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812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aquaglia/Desktop/"/>
    </mc:Choice>
  </mc:AlternateContent>
  <bookViews>
    <workbookView xWindow="5580" yWindow="460" windowWidth="25580" windowHeight="14480"/>
  </bookViews>
  <sheets>
    <sheet name="Var Homework" sheetId="9" r:id="rId1"/>
    <sheet name="Eigenvalues" sheetId="5" r:id="rId2"/>
  </sheets>
  <definedNames>
    <definedName name="v">'Var Homework'!$V$6:$Z$10</definedName>
    <definedName name="x">'Var Homework'!$V$13:$V$17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6" i="9" l="1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65" i="9"/>
  <c r="AJ66" i="9"/>
  <c r="AJ67" i="9"/>
  <c r="AJ68" i="9"/>
  <c r="AJ69" i="9"/>
  <c r="AJ70" i="9"/>
  <c r="AJ71" i="9"/>
  <c r="AJ72" i="9"/>
  <c r="AJ73" i="9"/>
  <c r="AJ74" i="9"/>
  <c r="AJ75" i="9"/>
  <c r="AJ76" i="9"/>
  <c r="AJ77" i="9"/>
  <c r="AJ78" i="9"/>
  <c r="AJ79" i="9"/>
  <c r="AJ80" i="9"/>
  <c r="AJ81" i="9"/>
  <c r="AJ82" i="9"/>
  <c r="AJ83" i="9"/>
  <c r="AJ8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185" i="9"/>
  <c r="AJ186" i="9"/>
  <c r="AJ187" i="9"/>
  <c r="AJ188" i="9"/>
  <c r="AJ189" i="9"/>
  <c r="AJ190" i="9"/>
  <c r="AJ191" i="9"/>
  <c r="AJ192" i="9"/>
  <c r="AJ193" i="9"/>
  <c r="AJ194" i="9"/>
  <c r="AJ195" i="9"/>
  <c r="AJ196" i="9"/>
  <c r="AJ197" i="9"/>
  <c r="AJ198" i="9"/>
  <c r="AJ199" i="9"/>
  <c r="AJ200" i="9"/>
  <c r="AJ201" i="9"/>
  <c r="AJ202" i="9"/>
  <c r="AJ203" i="9"/>
  <c r="AJ20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05" i="9"/>
  <c r="AJ606" i="9"/>
  <c r="AJ607" i="9"/>
  <c r="AJ608" i="9"/>
  <c r="AJ609" i="9"/>
  <c r="AJ610" i="9"/>
  <c r="AJ611" i="9"/>
  <c r="AJ612" i="9"/>
  <c r="AJ613" i="9"/>
  <c r="AJ614" i="9"/>
  <c r="AJ615" i="9"/>
  <c r="AJ616" i="9"/>
  <c r="AJ617" i="9"/>
  <c r="AJ618" i="9"/>
  <c r="AJ619" i="9"/>
  <c r="AJ620" i="9"/>
  <c r="AJ621" i="9"/>
  <c r="AJ622" i="9"/>
  <c r="AJ623" i="9"/>
  <c r="AJ624" i="9"/>
  <c r="AJ625" i="9"/>
  <c r="AJ626" i="9"/>
  <c r="AJ627" i="9"/>
  <c r="AJ628" i="9"/>
  <c r="AJ629" i="9"/>
  <c r="AJ630" i="9"/>
  <c r="AJ631" i="9"/>
  <c r="AJ632" i="9"/>
  <c r="AJ633" i="9"/>
  <c r="AJ634" i="9"/>
  <c r="AJ635" i="9"/>
  <c r="AJ636" i="9"/>
  <c r="AJ637" i="9"/>
  <c r="AJ638" i="9"/>
  <c r="AJ639" i="9"/>
  <c r="AJ640" i="9"/>
  <c r="AJ641" i="9"/>
  <c r="AJ642" i="9"/>
  <c r="AJ643" i="9"/>
  <c r="AJ644" i="9"/>
  <c r="AJ645" i="9"/>
  <c r="AJ646" i="9"/>
  <c r="AJ647" i="9"/>
  <c r="AJ648" i="9"/>
  <c r="AJ649" i="9"/>
  <c r="AJ650" i="9"/>
  <c r="AJ651" i="9"/>
  <c r="AJ652" i="9"/>
  <c r="AJ653" i="9"/>
  <c r="AJ654" i="9"/>
  <c r="AJ655" i="9"/>
  <c r="AJ656" i="9"/>
  <c r="AJ657" i="9"/>
  <c r="AJ658" i="9"/>
  <c r="AJ659" i="9"/>
  <c r="AJ660" i="9"/>
  <c r="AJ661" i="9"/>
  <c r="AJ662" i="9"/>
  <c r="AJ663" i="9"/>
  <c r="AJ664" i="9"/>
  <c r="AJ665" i="9"/>
  <c r="AJ666" i="9"/>
  <c r="AJ667" i="9"/>
  <c r="AJ668" i="9"/>
  <c r="AJ669" i="9"/>
  <c r="AJ670" i="9"/>
  <c r="AJ671" i="9"/>
  <c r="AJ672" i="9"/>
  <c r="AJ673" i="9"/>
  <c r="AJ674" i="9"/>
  <c r="AJ675" i="9"/>
  <c r="AJ676" i="9"/>
  <c r="AJ677" i="9"/>
  <c r="AJ678" i="9"/>
  <c r="AJ679" i="9"/>
  <c r="AJ680" i="9"/>
  <c r="AJ681" i="9"/>
  <c r="AJ682" i="9"/>
  <c r="AJ683" i="9"/>
  <c r="AJ684" i="9"/>
  <c r="AJ685" i="9"/>
  <c r="AJ686" i="9"/>
  <c r="AJ687" i="9"/>
  <c r="AJ688" i="9"/>
  <c r="AJ689" i="9"/>
  <c r="AJ690" i="9"/>
  <c r="AJ691" i="9"/>
  <c r="AJ692" i="9"/>
  <c r="AJ693" i="9"/>
  <c r="AJ694" i="9"/>
  <c r="AJ695" i="9"/>
  <c r="AJ696" i="9"/>
  <c r="AJ697" i="9"/>
  <c r="AJ698" i="9"/>
  <c r="AJ699" i="9"/>
  <c r="AJ700" i="9"/>
  <c r="AJ701" i="9"/>
  <c r="AJ702" i="9"/>
  <c r="AJ703" i="9"/>
  <c r="AJ704" i="9"/>
  <c r="AJ705" i="9"/>
  <c r="AJ706" i="9"/>
  <c r="AJ707" i="9"/>
  <c r="AJ708" i="9"/>
  <c r="AJ709" i="9"/>
  <c r="AJ710" i="9"/>
  <c r="AJ711" i="9"/>
  <c r="AJ712" i="9"/>
  <c r="AJ713" i="9"/>
  <c r="AJ714" i="9"/>
  <c r="AJ715" i="9"/>
  <c r="AJ716" i="9"/>
  <c r="AJ717" i="9"/>
  <c r="AJ718" i="9"/>
  <c r="AJ719" i="9"/>
  <c r="AJ720" i="9"/>
  <c r="AJ721" i="9"/>
  <c r="AJ722" i="9"/>
  <c r="AJ723" i="9"/>
  <c r="AJ724" i="9"/>
  <c r="AJ725" i="9"/>
  <c r="AJ726" i="9"/>
  <c r="AJ727" i="9"/>
  <c r="AJ728" i="9"/>
  <c r="AJ729" i="9"/>
  <c r="AJ730" i="9"/>
  <c r="AJ731" i="9"/>
  <c r="AJ732" i="9"/>
  <c r="AJ733" i="9"/>
  <c r="AJ734" i="9"/>
  <c r="AJ735" i="9"/>
  <c r="AJ736" i="9"/>
  <c r="AJ737" i="9"/>
  <c r="AJ738" i="9"/>
  <c r="AJ739" i="9"/>
  <c r="AJ740" i="9"/>
  <c r="AJ741" i="9"/>
  <c r="AJ742" i="9"/>
  <c r="AJ743" i="9"/>
  <c r="AJ744" i="9"/>
  <c r="AJ745" i="9"/>
  <c r="AJ746" i="9"/>
  <c r="AJ747" i="9"/>
  <c r="AJ748" i="9"/>
  <c r="AJ749" i="9"/>
  <c r="AJ750" i="9"/>
  <c r="AJ751" i="9"/>
  <c r="AJ752" i="9"/>
  <c r="AJ753" i="9"/>
  <c r="AJ754" i="9"/>
  <c r="AJ755" i="9"/>
  <c r="AJ756" i="9"/>
  <c r="AJ757" i="9"/>
  <c r="AJ758" i="9"/>
  <c r="AJ759" i="9"/>
  <c r="AJ760" i="9"/>
  <c r="AJ761" i="9"/>
  <c r="AJ762" i="9"/>
  <c r="AJ763" i="9"/>
  <c r="AJ764" i="9"/>
  <c r="AJ765" i="9"/>
  <c r="AJ766" i="9"/>
  <c r="AJ767" i="9"/>
  <c r="AJ768" i="9"/>
  <c r="AJ769" i="9"/>
  <c r="AJ770" i="9"/>
  <c r="AJ771" i="9"/>
  <c r="AJ772" i="9"/>
  <c r="AJ773" i="9"/>
  <c r="AJ774" i="9"/>
  <c r="AJ775" i="9"/>
  <c r="AJ776" i="9"/>
  <c r="AJ777" i="9"/>
  <c r="AJ778" i="9"/>
  <c r="AJ779" i="9"/>
  <c r="AJ780" i="9"/>
  <c r="AJ781" i="9"/>
  <c r="AJ782" i="9"/>
  <c r="AJ783" i="9"/>
  <c r="AJ784" i="9"/>
  <c r="AJ785" i="9"/>
  <c r="AJ786" i="9"/>
  <c r="AJ787" i="9"/>
  <c r="AJ788" i="9"/>
  <c r="AJ789" i="9"/>
  <c r="AJ790" i="9"/>
  <c r="AJ791" i="9"/>
  <c r="AJ792" i="9"/>
  <c r="AJ793" i="9"/>
  <c r="AJ794" i="9"/>
  <c r="AJ795" i="9"/>
  <c r="AJ796" i="9"/>
  <c r="AJ797" i="9"/>
  <c r="AJ798" i="9"/>
  <c r="AJ799" i="9"/>
  <c r="AJ800" i="9"/>
  <c r="AJ801" i="9"/>
  <c r="AJ802" i="9"/>
  <c r="AJ803" i="9"/>
  <c r="AJ804" i="9"/>
  <c r="AJ805" i="9"/>
  <c r="AJ806" i="9"/>
  <c r="AJ807" i="9"/>
  <c r="AJ808" i="9"/>
  <c r="AJ809" i="9"/>
  <c r="AJ810" i="9"/>
  <c r="AJ811" i="9"/>
  <c r="AJ812" i="9"/>
  <c r="AJ813" i="9"/>
  <c r="AJ814" i="9"/>
  <c r="AJ815" i="9"/>
  <c r="AJ816" i="9"/>
  <c r="AJ817" i="9"/>
  <c r="AJ818" i="9"/>
  <c r="AJ819" i="9"/>
  <c r="AJ820" i="9"/>
  <c r="AJ821" i="9"/>
  <c r="AJ822" i="9"/>
  <c r="AJ823" i="9"/>
  <c r="AJ824" i="9"/>
  <c r="AJ825" i="9"/>
  <c r="AJ826" i="9"/>
  <c r="AJ827" i="9"/>
  <c r="AJ828" i="9"/>
  <c r="AJ829" i="9"/>
  <c r="AJ830" i="9"/>
  <c r="AJ831" i="9"/>
  <c r="AJ832" i="9"/>
  <c r="AJ833" i="9"/>
  <c r="AJ834" i="9"/>
  <c r="AJ835" i="9"/>
  <c r="AJ836" i="9"/>
  <c r="AJ837" i="9"/>
  <c r="AJ838" i="9"/>
  <c r="AJ839" i="9"/>
  <c r="AJ840" i="9"/>
  <c r="AJ841" i="9"/>
  <c r="AJ842" i="9"/>
  <c r="AJ843" i="9"/>
  <c r="AJ844" i="9"/>
  <c r="AJ845" i="9"/>
  <c r="AJ846" i="9"/>
  <c r="AJ847" i="9"/>
  <c r="AJ848" i="9"/>
  <c r="AJ849" i="9"/>
  <c r="AJ850" i="9"/>
  <c r="AJ851" i="9"/>
  <c r="AJ852" i="9"/>
  <c r="AJ853" i="9"/>
  <c r="AJ854" i="9"/>
  <c r="AJ855" i="9"/>
  <c r="AJ856" i="9"/>
  <c r="AJ857" i="9"/>
  <c r="AJ858" i="9"/>
  <c r="AJ859" i="9"/>
  <c r="AJ860" i="9"/>
  <c r="AJ861" i="9"/>
  <c r="AJ862" i="9"/>
  <c r="AJ863" i="9"/>
  <c r="AJ864" i="9"/>
  <c r="AJ865" i="9"/>
  <c r="AJ866" i="9"/>
  <c r="AJ867" i="9"/>
  <c r="AJ868" i="9"/>
  <c r="AJ869" i="9"/>
  <c r="AJ870" i="9"/>
  <c r="AJ871" i="9"/>
  <c r="AJ872" i="9"/>
  <c r="AJ873" i="9"/>
  <c r="AJ874" i="9"/>
  <c r="AJ875" i="9"/>
  <c r="AJ876" i="9"/>
  <c r="AJ877" i="9"/>
  <c r="AJ878" i="9"/>
  <c r="AJ879" i="9"/>
  <c r="AJ880" i="9"/>
  <c r="AJ881" i="9"/>
  <c r="AJ882" i="9"/>
  <c r="AJ883" i="9"/>
  <c r="AJ884" i="9"/>
  <c r="AJ885" i="9"/>
  <c r="AJ886" i="9"/>
  <c r="AJ887" i="9"/>
  <c r="AJ888" i="9"/>
  <c r="AJ889" i="9"/>
  <c r="AJ890" i="9"/>
  <c r="AJ891" i="9"/>
  <c r="AJ892" i="9"/>
  <c r="AJ893" i="9"/>
  <c r="AJ894" i="9"/>
  <c r="AJ895" i="9"/>
  <c r="AJ896" i="9"/>
  <c r="AJ897" i="9"/>
  <c r="AJ898" i="9"/>
  <c r="AJ899" i="9"/>
  <c r="AJ900" i="9"/>
  <c r="AJ901" i="9"/>
  <c r="AJ902" i="9"/>
  <c r="AJ903" i="9"/>
  <c r="AJ904" i="9"/>
  <c r="AJ905" i="9"/>
  <c r="AJ906" i="9"/>
  <c r="AJ907" i="9"/>
  <c r="AJ908" i="9"/>
  <c r="AJ909" i="9"/>
  <c r="AJ910" i="9"/>
  <c r="AJ911" i="9"/>
  <c r="AJ912" i="9"/>
  <c r="AJ913" i="9"/>
  <c r="AJ914" i="9"/>
  <c r="AJ915" i="9"/>
  <c r="AJ916" i="9"/>
  <c r="AJ917" i="9"/>
  <c r="AJ918" i="9"/>
  <c r="AJ919" i="9"/>
  <c r="AJ920" i="9"/>
  <c r="AJ921" i="9"/>
  <c r="AJ922" i="9"/>
  <c r="AJ923" i="9"/>
  <c r="AJ924" i="9"/>
  <c r="AJ925" i="9"/>
  <c r="AJ926" i="9"/>
  <c r="AJ927" i="9"/>
  <c r="AJ928" i="9"/>
  <c r="AJ929" i="9"/>
  <c r="AJ930" i="9"/>
  <c r="AJ931" i="9"/>
  <c r="AJ932" i="9"/>
  <c r="AJ933" i="9"/>
  <c r="AJ934" i="9"/>
  <c r="AJ935" i="9"/>
  <c r="AJ936" i="9"/>
  <c r="AJ937" i="9"/>
  <c r="AJ938" i="9"/>
  <c r="AJ939" i="9"/>
  <c r="AJ940" i="9"/>
  <c r="AJ941" i="9"/>
  <c r="AJ942" i="9"/>
  <c r="AJ943" i="9"/>
  <c r="AJ944" i="9"/>
  <c r="AJ945" i="9"/>
  <c r="AJ946" i="9"/>
  <c r="AJ947" i="9"/>
  <c r="AJ948" i="9"/>
  <c r="AJ949" i="9"/>
  <c r="AJ950" i="9"/>
  <c r="AJ951" i="9"/>
  <c r="AJ952" i="9"/>
  <c r="AJ953" i="9"/>
  <c r="AJ954" i="9"/>
  <c r="AJ955" i="9"/>
  <c r="AJ956" i="9"/>
  <c r="AJ957" i="9"/>
  <c r="AJ958" i="9"/>
  <c r="AJ959" i="9"/>
  <c r="AJ960" i="9"/>
  <c r="AJ961" i="9"/>
  <c r="AJ962" i="9"/>
  <c r="AJ963" i="9"/>
  <c r="AJ964" i="9"/>
  <c r="AJ965" i="9"/>
  <c r="AJ966" i="9"/>
  <c r="AJ967" i="9"/>
  <c r="AJ968" i="9"/>
  <c r="AJ969" i="9"/>
  <c r="AJ970" i="9"/>
  <c r="AJ971" i="9"/>
  <c r="AJ972" i="9"/>
  <c r="AJ973" i="9"/>
  <c r="AJ974" i="9"/>
  <c r="AJ975" i="9"/>
  <c r="AJ976" i="9"/>
  <c r="AJ977" i="9"/>
  <c r="AJ978" i="9"/>
  <c r="AJ979" i="9"/>
  <c r="AJ980" i="9"/>
  <c r="AJ981" i="9"/>
  <c r="AJ982" i="9"/>
  <c r="AJ983" i="9"/>
  <c r="AJ984" i="9"/>
  <c r="AJ985" i="9"/>
  <c r="AJ986" i="9"/>
  <c r="AJ987" i="9"/>
  <c r="AJ988" i="9"/>
  <c r="AJ989" i="9"/>
  <c r="AJ990" i="9"/>
  <c r="AJ991" i="9"/>
  <c r="AJ992" i="9"/>
  <c r="AJ993" i="9"/>
  <c r="AJ994" i="9"/>
  <c r="AJ995" i="9"/>
  <c r="AJ996" i="9"/>
  <c r="AJ997" i="9"/>
  <c r="AJ998" i="9"/>
  <c r="AJ999" i="9"/>
  <c r="AJ1000" i="9"/>
  <c r="AJ1001" i="9"/>
  <c r="AJ1002" i="9"/>
  <c r="AJ1003" i="9"/>
  <c r="AJ1004" i="9"/>
  <c r="AJ1005" i="9"/>
  <c r="EQ5" i="9"/>
  <c r="EQ6" i="9"/>
  <c r="EX7" i="9"/>
  <c r="FE7" i="9"/>
  <c r="EX8" i="9"/>
  <c r="FE8" i="9"/>
  <c r="EX9" i="9"/>
  <c r="FE9" i="9"/>
  <c r="EX10" i="9"/>
  <c r="FE10" i="9"/>
  <c r="EX11" i="9"/>
  <c r="FE11" i="9"/>
  <c r="EX12" i="9"/>
  <c r="FE12" i="9"/>
  <c r="EX13" i="9"/>
  <c r="FE13" i="9"/>
  <c r="EX14" i="9"/>
  <c r="FE14" i="9"/>
  <c r="EX15" i="9"/>
  <c r="FE15" i="9"/>
  <c r="EX16" i="9"/>
  <c r="FE16" i="9"/>
  <c r="EX17" i="9"/>
  <c r="FE17" i="9"/>
  <c r="EX18" i="9"/>
  <c r="FE18" i="9"/>
  <c r="EX19" i="9"/>
  <c r="FE19" i="9"/>
  <c r="EX20" i="9"/>
  <c r="FE20" i="9"/>
  <c r="EX21" i="9"/>
  <c r="FE21" i="9"/>
  <c r="EX22" i="9"/>
  <c r="FE22" i="9"/>
  <c r="EX23" i="9"/>
  <c r="FE23" i="9"/>
  <c r="EX24" i="9"/>
  <c r="FE24" i="9"/>
  <c r="EX25" i="9"/>
  <c r="FE25" i="9"/>
  <c r="EX26" i="9"/>
  <c r="FE26" i="9"/>
  <c r="EX27" i="9"/>
  <c r="FE27" i="9"/>
  <c r="EX28" i="9"/>
  <c r="FE28" i="9"/>
  <c r="EX29" i="9"/>
  <c r="FE29" i="9"/>
  <c r="EX30" i="9"/>
  <c r="FE30" i="9"/>
  <c r="EX31" i="9"/>
  <c r="FE31" i="9"/>
  <c r="EX32" i="9"/>
  <c r="FE32" i="9"/>
  <c r="EX33" i="9"/>
  <c r="FE33" i="9"/>
  <c r="EX34" i="9"/>
  <c r="FE34" i="9"/>
  <c r="EX35" i="9"/>
  <c r="FE35" i="9"/>
  <c r="EX36" i="9"/>
  <c r="FE36" i="9"/>
  <c r="EX37" i="9"/>
  <c r="FE37" i="9"/>
  <c r="EX38" i="9"/>
  <c r="FE38" i="9"/>
  <c r="EX39" i="9"/>
  <c r="FE39" i="9"/>
  <c r="EX40" i="9"/>
  <c r="FE40" i="9"/>
  <c r="EX41" i="9"/>
  <c r="FE41" i="9"/>
  <c r="EX42" i="9"/>
  <c r="FE42" i="9"/>
  <c r="EX43" i="9"/>
  <c r="FE43" i="9"/>
  <c r="EX44" i="9"/>
  <c r="FE44" i="9"/>
  <c r="EX45" i="9"/>
  <c r="FE45" i="9"/>
  <c r="EX46" i="9"/>
  <c r="FE46" i="9"/>
  <c r="EX47" i="9"/>
  <c r="FE47" i="9"/>
  <c r="EX48" i="9"/>
  <c r="FE48" i="9"/>
  <c r="EX49" i="9"/>
  <c r="FE49" i="9"/>
  <c r="EX50" i="9"/>
  <c r="FE50" i="9"/>
  <c r="EX51" i="9"/>
  <c r="FE51" i="9"/>
  <c r="EX52" i="9"/>
  <c r="FE52" i="9"/>
  <c r="EX53" i="9"/>
  <c r="FE53" i="9"/>
  <c r="EX54" i="9"/>
  <c r="FE54" i="9"/>
  <c r="EX55" i="9"/>
  <c r="FE55" i="9"/>
  <c r="EX56" i="9"/>
  <c r="FE56" i="9"/>
  <c r="EX57" i="9"/>
  <c r="FE57" i="9"/>
  <c r="EX58" i="9"/>
  <c r="FE58" i="9"/>
  <c r="EX59" i="9"/>
  <c r="FE59" i="9"/>
  <c r="EX60" i="9"/>
  <c r="FE60" i="9"/>
  <c r="EX61" i="9"/>
  <c r="FE61" i="9"/>
  <c r="EX62" i="9"/>
  <c r="FE62" i="9"/>
  <c r="EX63" i="9"/>
  <c r="FE63" i="9"/>
  <c r="EX64" i="9"/>
  <c r="FE64" i="9"/>
  <c r="EX65" i="9"/>
  <c r="FE65" i="9"/>
  <c r="EX66" i="9"/>
  <c r="FE66" i="9"/>
  <c r="EX67" i="9"/>
  <c r="FE67" i="9"/>
  <c r="EX68" i="9"/>
  <c r="FE68" i="9"/>
  <c r="EX69" i="9"/>
  <c r="FE69" i="9"/>
  <c r="EX70" i="9"/>
  <c r="FE70" i="9"/>
  <c r="EX71" i="9"/>
  <c r="FE71" i="9"/>
  <c r="EX72" i="9"/>
  <c r="FE72" i="9"/>
  <c r="EX73" i="9"/>
  <c r="FE73" i="9"/>
  <c r="EX74" i="9"/>
  <c r="FE74" i="9"/>
  <c r="EX75" i="9"/>
  <c r="FE75" i="9"/>
  <c r="EX76" i="9"/>
  <c r="FE76" i="9"/>
  <c r="EX77" i="9"/>
  <c r="FE77" i="9"/>
  <c r="EX78" i="9"/>
  <c r="FE78" i="9"/>
  <c r="EX79" i="9"/>
  <c r="FE79" i="9"/>
  <c r="EX80" i="9"/>
  <c r="FE80" i="9"/>
  <c r="EX81" i="9"/>
  <c r="FE81" i="9"/>
  <c r="EX82" i="9"/>
  <c r="FE82" i="9"/>
  <c r="EX83" i="9"/>
  <c r="FE83" i="9"/>
  <c r="EX84" i="9"/>
  <c r="FE84" i="9"/>
  <c r="EX85" i="9"/>
  <c r="FE85" i="9"/>
  <c r="EX86" i="9"/>
  <c r="FE86" i="9"/>
  <c r="EX87" i="9"/>
  <c r="FE87" i="9"/>
  <c r="EX88" i="9"/>
  <c r="FE88" i="9"/>
  <c r="EX89" i="9"/>
  <c r="FE89" i="9"/>
  <c r="EX90" i="9"/>
  <c r="FE90" i="9"/>
  <c r="EX91" i="9"/>
  <c r="FE91" i="9"/>
  <c r="EX92" i="9"/>
  <c r="FE92" i="9"/>
  <c r="EX93" i="9"/>
  <c r="FE93" i="9"/>
  <c r="EX94" i="9"/>
  <c r="FE94" i="9"/>
  <c r="EX95" i="9"/>
  <c r="FE95" i="9"/>
  <c r="EX96" i="9"/>
  <c r="FE96" i="9"/>
  <c r="AN6" i="9"/>
  <c r="AN7" i="9"/>
  <c r="AN8" i="9"/>
  <c r="AN9" i="9"/>
  <c r="AN10" i="9"/>
  <c r="AN11" i="9"/>
  <c r="AN12" i="9"/>
  <c r="AN13" i="9"/>
  <c r="AN14" i="9"/>
  <c r="AN15" i="9"/>
  <c r="AN16" i="9"/>
  <c r="AN17" i="9"/>
  <c r="AN18" i="9"/>
  <c r="AN19" i="9"/>
  <c r="AN20" i="9"/>
  <c r="AN21" i="9"/>
  <c r="AN22" i="9"/>
  <c r="AN23" i="9"/>
  <c r="AN24" i="9"/>
  <c r="AN25" i="9"/>
  <c r="AN26" i="9"/>
  <c r="AN27" i="9"/>
  <c r="AN28" i="9"/>
  <c r="AN29" i="9"/>
  <c r="AN30" i="9"/>
  <c r="AN31" i="9"/>
  <c r="AN32" i="9"/>
  <c r="AN33" i="9"/>
  <c r="AN34" i="9"/>
  <c r="AN35" i="9"/>
  <c r="AN36" i="9"/>
  <c r="AN37" i="9"/>
  <c r="AN38" i="9"/>
  <c r="AN39" i="9"/>
  <c r="AN40" i="9"/>
  <c r="AN41" i="9"/>
  <c r="AN42" i="9"/>
  <c r="AN43" i="9"/>
  <c r="AN44" i="9"/>
  <c r="AN45" i="9"/>
  <c r="AN46" i="9"/>
  <c r="AN47" i="9"/>
  <c r="AN48" i="9"/>
  <c r="AN49" i="9"/>
  <c r="AN50" i="9"/>
  <c r="AN51" i="9"/>
  <c r="AN52" i="9"/>
  <c r="AN53" i="9"/>
  <c r="AN54" i="9"/>
  <c r="AN55" i="9"/>
  <c r="AN56" i="9"/>
  <c r="AN57" i="9"/>
  <c r="AN58" i="9"/>
  <c r="AN59" i="9"/>
  <c r="AN60" i="9"/>
  <c r="AN61" i="9"/>
  <c r="AN62" i="9"/>
  <c r="AN63" i="9"/>
  <c r="AN64" i="9"/>
  <c r="AN65" i="9"/>
  <c r="AN66" i="9"/>
  <c r="AN67" i="9"/>
  <c r="AN68" i="9"/>
  <c r="AN69" i="9"/>
  <c r="AN70" i="9"/>
  <c r="AN71" i="9"/>
  <c r="AN72" i="9"/>
  <c r="AN73" i="9"/>
  <c r="AN74" i="9"/>
  <c r="AN75" i="9"/>
  <c r="AN76" i="9"/>
  <c r="AN77" i="9"/>
  <c r="AN78" i="9"/>
  <c r="AN79" i="9"/>
  <c r="AN80" i="9"/>
  <c r="AN81" i="9"/>
  <c r="AN82" i="9"/>
  <c r="AN83" i="9"/>
  <c r="AN84" i="9"/>
  <c r="AN85" i="9"/>
  <c r="AN86" i="9"/>
  <c r="AN87" i="9"/>
  <c r="AN88" i="9"/>
  <c r="AN89" i="9"/>
  <c r="AN90" i="9"/>
  <c r="AN91" i="9"/>
  <c r="AN92" i="9"/>
  <c r="AN93" i="9"/>
  <c r="AN94" i="9"/>
  <c r="AN95" i="9"/>
  <c r="AN96" i="9"/>
  <c r="AN97" i="9"/>
  <c r="AN98" i="9"/>
  <c r="AN99" i="9"/>
  <c r="AN100" i="9"/>
  <c r="AN101" i="9"/>
  <c r="AN102" i="9"/>
  <c r="AN103" i="9"/>
  <c r="AN104" i="9"/>
  <c r="AN105" i="9"/>
  <c r="AN106" i="9"/>
  <c r="AN107" i="9"/>
  <c r="AN108" i="9"/>
  <c r="AN109" i="9"/>
  <c r="AN110" i="9"/>
  <c r="AN111" i="9"/>
  <c r="AN112" i="9"/>
  <c r="AN113" i="9"/>
  <c r="AN114" i="9"/>
  <c r="AN115" i="9"/>
  <c r="AN116" i="9"/>
  <c r="AN117" i="9"/>
  <c r="AN118" i="9"/>
  <c r="AN119" i="9"/>
  <c r="AN120" i="9"/>
  <c r="AN121" i="9"/>
  <c r="AN122" i="9"/>
  <c r="AN123" i="9"/>
  <c r="AN124" i="9"/>
  <c r="AN125" i="9"/>
  <c r="AN126" i="9"/>
  <c r="AN127" i="9"/>
  <c r="AN128" i="9"/>
  <c r="AN129" i="9"/>
  <c r="AN130" i="9"/>
  <c r="AN131" i="9"/>
  <c r="AN132" i="9"/>
  <c r="AN133" i="9"/>
  <c r="AN134" i="9"/>
  <c r="AN135" i="9"/>
  <c r="AN136" i="9"/>
  <c r="AN137" i="9"/>
  <c r="AN138" i="9"/>
  <c r="AN139" i="9"/>
  <c r="AN140" i="9"/>
  <c r="AN141" i="9"/>
  <c r="AN142" i="9"/>
  <c r="AN143" i="9"/>
  <c r="AN144" i="9"/>
  <c r="AN145" i="9"/>
  <c r="AN146" i="9"/>
  <c r="AN147" i="9"/>
  <c r="AN148" i="9"/>
  <c r="AN149" i="9"/>
  <c r="AN150" i="9"/>
  <c r="AN151" i="9"/>
  <c r="AN152" i="9"/>
  <c r="AN153" i="9"/>
  <c r="AN154" i="9"/>
  <c r="AN155" i="9"/>
  <c r="AN156" i="9"/>
  <c r="AN157" i="9"/>
  <c r="AN158" i="9"/>
  <c r="AN159" i="9"/>
  <c r="AN160" i="9"/>
  <c r="AN161" i="9"/>
  <c r="AN162" i="9"/>
  <c r="AN163" i="9"/>
  <c r="AN164" i="9"/>
  <c r="AN165" i="9"/>
  <c r="AN166" i="9"/>
  <c r="AN167" i="9"/>
  <c r="AN168" i="9"/>
  <c r="AN169" i="9"/>
  <c r="AN170" i="9"/>
  <c r="AN171" i="9"/>
  <c r="AN172" i="9"/>
  <c r="AN173" i="9"/>
  <c r="AN174" i="9"/>
  <c r="AN175" i="9"/>
  <c r="AN176" i="9"/>
  <c r="AN177" i="9"/>
  <c r="AN178" i="9"/>
  <c r="AN179" i="9"/>
  <c r="AN180" i="9"/>
  <c r="AN181" i="9"/>
  <c r="AN182" i="9"/>
  <c r="AN183" i="9"/>
  <c r="AN184" i="9"/>
  <c r="AN185" i="9"/>
  <c r="AN186" i="9"/>
  <c r="AN187" i="9"/>
  <c r="AN188" i="9"/>
  <c r="AN189" i="9"/>
  <c r="AN190" i="9"/>
  <c r="AN191" i="9"/>
  <c r="AN192" i="9"/>
  <c r="AN193" i="9"/>
  <c r="AN194" i="9"/>
  <c r="AN195" i="9"/>
  <c r="AN196" i="9"/>
  <c r="AN197" i="9"/>
  <c r="AN198" i="9"/>
  <c r="AN199" i="9"/>
  <c r="AN200" i="9"/>
  <c r="AN201" i="9"/>
  <c r="AN202" i="9"/>
  <c r="AN203" i="9"/>
  <c r="AN204" i="9"/>
  <c r="AN205" i="9"/>
  <c r="AN206" i="9"/>
  <c r="AN207" i="9"/>
  <c r="AN208" i="9"/>
  <c r="AN209" i="9"/>
  <c r="AN210" i="9"/>
  <c r="AN211" i="9"/>
  <c r="AN212" i="9"/>
  <c r="AN213" i="9"/>
  <c r="AN214" i="9"/>
  <c r="AN215" i="9"/>
  <c r="AN216" i="9"/>
  <c r="AN217" i="9"/>
  <c r="AN218" i="9"/>
  <c r="AN219" i="9"/>
  <c r="AN220" i="9"/>
  <c r="AN221" i="9"/>
  <c r="AN222" i="9"/>
  <c r="AN223" i="9"/>
  <c r="AN224" i="9"/>
  <c r="AN225" i="9"/>
  <c r="AN226" i="9"/>
  <c r="AN227" i="9"/>
  <c r="AN228" i="9"/>
  <c r="AN229" i="9"/>
  <c r="AN230" i="9"/>
  <c r="AN231" i="9"/>
  <c r="AN232" i="9"/>
  <c r="AN233" i="9"/>
  <c r="AN234" i="9"/>
  <c r="AN235" i="9"/>
  <c r="AN236" i="9"/>
  <c r="AN237" i="9"/>
  <c r="AN238" i="9"/>
  <c r="AN239" i="9"/>
  <c r="AN240" i="9"/>
  <c r="AN241" i="9"/>
  <c r="AN242" i="9"/>
  <c r="AN243" i="9"/>
  <c r="AN244" i="9"/>
  <c r="AN245" i="9"/>
  <c r="AN246" i="9"/>
  <c r="AN247" i="9"/>
  <c r="AN248" i="9"/>
  <c r="AN249" i="9"/>
  <c r="AN250" i="9"/>
  <c r="AN251" i="9"/>
  <c r="AN252" i="9"/>
  <c r="AN253" i="9"/>
  <c r="AN254" i="9"/>
  <c r="AN255" i="9"/>
  <c r="AN256" i="9"/>
  <c r="AN257" i="9"/>
  <c r="AN258" i="9"/>
  <c r="AN259" i="9"/>
  <c r="AN260" i="9"/>
  <c r="AN261" i="9"/>
  <c r="AN262" i="9"/>
  <c r="AN263" i="9"/>
  <c r="AN264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AN605" i="9"/>
  <c r="AN606" i="9"/>
  <c r="AN607" i="9"/>
  <c r="AN608" i="9"/>
  <c r="AN609" i="9"/>
  <c r="AN610" i="9"/>
  <c r="AN611" i="9"/>
  <c r="AN612" i="9"/>
  <c r="AN613" i="9"/>
  <c r="AN614" i="9"/>
  <c r="AN615" i="9"/>
  <c r="AN616" i="9"/>
  <c r="AN617" i="9"/>
  <c r="AN618" i="9"/>
  <c r="AN619" i="9"/>
  <c r="AN620" i="9"/>
  <c r="AN621" i="9"/>
  <c r="AN622" i="9"/>
  <c r="AN623" i="9"/>
  <c r="AN624" i="9"/>
  <c r="AN625" i="9"/>
  <c r="AN626" i="9"/>
  <c r="AN627" i="9"/>
  <c r="AN628" i="9"/>
  <c r="AN629" i="9"/>
  <c r="AN630" i="9"/>
  <c r="AN631" i="9"/>
  <c r="AN632" i="9"/>
  <c r="AN633" i="9"/>
  <c r="AN634" i="9"/>
  <c r="AN635" i="9"/>
  <c r="AN636" i="9"/>
  <c r="AN637" i="9"/>
  <c r="AN638" i="9"/>
  <c r="AN639" i="9"/>
  <c r="AN640" i="9"/>
  <c r="AN641" i="9"/>
  <c r="AN642" i="9"/>
  <c r="AN643" i="9"/>
  <c r="AN644" i="9"/>
  <c r="AN645" i="9"/>
  <c r="AN646" i="9"/>
  <c r="AN647" i="9"/>
  <c r="AN648" i="9"/>
  <c r="AN649" i="9"/>
  <c r="AN650" i="9"/>
  <c r="AN651" i="9"/>
  <c r="AN652" i="9"/>
  <c r="AN653" i="9"/>
  <c r="AN654" i="9"/>
  <c r="AN655" i="9"/>
  <c r="AN656" i="9"/>
  <c r="AN657" i="9"/>
  <c r="AN658" i="9"/>
  <c r="AN659" i="9"/>
  <c r="AN660" i="9"/>
  <c r="AN661" i="9"/>
  <c r="AN662" i="9"/>
  <c r="AN663" i="9"/>
  <c r="AN664" i="9"/>
  <c r="AN665" i="9"/>
  <c r="AN666" i="9"/>
  <c r="AN667" i="9"/>
  <c r="AN668" i="9"/>
  <c r="AN669" i="9"/>
  <c r="AN670" i="9"/>
  <c r="AN671" i="9"/>
  <c r="AN672" i="9"/>
  <c r="AN673" i="9"/>
  <c r="AN674" i="9"/>
  <c r="AN675" i="9"/>
  <c r="AN676" i="9"/>
  <c r="AN677" i="9"/>
  <c r="AN678" i="9"/>
  <c r="AN679" i="9"/>
  <c r="AN680" i="9"/>
  <c r="AN681" i="9"/>
  <c r="AN682" i="9"/>
  <c r="AN683" i="9"/>
  <c r="AN684" i="9"/>
  <c r="AN685" i="9"/>
  <c r="AN686" i="9"/>
  <c r="AN687" i="9"/>
  <c r="AN688" i="9"/>
  <c r="AN689" i="9"/>
  <c r="AN690" i="9"/>
  <c r="AN691" i="9"/>
  <c r="AN692" i="9"/>
  <c r="AN693" i="9"/>
  <c r="AN694" i="9"/>
  <c r="AN695" i="9"/>
  <c r="AN696" i="9"/>
  <c r="AN697" i="9"/>
  <c r="AN698" i="9"/>
  <c r="AN699" i="9"/>
  <c r="AN700" i="9"/>
  <c r="AN701" i="9"/>
  <c r="AN702" i="9"/>
  <c r="AN703" i="9"/>
  <c r="AN704" i="9"/>
  <c r="AN705" i="9"/>
  <c r="AN706" i="9"/>
  <c r="AN707" i="9"/>
  <c r="AN708" i="9"/>
  <c r="AN709" i="9"/>
  <c r="AN710" i="9"/>
  <c r="AN711" i="9"/>
  <c r="AN712" i="9"/>
  <c r="AN713" i="9"/>
  <c r="AN714" i="9"/>
  <c r="AN715" i="9"/>
  <c r="AN716" i="9"/>
  <c r="AN717" i="9"/>
  <c r="AN718" i="9"/>
  <c r="AN719" i="9"/>
  <c r="AN720" i="9"/>
  <c r="AN721" i="9"/>
  <c r="AN722" i="9"/>
  <c r="AN723" i="9"/>
  <c r="AN724" i="9"/>
  <c r="AN725" i="9"/>
  <c r="AN726" i="9"/>
  <c r="AN727" i="9"/>
  <c r="AN728" i="9"/>
  <c r="AN729" i="9"/>
  <c r="AN730" i="9"/>
  <c r="AN731" i="9"/>
  <c r="AN732" i="9"/>
  <c r="AN733" i="9"/>
  <c r="AN734" i="9"/>
  <c r="AN735" i="9"/>
  <c r="AN736" i="9"/>
  <c r="AN737" i="9"/>
  <c r="AN738" i="9"/>
  <c r="AN739" i="9"/>
  <c r="AN740" i="9"/>
  <c r="AN741" i="9"/>
  <c r="AN742" i="9"/>
  <c r="AN743" i="9"/>
  <c r="AN744" i="9"/>
  <c r="AN745" i="9"/>
  <c r="AN746" i="9"/>
  <c r="AN747" i="9"/>
  <c r="AN748" i="9"/>
  <c r="AN749" i="9"/>
  <c r="AN750" i="9"/>
  <c r="AN751" i="9"/>
  <c r="AN752" i="9"/>
  <c r="AN753" i="9"/>
  <c r="AN754" i="9"/>
  <c r="AN755" i="9"/>
  <c r="AN756" i="9"/>
  <c r="AN757" i="9"/>
  <c r="AN758" i="9"/>
  <c r="AN759" i="9"/>
  <c r="AN760" i="9"/>
  <c r="AN761" i="9"/>
  <c r="AN762" i="9"/>
  <c r="AN763" i="9"/>
  <c r="AN764" i="9"/>
  <c r="AN765" i="9"/>
  <c r="AN766" i="9"/>
  <c r="AN767" i="9"/>
  <c r="AN768" i="9"/>
  <c r="AN769" i="9"/>
  <c r="AN770" i="9"/>
  <c r="AN771" i="9"/>
  <c r="AN772" i="9"/>
  <c r="AN773" i="9"/>
  <c r="AN774" i="9"/>
  <c r="AN775" i="9"/>
  <c r="AN776" i="9"/>
  <c r="AN777" i="9"/>
  <c r="AN778" i="9"/>
  <c r="AN779" i="9"/>
  <c r="AN780" i="9"/>
  <c r="AN781" i="9"/>
  <c r="AN782" i="9"/>
  <c r="AN783" i="9"/>
  <c r="AN784" i="9"/>
  <c r="AN785" i="9"/>
  <c r="AN786" i="9"/>
  <c r="AN787" i="9"/>
  <c r="AN788" i="9"/>
  <c r="AN789" i="9"/>
  <c r="AN790" i="9"/>
  <c r="AN791" i="9"/>
  <c r="AN792" i="9"/>
  <c r="AN793" i="9"/>
  <c r="AN794" i="9"/>
  <c r="AN795" i="9"/>
  <c r="AN796" i="9"/>
  <c r="AN797" i="9"/>
  <c r="AN798" i="9"/>
  <c r="AN799" i="9"/>
  <c r="AN800" i="9"/>
  <c r="AN801" i="9"/>
  <c r="AN802" i="9"/>
  <c r="AN803" i="9"/>
  <c r="AN804" i="9"/>
  <c r="AN805" i="9"/>
  <c r="AN806" i="9"/>
  <c r="AN807" i="9"/>
  <c r="AN808" i="9"/>
  <c r="AN809" i="9"/>
  <c r="AN810" i="9"/>
  <c r="AN811" i="9"/>
  <c r="AN812" i="9"/>
  <c r="AN813" i="9"/>
  <c r="AN814" i="9"/>
  <c r="AN815" i="9"/>
  <c r="AN816" i="9"/>
  <c r="AN817" i="9"/>
  <c r="AN818" i="9"/>
  <c r="AN819" i="9"/>
  <c r="AN820" i="9"/>
  <c r="AN821" i="9"/>
  <c r="AN822" i="9"/>
  <c r="AN823" i="9"/>
  <c r="AN824" i="9"/>
  <c r="AN825" i="9"/>
  <c r="AN826" i="9"/>
  <c r="AN827" i="9"/>
  <c r="AN828" i="9"/>
  <c r="AN829" i="9"/>
  <c r="AN830" i="9"/>
  <c r="AN831" i="9"/>
  <c r="AN832" i="9"/>
  <c r="AN833" i="9"/>
  <c r="AN834" i="9"/>
  <c r="AN835" i="9"/>
  <c r="AN836" i="9"/>
  <c r="AN837" i="9"/>
  <c r="AN838" i="9"/>
  <c r="AN839" i="9"/>
  <c r="AN840" i="9"/>
  <c r="AN841" i="9"/>
  <c r="AN842" i="9"/>
  <c r="AN843" i="9"/>
  <c r="AN844" i="9"/>
  <c r="AN845" i="9"/>
  <c r="AN846" i="9"/>
  <c r="AN847" i="9"/>
  <c r="AN848" i="9"/>
  <c r="AN849" i="9"/>
  <c r="AN850" i="9"/>
  <c r="AN851" i="9"/>
  <c r="AN852" i="9"/>
  <c r="AN853" i="9"/>
  <c r="AN854" i="9"/>
  <c r="AN855" i="9"/>
  <c r="AN856" i="9"/>
  <c r="AN857" i="9"/>
  <c r="AN858" i="9"/>
  <c r="AN859" i="9"/>
  <c r="AN860" i="9"/>
  <c r="AN861" i="9"/>
  <c r="AN862" i="9"/>
  <c r="AN863" i="9"/>
  <c r="AN864" i="9"/>
  <c r="AN865" i="9"/>
  <c r="AN866" i="9"/>
  <c r="AN867" i="9"/>
  <c r="AN868" i="9"/>
  <c r="AN869" i="9"/>
  <c r="AN870" i="9"/>
  <c r="AN871" i="9"/>
  <c r="AN872" i="9"/>
  <c r="AN873" i="9"/>
  <c r="AN874" i="9"/>
  <c r="AN875" i="9"/>
  <c r="AN876" i="9"/>
  <c r="AN877" i="9"/>
  <c r="AN878" i="9"/>
  <c r="AN879" i="9"/>
  <c r="AN880" i="9"/>
  <c r="AN881" i="9"/>
  <c r="AN882" i="9"/>
  <c r="AN883" i="9"/>
  <c r="AN884" i="9"/>
  <c r="AN885" i="9"/>
  <c r="AN886" i="9"/>
  <c r="AN887" i="9"/>
  <c r="AN888" i="9"/>
  <c r="AN889" i="9"/>
  <c r="AN890" i="9"/>
  <c r="AN891" i="9"/>
  <c r="AN892" i="9"/>
  <c r="AN893" i="9"/>
  <c r="AN894" i="9"/>
  <c r="AN895" i="9"/>
  <c r="AN896" i="9"/>
  <c r="AN897" i="9"/>
  <c r="AN898" i="9"/>
  <c r="AN899" i="9"/>
  <c r="AN900" i="9"/>
  <c r="AN901" i="9"/>
  <c r="AN902" i="9"/>
  <c r="AN903" i="9"/>
  <c r="AN904" i="9"/>
  <c r="AN905" i="9"/>
  <c r="AN906" i="9"/>
  <c r="AN907" i="9"/>
  <c r="AN908" i="9"/>
  <c r="AN909" i="9"/>
  <c r="AN910" i="9"/>
  <c r="AN911" i="9"/>
  <c r="AN912" i="9"/>
  <c r="AN913" i="9"/>
  <c r="AN914" i="9"/>
  <c r="AN915" i="9"/>
  <c r="AN916" i="9"/>
  <c r="AN917" i="9"/>
  <c r="AN918" i="9"/>
  <c r="AN919" i="9"/>
  <c r="AN920" i="9"/>
  <c r="AN921" i="9"/>
  <c r="AN922" i="9"/>
  <c r="AN923" i="9"/>
  <c r="AN924" i="9"/>
  <c r="AN925" i="9"/>
  <c r="AN926" i="9"/>
  <c r="AN927" i="9"/>
  <c r="AN928" i="9"/>
  <c r="AN929" i="9"/>
  <c r="AN930" i="9"/>
  <c r="AN931" i="9"/>
  <c r="AN932" i="9"/>
  <c r="AN933" i="9"/>
  <c r="AN934" i="9"/>
  <c r="AN935" i="9"/>
  <c r="AN936" i="9"/>
  <c r="AN937" i="9"/>
  <c r="AN938" i="9"/>
  <c r="AN939" i="9"/>
  <c r="AN940" i="9"/>
  <c r="AN941" i="9"/>
  <c r="AN942" i="9"/>
  <c r="AN943" i="9"/>
  <c r="AN944" i="9"/>
  <c r="AN945" i="9"/>
  <c r="AN946" i="9"/>
  <c r="AN947" i="9"/>
  <c r="AN948" i="9"/>
  <c r="AN949" i="9"/>
  <c r="AN950" i="9"/>
  <c r="AN951" i="9"/>
  <c r="AN952" i="9"/>
  <c r="AN953" i="9"/>
  <c r="AN954" i="9"/>
  <c r="AN955" i="9"/>
  <c r="AN956" i="9"/>
  <c r="AN957" i="9"/>
  <c r="AN958" i="9"/>
  <c r="AN959" i="9"/>
  <c r="AN960" i="9"/>
  <c r="AN961" i="9"/>
  <c r="AN962" i="9"/>
  <c r="AN963" i="9"/>
  <c r="AN964" i="9"/>
  <c r="AN965" i="9"/>
  <c r="AN966" i="9"/>
  <c r="AN967" i="9"/>
  <c r="AN968" i="9"/>
  <c r="AN969" i="9"/>
  <c r="AN970" i="9"/>
  <c r="AN971" i="9"/>
  <c r="AN972" i="9"/>
  <c r="AN973" i="9"/>
  <c r="AN974" i="9"/>
  <c r="AN975" i="9"/>
  <c r="AN976" i="9"/>
  <c r="AN977" i="9"/>
  <c r="AN978" i="9"/>
  <c r="AN979" i="9"/>
  <c r="AN980" i="9"/>
  <c r="AN981" i="9"/>
  <c r="AN982" i="9"/>
  <c r="AN983" i="9"/>
  <c r="AN984" i="9"/>
  <c r="AN985" i="9"/>
  <c r="AN986" i="9"/>
  <c r="AN987" i="9"/>
  <c r="AN988" i="9"/>
  <c r="AN989" i="9"/>
  <c r="AN990" i="9"/>
  <c r="AN991" i="9"/>
  <c r="AN992" i="9"/>
  <c r="AN993" i="9"/>
  <c r="AN994" i="9"/>
  <c r="AN995" i="9"/>
  <c r="AN996" i="9"/>
  <c r="AN997" i="9"/>
  <c r="AN998" i="9"/>
  <c r="AN999" i="9"/>
  <c r="AN1000" i="9"/>
  <c r="AN1001" i="9"/>
  <c r="AN1002" i="9"/>
  <c r="AN1003" i="9"/>
  <c r="AN1004" i="9"/>
  <c r="AN1005" i="9"/>
  <c r="EU5" i="9"/>
  <c r="EU6" i="9"/>
  <c r="EW7" i="9"/>
  <c r="FB7" i="9"/>
  <c r="EW8" i="9"/>
  <c r="FB8" i="9"/>
  <c r="EW9" i="9"/>
  <c r="FB9" i="9"/>
  <c r="EW10" i="9"/>
  <c r="FB10" i="9"/>
  <c r="EW11" i="9"/>
  <c r="FB11" i="9"/>
  <c r="EW12" i="9"/>
  <c r="FB12" i="9"/>
  <c r="EW13" i="9"/>
  <c r="FB13" i="9"/>
  <c r="EW14" i="9"/>
  <c r="FB14" i="9"/>
  <c r="EW15" i="9"/>
  <c r="FB15" i="9"/>
  <c r="EW16" i="9"/>
  <c r="FB16" i="9"/>
  <c r="EW17" i="9"/>
  <c r="FB17" i="9"/>
  <c r="EW18" i="9"/>
  <c r="FB18" i="9"/>
  <c r="EW19" i="9"/>
  <c r="FB19" i="9"/>
  <c r="EW20" i="9"/>
  <c r="FB20" i="9"/>
  <c r="EW21" i="9"/>
  <c r="FB21" i="9"/>
  <c r="EW22" i="9"/>
  <c r="FB22" i="9"/>
  <c r="EW23" i="9"/>
  <c r="FB23" i="9"/>
  <c r="EW24" i="9"/>
  <c r="FB24" i="9"/>
  <c r="EW25" i="9"/>
  <c r="FB25" i="9"/>
  <c r="EW26" i="9"/>
  <c r="FB26" i="9"/>
  <c r="EW27" i="9"/>
  <c r="FB27" i="9"/>
  <c r="EW28" i="9"/>
  <c r="FB28" i="9"/>
  <c r="EW29" i="9"/>
  <c r="FB29" i="9"/>
  <c r="EW30" i="9"/>
  <c r="FB30" i="9"/>
  <c r="EW31" i="9"/>
  <c r="FB31" i="9"/>
  <c r="EW32" i="9"/>
  <c r="FB32" i="9"/>
  <c r="EW33" i="9"/>
  <c r="FB33" i="9"/>
  <c r="EW34" i="9"/>
  <c r="FB34" i="9"/>
  <c r="EW35" i="9"/>
  <c r="FB35" i="9"/>
  <c r="EW36" i="9"/>
  <c r="FB36" i="9"/>
  <c r="EW37" i="9"/>
  <c r="FB37" i="9"/>
  <c r="EW38" i="9"/>
  <c r="FB38" i="9"/>
  <c r="EW39" i="9"/>
  <c r="FB39" i="9"/>
  <c r="EW40" i="9"/>
  <c r="FB40" i="9"/>
  <c r="EW41" i="9"/>
  <c r="FB41" i="9"/>
  <c r="EW42" i="9"/>
  <c r="FB42" i="9"/>
  <c r="EW43" i="9"/>
  <c r="FB43" i="9"/>
  <c r="EW44" i="9"/>
  <c r="FB44" i="9"/>
  <c r="EW45" i="9"/>
  <c r="FB45" i="9"/>
  <c r="EW46" i="9"/>
  <c r="FB46" i="9"/>
  <c r="EW47" i="9"/>
  <c r="FB47" i="9"/>
  <c r="EW48" i="9"/>
  <c r="FB48" i="9"/>
  <c r="EW49" i="9"/>
  <c r="FB49" i="9"/>
  <c r="EW50" i="9"/>
  <c r="FB50" i="9"/>
  <c r="EW51" i="9"/>
  <c r="FB51" i="9"/>
  <c r="EW52" i="9"/>
  <c r="FB52" i="9"/>
  <c r="EW53" i="9"/>
  <c r="FB53" i="9"/>
  <c r="EW54" i="9"/>
  <c r="FB54" i="9"/>
  <c r="EW55" i="9"/>
  <c r="FB55" i="9"/>
  <c r="EW56" i="9"/>
  <c r="FB56" i="9"/>
  <c r="EW57" i="9"/>
  <c r="FB57" i="9"/>
  <c r="EW58" i="9"/>
  <c r="FB58" i="9"/>
  <c r="EW59" i="9"/>
  <c r="FB59" i="9"/>
  <c r="EW60" i="9"/>
  <c r="FB60" i="9"/>
  <c r="EW61" i="9"/>
  <c r="FB61" i="9"/>
  <c r="EW62" i="9"/>
  <c r="FB62" i="9"/>
  <c r="EW63" i="9"/>
  <c r="FB63" i="9"/>
  <c r="EW64" i="9"/>
  <c r="FB64" i="9"/>
  <c r="EW65" i="9"/>
  <c r="FB65" i="9"/>
  <c r="EW66" i="9"/>
  <c r="FB66" i="9"/>
  <c r="EW67" i="9"/>
  <c r="FB67" i="9"/>
  <c r="EW68" i="9"/>
  <c r="FB68" i="9"/>
  <c r="EW69" i="9"/>
  <c r="FB69" i="9"/>
  <c r="EW70" i="9"/>
  <c r="FB70" i="9"/>
  <c r="EW71" i="9"/>
  <c r="FB71" i="9"/>
  <c r="EW72" i="9"/>
  <c r="FB72" i="9"/>
  <c r="EW73" i="9"/>
  <c r="FB73" i="9"/>
  <c r="EW74" i="9"/>
  <c r="FB74" i="9"/>
  <c r="EW75" i="9"/>
  <c r="FB75" i="9"/>
  <c r="EW76" i="9"/>
  <c r="FB76" i="9"/>
  <c r="EW77" i="9"/>
  <c r="FB77" i="9"/>
  <c r="EW78" i="9"/>
  <c r="FB78" i="9"/>
  <c r="EW79" i="9"/>
  <c r="FB79" i="9"/>
  <c r="EW80" i="9"/>
  <c r="FB80" i="9"/>
  <c r="EW81" i="9"/>
  <c r="FB81" i="9"/>
  <c r="EW82" i="9"/>
  <c r="FB82" i="9"/>
  <c r="EW83" i="9"/>
  <c r="FB83" i="9"/>
  <c r="EW84" i="9"/>
  <c r="FB84" i="9"/>
  <c r="EW85" i="9"/>
  <c r="FB85" i="9"/>
  <c r="EW86" i="9"/>
  <c r="FB86" i="9"/>
  <c r="EW87" i="9"/>
  <c r="FB87" i="9"/>
  <c r="EW88" i="9"/>
  <c r="FB88" i="9"/>
  <c r="EW89" i="9"/>
  <c r="FB89" i="9"/>
  <c r="EW90" i="9"/>
  <c r="FB90" i="9"/>
  <c r="EW91" i="9"/>
  <c r="FB91" i="9"/>
  <c r="EW92" i="9"/>
  <c r="FB92" i="9"/>
  <c r="EW93" i="9"/>
  <c r="FB93" i="9"/>
  <c r="EW94" i="9"/>
  <c r="FB94" i="9"/>
  <c r="EW95" i="9"/>
  <c r="FB95" i="9"/>
  <c r="EW96" i="9"/>
  <c r="FB96" i="9"/>
  <c r="FB6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565" i="9"/>
  <c r="AM566" i="9"/>
  <c r="AM567" i="9"/>
  <c r="AM568" i="9"/>
  <c r="AM569" i="9"/>
  <c r="AM570" i="9"/>
  <c r="AM571" i="9"/>
  <c r="AM572" i="9"/>
  <c r="AM573" i="9"/>
  <c r="AM574" i="9"/>
  <c r="AM575" i="9"/>
  <c r="AM576" i="9"/>
  <c r="AM577" i="9"/>
  <c r="AM578" i="9"/>
  <c r="AM579" i="9"/>
  <c r="AM580" i="9"/>
  <c r="AM581" i="9"/>
  <c r="AM582" i="9"/>
  <c r="AM583" i="9"/>
  <c r="AM584" i="9"/>
  <c r="AM585" i="9"/>
  <c r="AM586" i="9"/>
  <c r="AM587" i="9"/>
  <c r="AM588" i="9"/>
  <c r="AM589" i="9"/>
  <c r="AM590" i="9"/>
  <c r="AM591" i="9"/>
  <c r="AM592" i="9"/>
  <c r="AM593" i="9"/>
  <c r="AM594" i="9"/>
  <c r="AM595" i="9"/>
  <c r="AM596" i="9"/>
  <c r="AM597" i="9"/>
  <c r="AM598" i="9"/>
  <c r="AM599" i="9"/>
  <c r="AM600" i="9"/>
  <c r="AM601" i="9"/>
  <c r="AM602" i="9"/>
  <c r="AM603" i="9"/>
  <c r="AM604" i="9"/>
  <c r="AM605" i="9"/>
  <c r="AM606" i="9"/>
  <c r="AM607" i="9"/>
  <c r="AM608" i="9"/>
  <c r="AM609" i="9"/>
  <c r="AM610" i="9"/>
  <c r="AM611" i="9"/>
  <c r="AM612" i="9"/>
  <c r="AM613" i="9"/>
  <c r="AM614" i="9"/>
  <c r="AM615" i="9"/>
  <c r="AM616" i="9"/>
  <c r="AM617" i="9"/>
  <c r="AM618" i="9"/>
  <c r="AM619" i="9"/>
  <c r="AM620" i="9"/>
  <c r="AM621" i="9"/>
  <c r="AM622" i="9"/>
  <c r="AM623" i="9"/>
  <c r="AM624" i="9"/>
  <c r="AM625" i="9"/>
  <c r="AM626" i="9"/>
  <c r="AM627" i="9"/>
  <c r="AM628" i="9"/>
  <c r="AM629" i="9"/>
  <c r="AM630" i="9"/>
  <c r="AM631" i="9"/>
  <c r="AM632" i="9"/>
  <c r="AM633" i="9"/>
  <c r="AM634" i="9"/>
  <c r="AM635" i="9"/>
  <c r="AM636" i="9"/>
  <c r="AM637" i="9"/>
  <c r="AM638" i="9"/>
  <c r="AM639" i="9"/>
  <c r="AM640" i="9"/>
  <c r="AM641" i="9"/>
  <c r="AM642" i="9"/>
  <c r="AM643" i="9"/>
  <c r="AM644" i="9"/>
  <c r="AM645" i="9"/>
  <c r="AM646" i="9"/>
  <c r="AM647" i="9"/>
  <c r="AM648" i="9"/>
  <c r="AM649" i="9"/>
  <c r="AM650" i="9"/>
  <c r="AM651" i="9"/>
  <c r="AM652" i="9"/>
  <c r="AM653" i="9"/>
  <c r="AM654" i="9"/>
  <c r="AM655" i="9"/>
  <c r="AM656" i="9"/>
  <c r="AM657" i="9"/>
  <c r="AM658" i="9"/>
  <c r="AM659" i="9"/>
  <c r="AM660" i="9"/>
  <c r="AM661" i="9"/>
  <c r="AM662" i="9"/>
  <c r="AM663" i="9"/>
  <c r="AM664" i="9"/>
  <c r="AM665" i="9"/>
  <c r="AM666" i="9"/>
  <c r="AM667" i="9"/>
  <c r="AM668" i="9"/>
  <c r="AM669" i="9"/>
  <c r="AM670" i="9"/>
  <c r="AM671" i="9"/>
  <c r="AM672" i="9"/>
  <c r="AM673" i="9"/>
  <c r="AM674" i="9"/>
  <c r="AM675" i="9"/>
  <c r="AM676" i="9"/>
  <c r="AM677" i="9"/>
  <c r="AM678" i="9"/>
  <c r="AM679" i="9"/>
  <c r="AM680" i="9"/>
  <c r="AM681" i="9"/>
  <c r="AM682" i="9"/>
  <c r="AM683" i="9"/>
  <c r="AM684" i="9"/>
  <c r="AM685" i="9"/>
  <c r="AM686" i="9"/>
  <c r="AM687" i="9"/>
  <c r="AM688" i="9"/>
  <c r="AM689" i="9"/>
  <c r="AM690" i="9"/>
  <c r="AM691" i="9"/>
  <c r="AM692" i="9"/>
  <c r="AM693" i="9"/>
  <c r="AM694" i="9"/>
  <c r="AM695" i="9"/>
  <c r="AM696" i="9"/>
  <c r="AM697" i="9"/>
  <c r="AM698" i="9"/>
  <c r="AM699" i="9"/>
  <c r="AM700" i="9"/>
  <c r="AM701" i="9"/>
  <c r="AM702" i="9"/>
  <c r="AM703" i="9"/>
  <c r="AM704" i="9"/>
  <c r="AM705" i="9"/>
  <c r="AM706" i="9"/>
  <c r="AM707" i="9"/>
  <c r="AM708" i="9"/>
  <c r="AM709" i="9"/>
  <c r="AM710" i="9"/>
  <c r="AM711" i="9"/>
  <c r="AM712" i="9"/>
  <c r="AM713" i="9"/>
  <c r="AM714" i="9"/>
  <c r="AM715" i="9"/>
  <c r="AM716" i="9"/>
  <c r="AM717" i="9"/>
  <c r="AM718" i="9"/>
  <c r="AM719" i="9"/>
  <c r="AM720" i="9"/>
  <c r="AM721" i="9"/>
  <c r="AM722" i="9"/>
  <c r="AM723" i="9"/>
  <c r="AM724" i="9"/>
  <c r="AM725" i="9"/>
  <c r="AM726" i="9"/>
  <c r="AM727" i="9"/>
  <c r="AM728" i="9"/>
  <c r="AM729" i="9"/>
  <c r="AM730" i="9"/>
  <c r="AM731" i="9"/>
  <c r="AM732" i="9"/>
  <c r="AM733" i="9"/>
  <c r="AM734" i="9"/>
  <c r="AM735" i="9"/>
  <c r="AM736" i="9"/>
  <c r="AM737" i="9"/>
  <c r="AM738" i="9"/>
  <c r="AM739" i="9"/>
  <c r="AM740" i="9"/>
  <c r="AM741" i="9"/>
  <c r="AM742" i="9"/>
  <c r="AM743" i="9"/>
  <c r="AM744" i="9"/>
  <c r="AM745" i="9"/>
  <c r="AM746" i="9"/>
  <c r="AM747" i="9"/>
  <c r="AM748" i="9"/>
  <c r="AM749" i="9"/>
  <c r="AM750" i="9"/>
  <c r="AM751" i="9"/>
  <c r="AM752" i="9"/>
  <c r="AM753" i="9"/>
  <c r="AM754" i="9"/>
  <c r="AM755" i="9"/>
  <c r="AM756" i="9"/>
  <c r="AM757" i="9"/>
  <c r="AM758" i="9"/>
  <c r="AM759" i="9"/>
  <c r="AM760" i="9"/>
  <c r="AM761" i="9"/>
  <c r="AM762" i="9"/>
  <c r="AM763" i="9"/>
  <c r="AM764" i="9"/>
  <c r="AM765" i="9"/>
  <c r="AM766" i="9"/>
  <c r="AM767" i="9"/>
  <c r="AM768" i="9"/>
  <c r="AM769" i="9"/>
  <c r="AM770" i="9"/>
  <c r="AM771" i="9"/>
  <c r="AM772" i="9"/>
  <c r="AM773" i="9"/>
  <c r="AM774" i="9"/>
  <c r="AM775" i="9"/>
  <c r="AM776" i="9"/>
  <c r="AM777" i="9"/>
  <c r="AM778" i="9"/>
  <c r="AM779" i="9"/>
  <c r="AM780" i="9"/>
  <c r="AM781" i="9"/>
  <c r="AM782" i="9"/>
  <c r="AM783" i="9"/>
  <c r="AM784" i="9"/>
  <c r="AM785" i="9"/>
  <c r="AM786" i="9"/>
  <c r="AM787" i="9"/>
  <c r="AM788" i="9"/>
  <c r="AM789" i="9"/>
  <c r="AM790" i="9"/>
  <c r="AM791" i="9"/>
  <c r="AM792" i="9"/>
  <c r="AM793" i="9"/>
  <c r="AM794" i="9"/>
  <c r="AM795" i="9"/>
  <c r="AM796" i="9"/>
  <c r="AM797" i="9"/>
  <c r="AM798" i="9"/>
  <c r="AM799" i="9"/>
  <c r="AM800" i="9"/>
  <c r="AM801" i="9"/>
  <c r="AM802" i="9"/>
  <c r="AM803" i="9"/>
  <c r="AM804" i="9"/>
  <c r="AM805" i="9"/>
  <c r="AM806" i="9"/>
  <c r="AM807" i="9"/>
  <c r="AM808" i="9"/>
  <c r="AM809" i="9"/>
  <c r="AM810" i="9"/>
  <c r="AM811" i="9"/>
  <c r="AM812" i="9"/>
  <c r="AM813" i="9"/>
  <c r="AM814" i="9"/>
  <c r="AM815" i="9"/>
  <c r="AM816" i="9"/>
  <c r="AM817" i="9"/>
  <c r="AM818" i="9"/>
  <c r="AM819" i="9"/>
  <c r="AM820" i="9"/>
  <c r="AM821" i="9"/>
  <c r="AM822" i="9"/>
  <c r="AM823" i="9"/>
  <c r="AM824" i="9"/>
  <c r="AM825" i="9"/>
  <c r="AM826" i="9"/>
  <c r="AM827" i="9"/>
  <c r="AM828" i="9"/>
  <c r="AM829" i="9"/>
  <c r="AM830" i="9"/>
  <c r="AM831" i="9"/>
  <c r="AM832" i="9"/>
  <c r="AM833" i="9"/>
  <c r="AM834" i="9"/>
  <c r="AM835" i="9"/>
  <c r="AM836" i="9"/>
  <c r="AM837" i="9"/>
  <c r="AM838" i="9"/>
  <c r="AM839" i="9"/>
  <c r="AM840" i="9"/>
  <c r="AM841" i="9"/>
  <c r="AM842" i="9"/>
  <c r="AM843" i="9"/>
  <c r="AM844" i="9"/>
  <c r="AM845" i="9"/>
  <c r="AM846" i="9"/>
  <c r="AM847" i="9"/>
  <c r="AM848" i="9"/>
  <c r="AM849" i="9"/>
  <c r="AM850" i="9"/>
  <c r="AM851" i="9"/>
  <c r="AM852" i="9"/>
  <c r="AM853" i="9"/>
  <c r="AM854" i="9"/>
  <c r="AM855" i="9"/>
  <c r="AM856" i="9"/>
  <c r="AM857" i="9"/>
  <c r="AM858" i="9"/>
  <c r="AM859" i="9"/>
  <c r="AM860" i="9"/>
  <c r="AM861" i="9"/>
  <c r="AM862" i="9"/>
  <c r="AM863" i="9"/>
  <c r="AM864" i="9"/>
  <c r="AM865" i="9"/>
  <c r="AM866" i="9"/>
  <c r="AM867" i="9"/>
  <c r="AM868" i="9"/>
  <c r="AM869" i="9"/>
  <c r="AM870" i="9"/>
  <c r="AM871" i="9"/>
  <c r="AM872" i="9"/>
  <c r="AM873" i="9"/>
  <c r="AM874" i="9"/>
  <c r="AM875" i="9"/>
  <c r="AM876" i="9"/>
  <c r="AM877" i="9"/>
  <c r="AM878" i="9"/>
  <c r="AM879" i="9"/>
  <c r="AM880" i="9"/>
  <c r="AM881" i="9"/>
  <c r="AM882" i="9"/>
  <c r="AM883" i="9"/>
  <c r="AM884" i="9"/>
  <c r="AM885" i="9"/>
  <c r="AM886" i="9"/>
  <c r="AM887" i="9"/>
  <c r="AM888" i="9"/>
  <c r="AM889" i="9"/>
  <c r="AM890" i="9"/>
  <c r="AM891" i="9"/>
  <c r="AM892" i="9"/>
  <c r="AM893" i="9"/>
  <c r="AM894" i="9"/>
  <c r="AM895" i="9"/>
  <c r="AM896" i="9"/>
  <c r="AM897" i="9"/>
  <c r="AM898" i="9"/>
  <c r="AM899" i="9"/>
  <c r="AM900" i="9"/>
  <c r="AM901" i="9"/>
  <c r="AM902" i="9"/>
  <c r="AM903" i="9"/>
  <c r="AM904" i="9"/>
  <c r="AM905" i="9"/>
  <c r="AM906" i="9"/>
  <c r="AM907" i="9"/>
  <c r="AM908" i="9"/>
  <c r="AM909" i="9"/>
  <c r="AM910" i="9"/>
  <c r="AM911" i="9"/>
  <c r="AM912" i="9"/>
  <c r="AM913" i="9"/>
  <c r="AM914" i="9"/>
  <c r="AM915" i="9"/>
  <c r="AM916" i="9"/>
  <c r="AM917" i="9"/>
  <c r="AM918" i="9"/>
  <c r="AM919" i="9"/>
  <c r="AM920" i="9"/>
  <c r="AM921" i="9"/>
  <c r="AM922" i="9"/>
  <c r="AM923" i="9"/>
  <c r="AM924" i="9"/>
  <c r="AM925" i="9"/>
  <c r="AM926" i="9"/>
  <c r="AM927" i="9"/>
  <c r="AM928" i="9"/>
  <c r="AM929" i="9"/>
  <c r="AM930" i="9"/>
  <c r="AM931" i="9"/>
  <c r="AM932" i="9"/>
  <c r="AM933" i="9"/>
  <c r="AM934" i="9"/>
  <c r="AM935" i="9"/>
  <c r="AM936" i="9"/>
  <c r="AM937" i="9"/>
  <c r="AM938" i="9"/>
  <c r="AM939" i="9"/>
  <c r="AM940" i="9"/>
  <c r="AM941" i="9"/>
  <c r="AM942" i="9"/>
  <c r="AM943" i="9"/>
  <c r="AM944" i="9"/>
  <c r="AM945" i="9"/>
  <c r="AM946" i="9"/>
  <c r="AM947" i="9"/>
  <c r="AM948" i="9"/>
  <c r="AM949" i="9"/>
  <c r="AM950" i="9"/>
  <c r="AM951" i="9"/>
  <c r="AM952" i="9"/>
  <c r="AM953" i="9"/>
  <c r="AM954" i="9"/>
  <c r="AM955" i="9"/>
  <c r="AM956" i="9"/>
  <c r="AM957" i="9"/>
  <c r="AM958" i="9"/>
  <c r="AM959" i="9"/>
  <c r="AM960" i="9"/>
  <c r="AM961" i="9"/>
  <c r="AM962" i="9"/>
  <c r="AM963" i="9"/>
  <c r="AM964" i="9"/>
  <c r="AM965" i="9"/>
  <c r="AM966" i="9"/>
  <c r="AM967" i="9"/>
  <c r="AM968" i="9"/>
  <c r="AM969" i="9"/>
  <c r="AM970" i="9"/>
  <c r="AM971" i="9"/>
  <c r="AM972" i="9"/>
  <c r="AM973" i="9"/>
  <c r="AM974" i="9"/>
  <c r="AM975" i="9"/>
  <c r="AM976" i="9"/>
  <c r="AM977" i="9"/>
  <c r="AM978" i="9"/>
  <c r="AM979" i="9"/>
  <c r="AM980" i="9"/>
  <c r="AM981" i="9"/>
  <c r="AM982" i="9"/>
  <c r="AM983" i="9"/>
  <c r="AM984" i="9"/>
  <c r="AM985" i="9"/>
  <c r="AM986" i="9"/>
  <c r="AM987" i="9"/>
  <c r="AM988" i="9"/>
  <c r="AM989" i="9"/>
  <c r="AM990" i="9"/>
  <c r="AM991" i="9"/>
  <c r="AM992" i="9"/>
  <c r="AM993" i="9"/>
  <c r="AM994" i="9"/>
  <c r="AM995" i="9"/>
  <c r="AM996" i="9"/>
  <c r="AM997" i="9"/>
  <c r="AM998" i="9"/>
  <c r="AM999" i="9"/>
  <c r="AM1000" i="9"/>
  <c r="AM1001" i="9"/>
  <c r="AM1002" i="9"/>
  <c r="AM1003" i="9"/>
  <c r="AM1004" i="9"/>
  <c r="AM1005" i="9"/>
  <c r="ET5" i="9"/>
  <c r="ET6" i="9"/>
  <c r="FA7" i="9"/>
  <c r="FA8" i="9"/>
  <c r="FA9" i="9"/>
  <c r="FA10" i="9"/>
  <c r="FA11" i="9"/>
  <c r="FA12" i="9"/>
  <c r="FA13" i="9"/>
  <c r="FA14" i="9"/>
  <c r="FA15" i="9"/>
  <c r="FA16" i="9"/>
  <c r="FA17" i="9"/>
  <c r="FA18" i="9"/>
  <c r="FA19" i="9"/>
  <c r="FA20" i="9"/>
  <c r="FA21" i="9"/>
  <c r="FA22" i="9"/>
  <c r="FA23" i="9"/>
  <c r="FA24" i="9"/>
  <c r="FA25" i="9"/>
  <c r="FA26" i="9"/>
  <c r="FA27" i="9"/>
  <c r="FA28" i="9"/>
  <c r="FA29" i="9"/>
  <c r="FA30" i="9"/>
  <c r="FA31" i="9"/>
  <c r="FA32" i="9"/>
  <c r="FA33" i="9"/>
  <c r="FA34" i="9"/>
  <c r="FA35" i="9"/>
  <c r="FA36" i="9"/>
  <c r="FA37" i="9"/>
  <c r="FA38" i="9"/>
  <c r="FA39" i="9"/>
  <c r="FA40" i="9"/>
  <c r="FA41" i="9"/>
  <c r="FA42" i="9"/>
  <c r="FA43" i="9"/>
  <c r="FA44" i="9"/>
  <c r="FA45" i="9"/>
  <c r="FA46" i="9"/>
  <c r="FA47" i="9"/>
  <c r="FA48" i="9"/>
  <c r="FA49" i="9"/>
  <c r="FA50" i="9"/>
  <c r="FA51" i="9"/>
  <c r="FA52" i="9"/>
  <c r="FA53" i="9"/>
  <c r="FA54" i="9"/>
  <c r="FA55" i="9"/>
  <c r="FA56" i="9"/>
  <c r="FA57" i="9"/>
  <c r="FA58" i="9"/>
  <c r="FA59" i="9"/>
  <c r="FA60" i="9"/>
  <c r="FA61" i="9"/>
  <c r="FA62" i="9"/>
  <c r="FA63" i="9"/>
  <c r="FA64" i="9"/>
  <c r="FA65" i="9"/>
  <c r="FA66" i="9"/>
  <c r="FA67" i="9"/>
  <c r="FA68" i="9"/>
  <c r="FA69" i="9"/>
  <c r="FA70" i="9"/>
  <c r="FA71" i="9"/>
  <c r="FA72" i="9"/>
  <c r="FA73" i="9"/>
  <c r="FA74" i="9"/>
  <c r="FA75" i="9"/>
  <c r="FA76" i="9"/>
  <c r="FA77" i="9"/>
  <c r="FA78" i="9"/>
  <c r="FA79" i="9"/>
  <c r="FA80" i="9"/>
  <c r="FA81" i="9"/>
  <c r="FA82" i="9"/>
  <c r="FA83" i="9"/>
  <c r="FA84" i="9"/>
  <c r="FA85" i="9"/>
  <c r="FA86" i="9"/>
  <c r="FA87" i="9"/>
  <c r="FA88" i="9"/>
  <c r="FA89" i="9"/>
  <c r="FA90" i="9"/>
  <c r="FA91" i="9"/>
  <c r="FA92" i="9"/>
  <c r="FA93" i="9"/>
  <c r="FA94" i="9"/>
  <c r="FA95" i="9"/>
  <c r="FA96" i="9"/>
  <c r="FA6" i="9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25" i="9"/>
  <c r="AL26" i="9"/>
  <c r="AL27" i="9"/>
  <c r="AL28" i="9"/>
  <c r="AL29" i="9"/>
  <c r="AL30" i="9"/>
  <c r="AL31" i="9"/>
  <c r="AL32" i="9"/>
  <c r="AL33" i="9"/>
  <c r="AL34" i="9"/>
  <c r="AL35" i="9"/>
  <c r="AL36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59" i="9"/>
  <c r="AL60" i="9"/>
  <c r="AL61" i="9"/>
  <c r="AL62" i="9"/>
  <c r="AL63" i="9"/>
  <c r="AL64" i="9"/>
  <c r="AL65" i="9"/>
  <c r="AL66" i="9"/>
  <c r="AL67" i="9"/>
  <c r="AL68" i="9"/>
  <c r="AL69" i="9"/>
  <c r="AL70" i="9"/>
  <c r="AL71" i="9"/>
  <c r="AL72" i="9"/>
  <c r="AL73" i="9"/>
  <c r="AL74" i="9"/>
  <c r="AL75" i="9"/>
  <c r="AL76" i="9"/>
  <c r="AL77" i="9"/>
  <c r="AL78" i="9"/>
  <c r="AL79" i="9"/>
  <c r="AL80" i="9"/>
  <c r="AL81" i="9"/>
  <c r="AL82" i="9"/>
  <c r="AL83" i="9"/>
  <c r="AL84" i="9"/>
  <c r="AL85" i="9"/>
  <c r="AL86" i="9"/>
  <c r="AL87" i="9"/>
  <c r="AL88" i="9"/>
  <c r="AL89" i="9"/>
  <c r="AL90" i="9"/>
  <c r="AL91" i="9"/>
  <c r="AL92" i="9"/>
  <c r="AL93" i="9"/>
  <c r="AL94" i="9"/>
  <c r="AL95" i="9"/>
  <c r="AL96" i="9"/>
  <c r="AL97" i="9"/>
  <c r="AL98" i="9"/>
  <c r="AL99" i="9"/>
  <c r="AL100" i="9"/>
  <c r="AL101" i="9"/>
  <c r="AL102" i="9"/>
  <c r="AL103" i="9"/>
  <c r="AL104" i="9"/>
  <c r="AL105" i="9"/>
  <c r="AL106" i="9"/>
  <c r="AL107" i="9"/>
  <c r="AL108" i="9"/>
  <c r="AL109" i="9"/>
  <c r="AL110" i="9"/>
  <c r="AL111" i="9"/>
  <c r="AL112" i="9"/>
  <c r="AL113" i="9"/>
  <c r="AL114" i="9"/>
  <c r="AL115" i="9"/>
  <c r="AL116" i="9"/>
  <c r="AL117" i="9"/>
  <c r="AL118" i="9"/>
  <c r="AL119" i="9"/>
  <c r="AL120" i="9"/>
  <c r="AL121" i="9"/>
  <c r="AL122" i="9"/>
  <c r="AL123" i="9"/>
  <c r="AL124" i="9"/>
  <c r="AL125" i="9"/>
  <c r="AL126" i="9"/>
  <c r="AL127" i="9"/>
  <c r="AL128" i="9"/>
  <c r="AL129" i="9"/>
  <c r="AL130" i="9"/>
  <c r="AL131" i="9"/>
  <c r="AL132" i="9"/>
  <c r="AL133" i="9"/>
  <c r="AL134" i="9"/>
  <c r="AL135" i="9"/>
  <c r="AL136" i="9"/>
  <c r="AL137" i="9"/>
  <c r="AL138" i="9"/>
  <c r="AL139" i="9"/>
  <c r="AL140" i="9"/>
  <c r="AL141" i="9"/>
  <c r="AL142" i="9"/>
  <c r="AL143" i="9"/>
  <c r="AL144" i="9"/>
  <c r="AL145" i="9"/>
  <c r="AL146" i="9"/>
  <c r="AL147" i="9"/>
  <c r="AL148" i="9"/>
  <c r="AL149" i="9"/>
  <c r="AL150" i="9"/>
  <c r="AL151" i="9"/>
  <c r="AL152" i="9"/>
  <c r="AL153" i="9"/>
  <c r="AL154" i="9"/>
  <c r="AL155" i="9"/>
  <c r="AL156" i="9"/>
  <c r="AL157" i="9"/>
  <c r="AL158" i="9"/>
  <c r="AL159" i="9"/>
  <c r="AL160" i="9"/>
  <c r="AL161" i="9"/>
  <c r="AL162" i="9"/>
  <c r="AL163" i="9"/>
  <c r="AL164" i="9"/>
  <c r="AL165" i="9"/>
  <c r="AL166" i="9"/>
  <c r="AL167" i="9"/>
  <c r="AL168" i="9"/>
  <c r="AL169" i="9"/>
  <c r="AL170" i="9"/>
  <c r="AL171" i="9"/>
  <c r="AL172" i="9"/>
  <c r="AL173" i="9"/>
  <c r="AL174" i="9"/>
  <c r="AL175" i="9"/>
  <c r="AL176" i="9"/>
  <c r="AL177" i="9"/>
  <c r="AL178" i="9"/>
  <c r="AL179" i="9"/>
  <c r="AL180" i="9"/>
  <c r="AL181" i="9"/>
  <c r="AL182" i="9"/>
  <c r="AL183" i="9"/>
  <c r="AL184" i="9"/>
  <c r="AL185" i="9"/>
  <c r="AL186" i="9"/>
  <c r="AL187" i="9"/>
  <c r="AL188" i="9"/>
  <c r="AL189" i="9"/>
  <c r="AL190" i="9"/>
  <c r="AL191" i="9"/>
  <c r="AL192" i="9"/>
  <c r="AL193" i="9"/>
  <c r="AL194" i="9"/>
  <c r="AL195" i="9"/>
  <c r="AL196" i="9"/>
  <c r="AL197" i="9"/>
  <c r="AL198" i="9"/>
  <c r="AL199" i="9"/>
  <c r="AL200" i="9"/>
  <c r="AL201" i="9"/>
  <c r="AL202" i="9"/>
  <c r="AL203" i="9"/>
  <c r="AL204" i="9"/>
  <c r="AL205" i="9"/>
  <c r="AL206" i="9"/>
  <c r="AL207" i="9"/>
  <c r="AL208" i="9"/>
  <c r="AL209" i="9"/>
  <c r="AL210" i="9"/>
  <c r="AL211" i="9"/>
  <c r="AL212" i="9"/>
  <c r="AL213" i="9"/>
  <c r="AL214" i="9"/>
  <c r="AL215" i="9"/>
  <c r="AL216" i="9"/>
  <c r="AL217" i="9"/>
  <c r="AL218" i="9"/>
  <c r="AL219" i="9"/>
  <c r="AL220" i="9"/>
  <c r="AL221" i="9"/>
  <c r="AL222" i="9"/>
  <c r="AL223" i="9"/>
  <c r="AL224" i="9"/>
  <c r="AL225" i="9"/>
  <c r="AL226" i="9"/>
  <c r="AL227" i="9"/>
  <c r="AL228" i="9"/>
  <c r="AL229" i="9"/>
  <c r="AL230" i="9"/>
  <c r="AL231" i="9"/>
  <c r="AL232" i="9"/>
  <c r="AL233" i="9"/>
  <c r="AL234" i="9"/>
  <c r="AL235" i="9"/>
  <c r="AL236" i="9"/>
  <c r="AL237" i="9"/>
  <c r="AL238" i="9"/>
  <c r="AL239" i="9"/>
  <c r="AL240" i="9"/>
  <c r="AL241" i="9"/>
  <c r="AL242" i="9"/>
  <c r="AL243" i="9"/>
  <c r="AL244" i="9"/>
  <c r="AL245" i="9"/>
  <c r="AL246" i="9"/>
  <c r="AL247" i="9"/>
  <c r="AL248" i="9"/>
  <c r="AL249" i="9"/>
  <c r="AL250" i="9"/>
  <c r="AL251" i="9"/>
  <c r="AL252" i="9"/>
  <c r="AL253" i="9"/>
  <c r="AL254" i="9"/>
  <c r="AL255" i="9"/>
  <c r="AL256" i="9"/>
  <c r="AL257" i="9"/>
  <c r="AL258" i="9"/>
  <c r="AL259" i="9"/>
  <c r="AL260" i="9"/>
  <c r="AL261" i="9"/>
  <c r="AL262" i="9"/>
  <c r="AL263" i="9"/>
  <c r="AL264" i="9"/>
  <c r="AL265" i="9"/>
  <c r="AL266" i="9"/>
  <c r="AL267" i="9"/>
  <c r="AL268" i="9"/>
  <c r="AL269" i="9"/>
  <c r="AL270" i="9"/>
  <c r="AL271" i="9"/>
  <c r="AL272" i="9"/>
  <c r="AL273" i="9"/>
  <c r="AL274" i="9"/>
  <c r="AL275" i="9"/>
  <c r="AL276" i="9"/>
  <c r="AL277" i="9"/>
  <c r="AL278" i="9"/>
  <c r="AL279" i="9"/>
  <c r="AL280" i="9"/>
  <c r="AL281" i="9"/>
  <c r="AL282" i="9"/>
  <c r="AL283" i="9"/>
  <c r="AL284" i="9"/>
  <c r="AL285" i="9"/>
  <c r="AL286" i="9"/>
  <c r="AL287" i="9"/>
  <c r="AL288" i="9"/>
  <c r="AL289" i="9"/>
  <c r="AL290" i="9"/>
  <c r="AL291" i="9"/>
  <c r="AL292" i="9"/>
  <c r="AL293" i="9"/>
  <c r="AL294" i="9"/>
  <c r="AL295" i="9"/>
  <c r="AL296" i="9"/>
  <c r="AL297" i="9"/>
  <c r="AL298" i="9"/>
  <c r="AL299" i="9"/>
  <c r="AL300" i="9"/>
  <c r="AL301" i="9"/>
  <c r="AL302" i="9"/>
  <c r="AL303" i="9"/>
  <c r="AL304" i="9"/>
  <c r="AL305" i="9"/>
  <c r="AL306" i="9"/>
  <c r="AL307" i="9"/>
  <c r="AL308" i="9"/>
  <c r="AL309" i="9"/>
  <c r="AL310" i="9"/>
  <c r="AL311" i="9"/>
  <c r="AL312" i="9"/>
  <c r="AL313" i="9"/>
  <c r="AL314" i="9"/>
  <c r="AL315" i="9"/>
  <c r="AL316" i="9"/>
  <c r="AL317" i="9"/>
  <c r="AL318" i="9"/>
  <c r="AL319" i="9"/>
  <c r="AL320" i="9"/>
  <c r="AL321" i="9"/>
  <c r="AL322" i="9"/>
  <c r="AL323" i="9"/>
  <c r="AL324" i="9"/>
  <c r="AL325" i="9"/>
  <c r="AL326" i="9"/>
  <c r="AL327" i="9"/>
  <c r="AL328" i="9"/>
  <c r="AL329" i="9"/>
  <c r="AL330" i="9"/>
  <c r="AL331" i="9"/>
  <c r="AL332" i="9"/>
  <c r="AL333" i="9"/>
  <c r="AL334" i="9"/>
  <c r="AL335" i="9"/>
  <c r="AL336" i="9"/>
  <c r="AL337" i="9"/>
  <c r="AL338" i="9"/>
  <c r="AL339" i="9"/>
  <c r="AL340" i="9"/>
  <c r="AL341" i="9"/>
  <c r="AL342" i="9"/>
  <c r="AL343" i="9"/>
  <c r="AL344" i="9"/>
  <c r="AL345" i="9"/>
  <c r="AL346" i="9"/>
  <c r="AL347" i="9"/>
  <c r="AL348" i="9"/>
  <c r="AL349" i="9"/>
  <c r="AL350" i="9"/>
  <c r="AL351" i="9"/>
  <c r="AL352" i="9"/>
  <c r="AL353" i="9"/>
  <c r="AL354" i="9"/>
  <c r="AL355" i="9"/>
  <c r="AL356" i="9"/>
  <c r="AL357" i="9"/>
  <c r="AL358" i="9"/>
  <c r="AL359" i="9"/>
  <c r="AL360" i="9"/>
  <c r="AL361" i="9"/>
  <c r="AL362" i="9"/>
  <c r="AL363" i="9"/>
  <c r="AL364" i="9"/>
  <c r="AL365" i="9"/>
  <c r="AL366" i="9"/>
  <c r="AL367" i="9"/>
  <c r="AL368" i="9"/>
  <c r="AL369" i="9"/>
  <c r="AL370" i="9"/>
  <c r="AL371" i="9"/>
  <c r="AL372" i="9"/>
  <c r="AL373" i="9"/>
  <c r="AL374" i="9"/>
  <c r="AL375" i="9"/>
  <c r="AL376" i="9"/>
  <c r="AL377" i="9"/>
  <c r="AL378" i="9"/>
  <c r="AL379" i="9"/>
  <c r="AL380" i="9"/>
  <c r="AL381" i="9"/>
  <c r="AL382" i="9"/>
  <c r="AL383" i="9"/>
  <c r="AL384" i="9"/>
  <c r="AL385" i="9"/>
  <c r="AL386" i="9"/>
  <c r="AL387" i="9"/>
  <c r="AL388" i="9"/>
  <c r="AL389" i="9"/>
  <c r="AL390" i="9"/>
  <c r="AL391" i="9"/>
  <c r="AL392" i="9"/>
  <c r="AL393" i="9"/>
  <c r="AL394" i="9"/>
  <c r="AL395" i="9"/>
  <c r="AL396" i="9"/>
  <c r="AL397" i="9"/>
  <c r="AL398" i="9"/>
  <c r="AL399" i="9"/>
  <c r="AL400" i="9"/>
  <c r="AL401" i="9"/>
  <c r="AL402" i="9"/>
  <c r="AL403" i="9"/>
  <c r="AL404" i="9"/>
  <c r="AL405" i="9"/>
  <c r="AL406" i="9"/>
  <c r="AL407" i="9"/>
  <c r="AL408" i="9"/>
  <c r="AL409" i="9"/>
  <c r="AL410" i="9"/>
  <c r="AL411" i="9"/>
  <c r="AL412" i="9"/>
  <c r="AL413" i="9"/>
  <c r="AL414" i="9"/>
  <c r="AL415" i="9"/>
  <c r="AL416" i="9"/>
  <c r="AL417" i="9"/>
  <c r="AL418" i="9"/>
  <c r="AL419" i="9"/>
  <c r="AL420" i="9"/>
  <c r="AL421" i="9"/>
  <c r="AL422" i="9"/>
  <c r="AL423" i="9"/>
  <c r="AL424" i="9"/>
  <c r="AL425" i="9"/>
  <c r="AL426" i="9"/>
  <c r="AL427" i="9"/>
  <c r="AL428" i="9"/>
  <c r="AL429" i="9"/>
  <c r="AL430" i="9"/>
  <c r="AL431" i="9"/>
  <c r="AL432" i="9"/>
  <c r="AL433" i="9"/>
  <c r="AL434" i="9"/>
  <c r="AL435" i="9"/>
  <c r="AL436" i="9"/>
  <c r="AL437" i="9"/>
  <c r="AL438" i="9"/>
  <c r="AL439" i="9"/>
  <c r="AL440" i="9"/>
  <c r="AL441" i="9"/>
  <c r="AL442" i="9"/>
  <c r="AL443" i="9"/>
  <c r="AL444" i="9"/>
  <c r="AL445" i="9"/>
  <c r="AL446" i="9"/>
  <c r="AL447" i="9"/>
  <c r="AL448" i="9"/>
  <c r="AL449" i="9"/>
  <c r="AL450" i="9"/>
  <c r="AL451" i="9"/>
  <c r="AL452" i="9"/>
  <c r="AL453" i="9"/>
  <c r="AL454" i="9"/>
  <c r="AL455" i="9"/>
  <c r="AL456" i="9"/>
  <c r="AL457" i="9"/>
  <c r="AL458" i="9"/>
  <c r="AL459" i="9"/>
  <c r="AL460" i="9"/>
  <c r="AL461" i="9"/>
  <c r="AL462" i="9"/>
  <c r="AL463" i="9"/>
  <c r="AL464" i="9"/>
  <c r="AL465" i="9"/>
  <c r="AL466" i="9"/>
  <c r="AL467" i="9"/>
  <c r="AL468" i="9"/>
  <c r="AL469" i="9"/>
  <c r="AL470" i="9"/>
  <c r="AL471" i="9"/>
  <c r="AL472" i="9"/>
  <c r="AL473" i="9"/>
  <c r="AL474" i="9"/>
  <c r="AL475" i="9"/>
  <c r="AL476" i="9"/>
  <c r="AL477" i="9"/>
  <c r="AL478" i="9"/>
  <c r="AL479" i="9"/>
  <c r="AL480" i="9"/>
  <c r="AL481" i="9"/>
  <c r="AL482" i="9"/>
  <c r="AL483" i="9"/>
  <c r="AL484" i="9"/>
  <c r="AL485" i="9"/>
  <c r="AL486" i="9"/>
  <c r="AL487" i="9"/>
  <c r="AL488" i="9"/>
  <c r="AL489" i="9"/>
  <c r="AL490" i="9"/>
  <c r="AL491" i="9"/>
  <c r="AL492" i="9"/>
  <c r="AL493" i="9"/>
  <c r="AL494" i="9"/>
  <c r="AL495" i="9"/>
  <c r="AL496" i="9"/>
  <c r="AL497" i="9"/>
  <c r="AL498" i="9"/>
  <c r="AL499" i="9"/>
  <c r="AL500" i="9"/>
  <c r="AL501" i="9"/>
  <c r="AL502" i="9"/>
  <c r="AL503" i="9"/>
  <c r="AL504" i="9"/>
  <c r="AL505" i="9"/>
  <c r="AL506" i="9"/>
  <c r="AL507" i="9"/>
  <c r="AL508" i="9"/>
  <c r="AL509" i="9"/>
  <c r="AL510" i="9"/>
  <c r="AL511" i="9"/>
  <c r="AL512" i="9"/>
  <c r="AL513" i="9"/>
  <c r="AL514" i="9"/>
  <c r="AL515" i="9"/>
  <c r="AL516" i="9"/>
  <c r="AL517" i="9"/>
  <c r="AL518" i="9"/>
  <c r="AL519" i="9"/>
  <c r="AL520" i="9"/>
  <c r="AL521" i="9"/>
  <c r="AL522" i="9"/>
  <c r="AL523" i="9"/>
  <c r="AL524" i="9"/>
  <c r="AL525" i="9"/>
  <c r="AL526" i="9"/>
  <c r="AL527" i="9"/>
  <c r="AL528" i="9"/>
  <c r="AL529" i="9"/>
  <c r="AL530" i="9"/>
  <c r="AL531" i="9"/>
  <c r="AL532" i="9"/>
  <c r="AL533" i="9"/>
  <c r="AL534" i="9"/>
  <c r="AL535" i="9"/>
  <c r="AL536" i="9"/>
  <c r="AL537" i="9"/>
  <c r="AL538" i="9"/>
  <c r="AL539" i="9"/>
  <c r="AL540" i="9"/>
  <c r="AL541" i="9"/>
  <c r="AL542" i="9"/>
  <c r="AL543" i="9"/>
  <c r="AL544" i="9"/>
  <c r="AL545" i="9"/>
  <c r="AL546" i="9"/>
  <c r="AL547" i="9"/>
  <c r="AL548" i="9"/>
  <c r="AL549" i="9"/>
  <c r="AL550" i="9"/>
  <c r="AL551" i="9"/>
  <c r="AL552" i="9"/>
  <c r="AL553" i="9"/>
  <c r="AL554" i="9"/>
  <c r="AL555" i="9"/>
  <c r="AL556" i="9"/>
  <c r="AL557" i="9"/>
  <c r="AL558" i="9"/>
  <c r="AL559" i="9"/>
  <c r="AL560" i="9"/>
  <c r="AL561" i="9"/>
  <c r="AL562" i="9"/>
  <c r="AL563" i="9"/>
  <c r="AL564" i="9"/>
  <c r="AL565" i="9"/>
  <c r="AL566" i="9"/>
  <c r="AL567" i="9"/>
  <c r="AL568" i="9"/>
  <c r="AL569" i="9"/>
  <c r="AL570" i="9"/>
  <c r="AL571" i="9"/>
  <c r="AL572" i="9"/>
  <c r="AL573" i="9"/>
  <c r="AL574" i="9"/>
  <c r="AL575" i="9"/>
  <c r="AL576" i="9"/>
  <c r="AL577" i="9"/>
  <c r="AL578" i="9"/>
  <c r="AL579" i="9"/>
  <c r="AL580" i="9"/>
  <c r="AL581" i="9"/>
  <c r="AL582" i="9"/>
  <c r="AL583" i="9"/>
  <c r="AL584" i="9"/>
  <c r="AL585" i="9"/>
  <c r="AL586" i="9"/>
  <c r="AL587" i="9"/>
  <c r="AL588" i="9"/>
  <c r="AL589" i="9"/>
  <c r="AL590" i="9"/>
  <c r="AL591" i="9"/>
  <c r="AL592" i="9"/>
  <c r="AL593" i="9"/>
  <c r="AL594" i="9"/>
  <c r="AL595" i="9"/>
  <c r="AL596" i="9"/>
  <c r="AL597" i="9"/>
  <c r="AL598" i="9"/>
  <c r="AL599" i="9"/>
  <c r="AL600" i="9"/>
  <c r="AL601" i="9"/>
  <c r="AL602" i="9"/>
  <c r="AL603" i="9"/>
  <c r="AL604" i="9"/>
  <c r="AL605" i="9"/>
  <c r="AL606" i="9"/>
  <c r="AL607" i="9"/>
  <c r="AL608" i="9"/>
  <c r="AL609" i="9"/>
  <c r="AL610" i="9"/>
  <c r="AL611" i="9"/>
  <c r="AL612" i="9"/>
  <c r="AL613" i="9"/>
  <c r="AL614" i="9"/>
  <c r="AL615" i="9"/>
  <c r="AL616" i="9"/>
  <c r="AL617" i="9"/>
  <c r="AL618" i="9"/>
  <c r="AL619" i="9"/>
  <c r="AL620" i="9"/>
  <c r="AL621" i="9"/>
  <c r="AL622" i="9"/>
  <c r="AL623" i="9"/>
  <c r="AL624" i="9"/>
  <c r="AL625" i="9"/>
  <c r="AL626" i="9"/>
  <c r="AL627" i="9"/>
  <c r="AL628" i="9"/>
  <c r="AL629" i="9"/>
  <c r="AL630" i="9"/>
  <c r="AL631" i="9"/>
  <c r="AL632" i="9"/>
  <c r="AL633" i="9"/>
  <c r="AL634" i="9"/>
  <c r="AL635" i="9"/>
  <c r="AL636" i="9"/>
  <c r="AL637" i="9"/>
  <c r="AL638" i="9"/>
  <c r="AL639" i="9"/>
  <c r="AL640" i="9"/>
  <c r="AL641" i="9"/>
  <c r="AL642" i="9"/>
  <c r="AL643" i="9"/>
  <c r="AL644" i="9"/>
  <c r="AL645" i="9"/>
  <c r="AL646" i="9"/>
  <c r="AL647" i="9"/>
  <c r="AL648" i="9"/>
  <c r="AL649" i="9"/>
  <c r="AL650" i="9"/>
  <c r="AL651" i="9"/>
  <c r="AL652" i="9"/>
  <c r="AL653" i="9"/>
  <c r="AL654" i="9"/>
  <c r="AL655" i="9"/>
  <c r="AL656" i="9"/>
  <c r="AL657" i="9"/>
  <c r="AL658" i="9"/>
  <c r="AL659" i="9"/>
  <c r="AL660" i="9"/>
  <c r="AL661" i="9"/>
  <c r="AL662" i="9"/>
  <c r="AL663" i="9"/>
  <c r="AL664" i="9"/>
  <c r="AL665" i="9"/>
  <c r="AL666" i="9"/>
  <c r="AL667" i="9"/>
  <c r="AL668" i="9"/>
  <c r="AL669" i="9"/>
  <c r="AL670" i="9"/>
  <c r="AL671" i="9"/>
  <c r="AL672" i="9"/>
  <c r="AL673" i="9"/>
  <c r="AL674" i="9"/>
  <c r="AL675" i="9"/>
  <c r="AL676" i="9"/>
  <c r="AL677" i="9"/>
  <c r="AL678" i="9"/>
  <c r="AL679" i="9"/>
  <c r="AL680" i="9"/>
  <c r="AL681" i="9"/>
  <c r="AL682" i="9"/>
  <c r="AL683" i="9"/>
  <c r="AL684" i="9"/>
  <c r="AL685" i="9"/>
  <c r="AL686" i="9"/>
  <c r="AL687" i="9"/>
  <c r="AL688" i="9"/>
  <c r="AL689" i="9"/>
  <c r="AL690" i="9"/>
  <c r="AL691" i="9"/>
  <c r="AL692" i="9"/>
  <c r="AL693" i="9"/>
  <c r="AL694" i="9"/>
  <c r="AL695" i="9"/>
  <c r="AL696" i="9"/>
  <c r="AL697" i="9"/>
  <c r="AL698" i="9"/>
  <c r="AL699" i="9"/>
  <c r="AL700" i="9"/>
  <c r="AL701" i="9"/>
  <c r="AL702" i="9"/>
  <c r="AL703" i="9"/>
  <c r="AL704" i="9"/>
  <c r="AL705" i="9"/>
  <c r="AL706" i="9"/>
  <c r="AL707" i="9"/>
  <c r="AL708" i="9"/>
  <c r="AL709" i="9"/>
  <c r="AL710" i="9"/>
  <c r="AL711" i="9"/>
  <c r="AL712" i="9"/>
  <c r="AL713" i="9"/>
  <c r="AL714" i="9"/>
  <c r="AL715" i="9"/>
  <c r="AL716" i="9"/>
  <c r="AL717" i="9"/>
  <c r="AL718" i="9"/>
  <c r="AL719" i="9"/>
  <c r="AL720" i="9"/>
  <c r="AL721" i="9"/>
  <c r="AL722" i="9"/>
  <c r="AL723" i="9"/>
  <c r="AL724" i="9"/>
  <c r="AL725" i="9"/>
  <c r="AL726" i="9"/>
  <c r="AL727" i="9"/>
  <c r="AL728" i="9"/>
  <c r="AL729" i="9"/>
  <c r="AL730" i="9"/>
  <c r="AL731" i="9"/>
  <c r="AL732" i="9"/>
  <c r="AL733" i="9"/>
  <c r="AL734" i="9"/>
  <c r="AL735" i="9"/>
  <c r="AL736" i="9"/>
  <c r="AL737" i="9"/>
  <c r="AL738" i="9"/>
  <c r="AL739" i="9"/>
  <c r="AL740" i="9"/>
  <c r="AL741" i="9"/>
  <c r="AL742" i="9"/>
  <c r="AL743" i="9"/>
  <c r="AL744" i="9"/>
  <c r="AL745" i="9"/>
  <c r="AL746" i="9"/>
  <c r="AL747" i="9"/>
  <c r="AL748" i="9"/>
  <c r="AL749" i="9"/>
  <c r="AL750" i="9"/>
  <c r="AL751" i="9"/>
  <c r="AL752" i="9"/>
  <c r="AL753" i="9"/>
  <c r="AL754" i="9"/>
  <c r="AL755" i="9"/>
  <c r="AL756" i="9"/>
  <c r="AL757" i="9"/>
  <c r="AL758" i="9"/>
  <c r="AL759" i="9"/>
  <c r="AL760" i="9"/>
  <c r="AL761" i="9"/>
  <c r="AL762" i="9"/>
  <c r="AL763" i="9"/>
  <c r="AL764" i="9"/>
  <c r="AL765" i="9"/>
  <c r="AL766" i="9"/>
  <c r="AL767" i="9"/>
  <c r="AL768" i="9"/>
  <c r="AL769" i="9"/>
  <c r="AL770" i="9"/>
  <c r="AL771" i="9"/>
  <c r="AL772" i="9"/>
  <c r="AL773" i="9"/>
  <c r="AL774" i="9"/>
  <c r="AL775" i="9"/>
  <c r="AL776" i="9"/>
  <c r="AL777" i="9"/>
  <c r="AL778" i="9"/>
  <c r="AL779" i="9"/>
  <c r="AL780" i="9"/>
  <c r="AL781" i="9"/>
  <c r="AL782" i="9"/>
  <c r="AL783" i="9"/>
  <c r="AL784" i="9"/>
  <c r="AL785" i="9"/>
  <c r="AL786" i="9"/>
  <c r="AL787" i="9"/>
  <c r="AL788" i="9"/>
  <c r="AL789" i="9"/>
  <c r="AL790" i="9"/>
  <c r="AL791" i="9"/>
  <c r="AL792" i="9"/>
  <c r="AL793" i="9"/>
  <c r="AL794" i="9"/>
  <c r="AL795" i="9"/>
  <c r="AL796" i="9"/>
  <c r="AL797" i="9"/>
  <c r="AL798" i="9"/>
  <c r="AL799" i="9"/>
  <c r="AL800" i="9"/>
  <c r="AL801" i="9"/>
  <c r="AL802" i="9"/>
  <c r="AL803" i="9"/>
  <c r="AL804" i="9"/>
  <c r="AL805" i="9"/>
  <c r="AL806" i="9"/>
  <c r="AL807" i="9"/>
  <c r="AL808" i="9"/>
  <c r="AL809" i="9"/>
  <c r="AL810" i="9"/>
  <c r="AL811" i="9"/>
  <c r="AL812" i="9"/>
  <c r="AL813" i="9"/>
  <c r="AL814" i="9"/>
  <c r="AL815" i="9"/>
  <c r="AL816" i="9"/>
  <c r="AL817" i="9"/>
  <c r="AL818" i="9"/>
  <c r="AL819" i="9"/>
  <c r="AL820" i="9"/>
  <c r="AL821" i="9"/>
  <c r="AL822" i="9"/>
  <c r="AL823" i="9"/>
  <c r="AL824" i="9"/>
  <c r="AL825" i="9"/>
  <c r="AL826" i="9"/>
  <c r="AL827" i="9"/>
  <c r="AL828" i="9"/>
  <c r="AL829" i="9"/>
  <c r="AL830" i="9"/>
  <c r="AL831" i="9"/>
  <c r="AL832" i="9"/>
  <c r="AL833" i="9"/>
  <c r="AL834" i="9"/>
  <c r="AL835" i="9"/>
  <c r="AL836" i="9"/>
  <c r="AL837" i="9"/>
  <c r="AL838" i="9"/>
  <c r="AL839" i="9"/>
  <c r="AL840" i="9"/>
  <c r="AL841" i="9"/>
  <c r="AL842" i="9"/>
  <c r="AL843" i="9"/>
  <c r="AL844" i="9"/>
  <c r="AL845" i="9"/>
  <c r="AL846" i="9"/>
  <c r="AL847" i="9"/>
  <c r="AL848" i="9"/>
  <c r="AL849" i="9"/>
  <c r="AL850" i="9"/>
  <c r="AL851" i="9"/>
  <c r="AL852" i="9"/>
  <c r="AL853" i="9"/>
  <c r="AL854" i="9"/>
  <c r="AL855" i="9"/>
  <c r="AL856" i="9"/>
  <c r="AL857" i="9"/>
  <c r="AL858" i="9"/>
  <c r="AL859" i="9"/>
  <c r="AL860" i="9"/>
  <c r="AL861" i="9"/>
  <c r="AL862" i="9"/>
  <c r="AL863" i="9"/>
  <c r="AL864" i="9"/>
  <c r="AL865" i="9"/>
  <c r="AL866" i="9"/>
  <c r="AL867" i="9"/>
  <c r="AL868" i="9"/>
  <c r="AL869" i="9"/>
  <c r="AL870" i="9"/>
  <c r="AL871" i="9"/>
  <c r="AL872" i="9"/>
  <c r="AL873" i="9"/>
  <c r="AL874" i="9"/>
  <c r="AL875" i="9"/>
  <c r="AL876" i="9"/>
  <c r="AL877" i="9"/>
  <c r="AL878" i="9"/>
  <c r="AL879" i="9"/>
  <c r="AL880" i="9"/>
  <c r="AL881" i="9"/>
  <c r="AL882" i="9"/>
  <c r="AL883" i="9"/>
  <c r="AL884" i="9"/>
  <c r="AL885" i="9"/>
  <c r="AL886" i="9"/>
  <c r="AL887" i="9"/>
  <c r="AL888" i="9"/>
  <c r="AL889" i="9"/>
  <c r="AL890" i="9"/>
  <c r="AL891" i="9"/>
  <c r="AL892" i="9"/>
  <c r="AL893" i="9"/>
  <c r="AL894" i="9"/>
  <c r="AL895" i="9"/>
  <c r="AL896" i="9"/>
  <c r="AL897" i="9"/>
  <c r="AL898" i="9"/>
  <c r="AL899" i="9"/>
  <c r="AL900" i="9"/>
  <c r="AL901" i="9"/>
  <c r="AL902" i="9"/>
  <c r="AL903" i="9"/>
  <c r="AL904" i="9"/>
  <c r="AL905" i="9"/>
  <c r="AL906" i="9"/>
  <c r="AL907" i="9"/>
  <c r="AL908" i="9"/>
  <c r="AL909" i="9"/>
  <c r="AL910" i="9"/>
  <c r="AL911" i="9"/>
  <c r="AL912" i="9"/>
  <c r="AL913" i="9"/>
  <c r="AL914" i="9"/>
  <c r="AL915" i="9"/>
  <c r="AL916" i="9"/>
  <c r="AL917" i="9"/>
  <c r="AL918" i="9"/>
  <c r="AL919" i="9"/>
  <c r="AL920" i="9"/>
  <c r="AL921" i="9"/>
  <c r="AL922" i="9"/>
  <c r="AL923" i="9"/>
  <c r="AL924" i="9"/>
  <c r="AL925" i="9"/>
  <c r="AL926" i="9"/>
  <c r="AL927" i="9"/>
  <c r="AL928" i="9"/>
  <c r="AL929" i="9"/>
  <c r="AL930" i="9"/>
  <c r="AL931" i="9"/>
  <c r="AL932" i="9"/>
  <c r="AL933" i="9"/>
  <c r="AL934" i="9"/>
  <c r="AL935" i="9"/>
  <c r="AL936" i="9"/>
  <c r="AL937" i="9"/>
  <c r="AL938" i="9"/>
  <c r="AL939" i="9"/>
  <c r="AL940" i="9"/>
  <c r="AL941" i="9"/>
  <c r="AL942" i="9"/>
  <c r="AL943" i="9"/>
  <c r="AL944" i="9"/>
  <c r="AL945" i="9"/>
  <c r="AL946" i="9"/>
  <c r="AL947" i="9"/>
  <c r="AL948" i="9"/>
  <c r="AL949" i="9"/>
  <c r="AL950" i="9"/>
  <c r="AL951" i="9"/>
  <c r="AL952" i="9"/>
  <c r="AL953" i="9"/>
  <c r="AL954" i="9"/>
  <c r="AL955" i="9"/>
  <c r="AL956" i="9"/>
  <c r="AL957" i="9"/>
  <c r="AL958" i="9"/>
  <c r="AL959" i="9"/>
  <c r="AL960" i="9"/>
  <c r="AL961" i="9"/>
  <c r="AL962" i="9"/>
  <c r="AL963" i="9"/>
  <c r="AL964" i="9"/>
  <c r="AL965" i="9"/>
  <c r="AL966" i="9"/>
  <c r="AL967" i="9"/>
  <c r="AL968" i="9"/>
  <c r="AL969" i="9"/>
  <c r="AL970" i="9"/>
  <c r="AL971" i="9"/>
  <c r="AL972" i="9"/>
  <c r="AL973" i="9"/>
  <c r="AL974" i="9"/>
  <c r="AL975" i="9"/>
  <c r="AL976" i="9"/>
  <c r="AL977" i="9"/>
  <c r="AL978" i="9"/>
  <c r="AL979" i="9"/>
  <c r="AL980" i="9"/>
  <c r="AL981" i="9"/>
  <c r="AL982" i="9"/>
  <c r="AL983" i="9"/>
  <c r="AL984" i="9"/>
  <c r="AL985" i="9"/>
  <c r="AL986" i="9"/>
  <c r="AL987" i="9"/>
  <c r="AL988" i="9"/>
  <c r="AL989" i="9"/>
  <c r="AL990" i="9"/>
  <c r="AL991" i="9"/>
  <c r="AL992" i="9"/>
  <c r="AL993" i="9"/>
  <c r="AL994" i="9"/>
  <c r="AL995" i="9"/>
  <c r="AL996" i="9"/>
  <c r="AL997" i="9"/>
  <c r="AL998" i="9"/>
  <c r="AL999" i="9"/>
  <c r="AL1000" i="9"/>
  <c r="AL1001" i="9"/>
  <c r="AL1002" i="9"/>
  <c r="AL1003" i="9"/>
  <c r="AL1004" i="9"/>
  <c r="AL1005" i="9"/>
  <c r="ES5" i="9"/>
  <c r="ES6" i="9"/>
  <c r="EZ7" i="9"/>
  <c r="EZ8" i="9"/>
  <c r="EZ9" i="9"/>
  <c r="EZ10" i="9"/>
  <c r="EZ11" i="9"/>
  <c r="EZ12" i="9"/>
  <c r="EZ13" i="9"/>
  <c r="EZ14" i="9"/>
  <c r="EZ15" i="9"/>
  <c r="EZ16" i="9"/>
  <c r="EZ17" i="9"/>
  <c r="EZ18" i="9"/>
  <c r="EZ19" i="9"/>
  <c r="EZ20" i="9"/>
  <c r="EZ21" i="9"/>
  <c r="EZ22" i="9"/>
  <c r="EZ23" i="9"/>
  <c r="EZ24" i="9"/>
  <c r="EZ25" i="9"/>
  <c r="EZ26" i="9"/>
  <c r="EZ27" i="9"/>
  <c r="EZ28" i="9"/>
  <c r="EZ29" i="9"/>
  <c r="EZ30" i="9"/>
  <c r="EZ31" i="9"/>
  <c r="EZ32" i="9"/>
  <c r="EZ33" i="9"/>
  <c r="EZ34" i="9"/>
  <c r="EZ35" i="9"/>
  <c r="EZ36" i="9"/>
  <c r="EZ37" i="9"/>
  <c r="EZ38" i="9"/>
  <c r="EZ39" i="9"/>
  <c r="EZ40" i="9"/>
  <c r="EZ41" i="9"/>
  <c r="EZ42" i="9"/>
  <c r="EZ43" i="9"/>
  <c r="EZ44" i="9"/>
  <c r="EZ45" i="9"/>
  <c r="EZ46" i="9"/>
  <c r="EZ47" i="9"/>
  <c r="EZ48" i="9"/>
  <c r="EZ49" i="9"/>
  <c r="EZ50" i="9"/>
  <c r="EZ51" i="9"/>
  <c r="EZ52" i="9"/>
  <c r="EZ53" i="9"/>
  <c r="EZ54" i="9"/>
  <c r="EZ55" i="9"/>
  <c r="EZ56" i="9"/>
  <c r="EZ57" i="9"/>
  <c r="EZ58" i="9"/>
  <c r="EZ59" i="9"/>
  <c r="EZ60" i="9"/>
  <c r="EZ61" i="9"/>
  <c r="EZ62" i="9"/>
  <c r="EZ63" i="9"/>
  <c r="EZ64" i="9"/>
  <c r="EZ65" i="9"/>
  <c r="EZ66" i="9"/>
  <c r="EZ67" i="9"/>
  <c r="EZ68" i="9"/>
  <c r="EZ69" i="9"/>
  <c r="EZ70" i="9"/>
  <c r="EZ71" i="9"/>
  <c r="EZ72" i="9"/>
  <c r="EZ73" i="9"/>
  <c r="EZ74" i="9"/>
  <c r="EZ75" i="9"/>
  <c r="EZ76" i="9"/>
  <c r="EZ77" i="9"/>
  <c r="EZ78" i="9"/>
  <c r="EZ79" i="9"/>
  <c r="EZ80" i="9"/>
  <c r="EZ81" i="9"/>
  <c r="EZ82" i="9"/>
  <c r="EZ83" i="9"/>
  <c r="EZ84" i="9"/>
  <c r="EZ85" i="9"/>
  <c r="EZ86" i="9"/>
  <c r="EZ87" i="9"/>
  <c r="EZ88" i="9"/>
  <c r="EZ89" i="9"/>
  <c r="EZ90" i="9"/>
  <c r="EZ91" i="9"/>
  <c r="EZ92" i="9"/>
  <c r="EZ93" i="9"/>
  <c r="EZ94" i="9"/>
  <c r="EZ95" i="9"/>
  <c r="EZ96" i="9"/>
  <c r="EZ6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65" i="9"/>
  <c r="AK66" i="9"/>
  <c r="AK67" i="9"/>
  <c r="AK68" i="9"/>
  <c r="AK69" i="9"/>
  <c r="AK70" i="9"/>
  <c r="AK71" i="9"/>
  <c r="AK72" i="9"/>
  <c r="AK73" i="9"/>
  <c r="AK74" i="9"/>
  <c r="AK75" i="9"/>
  <c r="AK76" i="9"/>
  <c r="AK77" i="9"/>
  <c r="AK78" i="9"/>
  <c r="AK79" i="9"/>
  <c r="AK80" i="9"/>
  <c r="AK81" i="9"/>
  <c r="AK82" i="9"/>
  <c r="AK83" i="9"/>
  <c r="AK8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185" i="9"/>
  <c r="AK186" i="9"/>
  <c r="AK187" i="9"/>
  <c r="AK188" i="9"/>
  <c r="AK189" i="9"/>
  <c r="AK190" i="9"/>
  <c r="AK191" i="9"/>
  <c r="AK192" i="9"/>
  <c r="AK193" i="9"/>
  <c r="AK194" i="9"/>
  <c r="AK195" i="9"/>
  <c r="AK196" i="9"/>
  <c r="AK197" i="9"/>
  <c r="AK198" i="9"/>
  <c r="AK199" i="9"/>
  <c r="AK200" i="9"/>
  <c r="AK201" i="9"/>
  <c r="AK202" i="9"/>
  <c r="AK203" i="9"/>
  <c r="AK204" i="9"/>
  <c r="AK205" i="9"/>
  <c r="AK206" i="9"/>
  <c r="AK207" i="9"/>
  <c r="AK208" i="9"/>
  <c r="AK209" i="9"/>
  <c r="AK210" i="9"/>
  <c r="AK211" i="9"/>
  <c r="AK212" i="9"/>
  <c r="AK213" i="9"/>
  <c r="AK214" i="9"/>
  <c r="AK215" i="9"/>
  <c r="AK216" i="9"/>
  <c r="AK217" i="9"/>
  <c r="AK218" i="9"/>
  <c r="AK219" i="9"/>
  <c r="AK220" i="9"/>
  <c r="AK221" i="9"/>
  <c r="AK222" i="9"/>
  <c r="AK223" i="9"/>
  <c r="AK22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285" i="9"/>
  <c r="AK286" i="9"/>
  <c r="AK287" i="9"/>
  <c r="AK288" i="9"/>
  <c r="AK289" i="9"/>
  <c r="AK290" i="9"/>
  <c r="AK291" i="9"/>
  <c r="AK292" i="9"/>
  <c r="AK293" i="9"/>
  <c r="AK294" i="9"/>
  <c r="AK295" i="9"/>
  <c r="AK296" i="9"/>
  <c r="AK297" i="9"/>
  <c r="AK298" i="9"/>
  <c r="AK299" i="9"/>
  <c r="AK300" i="9"/>
  <c r="AK301" i="9"/>
  <c r="AK302" i="9"/>
  <c r="AK303" i="9"/>
  <c r="AK30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525" i="9"/>
  <c r="AK526" i="9"/>
  <c r="AK527" i="9"/>
  <c r="AK528" i="9"/>
  <c r="AK529" i="9"/>
  <c r="AK530" i="9"/>
  <c r="AK531" i="9"/>
  <c r="AK532" i="9"/>
  <c r="AK533" i="9"/>
  <c r="AK534" i="9"/>
  <c r="AK535" i="9"/>
  <c r="AK536" i="9"/>
  <c r="AK537" i="9"/>
  <c r="AK538" i="9"/>
  <c r="AK539" i="9"/>
  <c r="AK540" i="9"/>
  <c r="AK541" i="9"/>
  <c r="AK542" i="9"/>
  <c r="AK543" i="9"/>
  <c r="AK544" i="9"/>
  <c r="AK545" i="9"/>
  <c r="AK546" i="9"/>
  <c r="AK547" i="9"/>
  <c r="AK548" i="9"/>
  <c r="AK549" i="9"/>
  <c r="AK550" i="9"/>
  <c r="AK551" i="9"/>
  <c r="AK552" i="9"/>
  <c r="AK553" i="9"/>
  <c r="AK554" i="9"/>
  <c r="AK555" i="9"/>
  <c r="AK556" i="9"/>
  <c r="AK557" i="9"/>
  <c r="AK558" i="9"/>
  <c r="AK559" i="9"/>
  <c r="AK560" i="9"/>
  <c r="AK561" i="9"/>
  <c r="AK562" i="9"/>
  <c r="AK563" i="9"/>
  <c r="AK564" i="9"/>
  <c r="AK565" i="9"/>
  <c r="AK566" i="9"/>
  <c r="AK567" i="9"/>
  <c r="AK568" i="9"/>
  <c r="AK569" i="9"/>
  <c r="AK570" i="9"/>
  <c r="AK571" i="9"/>
  <c r="AK572" i="9"/>
  <c r="AK573" i="9"/>
  <c r="AK574" i="9"/>
  <c r="AK575" i="9"/>
  <c r="AK576" i="9"/>
  <c r="AK577" i="9"/>
  <c r="AK578" i="9"/>
  <c r="AK579" i="9"/>
  <c r="AK580" i="9"/>
  <c r="AK581" i="9"/>
  <c r="AK582" i="9"/>
  <c r="AK583" i="9"/>
  <c r="AK584" i="9"/>
  <c r="AK585" i="9"/>
  <c r="AK586" i="9"/>
  <c r="AK587" i="9"/>
  <c r="AK588" i="9"/>
  <c r="AK589" i="9"/>
  <c r="AK590" i="9"/>
  <c r="AK591" i="9"/>
  <c r="AK592" i="9"/>
  <c r="AK593" i="9"/>
  <c r="AK594" i="9"/>
  <c r="AK595" i="9"/>
  <c r="AK596" i="9"/>
  <c r="AK597" i="9"/>
  <c r="AK598" i="9"/>
  <c r="AK599" i="9"/>
  <c r="AK600" i="9"/>
  <c r="AK601" i="9"/>
  <c r="AK602" i="9"/>
  <c r="AK603" i="9"/>
  <c r="AK604" i="9"/>
  <c r="AK605" i="9"/>
  <c r="AK606" i="9"/>
  <c r="AK607" i="9"/>
  <c r="AK608" i="9"/>
  <c r="AK609" i="9"/>
  <c r="AK610" i="9"/>
  <c r="AK611" i="9"/>
  <c r="AK612" i="9"/>
  <c r="AK613" i="9"/>
  <c r="AK614" i="9"/>
  <c r="AK615" i="9"/>
  <c r="AK616" i="9"/>
  <c r="AK617" i="9"/>
  <c r="AK618" i="9"/>
  <c r="AK619" i="9"/>
  <c r="AK620" i="9"/>
  <c r="AK621" i="9"/>
  <c r="AK622" i="9"/>
  <c r="AK623" i="9"/>
  <c r="AK624" i="9"/>
  <c r="AK625" i="9"/>
  <c r="AK626" i="9"/>
  <c r="AK627" i="9"/>
  <c r="AK628" i="9"/>
  <c r="AK629" i="9"/>
  <c r="AK630" i="9"/>
  <c r="AK631" i="9"/>
  <c r="AK632" i="9"/>
  <c r="AK633" i="9"/>
  <c r="AK634" i="9"/>
  <c r="AK635" i="9"/>
  <c r="AK636" i="9"/>
  <c r="AK637" i="9"/>
  <c r="AK638" i="9"/>
  <c r="AK639" i="9"/>
  <c r="AK640" i="9"/>
  <c r="AK641" i="9"/>
  <c r="AK642" i="9"/>
  <c r="AK643" i="9"/>
  <c r="AK644" i="9"/>
  <c r="AK645" i="9"/>
  <c r="AK646" i="9"/>
  <c r="AK647" i="9"/>
  <c r="AK648" i="9"/>
  <c r="AK649" i="9"/>
  <c r="AK650" i="9"/>
  <c r="AK651" i="9"/>
  <c r="AK652" i="9"/>
  <c r="AK653" i="9"/>
  <c r="AK654" i="9"/>
  <c r="AK655" i="9"/>
  <c r="AK656" i="9"/>
  <c r="AK657" i="9"/>
  <c r="AK658" i="9"/>
  <c r="AK659" i="9"/>
  <c r="AK660" i="9"/>
  <c r="AK661" i="9"/>
  <c r="AK662" i="9"/>
  <c r="AK663" i="9"/>
  <c r="AK664" i="9"/>
  <c r="AK665" i="9"/>
  <c r="AK666" i="9"/>
  <c r="AK667" i="9"/>
  <c r="AK668" i="9"/>
  <c r="AK669" i="9"/>
  <c r="AK670" i="9"/>
  <c r="AK671" i="9"/>
  <c r="AK672" i="9"/>
  <c r="AK673" i="9"/>
  <c r="AK674" i="9"/>
  <c r="AK675" i="9"/>
  <c r="AK676" i="9"/>
  <c r="AK677" i="9"/>
  <c r="AK678" i="9"/>
  <c r="AK679" i="9"/>
  <c r="AK680" i="9"/>
  <c r="AK681" i="9"/>
  <c r="AK682" i="9"/>
  <c r="AK683" i="9"/>
  <c r="AK684" i="9"/>
  <c r="AK685" i="9"/>
  <c r="AK686" i="9"/>
  <c r="AK687" i="9"/>
  <c r="AK688" i="9"/>
  <c r="AK689" i="9"/>
  <c r="AK690" i="9"/>
  <c r="AK691" i="9"/>
  <c r="AK692" i="9"/>
  <c r="AK693" i="9"/>
  <c r="AK694" i="9"/>
  <c r="AK695" i="9"/>
  <c r="AK696" i="9"/>
  <c r="AK697" i="9"/>
  <c r="AK698" i="9"/>
  <c r="AK699" i="9"/>
  <c r="AK700" i="9"/>
  <c r="AK701" i="9"/>
  <c r="AK702" i="9"/>
  <c r="AK703" i="9"/>
  <c r="AK704" i="9"/>
  <c r="AK705" i="9"/>
  <c r="AK706" i="9"/>
  <c r="AK707" i="9"/>
  <c r="AK708" i="9"/>
  <c r="AK709" i="9"/>
  <c r="AK710" i="9"/>
  <c r="AK711" i="9"/>
  <c r="AK712" i="9"/>
  <c r="AK713" i="9"/>
  <c r="AK714" i="9"/>
  <c r="AK715" i="9"/>
  <c r="AK716" i="9"/>
  <c r="AK717" i="9"/>
  <c r="AK718" i="9"/>
  <c r="AK719" i="9"/>
  <c r="AK720" i="9"/>
  <c r="AK721" i="9"/>
  <c r="AK722" i="9"/>
  <c r="AK723" i="9"/>
  <c r="AK724" i="9"/>
  <c r="AK725" i="9"/>
  <c r="AK726" i="9"/>
  <c r="AK727" i="9"/>
  <c r="AK728" i="9"/>
  <c r="AK729" i="9"/>
  <c r="AK730" i="9"/>
  <c r="AK731" i="9"/>
  <c r="AK732" i="9"/>
  <c r="AK733" i="9"/>
  <c r="AK734" i="9"/>
  <c r="AK735" i="9"/>
  <c r="AK736" i="9"/>
  <c r="AK737" i="9"/>
  <c r="AK738" i="9"/>
  <c r="AK739" i="9"/>
  <c r="AK740" i="9"/>
  <c r="AK741" i="9"/>
  <c r="AK742" i="9"/>
  <c r="AK743" i="9"/>
  <c r="AK744" i="9"/>
  <c r="AK745" i="9"/>
  <c r="AK746" i="9"/>
  <c r="AK747" i="9"/>
  <c r="AK748" i="9"/>
  <c r="AK749" i="9"/>
  <c r="AK750" i="9"/>
  <c r="AK751" i="9"/>
  <c r="AK752" i="9"/>
  <c r="AK753" i="9"/>
  <c r="AK754" i="9"/>
  <c r="AK755" i="9"/>
  <c r="AK756" i="9"/>
  <c r="AK757" i="9"/>
  <c r="AK758" i="9"/>
  <c r="AK759" i="9"/>
  <c r="AK760" i="9"/>
  <c r="AK761" i="9"/>
  <c r="AK762" i="9"/>
  <c r="AK763" i="9"/>
  <c r="AK764" i="9"/>
  <c r="AK765" i="9"/>
  <c r="AK766" i="9"/>
  <c r="AK767" i="9"/>
  <c r="AK768" i="9"/>
  <c r="AK769" i="9"/>
  <c r="AK770" i="9"/>
  <c r="AK771" i="9"/>
  <c r="AK772" i="9"/>
  <c r="AK773" i="9"/>
  <c r="AK774" i="9"/>
  <c r="AK775" i="9"/>
  <c r="AK776" i="9"/>
  <c r="AK777" i="9"/>
  <c r="AK778" i="9"/>
  <c r="AK779" i="9"/>
  <c r="AK780" i="9"/>
  <c r="AK781" i="9"/>
  <c r="AK782" i="9"/>
  <c r="AK783" i="9"/>
  <c r="AK784" i="9"/>
  <c r="AK785" i="9"/>
  <c r="AK786" i="9"/>
  <c r="AK787" i="9"/>
  <c r="AK788" i="9"/>
  <c r="AK789" i="9"/>
  <c r="AK790" i="9"/>
  <c r="AK791" i="9"/>
  <c r="AK792" i="9"/>
  <c r="AK793" i="9"/>
  <c r="AK794" i="9"/>
  <c r="AK795" i="9"/>
  <c r="AK796" i="9"/>
  <c r="AK797" i="9"/>
  <c r="AK798" i="9"/>
  <c r="AK799" i="9"/>
  <c r="AK800" i="9"/>
  <c r="AK801" i="9"/>
  <c r="AK802" i="9"/>
  <c r="AK803" i="9"/>
  <c r="AK804" i="9"/>
  <c r="AK805" i="9"/>
  <c r="AK806" i="9"/>
  <c r="AK807" i="9"/>
  <c r="AK808" i="9"/>
  <c r="AK809" i="9"/>
  <c r="AK810" i="9"/>
  <c r="AK811" i="9"/>
  <c r="AK812" i="9"/>
  <c r="AK813" i="9"/>
  <c r="AK814" i="9"/>
  <c r="AK815" i="9"/>
  <c r="AK816" i="9"/>
  <c r="AK817" i="9"/>
  <c r="AK818" i="9"/>
  <c r="AK819" i="9"/>
  <c r="AK820" i="9"/>
  <c r="AK821" i="9"/>
  <c r="AK822" i="9"/>
  <c r="AK823" i="9"/>
  <c r="AK824" i="9"/>
  <c r="AK825" i="9"/>
  <c r="AK826" i="9"/>
  <c r="AK827" i="9"/>
  <c r="AK828" i="9"/>
  <c r="AK829" i="9"/>
  <c r="AK830" i="9"/>
  <c r="AK831" i="9"/>
  <c r="AK832" i="9"/>
  <c r="AK833" i="9"/>
  <c r="AK834" i="9"/>
  <c r="AK835" i="9"/>
  <c r="AK836" i="9"/>
  <c r="AK837" i="9"/>
  <c r="AK838" i="9"/>
  <c r="AK839" i="9"/>
  <c r="AK840" i="9"/>
  <c r="AK841" i="9"/>
  <c r="AK842" i="9"/>
  <c r="AK843" i="9"/>
  <c r="AK844" i="9"/>
  <c r="AK845" i="9"/>
  <c r="AK846" i="9"/>
  <c r="AK847" i="9"/>
  <c r="AK848" i="9"/>
  <c r="AK849" i="9"/>
  <c r="AK850" i="9"/>
  <c r="AK851" i="9"/>
  <c r="AK852" i="9"/>
  <c r="AK853" i="9"/>
  <c r="AK854" i="9"/>
  <c r="AK855" i="9"/>
  <c r="AK856" i="9"/>
  <c r="AK857" i="9"/>
  <c r="AK858" i="9"/>
  <c r="AK859" i="9"/>
  <c r="AK860" i="9"/>
  <c r="AK861" i="9"/>
  <c r="AK862" i="9"/>
  <c r="AK863" i="9"/>
  <c r="AK864" i="9"/>
  <c r="AK865" i="9"/>
  <c r="AK866" i="9"/>
  <c r="AK867" i="9"/>
  <c r="AK868" i="9"/>
  <c r="AK869" i="9"/>
  <c r="AK870" i="9"/>
  <c r="AK871" i="9"/>
  <c r="AK872" i="9"/>
  <c r="AK873" i="9"/>
  <c r="AK874" i="9"/>
  <c r="AK875" i="9"/>
  <c r="AK876" i="9"/>
  <c r="AK877" i="9"/>
  <c r="AK878" i="9"/>
  <c r="AK879" i="9"/>
  <c r="AK880" i="9"/>
  <c r="AK881" i="9"/>
  <c r="AK882" i="9"/>
  <c r="AK883" i="9"/>
  <c r="AK884" i="9"/>
  <c r="AK885" i="9"/>
  <c r="AK886" i="9"/>
  <c r="AK887" i="9"/>
  <c r="AK888" i="9"/>
  <c r="AK889" i="9"/>
  <c r="AK890" i="9"/>
  <c r="AK891" i="9"/>
  <c r="AK892" i="9"/>
  <c r="AK893" i="9"/>
  <c r="AK894" i="9"/>
  <c r="AK895" i="9"/>
  <c r="AK896" i="9"/>
  <c r="AK897" i="9"/>
  <c r="AK898" i="9"/>
  <c r="AK899" i="9"/>
  <c r="AK900" i="9"/>
  <c r="AK901" i="9"/>
  <c r="AK902" i="9"/>
  <c r="AK903" i="9"/>
  <c r="AK904" i="9"/>
  <c r="AK905" i="9"/>
  <c r="AK906" i="9"/>
  <c r="AK907" i="9"/>
  <c r="AK908" i="9"/>
  <c r="AK909" i="9"/>
  <c r="AK910" i="9"/>
  <c r="AK911" i="9"/>
  <c r="AK912" i="9"/>
  <c r="AK913" i="9"/>
  <c r="AK914" i="9"/>
  <c r="AK915" i="9"/>
  <c r="AK916" i="9"/>
  <c r="AK917" i="9"/>
  <c r="AK918" i="9"/>
  <c r="AK919" i="9"/>
  <c r="AK920" i="9"/>
  <c r="AK921" i="9"/>
  <c r="AK922" i="9"/>
  <c r="AK923" i="9"/>
  <c r="AK924" i="9"/>
  <c r="AK925" i="9"/>
  <c r="AK926" i="9"/>
  <c r="AK927" i="9"/>
  <c r="AK928" i="9"/>
  <c r="AK929" i="9"/>
  <c r="AK930" i="9"/>
  <c r="AK931" i="9"/>
  <c r="AK932" i="9"/>
  <c r="AK933" i="9"/>
  <c r="AK934" i="9"/>
  <c r="AK935" i="9"/>
  <c r="AK936" i="9"/>
  <c r="AK937" i="9"/>
  <c r="AK938" i="9"/>
  <c r="AK939" i="9"/>
  <c r="AK940" i="9"/>
  <c r="AK941" i="9"/>
  <c r="AK942" i="9"/>
  <c r="AK943" i="9"/>
  <c r="AK944" i="9"/>
  <c r="AK945" i="9"/>
  <c r="AK946" i="9"/>
  <c r="AK947" i="9"/>
  <c r="AK948" i="9"/>
  <c r="AK949" i="9"/>
  <c r="AK950" i="9"/>
  <c r="AK951" i="9"/>
  <c r="AK952" i="9"/>
  <c r="AK953" i="9"/>
  <c r="AK954" i="9"/>
  <c r="AK955" i="9"/>
  <c r="AK956" i="9"/>
  <c r="AK957" i="9"/>
  <c r="AK958" i="9"/>
  <c r="AK959" i="9"/>
  <c r="AK960" i="9"/>
  <c r="AK961" i="9"/>
  <c r="AK962" i="9"/>
  <c r="AK963" i="9"/>
  <c r="AK964" i="9"/>
  <c r="AK965" i="9"/>
  <c r="AK966" i="9"/>
  <c r="AK967" i="9"/>
  <c r="AK968" i="9"/>
  <c r="AK969" i="9"/>
  <c r="AK970" i="9"/>
  <c r="AK971" i="9"/>
  <c r="AK972" i="9"/>
  <c r="AK973" i="9"/>
  <c r="AK974" i="9"/>
  <c r="AK975" i="9"/>
  <c r="AK976" i="9"/>
  <c r="AK977" i="9"/>
  <c r="AK978" i="9"/>
  <c r="AK979" i="9"/>
  <c r="AK980" i="9"/>
  <c r="AK981" i="9"/>
  <c r="AK982" i="9"/>
  <c r="AK983" i="9"/>
  <c r="AK984" i="9"/>
  <c r="AK985" i="9"/>
  <c r="AK986" i="9"/>
  <c r="AK987" i="9"/>
  <c r="AK988" i="9"/>
  <c r="AK989" i="9"/>
  <c r="AK990" i="9"/>
  <c r="AK991" i="9"/>
  <c r="AK992" i="9"/>
  <c r="AK993" i="9"/>
  <c r="AK994" i="9"/>
  <c r="AK995" i="9"/>
  <c r="AK996" i="9"/>
  <c r="AK997" i="9"/>
  <c r="AK998" i="9"/>
  <c r="AK999" i="9"/>
  <c r="AK1000" i="9"/>
  <c r="AK1001" i="9"/>
  <c r="AK1002" i="9"/>
  <c r="AK1003" i="9"/>
  <c r="AK1004" i="9"/>
  <c r="AK1005" i="9"/>
  <c r="ER5" i="9"/>
  <c r="ER6" i="9"/>
  <c r="EY7" i="9"/>
  <c r="EY8" i="9"/>
  <c r="EY9" i="9"/>
  <c r="EY10" i="9"/>
  <c r="EY11" i="9"/>
  <c r="EY12" i="9"/>
  <c r="EY13" i="9"/>
  <c r="EY14" i="9"/>
  <c r="EY15" i="9"/>
  <c r="EY16" i="9"/>
  <c r="EY17" i="9"/>
  <c r="EY18" i="9"/>
  <c r="EY19" i="9"/>
  <c r="EY20" i="9"/>
  <c r="EY21" i="9"/>
  <c r="EY22" i="9"/>
  <c r="EY23" i="9"/>
  <c r="EY24" i="9"/>
  <c r="EY25" i="9"/>
  <c r="EY26" i="9"/>
  <c r="EY27" i="9"/>
  <c r="EY28" i="9"/>
  <c r="EY29" i="9"/>
  <c r="EY30" i="9"/>
  <c r="EY31" i="9"/>
  <c r="EY32" i="9"/>
  <c r="EY33" i="9"/>
  <c r="EY34" i="9"/>
  <c r="EY35" i="9"/>
  <c r="EY36" i="9"/>
  <c r="EY37" i="9"/>
  <c r="EY38" i="9"/>
  <c r="EY39" i="9"/>
  <c r="EY40" i="9"/>
  <c r="EY41" i="9"/>
  <c r="EY42" i="9"/>
  <c r="EY43" i="9"/>
  <c r="EY44" i="9"/>
  <c r="EY45" i="9"/>
  <c r="EY46" i="9"/>
  <c r="EY47" i="9"/>
  <c r="EY48" i="9"/>
  <c r="EY49" i="9"/>
  <c r="EY50" i="9"/>
  <c r="EY51" i="9"/>
  <c r="EY52" i="9"/>
  <c r="EY53" i="9"/>
  <c r="EY54" i="9"/>
  <c r="EY55" i="9"/>
  <c r="EY56" i="9"/>
  <c r="EY57" i="9"/>
  <c r="EY58" i="9"/>
  <c r="EY59" i="9"/>
  <c r="EY60" i="9"/>
  <c r="EY61" i="9"/>
  <c r="EY62" i="9"/>
  <c r="EY63" i="9"/>
  <c r="EY64" i="9"/>
  <c r="EY65" i="9"/>
  <c r="EY66" i="9"/>
  <c r="EY67" i="9"/>
  <c r="EY68" i="9"/>
  <c r="EY69" i="9"/>
  <c r="EY70" i="9"/>
  <c r="EY71" i="9"/>
  <c r="EY72" i="9"/>
  <c r="EY73" i="9"/>
  <c r="EY74" i="9"/>
  <c r="EY75" i="9"/>
  <c r="EY76" i="9"/>
  <c r="EY77" i="9"/>
  <c r="EY78" i="9"/>
  <c r="EY79" i="9"/>
  <c r="EY80" i="9"/>
  <c r="EY81" i="9"/>
  <c r="EY82" i="9"/>
  <c r="EY83" i="9"/>
  <c r="EY84" i="9"/>
  <c r="EY85" i="9"/>
  <c r="EY86" i="9"/>
  <c r="EY87" i="9"/>
  <c r="EY88" i="9"/>
  <c r="EY89" i="9"/>
  <c r="EY90" i="9"/>
  <c r="EY91" i="9"/>
  <c r="EY92" i="9"/>
  <c r="EY93" i="9"/>
  <c r="EY94" i="9"/>
  <c r="EY95" i="9"/>
  <c r="EY96" i="9"/>
  <c r="EY6" i="9"/>
  <c r="EX6" i="9"/>
  <c r="EB7" i="9"/>
  <c r="EB8" i="9"/>
  <c r="EB9" i="9"/>
  <c r="EB10" i="9"/>
  <c r="EB11" i="9"/>
  <c r="EB12" i="9"/>
  <c r="EB13" i="9"/>
  <c r="EB14" i="9"/>
  <c r="EB15" i="9"/>
  <c r="EB16" i="9"/>
  <c r="EB17" i="9"/>
  <c r="EB18" i="9"/>
  <c r="EB19" i="9"/>
  <c r="EB20" i="9"/>
  <c r="EB21" i="9"/>
  <c r="EB22" i="9"/>
  <c r="EB23" i="9"/>
  <c r="EB24" i="9"/>
  <c r="EB25" i="9"/>
  <c r="EB26" i="9"/>
  <c r="EB27" i="9"/>
  <c r="EB28" i="9"/>
  <c r="EB29" i="9"/>
  <c r="EB30" i="9"/>
  <c r="EB31" i="9"/>
  <c r="EB32" i="9"/>
  <c r="EB33" i="9"/>
  <c r="EB34" i="9"/>
  <c r="EB35" i="9"/>
  <c r="EB36" i="9"/>
  <c r="EB37" i="9"/>
  <c r="EB38" i="9"/>
  <c r="EB39" i="9"/>
  <c r="EB40" i="9"/>
  <c r="EB41" i="9"/>
  <c r="EB42" i="9"/>
  <c r="EB43" i="9"/>
  <c r="EB44" i="9"/>
  <c r="EB45" i="9"/>
  <c r="EB46" i="9"/>
  <c r="EB47" i="9"/>
  <c r="EB48" i="9"/>
  <c r="EB49" i="9"/>
  <c r="EB50" i="9"/>
  <c r="EB51" i="9"/>
  <c r="EB52" i="9"/>
  <c r="EB53" i="9"/>
  <c r="EB54" i="9"/>
  <c r="EB55" i="9"/>
  <c r="EB56" i="9"/>
  <c r="EB57" i="9"/>
  <c r="EB58" i="9"/>
  <c r="EB59" i="9"/>
  <c r="EB60" i="9"/>
  <c r="EB61" i="9"/>
  <c r="EB62" i="9"/>
  <c r="EB63" i="9"/>
  <c r="EB64" i="9"/>
  <c r="EB65" i="9"/>
  <c r="EB66" i="9"/>
  <c r="EB67" i="9"/>
  <c r="EB68" i="9"/>
  <c r="EB69" i="9"/>
  <c r="EB70" i="9"/>
  <c r="EB71" i="9"/>
  <c r="EB72" i="9"/>
  <c r="EB73" i="9"/>
  <c r="EB74" i="9"/>
  <c r="EB75" i="9"/>
  <c r="EB76" i="9"/>
  <c r="EB77" i="9"/>
  <c r="EB78" i="9"/>
  <c r="EB79" i="9"/>
  <c r="EB80" i="9"/>
  <c r="EB81" i="9"/>
  <c r="EB82" i="9"/>
  <c r="EB83" i="9"/>
  <c r="EB84" i="9"/>
  <c r="EB85" i="9"/>
  <c r="EB86" i="9"/>
  <c r="EB87" i="9"/>
  <c r="EB88" i="9"/>
  <c r="EB89" i="9"/>
  <c r="EB90" i="9"/>
  <c r="EB91" i="9"/>
  <c r="EB92" i="9"/>
  <c r="EB93" i="9"/>
  <c r="EB94" i="9"/>
  <c r="EB95" i="9"/>
  <c r="EB96" i="9"/>
  <c r="EG6" i="9" a="1"/>
  <c r="EG6" i="9"/>
  <c r="EN6" i="9"/>
  <c r="EG7" i="9"/>
  <c r="EN7" i="9"/>
  <c r="EG8" i="9"/>
  <c r="EN8" i="9"/>
  <c r="EG9" i="9"/>
  <c r="EN9" i="9"/>
  <c r="EG10" i="9"/>
  <c r="EN10" i="9"/>
  <c r="EG11" i="9"/>
  <c r="EN11" i="9"/>
  <c r="EG12" i="9"/>
  <c r="EN12" i="9"/>
  <c r="EG13" i="9"/>
  <c r="EN13" i="9"/>
  <c r="EG14" i="9"/>
  <c r="EN14" i="9"/>
  <c r="EG15" i="9"/>
  <c r="EN15" i="9"/>
  <c r="EG16" i="9"/>
  <c r="EN16" i="9"/>
  <c r="EG17" i="9"/>
  <c r="EN17" i="9"/>
  <c r="EG18" i="9"/>
  <c r="EN18" i="9"/>
  <c r="EG19" i="9"/>
  <c r="EN19" i="9"/>
  <c r="EG20" i="9"/>
  <c r="EN20" i="9"/>
  <c r="EG21" i="9"/>
  <c r="EN21" i="9"/>
  <c r="EG22" i="9"/>
  <c r="EN22" i="9"/>
  <c r="EG23" i="9"/>
  <c r="EN23" i="9"/>
  <c r="EG24" i="9"/>
  <c r="EN24" i="9"/>
  <c r="EG25" i="9"/>
  <c r="EN25" i="9"/>
  <c r="EG26" i="9"/>
  <c r="EN26" i="9"/>
  <c r="EG27" i="9"/>
  <c r="EN27" i="9"/>
  <c r="EG28" i="9"/>
  <c r="EN28" i="9"/>
  <c r="EG29" i="9"/>
  <c r="EN29" i="9"/>
  <c r="EG30" i="9"/>
  <c r="EN30" i="9"/>
  <c r="EG31" i="9"/>
  <c r="EN31" i="9"/>
  <c r="EG32" i="9"/>
  <c r="EN32" i="9"/>
  <c r="EG33" i="9"/>
  <c r="EN33" i="9"/>
  <c r="EG34" i="9"/>
  <c r="EN34" i="9"/>
  <c r="EG35" i="9"/>
  <c r="EN35" i="9"/>
  <c r="EG36" i="9"/>
  <c r="EN36" i="9"/>
  <c r="EG37" i="9"/>
  <c r="EN37" i="9"/>
  <c r="EG38" i="9"/>
  <c r="EN38" i="9"/>
  <c r="EG39" i="9"/>
  <c r="EN39" i="9"/>
  <c r="EG40" i="9"/>
  <c r="EN40" i="9"/>
  <c r="EG41" i="9"/>
  <c r="EN41" i="9"/>
  <c r="EG42" i="9"/>
  <c r="EN42" i="9"/>
  <c r="EG43" i="9"/>
  <c r="EN43" i="9"/>
  <c r="EG44" i="9"/>
  <c r="EN44" i="9"/>
  <c r="EG45" i="9"/>
  <c r="EN45" i="9"/>
  <c r="EG46" i="9"/>
  <c r="EN46" i="9"/>
  <c r="EG47" i="9"/>
  <c r="EN47" i="9"/>
  <c r="EG48" i="9"/>
  <c r="EN48" i="9"/>
  <c r="EG49" i="9"/>
  <c r="EN49" i="9"/>
  <c r="EG50" i="9"/>
  <c r="EN50" i="9"/>
  <c r="EG51" i="9"/>
  <c r="EN51" i="9"/>
  <c r="EG52" i="9"/>
  <c r="EN52" i="9"/>
  <c r="EG53" i="9"/>
  <c r="EN53" i="9"/>
  <c r="EG54" i="9"/>
  <c r="EN54" i="9"/>
  <c r="EG55" i="9"/>
  <c r="EN55" i="9"/>
  <c r="EG56" i="9"/>
  <c r="EN56" i="9"/>
  <c r="EG57" i="9"/>
  <c r="EN57" i="9"/>
  <c r="EG58" i="9"/>
  <c r="EN58" i="9"/>
  <c r="EG59" i="9"/>
  <c r="EN59" i="9"/>
  <c r="EG60" i="9"/>
  <c r="EN60" i="9"/>
  <c r="EG61" i="9"/>
  <c r="EN61" i="9"/>
  <c r="EG62" i="9"/>
  <c r="EN62" i="9"/>
  <c r="EG63" i="9"/>
  <c r="EN63" i="9"/>
  <c r="EG64" i="9"/>
  <c r="EN64" i="9"/>
  <c r="EG65" i="9"/>
  <c r="EN65" i="9"/>
  <c r="EG66" i="9"/>
  <c r="EN66" i="9"/>
  <c r="EG67" i="9"/>
  <c r="EN67" i="9"/>
  <c r="EG68" i="9"/>
  <c r="EN68" i="9"/>
  <c r="EG69" i="9"/>
  <c r="EN69" i="9"/>
  <c r="EG70" i="9"/>
  <c r="EN70" i="9"/>
  <c r="EG71" i="9"/>
  <c r="EN71" i="9"/>
  <c r="EG72" i="9"/>
  <c r="EN72" i="9"/>
  <c r="EG73" i="9"/>
  <c r="EN73" i="9"/>
  <c r="EG74" i="9"/>
  <c r="EN74" i="9"/>
  <c r="EG75" i="9"/>
  <c r="EN75" i="9"/>
  <c r="EG76" i="9"/>
  <c r="EN76" i="9"/>
  <c r="EG77" i="9"/>
  <c r="EN77" i="9"/>
  <c r="EG78" i="9"/>
  <c r="EN78" i="9"/>
  <c r="EG79" i="9"/>
  <c r="EN79" i="9"/>
  <c r="EG80" i="9"/>
  <c r="EN80" i="9"/>
  <c r="EG81" i="9"/>
  <c r="EN81" i="9"/>
  <c r="EG82" i="9"/>
  <c r="EN82" i="9"/>
  <c r="EG83" i="9"/>
  <c r="EN83" i="9"/>
  <c r="EG84" i="9"/>
  <c r="EN84" i="9"/>
  <c r="EG85" i="9"/>
  <c r="EN85" i="9"/>
  <c r="EG86" i="9"/>
  <c r="EN86" i="9"/>
  <c r="EG87" i="9"/>
  <c r="EN87" i="9"/>
  <c r="EG88" i="9"/>
  <c r="EN88" i="9"/>
  <c r="EG89" i="9"/>
  <c r="EN89" i="9"/>
  <c r="EG90" i="9"/>
  <c r="EN90" i="9"/>
  <c r="EG91" i="9"/>
  <c r="EN91" i="9"/>
  <c r="EG92" i="9"/>
  <c r="EN92" i="9"/>
  <c r="EG93" i="9"/>
  <c r="EN93" i="9"/>
  <c r="EG94" i="9"/>
  <c r="EN94" i="9"/>
  <c r="EG95" i="9"/>
  <c r="EN95" i="9"/>
  <c r="EG96" i="9"/>
  <c r="EN96" i="9"/>
  <c r="EF6" i="9" a="1"/>
  <c r="EF6" i="9"/>
  <c r="EF7" i="9"/>
  <c r="EM7" i="9"/>
  <c r="EF8" i="9"/>
  <c r="EM8" i="9"/>
  <c r="EF9" i="9"/>
  <c r="EM9" i="9"/>
  <c r="EF10" i="9"/>
  <c r="EM10" i="9"/>
  <c r="EF11" i="9"/>
  <c r="EM11" i="9"/>
  <c r="EF12" i="9"/>
  <c r="EM12" i="9"/>
  <c r="EF13" i="9"/>
  <c r="EM13" i="9"/>
  <c r="EF14" i="9"/>
  <c r="EM14" i="9"/>
  <c r="EF15" i="9"/>
  <c r="EM15" i="9"/>
  <c r="EF16" i="9"/>
  <c r="EM16" i="9"/>
  <c r="EF17" i="9"/>
  <c r="EM17" i="9"/>
  <c r="EF18" i="9"/>
  <c r="EM18" i="9"/>
  <c r="EF19" i="9"/>
  <c r="EM19" i="9"/>
  <c r="EF20" i="9"/>
  <c r="EM20" i="9"/>
  <c r="EF21" i="9"/>
  <c r="EM21" i="9"/>
  <c r="EF22" i="9"/>
  <c r="EM22" i="9"/>
  <c r="EF23" i="9"/>
  <c r="EM23" i="9"/>
  <c r="EF24" i="9"/>
  <c r="EM24" i="9"/>
  <c r="EF25" i="9"/>
  <c r="EM25" i="9"/>
  <c r="EF26" i="9"/>
  <c r="EM26" i="9"/>
  <c r="EF27" i="9"/>
  <c r="EM27" i="9"/>
  <c r="EF28" i="9"/>
  <c r="EM28" i="9"/>
  <c r="EF29" i="9"/>
  <c r="EM29" i="9"/>
  <c r="EF30" i="9"/>
  <c r="EM30" i="9"/>
  <c r="EF31" i="9"/>
  <c r="EM31" i="9"/>
  <c r="EF32" i="9"/>
  <c r="EM32" i="9"/>
  <c r="EF33" i="9"/>
  <c r="EM33" i="9"/>
  <c r="EF34" i="9"/>
  <c r="EM34" i="9"/>
  <c r="EF35" i="9"/>
  <c r="EM35" i="9"/>
  <c r="EF36" i="9"/>
  <c r="EM36" i="9"/>
  <c r="EF37" i="9"/>
  <c r="EM37" i="9"/>
  <c r="EF38" i="9"/>
  <c r="EM38" i="9"/>
  <c r="EF39" i="9"/>
  <c r="EM39" i="9"/>
  <c r="EF40" i="9"/>
  <c r="EM40" i="9"/>
  <c r="EF41" i="9"/>
  <c r="EM41" i="9"/>
  <c r="EF42" i="9"/>
  <c r="EM42" i="9"/>
  <c r="EF43" i="9"/>
  <c r="EM43" i="9"/>
  <c r="EF44" i="9"/>
  <c r="EM44" i="9"/>
  <c r="EF45" i="9"/>
  <c r="EM45" i="9"/>
  <c r="EF46" i="9"/>
  <c r="EM46" i="9"/>
  <c r="EF47" i="9"/>
  <c r="EM47" i="9"/>
  <c r="EF48" i="9"/>
  <c r="EM48" i="9"/>
  <c r="EF49" i="9"/>
  <c r="EM49" i="9"/>
  <c r="EF50" i="9"/>
  <c r="EM50" i="9"/>
  <c r="EF51" i="9"/>
  <c r="EM51" i="9"/>
  <c r="EF52" i="9"/>
  <c r="EM52" i="9"/>
  <c r="EF53" i="9"/>
  <c r="EM53" i="9"/>
  <c r="EF54" i="9"/>
  <c r="EM54" i="9"/>
  <c r="EF55" i="9"/>
  <c r="EM55" i="9"/>
  <c r="EF56" i="9"/>
  <c r="EM56" i="9"/>
  <c r="EF57" i="9"/>
  <c r="EM57" i="9"/>
  <c r="EF58" i="9"/>
  <c r="EM58" i="9"/>
  <c r="EF59" i="9"/>
  <c r="EM59" i="9"/>
  <c r="EF60" i="9"/>
  <c r="EM60" i="9"/>
  <c r="EF61" i="9"/>
  <c r="EM61" i="9"/>
  <c r="EF62" i="9"/>
  <c r="EM62" i="9"/>
  <c r="EF63" i="9"/>
  <c r="EM63" i="9"/>
  <c r="EF64" i="9"/>
  <c r="EM64" i="9"/>
  <c r="EF65" i="9"/>
  <c r="EM65" i="9"/>
  <c r="EF66" i="9"/>
  <c r="EM66" i="9"/>
  <c r="EF67" i="9"/>
  <c r="EM67" i="9"/>
  <c r="EF68" i="9"/>
  <c r="EM68" i="9"/>
  <c r="EF69" i="9"/>
  <c r="EM69" i="9"/>
  <c r="EF70" i="9"/>
  <c r="EM70" i="9"/>
  <c r="EF71" i="9"/>
  <c r="EM71" i="9"/>
  <c r="EF72" i="9"/>
  <c r="EM72" i="9"/>
  <c r="EF73" i="9"/>
  <c r="EM73" i="9"/>
  <c r="EF74" i="9"/>
  <c r="EM74" i="9"/>
  <c r="EF75" i="9"/>
  <c r="EM75" i="9"/>
  <c r="EF76" i="9"/>
  <c r="EM76" i="9"/>
  <c r="EF77" i="9"/>
  <c r="EM77" i="9"/>
  <c r="EF78" i="9"/>
  <c r="EM78" i="9"/>
  <c r="EF79" i="9"/>
  <c r="EM79" i="9"/>
  <c r="EF80" i="9"/>
  <c r="EM80" i="9"/>
  <c r="EF81" i="9"/>
  <c r="EM81" i="9"/>
  <c r="EF82" i="9"/>
  <c r="EM82" i="9"/>
  <c r="EF83" i="9"/>
  <c r="EM83" i="9"/>
  <c r="EF84" i="9"/>
  <c r="EM84" i="9"/>
  <c r="EF85" i="9"/>
  <c r="EM85" i="9"/>
  <c r="EF86" i="9"/>
  <c r="EM86" i="9"/>
  <c r="EF87" i="9"/>
  <c r="EM87" i="9"/>
  <c r="EF88" i="9"/>
  <c r="EM88" i="9"/>
  <c r="EF89" i="9"/>
  <c r="EM89" i="9"/>
  <c r="EF90" i="9"/>
  <c r="EM90" i="9"/>
  <c r="EF91" i="9"/>
  <c r="EM91" i="9"/>
  <c r="EF92" i="9"/>
  <c r="EM92" i="9"/>
  <c r="EF93" i="9"/>
  <c r="EM93" i="9"/>
  <c r="EF94" i="9"/>
  <c r="EM94" i="9"/>
  <c r="EF95" i="9"/>
  <c r="EM95" i="9"/>
  <c r="EF96" i="9"/>
  <c r="EM96" i="9"/>
  <c r="EM6" i="9"/>
  <c r="EE6" i="9" a="1"/>
  <c r="EE6" i="9"/>
  <c r="EE7" i="9"/>
  <c r="EL7" i="9"/>
  <c r="EE8" i="9"/>
  <c r="EL8" i="9"/>
  <c r="EE9" i="9"/>
  <c r="EL9" i="9"/>
  <c r="EE10" i="9"/>
  <c r="EL10" i="9"/>
  <c r="EE11" i="9"/>
  <c r="EL11" i="9"/>
  <c r="EE12" i="9"/>
  <c r="EL12" i="9"/>
  <c r="EE13" i="9"/>
  <c r="EL13" i="9"/>
  <c r="EE14" i="9"/>
  <c r="EL14" i="9"/>
  <c r="EE15" i="9"/>
  <c r="EL15" i="9"/>
  <c r="EE16" i="9"/>
  <c r="EL16" i="9"/>
  <c r="EE17" i="9"/>
  <c r="EL17" i="9"/>
  <c r="EE18" i="9"/>
  <c r="EL18" i="9"/>
  <c r="EE19" i="9"/>
  <c r="EL19" i="9"/>
  <c r="EE20" i="9"/>
  <c r="EL20" i="9"/>
  <c r="EE21" i="9"/>
  <c r="EL21" i="9"/>
  <c r="EE22" i="9"/>
  <c r="EL22" i="9"/>
  <c r="EE23" i="9"/>
  <c r="EL23" i="9"/>
  <c r="EE24" i="9"/>
  <c r="EL24" i="9"/>
  <c r="EE25" i="9"/>
  <c r="EL25" i="9"/>
  <c r="EE26" i="9"/>
  <c r="EL26" i="9"/>
  <c r="EE27" i="9"/>
  <c r="EL27" i="9"/>
  <c r="EE28" i="9"/>
  <c r="EL28" i="9"/>
  <c r="EE29" i="9"/>
  <c r="EL29" i="9"/>
  <c r="EE30" i="9"/>
  <c r="EL30" i="9"/>
  <c r="EE31" i="9"/>
  <c r="EL31" i="9"/>
  <c r="EE32" i="9"/>
  <c r="EL32" i="9"/>
  <c r="EE33" i="9"/>
  <c r="EL33" i="9"/>
  <c r="EE34" i="9"/>
  <c r="EL34" i="9"/>
  <c r="EE35" i="9"/>
  <c r="EL35" i="9"/>
  <c r="EE36" i="9"/>
  <c r="EL36" i="9"/>
  <c r="EE37" i="9"/>
  <c r="EL37" i="9"/>
  <c r="EE38" i="9"/>
  <c r="EL38" i="9"/>
  <c r="EE39" i="9"/>
  <c r="EL39" i="9"/>
  <c r="EE40" i="9"/>
  <c r="EL40" i="9"/>
  <c r="EE41" i="9"/>
  <c r="EL41" i="9"/>
  <c r="EE42" i="9"/>
  <c r="EL42" i="9"/>
  <c r="EE43" i="9"/>
  <c r="EL43" i="9"/>
  <c r="EE44" i="9"/>
  <c r="EL44" i="9"/>
  <c r="EE45" i="9"/>
  <c r="EL45" i="9"/>
  <c r="EE46" i="9"/>
  <c r="EL46" i="9"/>
  <c r="EE47" i="9"/>
  <c r="EL47" i="9"/>
  <c r="EE48" i="9"/>
  <c r="EL48" i="9"/>
  <c r="EE49" i="9"/>
  <c r="EL49" i="9"/>
  <c r="EE50" i="9"/>
  <c r="EL50" i="9"/>
  <c r="EE51" i="9"/>
  <c r="EL51" i="9"/>
  <c r="EE52" i="9"/>
  <c r="EL52" i="9"/>
  <c r="EE53" i="9"/>
  <c r="EL53" i="9"/>
  <c r="EE54" i="9"/>
  <c r="EL54" i="9"/>
  <c r="EE55" i="9"/>
  <c r="EL55" i="9"/>
  <c r="EE56" i="9"/>
  <c r="EL56" i="9"/>
  <c r="EE57" i="9"/>
  <c r="EL57" i="9"/>
  <c r="EE58" i="9"/>
  <c r="EL58" i="9"/>
  <c r="EE59" i="9"/>
  <c r="EL59" i="9"/>
  <c r="EE60" i="9"/>
  <c r="EL60" i="9"/>
  <c r="EE61" i="9"/>
  <c r="EL61" i="9"/>
  <c r="EE62" i="9"/>
  <c r="EL62" i="9"/>
  <c r="EE63" i="9"/>
  <c r="EL63" i="9"/>
  <c r="EE64" i="9"/>
  <c r="EL64" i="9"/>
  <c r="EE65" i="9"/>
  <c r="EL65" i="9"/>
  <c r="EE66" i="9"/>
  <c r="EL66" i="9"/>
  <c r="EE67" i="9"/>
  <c r="EL67" i="9"/>
  <c r="EE68" i="9"/>
  <c r="EL68" i="9"/>
  <c r="EE69" i="9"/>
  <c r="EL69" i="9"/>
  <c r="EE70" i="9"/>
  <c r="EL70" i="9"/>
  <c r="EE71" i="9"/>
  <c r="EL71" i="9"/>
  <c r="EE72" i="9"/>
  <c r="EL72" i="9"/>
  <c r="EE73" i="9"/>
  <c r="EL73" i="9"/>
  <c r="EE74" i="9"/>
  <c r="EL74" i="9"/>
  <c r="EE75" i="9"/>
  <c r="EL75" i="9"/>
  <c r="EE76" i="9"/>
  <c r="EL76" i="9"/>
  <c r="EE77" i="9"/>
  <c r="EL77" i="9"/>
  <c r="EE78" i="9"/>
  <c r="EL78" i="9"/>
  <c r="EE79" i="9"/>
  <c r="EL79" i="9"/>
  <c r="EE80" i="9"/>
  <c r="EL80" i="9"/>
  <c r="EE81" i="9"/>
  <c r="EL81" i="9"/>
  <c r="EE82" i="9"/>
  <c r="EL82" i="9"/>
  <c r="EE83" i="9"/>
  <c r="EL83" i="9"/>
  <c r="EE84" i="9"/>
  <c r="EL84" i="9"/>
  <c r="EE85" i="9"/>
  <c r="EL85" i="9"/>
  <c r="EE86" i="9"/>
  <c r="EL86" i="9"/>
  <c r="EE87" i="9"/>
  <c r="EL87" i="9"/>
  <c r="EE88" i="9"/>
  <c r="EL88" i="9"/>
  <c r="EE89" i="9"/>
  <c r="EL89" i="9"/>
  <c r="EE90" i="9"/>
  <c r="EL90" i="9"/>
  <c r="EE91" i="9"/>
  <c r="EL91" i="9"/>
  <c r="EE92" i="9"/>
  <c r="EL92" i="9"/>
  <c r="EE93" i="9"/>
  <c r="EL93" i="9"/>
  <c r="EE94" i="9"/>
  <c r="EL94" i="9"/>
  <c r="EE95" i="9"/>
  <c r="EL95" i="9"/>
  <c r="EE96" i="9"/>
  <c r="EL96" i="9"/>
  <c r="EL6" i="9"/>
  <c r="ED6" i="9" a="1"/>
  <c r="ED6" i="9"/>
  <c r="ED7" i="9"/>
  <c r="EK7" i="9"/>
  <c r="ED8" i="9"/>
  <c r="EK8" i="9"/>
  <c r="ED9" i="9"/>
  <c r="EK9" i="9"/>
  <c r="ED10" i="9"/>
  <c r="EK10" i="9"/>
  <c r="ED11" i="9"/>
  <c r="EK11" i="9"/>
  <c r="ED12" i="9"/>
  <c r="EK12" i="9"/>
  <c r="ED13" i="9"/>
  <c r="EK13" i="9"/>
  <c r="ED14" i="9"/>
  <c r="EK14" i="9"/>
  <c r="ED15" i="9"/>
  <c r="EK15" i="9"/>
  <c r="ED16" i="9"/>
  <c r="EK16" i="9"/>
  <c r="ED17" i="9"/>
  <c r="EK17" i="9"/>
  <c r="ED18" i="9"/>
  <c r="EK18" i="9"/>
  <c r="ED19" i="9"/>
  <c r="EK19" i="9"/>
  <c r="ED20" i="9"/>
  <c r="EK20" i="9"/>
  <c r="ED21" i="9"/>
  <c r="EK21" i="9"/>
  <c r="ED22" i="9"/>
  <c r="EK22" i="9"/>
  <c r="ED23" i="9"/>
  <c r="EK23" i="9"/>
  <c r="ED24" i="9"/>
  <c r="EK24" i="9"/>
  <c r="ED25" i="9"/>
  <c r="EK25" i="9"/>
  <c r="ED26" i="9"/>
  <c r="EK26" i="9"/>
  <c r="ED27" i="9"/>
  <c r="EK27" i="9"/>
  <c r="ED28" i="9"/>
  <c r="EK28" i="9"/>
  <c r="ED29" i="9"/>
  <c r="EK29" i="9"/>
  <c r="ED30" i="9"/>
  <c r="EK30" i="9"/>
  <c r="ED31" i="9"/>
  <c r="EK31" i="9"/>
  <c r="ED32" i="9"/>
  <c r="EK32" i="9"/>
  <c r="ED33" i="9"/>
  <c r="EK33" i="9"/>
  <c r="ED34" i="9"/>
  <c r="EK34" i="9"/>
  <c r="ED35" i="9"/>
  <c r="EK35" i="9"/>
  <c r="ED36" i="9"/>
  <c r="EK36" i="9"/>
  <c r="ED37" i="9"/>
  <c r="EK37" i="9"/>
  <c r="ED38" i="9"/>
  <c r="EK38" i="9"/>
  <c r="ED39" i="9"/>
  <c r="EK39" i="9"/>
  <c r="ED40" i="9"/>
  <c r="EK40" i="9"/>
  <c r="ED41" i="9"/>
  <c r="EK41" i="9"/>
  <c r="ED42" i="9"/>
  <c r="EK42" i="9"/>
  <c r="ED43" i="9"/>
  <c r="EK43" i="9"/>
  <c r="ED44" i="9"/>
  <c r="EK44" i="9"/>
  <c r="ED45" i="9"/>
  <c r="EK45" i="9"/>
  <c r="ED46" i="9"/>
  <c r="EK46" i="9"/>
  <c r="ED47" i="9"/>
  <c r="EK47" i="9"/>
  <c r="ED48" i="9"/>
  <c r="EK48" i="9"/>
  <c r="ED49" i="9"/>
  <c r="EK49" i="9"/>
  <c r="ED50" i="9"/>
  <c r="EK50" i="9"/>
  <c r="ED51" i="9"/>
  <c r="EK51" i="9"/>
  <c r="ED52" i="9"/>
  <c r="EK52" i="9"/>
  <c r="ED53" i="9"/>
  <c r="EK53" i="9"/>
  <c r="ED54" i="9"/>
  <c r="EK54" i="9"/>
  <c r="ED55" i="9"/>
  <c r="EK55" i="9"/>
  <c r="ED56" i="9"/>
  <c r="EK56" i="9"/>
  <c r="ED57" i="9"/>
  <c r="EK57" i="9"/>
  <c r="ED58" i="9"/>
  <c r="EK58" i="9"/>
  <c r="ED59" i="9"/>
  <c r="EK59" i="9"/>
  <c r="ED60" i="9"/>
  <c r="EK60" i="9"/>
  <c r="ED61" i="9"/>
  <c r="EK61" i="9"/>
  <c r="ED62" i="9"/>
  <c r="EK62" i="9"/>
  <c r="ED63" i="9"/>
  <c r="EK63" i="9"/>
  <c r="ED64" i="9"/>
  <c r="EK64" i="9"/>
  <c r="ED65" i="9"/>
  <c r="EK65" i="9"/>
  <c r="ED66" i="9"/>
  <c r="EK66" i="9"/>
  <c r="ED67" i="9"/>
  <c r="EK67" i="9"/>
  <c r="ED68" i="9"/>
  <c r="EK68" i="9"/>
  <c r="ED69" i="9"/>
  <c r="EK69" i="9"/>
  <c r="ED70" i="9"/>
  <c r="EK70" i="9"/>
  <c r="ED71" i="9"/>
  <c r="EK71" i="9"/>
  <c r="ED72" i="9"/>
  <c r="EK72" i="9"/>
  <c r="ED73" i="9"/>
  <c r="EK73" i="9"/>
  <c r="ED74" i="9"/>
  <c r="EK74" i="9"/>
  <c r="ED75" i="9"/>
  <c r="EK75" i="9"/>
  <c r="ED76" i="9"/>
  <c r="EK76" i="9"/>
  <c r="ED77" i="9"/>
  <c r="EK77" i="9"/>
  <c r="ED78" i="9"/>
  <c r="EK78" i="9"/>
  <c r="ED79" i="9"/>
  <c r="EK79" i="9"/>
  <c r="ED80" i="9"/>
  <c r="EK80" i="9"/>
  <c r="ED81" i="9"/>
  <c r="EK81" i="9"/>
  <c r="ED82" i="9"/>
  <c r="EK82" i="9"/>
  <c r="ED83" i="9"/>
  <c r="EK83" i="9"/>
  <c r="ED84" i="9"/>
  <c r="EK84" i="9"/>
  <c r="ED85" i="9"/>
  <c r="EK85" i="9"/>
  <c r="ED86" i="9"/>
  <c r="EK86" i="9"/>
  <c r="ED87" i="9"/>
  <c r="EK87" i="9"/>
  <c r="ED88" i="9"/>
  <c r="EK88" i="9"/>
  <c r="ED89" i="9"/>
  <c r="EK89" i="9"/>
  <c r="ED90" i="9"/>
  <c r="EK90" i="9"/>
  <c r="ED91" i="9"/>
  <c r="EK91" i="9"/>
  <c r="ED92" i="9"/>
  <c r="EK92" i="9"/>
  <c r="ED93" i="9"/>
  <c r="EK93" i="9"/>
  <c r="ED94" i="9"/>
  <c r="EK94" i="9"/>
  <c r="ED95" i="9"/>
  <c r="EK95" i="9"/>
  <c r="ED96" i="9"/>
  <c r="EK96" i="9"/>
  <c r="EK6" i="9"/>
  <c r="EC6" i="9" a="1"/>
  <c r="EC6" i="9"/>
  <c r="EC7" i="9"/>
  <c r="EC8" i="9"/>
  <c r="EC9" i="9"/>
  <c r="EC10" i="9"/>
  <c r="EC11" i="9"/>
  <c r="EC12" i="9"/>
  <c r="EC13" i="9"/>
  <c r="EC14" i="9"/>
  <c r="EC15" i="9"/>
  <c r="EJ15" i="9"/>
  <c r="EC16" i="9"/>
  <c r="EJ16" i="9"/>
  <c r="EC17" i="9"/>
  <c r="EJ17" i="9"/>
  <c r="EC18" i="9"/>
  <c r="EJ18" i="9"/>
  <c r="EC19" i="9"/>
  <c r="EJ19" i="9"/>
  <c r="EC20" i="9"/>
  <c r="EJ20" i="9"/>
  <c r="EC21" i="9"/>
  <c r="EJ21" i="9"/>
  <c r="EC22" i="9"/>
  <c r="EJ22" i="9"/>
  <c r="EC23" i="9"/>
  <c r="EJ23" i="9"/>
  <c r="EC24" i="9"/>
  <c r="EJ24" i="9"/>
  <c r="EC25" i="9"/>
  <c r="EJ25" i="9"/>
  <c r="EC26" i="9"/>
  <c r="EJ26" i="9"/>
  <c r="EC27" i="9"/>
  <c r="EJ27" i="9"/>
  <c r="EC28" i="9"/>
  <c r="EJ28" i="9"/>
  <c r="EC29" i="9"/>
  <c r="EJ29" i="9"/>
  <c r="EC30" i="9"/>
  <c r="EJ30" i="9"/>
  <c r="EC31" i="9"/>
  <c r="EJ31" i="9"/>
  <c r="EC32" i="9"/>
  <c r="EJ32" i="9"/>
  <c r="EC33" i="9"/>
  <c r="EJ33" i="9"/>
  <c r="EC34" i="9"/>
  <c r="EJ34" i="9"/>
  <c r="EC35" i="9"/>
  <c r="EJ35" i="9"/>
  <c r="EC36" i="9"/>
  <c r="EJ36" i="9"/>
  <c r="EC37" i="9"/>
  <c r="EJ37" i="9"/>
  <c r="EC38" i="9"/>
  <c r="EJ38" i="9"/>
  <c r="EC39" i="9"/>
  <c r="EJ39" i="9"/>
  <c r="EC40" i="9"/>
  <c r="EJ40" i="9"/>
  <c r="EC41" i="9"/>
  <c r="EJ41" i="9"/>
  <c r="EC42" i="9"/>
  <c r="EJ42" i="9"/>
  <c r="EC43" i="9"/>
  <c r="EJ43" i="9"/>
  <c r="EC44" i="9"/>
  <c r="EJ44" i="9"/>
  <c r="EC45" i="9"/>
  <c r="EJ45" i="9"/>
  <c r="EC46" i="9"/>
  <c r="EJ46" i="9"/>
  <c r="EC47" i="9"/>
  <c r="EJ47" i="9"/>
  <c r="EC48" i="9"/>
  <c r="EJ48" i="9"/>
  <c r="EC49" i="9"/>
  <c r="EJ49" i="9"/>
  <c r="EC50" i="9"/>
  <c r="EJ50" i="9"/>
  <c r="EC51" i="9"/>
  <c r="EJ51" i="9"/>
  <c r="EC52" i="9"/>
  <c r="EJ52" i="9"/>
  <c r="EC53" i="9"/>
  <c r="EJ53" i="9"/>
  <c r="EC54" i="9"/>
  <c r="EJ54" i="9"/>
  <c r="EC55" i="9"/>
  <c r="EJ55" i="9"/>
  <c r="EC56" i="9"/>
  <c r="EJ56" i="9"/>
  <c r="EC57" i="9"/>
  <c r="EJ57" i="9"/>
  <c r="EC58" i="9"/>
  <c r="EJ58" i="9"/>
  <c r="EC59" i="9"/>
  <c r="EJ59" i="9"/>
  <c r="EC60" i="9"/>
  <c r="EJ60" i="9"/>
  <c r="EC61" i="9"/>
  <c r="EJ61" i="9"/>
  <c r="EC62" i="9"/>
  <c r="EJ62" i="9"/>
  <c r="EC63" i="9"/>
  <c r="EJ63" i="9"/>
  <c r="EC64" i="9"/>
  <c r="EJ64" i="9"/>
  <c r="EC65" i="9"/>
  <c r="EJ65" i="9"/>
  <c r="EC66" i="9"/>
  <c r="EJ66" i="9"/>
  <c r="EC67" i="9"/>
  <c r="EJ67" i="9"/>
  <c r="EC68" i="9"/>
  <c r="EJ68" i="9"/>
  <c r="EC69" i="9"/>
  <c r="EJ69" i="9"/>
  <c r="EC70" i="9"/>
  <c r="EJ70" i="9"/>
  <c r="EC71" i="9"/>
  <c r="EJ71" i="9"/>
  <c r="EC72" i="9"/>
  <c r="EJ72" i="9"/>
  <c r="EC73" i="9"/>
  <c r="EJ73" i="9"/>
  <c r="EC74" i="9"/>
  <c r="EJ74" i="9"/>
  <c r="EC75" i="9"/>
  <c r="EJ75" i="9"/>
  <c r="EC76" i="9"/>
  <c r="EJ76" i="9"/>
  <c r="EC77" i="9"/>
  <c r="EJ77" i="9"/>
  <c r="EC78" i="9"/>
  <c r="EJ78" i="9"/>
  <c r="EC79" i="9"/>
  <c r="EJ79" i="9"/>
  <c r="EC80" i="9"/>
  <c r="EJ80" i="9"/>
  <c r="EC81" i="9"/>
  <c r="EJ81" i="9"/>
  <c r="EC82" i="9"/>
  <c r="EJ82" i="9"/>
  <c r="EC83" i="9"/>
  <c r="EJ83" i="9"/>
  <c r="EC84" i="9"/>
  <c r="EJ84" i="9"/>
  <c r="EC85" i="9"/>
  <c r="EJ85" i="9"/>
  <c r="EC86" i="9"/>
  <c r="EJ86" i="9"/>
  <c r="EC87" i="9"/>
  <c r="EJ87" i="9"/>
  <c r="EC88" i="9"/>
  <c r="EJ88" i="9"/>
  <c r="EC89" i="9"/>
  <c r="EJ89" i="9"/>
  <c r="EC90" i="9"/>
  <c r="EJ90" i="9"/>
  <c r="EC91" i="9"/>
  <c r="EJ91" i="9"/>
  <c r="EC92" i="9"/>
  <c r="EJ92" i="9"/>
  <c r="EC93" i="9"/>
  <c r="EJ93" i="9"/>
  <c r="EC94" i="9"/>
  <c r="EJ94" i="9"/>
  <c r="EC95" i="9"/>
  <c r="EJ95" i="9"/>
  <c r="EC96" i="9"/>
  <c r="EJ96" i="9"/>
  <c r="EJ7" i="9"/>
  <c r="EJ8" i="9"/>
  <c r="EJ9" i="9"/>
  <c r="EJ10" i="9"/>
  <c r="EJ11" i="9"/>
  <c r="EJ12" i="9"/>
  <c r="EJ13" i="9"/>
  <c r="EJ14" i="9"/>
  <c r="EJ6" i="9"/>
  <c r="FI96" i="9"/>
  <c r="FH96" i="9"/>
  <c r="FG96" i="9"/>
  <c r="FF96" i="9"/>
  <c r="BA5" i="9"/>
  <c r="FK7" i="9"/>
  <c r="FK8" i="9"/>
  <c r="FK9" i="9"/>
  <c r="FK10" i="9"/>
  <c r="FK11" i="9"/>
  <c r="FK12" i="9"/>
  <c r="FK13" i="9"/>
  <c r="FK14" i="9"/>
  <c r="FK15" i="9"/>
  <c r="FK16" i="9"/>
  <c r="FK17" i="9"/>
  <c r="FK18" i="9"/>
  <c r="FK19" i="9"/>
  <c r="FK20" i="9"/>
  <c r="FK21" i="9"/>
  <c r="FK22" i="9"/>
  <c r="FK23" i="9"/>
  <c r="FK24" i="9"/>
  <c r="FK25" i="9"/>
  <c r="FK26" i="9"/>
  <c r="FK27" i="9"/>
  <c r="FK28" i="9"/>
  <c r="FK29" i="9"/>
  <c r="FK30" i="9"/>
  <c r="FK31" i="9"/>
  <c r="FK32" i="9"/>
  <c r="FK33" i="9"/>
  <c r="FK34" i="9"/>
  <c r="FK35" i="9"/>
  <c r="FK36" i="9"/>
  <c r="FK37" i="9"/>
  <c r="FK38" i="9"/>
  <c r="FK39" i="9"/>
  <c r="FK40" i="9"/>
  <c r="FK41" i="9"/>
  <c r="FK42" i="9"/>
  <c r="FK43" i="9"/>
  <c r="FK44" i="9"/>
  <c r="FK45" i="9"/>
  <c r="FK46" i="9"/>
  <c r="FK47" i="9"/>
  <c r="FK48" i="9"/>
  <c r="FK49" i="9"/>
  <c r="FK50" i="9"/>
  <c r="FK51" i="9"/>
  <c r="FK52" i="9"/>
  <c r="FK53" i="9"/>
  <c r="FK54" i="9"/>
  <c r="FK55" i="9"/>
  <c r="FK56" i="9"/>
  <c r="FK57" i="9"/>
  <c r="FK58" i="9"/>
  <c r="FK59" i="9"/>
  <c r="FK60" i="9"/>
  <c r="FK61" i="9"/>
  <c r="FK62" i="9"/>
  <c r="FK63" i="9"/>
  <c r="FK64" i="9"/>
  <c r="FK65" i="9"/>
  <c r="FK66" i="9"/>
  <c r="FK67" i="9"/>
  <c r="FK68" i="9"/>
  <c r="FK69" i="9"/>
  <c r="FK70" i="9"/>
  <c r="FK71" i="9"/>
  <c r="FK72" i="9"/>
  <c r="FK73" i="9"/>
  <c r="FK74" i="9"/>
  <c r="FK75" i="9"/>
  <c r="FK76" i="9"/>
  <c r="FK77" i="9"/>
  <c r="FK78" i="9"/>
  <c r="FK79" i="9"/>
  <c r="FK80" i="9"/>
  <c r="FK81" i="9"/>
  <c r="FK82" i="9"/>
  <c r="FK83" i="9"/>
  <c r="FK84" i="9"/>
  <c r="FK85" i="9"/>
  <c r="FK86" i="9"/>
  <c r="FK87" i="9"/>
  <c r="FK88" i="9"/>
  <c r="FK89" i="9"/>
  <c r="FK90" i="9"/>
  <c r="FK91" i="9"/>
  <c r="FK92" i="9"/>
  <c r="FK93" i="9"/>
  <c r="FK94" i="9"/>
  <c r="FK95" i="9"/>
  <c r="FK96" i="9"/>
  <c r="FD7" i="9"/>
  <c r="FD8" i="9"/>
  <c r="FD9" i="9"/>
  <c r="FD10" i="9"/>
  <c r="FD11" i="9"/>
  <c r="FD12" i="9"/>
  <c r="FD13" i="9"/>
  <c r="FD14" i="9"/>
  <c r="FD15" i="9"/>
  <c r="FD16" i="9"/>
  <c r="FD17" i="9"/>
  <c r="FD18" i="9"/>
  <c r="FD19" i="9"/>
  <c r="FD20" i="9"/>
  <c r="FD21" i="9"/>
  <c r="FD22" i="9"/>
  <c r="FD23" i="9"/>
  <c r="FD24" i="9"/>
  <c r="FD25" i="9"/>
  <c r="FD26" i="9"/>
  <c r="FD27" i="9"/>
  <c r="FD28" i="9"/>
  <c r="FD29" i="9"/>
  <c r="FD30" i="9"/>
  <c r="FD31" i="9"/>
  <c r="FD32" i="9"/>
  <c r="FD33" i="9"/>
  <c r="FD34" i="9"/>
  <c r="FD35" i="9"/>
  <c r="FD36" i="9"/>
  <c r="FD37" i="9"/>
  <c r="FD38" i="9"/>
  <c r="FD39" i="9"/>
  <c r="FD40" i="9"/>
  <c r="FD41" i="9"/>
  <c r="FD42" i="9"/>
  <c r="FD43" i="9"/>
  <c r="FD44" i="9"/>
  <c r="FD45" i="9"/>
  <c r="FD46" i="9"/>
  <c r="FD47" i="9"/>
  <c r="FD48" i="9"/>
  <c r="FD49" i="9"/>
  <c r="FD50" i="9"/>
  <c r="FD51" i="9"/>
  <c r="FD52" i="9"/>
  <c r="FD53" i="9"/>
  <c r="FD54" i="9"/>
  <c r="FD55" i="9"/>
  <c r="FD56" i="9"/>
  <c r="FD57" i="9"/>
  <c r="FD58" i="9"/>
  <c r="FD59" i="9"/>
  <c r="FD60" i="9"/>
  <c r="FD61" i="9"/>
  <c r="FD62" i="9"/>
  <c r="FD63" i="9"/>
  <c r="FD64" i="9"/>
  <c r="FD65" i="9"/>
  <c r="FD66" i="9"/>
  <c r="FD67" i="9"/>
  <c r="FD68" i="9"/>
  <c r="FD69" i="9"/>
  <c r="FD70" i="9"/>
  <c r="FD71" i="9"/>
  <c r="FD72" i="9"/>
  <c r="FD73" i="9"/>
  <c r="FD74" i="9"/>
  <c r="FD75" i="9"/>
  <c r="FD76" i="9"/>
  <c r="FD77" i="9"/>
  <c r="FD78" i="9"/>
  <c r="FD79" i="9"/>
  <c r="FD80" i="9"/>
  <c r="FD81" i="9"/>
  <c r="FD82" i="9"/>
  <c r="FD83" i="9"/>
  <c r="FD84" i="9"/>
  <c r="FD85" i="9"/>
  <c r="FD86" i="9"/>
  <c r="FD87" i="9"/>
  <c r="FD88" i="9"/>
  <c r="FD89" i="9"/>
  <c r="FD90" i="9"/>
  <c r="FD91" i="9"/>
  <c r="FD92" i="9"/>
  <c r="FD93" i="9"/>
  <c r="FD94" i="9"/>
  <c r="FD95" i="9"/>
  <c r="FD96" i="9"/>
  <c r="EI7" i="9"/>
  <c r="EI8" i="9"/>
  <c r="EI9" i="9"/>
  <c r="EI10" i="9"/>
  <c r="EI11" i="9"/>
  <c r="EI12" i="9"/>
  <c r="EI13" i="9"/>
  <c r="EI14" i="9"/>
  <c r="EI15" i="9"/>
  <c r="EI16" i="9"/>
  <c r="EI17" i="9"/>
  <c r="EI18" i="9"/>
  <c r="EI19" i="9"/>
  <c r="EI20" i="9"/>
  <c r="EI21" i="9"/>
  <c r="EI22" i="9"/>
  <c r="EI23" i="9"/>
  <c r="EI24" i="9"/>
  <c r="EI25" i="9"/>
  <c r="EI26" i="9"/>
  <c r="EI27" i="9"/>
  <c r="EI28" i="9"/>
  <c r="EI29" i="9"/>
  <c r="EI30" i="9"/>
  <c r="EI31" i="9"/>
  <c r="EI32" i="9"/>
  <c r="EI33" i="9"/>
  <c r="EI34" i="9"/>
  <c r="EI35" i="9"/>
  <c r="EI36" i="9"/>
  <c r="EI37" i="9"/>
  <c r="EI38" i="9"/>
  <c r="EI39" i="9"/>
  <c r="EI40" i="9"/>
  <c r="EI41" i="9"/>
  <c r="EI42" i="9"/>
  <c r="EI43" i="9"/>
  <c r="EI44" i="9"/>
  <c r="EI45" i="9"/>
  <c r="EI46" i="9"/>
  <c r="EI47" i="9"/>
  <c r="EI48" i="9"/>
  <c r="EI49" i="9"/>
  <c r="EI50" i="9"/>
  <c r="EI51" i="9"/>
  <c r="EI52" i="9"/>
  <c r="EI53" i="9"/>
  <c r="EI54" i="9"/>
  <c r="EI55" i="9"/>
  <c r="EI56" i="9"/>
  <c r="EI57" i="9"/>
  <c r="EI58" i="9"/>
  <c r="EI59" i="9"/>
  <c r="EI60" i="9"/>
  <c r="EI61" i="9"/>
  <c r="EI62" i="9"/>
  <c r="EI63" i="9"/>
  <c r="EI64" i="9"/>
  <c r="EI65" i="9"/>
  <c r="EI66" i="9"/>
  <c r="EI67" i="9"/>
  <c r="EI68" i="9"/>
  <c r="EI69" i="9"/>
  <c r="EI70" i="9"/>
  <c r="EI71" i="9"/>
  <c r="EI72" i="9"/>
  <c r="EI73" i="9"/>
  <c r="EI74" i="9"/>
  <c r="EI75" i="9"/>
  <c r="EI76" i="9"/>
  <c r="EI77" i="9"/>
  <c r="EI78" i="9"/>
  <c r="EI79" i="9"/>
  <c r="EI80" i="9"/>
  <c r="EI81" i="9"/>
  <c r="EI82" i="9"/>
  <c r="EI83" i="9"/>
  <c r="EI84" i="9"/>
  <c r="EI85" i="9"/>
  <c r="EI86" i="9"/>
  <c r="EI87" i="9"/>
  <c r="EI88" i="9"/>
  <c r="EI89" i="9"/>
  <c r="EI90" i="9"/>
  <c r="EI91" i="9"/>
  <c r="EI92" i="9"/>
  <c r="EI93" i="9"/>
  <c r="EI94" i="9"/>
  <c r="EI95" i="9"/>
  <c r="EI96" i="9"/>
  <c r="FI95" i="9"/>
  <c r="FH95" i="9"/>
  <c r="FG95" i="9"/>
  <c r="FF95" i="9"/>
  <c r="FI94" i="9"/>
  <c r="FH94" i="9"/>
  <c r="FG94" i="9"/>
  <c r="FF94" i="9"/>
  <c r="FI93" i="9"/>
  <c r="FH93" i="9"/>
  <c r="FG93" i="9"/>
  <c r="FF93" i="9"/>
  <c r="FI92" i="9"/>
  <c r="FH92" i="9"/>
  <c r="FG92" i="9"/>
  <c r="FF92" i="9"/>
  <c r="FI91" i="9"/>
  <c r="FH91" i="9"/>
  <c r="FG91" i="9"/>
  <c r="FF91" i="9"/>
  <c r="FI90" i="9"/>
  <c r="FH90" i="9"/>
  <c r="FG90" i="9"/>
  <c r="FF90" i="9"/>
  <c r="FI89" i="9"/>
  <c r="FH89" i="9"/>
  <c r="FG89" i="9"/>
  <c r="FF89" i="9"/>
  <c r="FI88" i="9"/>
  <c r="FH88" i="9"/>
  <c r="FG88" i="9"/>
  <c r="FF88" i="9"/>
  <c r="FI87" i="9"/>
  <c r="FH87" i="9"/>
  <c r="FG87" i="9"/>
  <c r="FF87" i="9"/>
  <c r="FI86" i="9"/>
  <c r="FH86" i="9"/>
  <c r="FG86" i="9"/>
  <c r="FF86" i="9"/>
  <c r="FI85" i="9"/>
  <c r="FH85" i="9"/>
  <c r="FG85" i="9"/>
  <c r="FF85" i="9"/>
  <c r="FI84" i="9"/>
  <c r="FH84" i="9"/>
  <c r="FG84" i="9"/>
  <c r="FF84" i="9"/>
  <c r="FI83" i="9"/>
  <c r="FH83" i="9"/>
  <c r="FG83" i="9"/>
  <c r="FF83" i="9"/>
  <c r="FI82" i="9"/>
  <c r="FH82" i="9"/>
  <c r="FG82" i="9"/>
  <c r="FF82" i="9"/>
  <c r="FI81" i="9"/>
  <c r="FH81" i="9"/>
  <c r="FG81" i="9"/>
  <c r="FF81" i="9"/>
  <c r="FI80" i="9"/>
  <c r="FH80" i="9"/>
  <c r="FG80" i="9"/>
  <c r="FF80" i="9"/>
  <c r="FI79" i="9"/>
  <c r="FH79" i="9"/>
  <c r="FG79" i="9"/>
  <c r="FF79" i="9"/>
  <c r="FI78" i="9"/>
  <c r="FH78" i="9"/>
  <c r="FG78" i="9"/>
  <c r="FF78" i="9"/>
  <c r="FI77" i="9"/>
  <c r="FH77" i="9"/>
  <c r="FG77" i="9"/>
  <c r="FF77" i="9"/>
  <c r="FI76" i="9"/>
  <c r="FH76" i="9"/>
  <c r="FG76" i="9"/>
  <c r="FF76" i="9"/>
  <c r="FI75" i="9"/>
  <c r="FH75" i="9"/>
  <c r="FG75" i="9"/>
  <c r="FF75" i="9"/>
  <c r="FI74" i="9"/>
  <c r="FH74" i="9"/>
  <c r="FG74" i="9"/>
  <c r="FF74" i="9"/>
  <c r="FI73" i="9"/>
  <c r="FH73" i="9"/>
  <c r="FG73" i="9"/>
  <c r="FF73" i="9"/>
  <c r="FI72" i="9"/>
  <c r="FH72" i="9"/>
  <c r="FG72" i="9"/>
  <c r="FF72" i="9"/>
  <c r="FI71" i="9"/>
  <c r="FH71" i="9"/>
  <c r="FG71" i="9"/>
  <c r="FF71" i="9"/>
  <c r="FI70" i="9"/>
  <c r="FH70" i="9"/>
  <c r="FG70" i="9"/>
  <c r="FF70" i="9"/>
  <c r="FI69" i="9"/>
  <c r="FH69" i="9"/>
  <c r="FG69" i="9"/>
  <c r="FF69" i="9"/>
  <c r="FI68" i="9"/>
  <c r="FH68" i="9"/>
  <c r="FG68" i="9"/>
  <c r="FF68" i="9"/>
  <c r="FI67" i="9"/>
  <c r="FH67" i="9"/>
  <c r="FG67" i="9"/>
  <c r="FF67" i="9"/>
  <c r="FI66" i="9"/>
  <c r="FH66" i="9"/>
  <c r="FG66" i="9"/>
  <c r="FF66" i="9"/>
  <c r="FI65" i="9"/>
  <c r="FH65" i="9"/>
  <c r="FG65" i="9"/>
  <c r="FF65" i="9"/>
  <c r="FI64" i="9"/>
  <c r="FH64" i="9"/>
  <c r="FG64" i="9"/>
  <c r="FF64" i="9"/>
  <c r="FI63" i="9"/>
  <c r="FH63" i="9"/>
  <c r="FG63" i="9"/>
  <c r="FF63" i="9"/>
  <c r="FI62" i="9"/>
  <c r="FH62" i="9"/>
  <c r="FG62" i="9"/>
  <c r="FF62" i="9"/>
  <c r="FI61" i="9"/>
  <c r="FH61" i="9"/>
  <c r="FG61" i="9"/>
  <c r="FF61" i="9"/>
  <c r="FI60" i="9"/>
  <c r="FH60" i="9"/>
  <c r="FG60" i="9"/>
  <c r="FF60" i="9"/>
  <c r="FI59" i="9"/>
  <c r="FH59" i="9"/>
  <c r="FG59" i="9"/>
  <c r="FF59" i="9"/>
  <c r="FI58" i="9"/>
  <c r="FH58" i="9"/>
  <c r="FG58" i="9"/>
  <c r="FF58" i="9"/>
  <c r="FI57" i="9"/>
  <c r="FH57" i="9"/>
  <c r="FG57" i="9"/>
  <c r="FF57" i="9"/>
  <c r="FI56" i="9"/>
  <c r="FH56" i="9"/>
  <c r="FG56" i="9"/>
  <c r="FF56" i="9"/>
  <c r="FI55" i="9"/>
  <c r="FH55" i="9"/>
  <c r="FG55" i="9"/>
  <c r="FF55" i="9"/>
  <c r="FI54" i="9"/>
  <c r="FH54" i="9"/>
  <c r="FG54" i="9"/>
  <c r="FF54" i="9"/>
  <c r="FI53" i="9"/>
  <c r="FH53" i="9"/>
  <c r="FG53" i="9"/>
  <c r="FF53" i="9"/>
  <c r="FI52" i="9"/>
  <c r="FH52" i="9"/>
  <c r="FG52" i="9"/>
  <c r="FF52" i="9"/>
  <c r="FI51" i="9"/>
  <c r="FH51" i="9"/>
  <c r="FG51" i="9"/>
  <c r="FF51" i="9"/>
  <c r="FI50" i="9"/>
  <c r="FH50" i="9"/>
  <c r="FG50" i="9"/>
  <c r="FF50" i="9"/>
  <c r="FI49" i="9"/>
  <c r="FH49" i="9"/>
  <c r="FG49" i="9"/>
  <c r="FF49" i="9"/>
  <c r="FI48" i="9"/>
  <c r="FH48" i="9"/>
  <c r="FG48" i="9"/>
  <c r="FF48" i="9"/>
  <c r="FI47" i="9"/>
  <c r="FH47" i="9"/>
  <c r="FG47" i="9"/>
  <c r="FF47" i="9"/>
  <c r="FI46" i="9"/>
  <c r="FH46" i="9"/>
  <c r="FG46" i="9"/>
  <c r="FF46" i="9"/>
  <c r="FI45" i="9"/>
  <c r="FH45" i="9"/>
  <c r="FG45" i="9"/>
  <c r="FF45" i="9"/>
  <c r="FI44" i="9"/>
  <c r="FH44" i="9"/>
  <c r="FG44" i="9"/>
  <c r="FF44" i="9"/>
  <c r="FI43" i="9"/>
  <c r="FH43" i="9"/>
  <c r="FG43" i="9"/>
  <c r="FF43" i="9"/>
  <c r="FI42" i="9"/>
  <c r="FH42" i="9"/>
  <c r="FG42" i="9"/>
  <c r="FF42" i="9"/>
  <c r="FI41" i="9"/>
  <c r="FH41" i="9"/>
  <c r="FG41" i="9"/>
  <c r="FF41" i="9"/>
  <c r="FI40" i="9"/>
  <c r="FH40" i="9"/>
  <c r="FG40" i="9"/>
  <c r="FF40" i="9"/>
  <c r="FI39" i="9"/>
  <c r="FH39" i="9"/>
  <c r="FG39" i="9"/>
  <c r="FF39" i="9"/>
  <c r="FI38" i="9"/>
  <c r="FH38" i="9"/>
  <c r="FG38" i="9"/>
  <c r="FF38" i="9"/>
  <c r="FI37" i="9"/>
  <c r="FH37" i="9"/>
  <c r="FG37" i="9"/>
  <c r="FF37" i="9"/>
  <c r="FI36" i="9"/>
  <c r="FH36" i="9"/>
  <c r="FG36" i="9"/>
  <c r="FF36" i="9"/>
  <c r="FI35" i="9"/>
  <c r="FH35" i="9"/>
  <c r="FG35" i="9"/>
  <c r="FF35" i="9"/>
  <c r="FI34" i="9"/>
  <c r="FH34" i="9"/>
  <c r="FG34" i="9"/>
  <c r="FF34" i="9"/>
  <c r="FI33" i="9"/>
  <c r="FH33" i="9"/>
  <c r="FG33" i="9"/>
  <c r="FF33" i="9"/>
  <c r="FI32" i="9"/>
  <c r="FH32" i="9"/>
  <c r="FG32" i="9"/>
  <c r="FF32" i="9"/>
  <c r="FI31" i="9"/>
  <c r="FH31" i="9"/>
  <c r="FG31" i="9"/>
  <c r="FF31" i="9"/>
  <c r="FI30" i="9"/>
  <c r="FH30" i="9"/>
  <c r="FG30" i="9"/>
  <c r="FF30" i="9"/>
  <c r="FI29" i="9"/>
  <c r="FH29" i="9"/>
  <c r="FG29" i="9"/>
  <c r="FF29" i="9"/>
  <c r="FI28" i="9"/>
  <c r="FH28" i="9"/>
  <c r="FG28" i="9"/>
  <c r="FF28" i="9"/>
  <c r="FI27" i="9"/>
  <c r="FH27" i="9"/>
  <c r="FG27" i="9"/>
  <c r="FF27" i="9"/>
  <c r="FI26" i="9"/>
  <c r="FH26" i="9"/>
  <c r="FG26" i="9"/>
  <c r="FF26" i="9"/>
  <c r="FI25" i="9"/>
  <c r="FH25" i="9"/>
  <c r="FG25" i="9"/>
  <c r="FF25" i="9"/>
  <c r="FI24" i="9"/>
  <c r="FH24" i="9"/>
  <c r="FG24" i="9"/>
  <c r="FF24" i="9"/>
  <c r="FI23" i="9"/>
  <c r="FH23" i="9"/>
  <c r="FG23" i="9"/>
  <c r="FF23" i="9"/>
  <c r="FI22" i="9"/>
  <c r="FH22" i="9"/>
  <c r="FG22" i="9"/>
  <c r="FF22" i="9"/>
  <c r="FI21" i="9"/>
  <c r="FH21" i="9"/>
  <c r="FG21" i="9"/>
  <c r="FF21" i="9"/>
  <c r="FI20" i="9"/>
  <c r="FH20" i="9"/>
  <c r="FG20" i="9"/>
  <c r="FF20" i="9"/>
  <c r="FI19" i="9"/>
  <c r="FH19" i="9"/>
  <c r="FG19" i="9"/>
  <c r="FF19" i="9"/>
  <c r="FI18" i="9"/>
  <c r="FH18" i="9"/>
  <c r="FG18" i="9"/>
  <c r="FF18" i="9"/>
  <c r="FI17" i="9"/>
  <c r="FH17" i="9"/>
  <c r="FG17" i="9"/>
  <c r="FF17" i="9"/>
  <c r="FI16" i="9"/>
  <c r="FH16" i="9"/>
  <c r="FG16" i="9"/>
  <c r="FF16" i="9"/>
  <c r="FI15" i="9"/>
  <c r="FH15" i="9"/>
  <c r="FG15" i="9"/>
  <c r="FF15" i="9"/>
  <c r="FI14" i="9"/>
  <c r="FH14" i="9"/>
  <c r="FG14" i="9"/>
  <c r="FF14" i="9"/>
  <c r="FI13" i="9"/>
  <c r="FH13" i="9"/>
  <c r="FG13" i="9"/>
  <c r="FF13" i="9"/>
  <c r="FI12" i="9"/>
  <c r="FH12" i="9"/>
  <c r="FG12" i="9"/>
  <c r="FF12" i="9"/>
  <c r="FI11" i="9"/>
  <c r="FH11" i="9"/>
  <c r="FG11" i="9"/>
  <c r="FF11" i="9"/>
  <c r="FI10" i="9"/>
  <c r="FH10" i="9"/>
  <c r="FG10" i="9"/>
  <c r="FF10" i="9"/>
  <c r="FI9" i="9"/>
  <c r="FH9" i="9"/>
  <c r="FG9" i="9"/>
  <c r="FF9" i="9"/>
  <c r="FI6" i="9"/>
  <c r="FH6" i="9"/>
  <c r="FG6" i="9"/>
  <c r="FF6" i="9"/>
  <c r="FE6" i="9"/>
  <c r="FI8" i="9"/>
  <c r="FH8" i="9"/>
  <c r="FG8" i="9"/>
  <c r="FF8" i="9"/>
  <c r="FW7" i="9"/>
  <c r="FV7" i="9"/>
  <c r="FU7" i="9"/>
  <c r="FT7" i="9"/>
  <c r="FS7" i="9"/>
  <c r="FI7" i="9"/>
  <c r="FH7" i="9"/>
  <c r="FG7" i="9"/>
  <c r="FF7" i="9"/>
  <c r="H8" i="9"/>
  <c r="CU4" i="9"/>
  <c r="CV4" i="9"/>
  <c r="CW4" i="9"/>
  <c r="V24" i="9"/>
  <c r="N8" i="9"/>
  <c r="I8" i="9"/>
  <c r="O8" i="9"/>
  <c r="J8" i="9"/>
  <c r="P8" i="9"/>
  <c r="K8" i="9"/>
  <c r="Q8" i="9"/>
  <c r="L8" i="9"/>
  <c r="R8" i="9"/>
  <c r="S8" i="9"/>
  <c r="H9" i="9"/>
  <c r="N9" i="9"/>
  <c r="I9" i="9"/>
  <c r="O9" i="9"/>
  <c r="J9" i="9"/>
  <c r="P9" i="9"/>
  <c r="K9" i="9"/>
  <c r="Q9" i="9"/>
  <c r="L9" i="9"/>
  <c r="R9" i="9"/>
  <c r="S9" i="9"/>
  <c r="H10" i="9"/>
  <c r="N10" i="9"/>
  <c r="I10" i="9"/>
  <c r="O10" i="9"/>
  <c r="J10" i="9"/>
  <c r="P10" i="9"/>
  <c r="K10" i="9"/>
  <c r="Q10" i="9"/>
  <c r="L10" i="9"/>
  <c r="R10" i="9"/>
  <c r="S10" i="9"/>
  <c r="H11" i="9"/>
  <c r="N11" i="9"/>
  <c r="I11" i="9"/>
  <c r="O11" i="9"/>
  <c r="J11" i="9"/>
  <c r="P11" i="9"/>
  <c r="K11" i="9"/>
  <c r="Q11" i="9"/>
  <c r="L11" i="9"/>
  <c r="R11" i="9"/>
  <c r="S11" i="9"/>
  <c r="H12" i="9"/>
  <c r="N12" i="9"/>
  <c r="I12" i="9"/>
  <c r="O12" i="9"/>
  <c r="J12" i="9"/>
  <c r="P12" i="9"/>
  <c r="K12" i="9"/>
  <c r="Q12" i="9"/>
  <c r="L12" i="9"/>
  <c r="R12" i="9"/>
  <c r="S12" i="9"/>
  <c r="H13" i="9"/>
  <c r="N13" i="9"/>
  <c r="I13" i="9"/>
  <c r="O13" i="9"/>
  <c r="J13" i="9"/>
  <c r="P13" i="9"/>
  <c r="K13" i="9"/>
  <c r="Q13" i="9"/>
  <c r="L13" i="9"/>
  <c r="R13" i="9"/>
  <c r="S13" i="9"/>
  <c r="H14" i="9"/>
  <c r="N14" i="9"/>
  <c r="I14" i="9"/>
  <c r="O14" i="9"/>
  <c r="J14" i="9"/>
  <c r="P14" i="9"/>
  <c r="K14" i="9"/>
  <c r="Q14" i="9"/>
  <c r="L14" i="9"/>
  <c r="R14" i="9"/>
  <c r="S14" i="9"/>
  <c r="H15" i="9"/>
  <c r="N15" i="9"/>
  <c r="I15" i="9"/>
  <c r="O15" i="9"/>
  <c r="J15" i="9"/>
  <c r="P15" i="9"/>
  <c r="K15" i="9"/>
  <c r="Q15" i="9"/>
  <c r="L15" i="9"/>
  <c r="R15" i="9"/>
  <c r="S15" i="9"/>
  <c r="H16" i="9"/>
  <c r="N16" i="9"/>
  <c r="I16" i="9"/>
  <c r="O16" i="9"/>
  <c r="J16" i="9"/>
  <c r="P16" i="9"/>
  <c r="K16" i="9"/>
  <c r="Q16" i="9"/>
  <c r="L16" i="9"/>
  <c r="R16" i="9"/>
  <c r="S16" i="9"/>
  <c r="H17" i="9"/>
  <c r="N17" i="9"/>
  <c r="I17" i="9"/>
  <c r="O17" i="9"/>
  <c r="J17" i="9"/>
  <c r="P17" i="9"/>
  <c r="K17" i="9"/>
  <c r="Q17" i="9"/>
  <c r="L17" i="9"/>
  <c r="R17" i="9"/>
  <c r="S17" i="9"/>
  <c r="H18" i="9"/>
  <c r="N18" i="9"/>
  <c r="I18" i="9"/>
  <c r="O18" i="9"/>
  <c r="J18" i="9"/>
  <c r="P18" i="9"/>
  <c r="K18" i="9"/>
  <c r="Q18" i="9"/>
  <c r="L18" i="9"/>
  <c r="R18" i="9"/>
  <c r="S18" i="9"/>
  <c r="H19" i="9"/>
  <c r="N19" i="9"/>
  <c r="I19" i="9"/>
  <c r="O19" i="9"/>
  <c r="J19" i="9"/>
  <c r="P19" i="9"/>
  <c r="K19" i="9"/>
  <c r="Q19" i="9"/>
  <c r="L19" i="9"/>
  <c r="R19" i="9"/>
  <c r="S19" i="9"/>
  <c r="H20" i="9"/>
  <c r="N20" i="9"/>
  <c r="I20" i="9"/>
  <c r="O20" i="9"/>
  <c r="J20" i="9"/>
  <c r="P20" i="9"/>
  <c r="K20" i="9"/>
  <c r="Q20" i="9"/>
  <c r="L20" i="9"/>
  <c r="R20" i="9"/>
  <c r="S20" i="9"/>
  <c r="H21" i="9"/>
  <c r="N21" i="9"/>
  <c r="I21" i="9"/>
  <c r="O21" i="9"/>
  <c r="J21" i="9"/>
  <c r="P21" i="9"/>
  <c r="K21" i="9"/>
  <c r="Q21" i="9"/>
  <c r="L21" i="9"/>
  <c r="R21" i="9"/>
  <c r="S21" i="9"/>
  <c r="H22" i="9"/>
  <c r="N22" i="9"/>
  <c r="I22" i="9"/>
  <c r="O22" i="9"/>
  <c r="J22" i="9"/>
  <c r="P22" i="9"/>
  <c r="K22" i="9"/>
  <c r="Q22" i="9"/>
  <c r="L22" i="9"/>
  <c r="R22" i="9"/>
  <c r="S22" i="9"/>
  <c r="H23" i="9"/>
  <c r="N23" i="9"/>
  <c r="I23" i="9"/>
  <c r="O23" i="9"/>
  <c r="J23" i="9"/>
  <c r="P23" i="9"/>
  <c r="K23" i="9"/>
  <c r="Q23" i="9"/>
  <c r="L23" i="9"/>
  <c r="R23" i="9"/>
  <c r="S23" i="9"/>
  <c r="H24" i="9"/>
  <c r="N24" i="9"/>
  <c r="I24" i="9"/>
  <c r="O24" i="9"/>
  <c r="J24" i="9"/>
  <c r="P24" i="9"/>
  <c r="K24" i="9"/>
  <c r="Q24" i="9"/>
  <c r="L24" i="9"/>
  <c r="R24" i="9"/>
  <c r="S24" i="9"/>
  <c r="H25" i="9"/>
  <c r="N25" i="9"/>
  <c r="I25" i="9"/>
  <c r="O25" i="9"/>
  <c r="J25" i="9"/>
  <c r="P25" i="9"/>
  <c r="K25" i="9"/>
  <c r="Q25" i="9"/>
  <c r="L25" i="9"/>
  <c r="R25" i="9"/>
  <c r="S25" i="9"/>
  <c r="H26" i="9"/>
  <c r="N26" i="9"/>
  <c r="I26" i="9"/>
  <c r="O26" i="9"/>
  <c r="J26" i="9"/>
  <c r="P26" i="9"/>
  <c r="K26" i="9"/>
  <c r="Q26" i="9"/>
  <c r="L26" i="9"/>
  <c r="R26" i="9"/>
  <c r="S26" i="9"/>
  <c r="H27" i="9"/>
  <c r="N27" i="9"/>
  <c r="I27" i="9"/>
  <c r="O27" i="9"/>
  <c r="J27" i="9"/>
  <c r="P27" i="9"/>
  <c r="K27" i="9"/>
  <c r="Q27" i="9"/>
  <c r="L27" i="9"/>
  <c r="R27" i="9"/>
  <c r="S27" i="9"/>
  <c r="H28" i="9"/>
  <c r="N28" i="9"/>
  <c r="I28" i="9"/>
  <c r="O28" i="9"/>
  <c r="J28" i="9"/>
  <c r="P28" i="9"/>
  <c r="K28" i="9"/>
  <c r="Q28" i="9"/>
  <c r="L28" i="9"/>
  <c r="R28" i="9"/>
  <c r="S28" i="9"/>
  <c r="H29" i="9"/>
  <c r="N29" i="9"/>
  <c r="I29" i="9"/>
  <c r="O29" i="9"/>
  <c r="J29" i="9"/>
  <c r="P29" i="9"/>
  <c r="K29" i="9"/>
  <c r="Q29" i="9"/>
  <c r="L29" i="9"/>
  <c r="R29" i="9"/>
  <c r="S29" i="9"/>
  <c r="H30" i="9"/>
  <c r="N30" i="9"/>
  <c r="I30" i="9"/>
  <c r="O30" i="9"/>
  <c r="J30" i="9"/>
  <c r="P30" i="9"/>
  <c r="K30" i="9"/>
  <c r="Q30" i="9"/>
  <c r="L30" i="9"/>
  <c r="R30" i="9"/>
  <c r="S30" i="9"/>
  <c r="H31" i="9"/>
  <c r="N31" i="9"/>
  <c r="I31" i="9"/>
  <c r="O31" i="9"/>
  <c r="J31" i="9"/>
  <c r="P31" i="9"/>
  <c r="K31" i="9"/>
  <c r="Q31" i="9"/>
  <c r="L31" i="9"/>
  <c r="R31" i="9"/>
  <c r="S31" i="9"/>
  <c r="H32" i="9"/>
  <c r="N32" i="9"/>
  <c r="I32" i="9"/>
  <c r="O32" i="9"/>
  <c r="J32" i="9"/>
  <c r="P32" i="9"/>
  <c r="K32" i="9"/>
  <c r="Q32" i="9"/>
  <c r="L32" i="9"/>
  <c r="R32" i="9"/>
  <c r="S32" i="9"/>
  <c r="H33" i="9"/>
  <c r="N33" i="9"/>
  <c r="I33" i="9"/>
  <c r="O33" i="9"/>
  <c r="J33" i="9"/>
  <c r="P33" i="9"/>
  <c r="K33" i="9"/>
  <c r="Q33" i="9"/>
  <c r="L33" i="9"/>
  <c r="R33" i="9"/>
  <c r="S33" i="9"/>
  <c r="H34" i="9"/>
  <c r="N34" i="9"/>
  <c r="I34" i="9"/>
  <c r="O34" i="9"/>
  <c r="J34" i="9"/>
  <c r="P34" i="9"/>
  <c r="K34" i="9"/>
  <c r="Q34" i="9"/>
  <c r="L34" i="9"/>
  <c r="R34" i="9"/>
  <c r="S34" i="9"/>
  <c r="H35" i="9"/>
  <c r="N35" i="9"/>
  <c r="I35" i="9"/>
  <c r="O35" i="9"/>
  <c r="J35" i="9"/>
  <c r="P35" i="9"/>
  <c r="K35" i="9"/>
  <c r="Q35" i="9"/>
  <c r="L35" i="9"/>
  <c r="R35" i="9"/>
  <c r="S35" i="9"/>
  <c r="H36" i="9"/>
  <c r="N36" i="9"/>
  <c r="I36" i="9"/>
  <c r="O36" i="9"/>
  <c r="J36" i="9"/>
  <c r="P36" i="9"/>
  <c r="K36" i="9"/>
  <c r="Q36" i="9"/>
  <c r="L36" i="9"/>
  <c r="R36" i="9"/>
  <c r="S36" i="9"/>
  <c r="H37" i="9"/>
  <c r="N37" i="9"/>
  <c r="I37" i="9"/>
  <c r="O37" i="9"/>
  <c r="J37" i="9"/>
  <c r="P37" i="9"/>
  <c r="K37" i="9"/>
  <c r="Q37" i="9"/>
  <c r="L37" i="9"/>
  <c r="R37" i="9"/>
  <c r="S37" i="9"/>
  <c r="H38" i="9"/>
  <c r="N38" i="9"/>
  <c r="I38" i="9"/>
  <c r="O38" i="9"/>
  <c r="J38" i="9"/>
  <c r="P38" i="9"/>
  <c r="K38" i="9"/>
  <c r="Q38" i="9"/>
  <c r="L38" i="9"/>
  <c r="R38" i="9"/>
  <c r="S38" i="9"/>
  <c r="H39" i="9"/>
  <c r="N39" i="9"/>
  <c r="I39" i="9"/>
  <c r="O39" i="9"/>
  <c r="J39" i="9"/>
  <c r="P39" i="9"/>
  <c r="K39" i="9"/>
  <c r="Q39" i="9"/>
  <c r="L39" i="9"/>
  <c r="R39" i="9"/>
  <c r="S39" i="9"/>
  <c r="H40" i="9"/>
  <c r="N40" i="9"/>
  <c r="I40" i="9"/>
  <c r="O40" i="9"/>
  <c r="J40" i="9"/>
  <c r="P40" i="9"/>
  <c r="K40" i="9"/>
  <c r="Q40" i="9"/>
  <c r="L40" i="9"/>
  <c r="R40" i="9"/>
  <c r="S40" i="9"/>
  <c r="H41" i="9"/>
  <c r="N41" i="9"/>
  <c r="I41" i="9"/>
  <c r="O41" i="9"/>
  <c r="J41" i="9"/>
  <c r="P41" i="9"/>
  <c r="K41" i="9"/>
  <c r="Q41" i="9"/>
  <c r="L41" i="9"/>
  <c r="R41" i="9"/>
  <c r="S41" i="9"/>
  <c r="H42" i="9"/>
  <c r="N42" i="9"/>
  <c r="I42" i="9"/>
  <c r="O42" i="9"/>
  <c r="J42" i="9"/>
  <c r="P42" i="9"/>
  <c r="K42" i="9"/>
  <c r="Q42" i="9"/>
  <c r="L42" i="9"/>
  <c r="R42" i="9"/>
  <c r="S42" i="9"/>
  <c r="H43" i="9"/>
  <c r="N43" i="9"/>
  <c r="I43" i="9"/>
  <c r="O43" i="9"/>
  <c r="J43" i="9"/>
  <c r="P43" i="9"/>
  <c r="K43" i="9"/>
  <c r="Q43" i="9"/>
  <c r="L43" i="9"/>
  <c r="R43" i="9"/>
  <c r="S43" i="9"/>
  <c r="H44" i="9"/>
  <c r="N44" i="9"/>
  <c r="I44" i="9"/>
  <c r="O44" i="9"/>
  <c r="J44" i="9"/>
  <c r="P44" i="9"/>
  <c r="K44" i="9"/>
  <c r="Q44" i="9"/>
  <c r="L44" i="9"/>
  <c r="R44" i="9"/>
  <c r="S44" i="9"/>
  <c r="H45" i="9"/>
  <c r="N45" i="9"/>
  <c r="I45" i="9"/>
  <c r="O45" i="9"/>
  <c r="J45" i="9"/>
  <c r="P45" i="9"/>
  <c r="K45" i="9"/>
  <c r="Q45" i="9"/>
  <c r="L45" i="9"/>
  <c r="R45" i="9"/>
  <c r="S45" i="9"/>
  <c r="H46" i="9"/>
  <c r="N46" i="9"/>
  <c r="I46" i="9"/>
  <c r="O46" i="9"/>
  <c r="J46" i="9"/>
  <c r="P46" i="9"/>
  <c r="K46" i="9"/>
  <c r="Q46" i="9"/>
  <c r="L46" i="9"/>
  <c r="R46" i="9"/>
  <c r="S46" i="9"/>
  <c r="H47" i="9"/>
  <c r="N47" i="9"/>
  <c r="I47" i="9"/>
  <c r="O47" i="9"/>
  <c r="J47" i="9"/>
  <c r="P47" i="9"/>
  <c r="K47" i="9"/>
  <c r="Q47" i="9"/>
  <c r="L47" i="9"/>
  <c r="R47" i="9"/>
  <c r="S47" i="9"/>
  <c r="H48" i="9"/>
  <c r="N48" i="9"/>
  <c r="I48" i="9"/>
  <c r="O48" i="9"/>
  <c r="J48" i="9"/>
  <c r="P48" i="9"/>
  <c r="K48" i="9"/>
  <c r="Q48" i="9"/>
  <c r="L48" i="9"/>
  <c r="R48" i="9"/>
  <c r="S48" i="9"/>
  <c r="H49" i="9"/>
  <c r="N49" i="9"/>
  <c r="I49" i="9"/>
  <c r="O49" i="9"/>
  <c r="J49" i="9"/>
  <c r="P49" i="9"/>
  <c r="K49" i="9"/>
  <c r="Q49" i="9"/>
  <c r="L49" i="9"/>
  <c r="R49" i="9"/>
  <c r="S49" i="9"/>
  <c r="H50" i="9"/>
  <c r="N50" i="9"/>
  <c r="I50" i="9"/>
  <c r="O50" i="9"/>
  <c r="J50" i="9"/>
  <c r="P50" i="9"/>
  <c r="K50" i="9"/>
  <c r="Q50" i="9"/>
  <c r="L50" i="9"/>
  <c r="R50" i="9"/>
  <c r="S50" i="9"/>
  <c r="H51" i="9"/>
  <c r="N51" i="9"/>
  <c r="I51" i="9"/>
  <c r="O51" i="9"/>
  <c r="J51" i="9"/>
  <c r="P51" i="9"/>
  <c r="K51" i="9"/>
  <c r="Q51" i="9"/>
  <c r="L51" i="9"/>
  <c r="R51" i="9"/>
  <c r="S51" i="9"/>
  <c r="H52" i="9"/>
  <c r="N52" i="9"/>
  <c r="I52" i="9"/>
  <c r="O52" i="9"/>
  <c r="J52" i="9"/>
  <c r="P52" i="9"/>
  <c r="K52" i="9"/>
  <c r="Q52" i="9"/>
  <c r="L52" i="9"/>
  <c r="R52" i="9"/>
  <c r="S52" i="9"/>
  <c r="H53" i="9"/>
  <c r="N53" i="9"/>
  <c r="I53" i="9"/>
  <c r="O53" i="9"/>
  <c r="J53" i="9"/>
  <c r="P53" i="9"/>
  <c r="K53" i="9"/>
  <c r="Q53" i="9"/>
  <c r="L53" i="9"/>
  <c r="R53" i="9"/>
  <c r="S53" i="9"/>
  <c r="H54" i="9"/>
  <c r="N54" i="9"/>
  <c r="I54" i="9"/>
  <c r="O54" i="9"/>
  <c r="J54" i="9"/>
  <c r="P54" i="9"/>
  <c r="K54" i="9"/>
  <c r="Q54" i="9"/>
  <c r="L54" i="9"/>
  <c r="R54" i="9"/>
  <c r="S54" i="9"/>
  <c r="H55" i="9"/>
  <c r="N55" i="9"/>
  <c r="I55" i="9"/>
  <c r="O55" i="9"/>
  <c r="J55" i="9"/>
  <c r="P55" i="9"/>
  <c r="K55" i="9"/>
  <c r="Q55" i="9"/>
  <c r="L55" i="9"/>
  <c r="R55" i="9"/>
  <c r="S55" i="9"/>
  <c r="H56" i="9"/>
  <c r="N56" i="9"/>
  <c r="I56" i="9"/>
  <c r="O56" i="9"/>
  <c r="J56" i="9"/>
  <c r="P56" i="9"/>
  <c r="K56" i="9"/>
  <c r="Q56" i="9"/>
  <c r="L56" i="9"/>
  <c r="R56" i="9"/>
  <c r="S56" i="9"/>
  <c r="H57" i="9"/>
  <c r="N57" i="9"/>
  <c r="I57" i="9"/>
  <c r="O57" i="9"/>
  <c r="J57" i="9"/>
  <c r="P57" i="9"/>
  <c r="K57" i="9"/>
  <c r="Q57" i="9"/>
  <c r="L57" i="9"/>
  <c r="R57" i="9"/>
  <c r="S57" i="9"/>
  <c r="H58" i="9"/>
  <c r="N58" i="9"/>
  <c r="I58" i="9"/>
  <c r="O58" i="9"/>
  <c r="J58" i="9"/>
  <c r="P58" i="9"/>
  <c r="K58" i="9"/>
  <c r="Q58" i="9"/>
  <c r="L58" i="9"/>
  <c r="R58" i="9"/>
  <c r="S58" i="9"/>
  <c r="H59" i="9"/>
  <c r="N59" i="9"/>
  <c r="I59" i="9"/>
  <c r="O59" i="9"/>
  <c r="J59" i="9"/>
  <c r="P59" i="9"/>
  <c r="K59" i="9"/>
  <c r="Q59" i="9"/>
  <c r="L59" i="9"/>
  <c r="R59" i="9"/>
  <c r="S59" i="9"/>
  <c r="H60" i="9"/>
  <c r="N60" i="9"/>
  <c r="I60" i="9"/>
  <c r="O60" i="9"/>
  <c r="J60" i="9"/>
  <c r="P60" i="9"/>
  <c r="K60" i="9"/>
  <c r="Q60" i="9"/>
  <c r="L60" i="9"/>
  <c r="R60" i="9"/>
  <c r="S60" i="9"/>
  <c r="H61" i="9"/>
  <c r="N61" i="9"/>
  <c r="I61" i="9"/>
  <c r="O61" i="9"/>
  <c r="J61" i="9"/>
  <c r="P61" i="9"/>
  <c r="K61" i="9"/>
  <c r="Q61" i="9"/>
  <c r="L61" i="9"/>
  <c r="R61" i="9"/>
  <c r="S61" i="9"/>
  <c r="H62" i="9"/>
  <c r="N62" i="9"/>
  <c r="I62" i="9"/>
  <c r="O62" i="9"/>
  <c r="J62" i="9"/>
  <c r="P62" i="9"/>
  <c r="K62" i="9"/>
  <c r="Q62" i="9"/>
  <c r="L62" i="9"/>
  <c r="R62" i="9"/>
  <c r="S62" i="9"/>
  <c r="H63" i="9"/>
  <c r="N63" i="9"/>
  <c r="I63" i="9"/>
  <c r="O63" i="9"/>
  <c r="J63" i="9"/>
  <c r="P63" i="9"/>
  <c r="K63" i="9"/>
  <c r="Q63" i="9"/>
  <c r="L63" i="9"/>
  <c r="R63" i="9"/>
  <c r="S63" i="9"/>
  <c r="H64" i="9"/>
  <c r="N64" i="9"/>
  <c r="I64" i="9"/>
  <c r="O64" i="9"/>
  <c r="J64" i="9"/>
  <c r="P64" i="9"/>
  <c r="K64" i="9"/>
  <c r="Q64" i="9"/>
  <c r="L64" i="9"/>
  <c r="R64" i="9"/>
  <c r="S64" i="9"/>
  <c r="H65" i="9"/>
  <c r="N65" i="9"/>
  <c r="I65" i="9"/>
  <c r="O65" i="9"/>
  <c r="J65" i="9"/>
  <c r="P65" i="9"/>
  <c r="K65" i="9"/>
  <c r="Q65" i="9"/>
  <c r="L65" i="9"/>
  <c r="R65" i="9"/>
  <c r="S65" i="9"/>
  <c r="H66" i="9"/>
  <c r="N66" i="9"/>
  <c r="I66" i="9"/>
  <c r="O66" i="9"/>
  <c r="J66" i="9"/>
  <c r="P66" i="9"/>
  <c r="K66" i="9"/>
  <c r="Q66" i="9"/>
  <c r="L66" i="9"/>
  <c r="R66" i="9"/>
  <c r="S66" i="9"/>
  <c r="H67" i="9"/>
  <c r="N67" i="9"/>
  <c r="I67" i="9"/>
  <c r="O67" i="9"/>
  <c r="J67" i="9"/>
  <c r="P67" i="9"/>
  <c r="K67" i="9"/>
  <c r="Q67" i="9"/>
  <c r="L67" i="9"/>
  <c r="R67" i="9"/>
  <c r="S67" i="9"/>
  <c r="H68" i="9"/>
  <c r="N68" i="9"/>
  <c r="I68" i="9"/>
  <c r="O68" i="9"/>
  <c r="J68" i="9"/>
  <c r="P68" i="9"/>
  <c r="K68" i="9"/>
  <c r="Q68" i="9"/>
  <c r="L68" i="9"/>
  <c r="R68" i="9"/>
  <c r="S68" i="9"/>
  <c r="H69" i="9"/>
  <c r="N69" i="9"/>
  <c r="I69" i="9"/>
  <c r="O69" i="9"/>
  <c r="J69" i="9"/>
  <c r="P69" i="9"/>
  <c r="K69" i="9"/>
  <c r="Q69" i="9"/>
  <c r="L69" i="9"/>
  <c r="R69" i="9"/>
  <c r="S69" i="9"/>
  <c r="H70" i="9"/>
  <c r="N70" i="9"/>
  <c r="I70" i="9"/>
  <c r="O70" i="9"/>
  <c r="J70" i="9"/>
  <c r="P70" i="9"/>
  <c r="K70" i="9"/>
  <c r="Q70" i="9"/>
  <c r="L70" i="9"/>
  <c r="R70" i="9"/>
  <c r="S70" i="9"/>
  <c r="H71" i="9"/>
  <c r="N71" i="9"/>
  <c r="I71" i="9"/>
  <c r="O71" i="9"/>
  <c r="J71" i="9"/>
  <c r="P71" i="9"/>
  <c r="K71" i="9"/>
  <c r="Q71" i="9"/>
  <c r="L71" i="9"/>
  <c r="R71" i="9"/>
  <c r="S71" i="9"/>
  <c r="H72" i="9"/>
  <c r="N72" i="9"/>
  <c r="I72" i="9"/>
  <c r="O72" i="9"/>
  <c r="J72" i="9"/>
  <c r="P72" i="9"/>
  <c r="K72" i="9"/>
  <c r="Q72" i="9"/>
  <c r="L72" i="9"/>
  <c r="R72" i="9"/>
  <c r="S72" i="9"/>
  <c r="H73" i="9"/>
  <c r="N73" i="9"/>
  <c r="I73" i="9"/>
  <c r="O73" i="9"/>
  <c r="J73" i="9"/>
  <c r="P73" i="9"/>
  <c r="K73" i="9"/>
  <c r="Q73" i="9"/>
  <c r="L73" i="9"/>
  <c r="R73" i="9"/>
  <c r="S73" i="9"/>
  <c r="H74" i="9"/>
  <c r="N74" i="9"/>
  <c r="I74" i="9"/>
  <c r="O74" i="9"/>
  <c r="J74" i="9"/>
  <c r="P74" i="9"/>
  <c r="K74" i="9"/>
  <c r="Q74" i="9"/>
  <c r="L74" i="9"/>
  <c r="R74" i="9"/>
  <c r="S74" i="9"/>
  <c r="H75" i="9"/>
  <c r="N75" i="9"/>
  <c r="I75" i="9"/>
  <c r="O75" i="9"/>
  <c r="J75" i="9"/>
  <c r="P75" i="9"/>
  <c r="K75" i="9"/>
  <c r="Q75" i="9"/>
  <c r="L75" i="9"/>
  <c r="R75" i="9"/>
  <c r="S75" i="9"/>
  <c r="H76" i="9"/>
  <c r="N76" i="9"/>
  <c r="I76" i="9"/>
  <c r="O76" i="9"/>
  <c r="J76" i="9"/>
  <c r="P76" i="9"/>
  <c r="K76" i="9"/>
  <c r="Q76" i="9"/>
  <c r="L76" i="9"/>
  <c r="R76" i="9"/>
  <c r="S76" i="9"/>
  <c r="H77" i="9"/>
  <c r="N77" i="9"/>
  <c r="I77" i="9"/>
  <c r="O77" i="9"/>
  <c r="J77" i="9"/>
  <c r="P77" i="9"/>
  <c r="K77" i="9"/>
  <c r="Q77" i="9"/>
  <c r="L77" i="9"/>
  <c r="R77" i="9"/>
  <c r="S77" i="9"/>
  <c r="H78" i="9"/>
  <c r="N78" i="9"/>
  <c r="I78" i="9"/>
  <c r="O78" i="9"/>
  <c r="J78" i="9"/>
  <c r="P78" i="9"/>
  <c r="K78" i="9"/>
  <c r="Q78" i="9"/>
  <c r="L78" i="9"/>
  <c r="R78" i="9"/>
  <c r="S78" i="9"/>
  <c r="H79" i="9"/>
  <c r="N79" i="9"/>
  <c r="I79" i="9"/>
  <c r="O79" i="9"/>
  <c r="J79" i="9"/>
  <c r="P79" i="9"/>
  <c r="K79" i="9"/>
  <c r="Q79" i="9"/>
  <c r="L79" i="9"/>
  <c r="R79" i="9"/>
  <c r="S79" i="9"/>
  <c r="H80" i="9"/>
  <c r="N80" i="9"/>
  <c r="I80" i="9"/>
  <c r="O80" i="9"/>
  <c r="J80" i="9"/>
  <c r="P80" i="9"/>
  <c r="K80" i="9"/>
  <c r="Q80" i="9"/>
  <c r="L80" i="9"/>
  <c r="R80" i="9"/>
  <c r="S80" i="9"/>
  <c r="H81" i="9"/>
  <c r="N81" i="9"/>
  <c r="I81" i="9"/>
  <c r="O81" i="9"/>
  <c r="J81" i="9"/>
  <c r="P81" i="9"/>
  <c r="K81" i="9"/>
  <c r="Q81" i="9"/>
  <c r="L81" i="9"/>
  <c r="R81" i="9"/>
  <c r="S81" i="9"/>
  <c r="H82" i="9"/>
  <c r="N82" i="9"/>
  <c r="I82" i="9"/>
  <c r="O82" i="9"/>
  <c r="J82" i="9"/>
  <c r="P82" i="9"/>
  <c r="K82" i="9"/>
  <c r="Q82" i="9"/>
  <c r="L82" i="9"/>
  <c r="R82" i="9"/>
  <c r="S82" i="9"/>
  <c r="H83" i="9"/>
  <c r="N83" i="9"/>
  <c r="I83" i="9"/>
  <c r="O83" i="9"/>
  <c r="J83" i="9"/>
  <c r="P83" i="9"/>
  <c r="K83" i="9"/>
  <c r="Q83" i="9"/>
  <c r="L83" i="9"/>
  <c r="R83" i="9"/>
  <c r="S83" i="9"/>
  <c r="H84" i="9"/>
  <c r="N84" i="9"/>
  <c r="I84" i="9"/>
  <c r="O84" i="9"/>
  <c r="J84" i="9"/>
  <c r="P84" i="9"/>
  <c r="K84" i="9"/>
  <c r="Q84" i="9"/>
  <c r="L84" i="9"/>
  <c r="R84" i="9"/>
  <c r="S84" i="9"/>
  <c r="H85" i="9"/>
  <c r="N85" i="9"/>
  <c r="I85" i="9"/>
  <c r="O85" i="9"/>
  <c r="J85" i="9"/>
  <c r="P85" i="9"/>
  <c r="K85" i="9"/>
  <c r="Q85" i="9"/>
  <c r="L85" i="9"/>
  <c r="R85" i="9"/>
  <c r="S85" i="9"/>
  <c r="H86" i="9"/>
  <c r="N86" i="9"/>
  <c r="I86" i="9"/>
  <c r="O86" i="9"/>
  <c r="J86" i="9"/>
  <c r="P86" i="9"/>
  <c r="K86" i="9"/>
  <c r="Q86" i="9"/>
  <c r="L86" i="9"/>
  <c r="R86" i="9"/>
  <c r="S86" i="9"/>
  <c r="H87" i="9"/>
  <c r="N87" i="9"/>
  <c r="I87" i="9"/>
  <c r="O87" i="9"/>
  <c r="J87" i="9"/>
  <c r="P87" i="9"/>
  <c r="K87" i="9"/>
  <c r="Q87" i="9"/>
  <c r="L87" i="9"/>
  <c r="R87" i="9"/>
  <c r="S87" i="9"/>
  <c r="H88" i="9"/>
  <c r="N88" i="9"/>
  <c r="I88" i="9"/>
  <c r="O88" i="9"/>
  <c r="J88" i="9"/>
  <c r="P88" i="9"/>
  <c r="K88" i="9"/>
  <c r="Q88" i="9"/>
  <c r="L88" i="9"/>
  <c r="R88" i="9"/>
  <c r="S88" i="9"/>
  <c r="H89" i="9"/>
  <c r="N89" i="9"/>
  <c r="I89" i="9"/>
  <c r="O89" i="9"/>
  <c r="J89" i="9"/>
  <c r="P89" i="9"/>
  <c r="K89" i="9"/>
  <c r="Q89" i="9"/>
  <c r="L89" i="9"/>
  <c r="R89" i="9"/>
  <c r="S89" i="9"/>
  <c r="H90" i="9"/>
  <c r="N90" i="9"/>
  <c r="I90" i="9"/>
  <c r="O90" i="9"/>
  <c r="J90" i="9"/>
  <c r="P90" i="9"/>
  <c r="K90" i="9"/>
  <c r="Q90" i="9"/>
  <c r="L90" i="9"/>
  <c r="R90" i="9"/>
  <c r="S90" i="9"/>
  <c r="H91" i="9"/>
  <c r="N91" i="9"/>
  <c r="I91" i="9"/>
  <c r="O91" i="9"/>
  <c r="J91" i="9"/>
  <c r="P91" i="9"/>
  <c r="K91" i="9"/>
  <c r="Q91" i="9"/>
  <c r="L91" i="9"/>
  <c r="R91" i="9"/>
  <c r="S91" i="9"/>
  <c r="H92" i="9"/>
  <c r="N92" i="9"/>
  <c r="I92" i="9"/>
  <c r="O92" i="9"/>
  <c r="J92" i="9"/>
  <c r="P92" i="9"/>
  <c r="K92" i="9"/>
  <c r="Q92" i="9"/>
  <c r="L92" i="9"/>
  <c r="R92" i="9"/>
  <c r="S92" i="9"/>
  <c r="H93" i="9"/>
  <c r="N93" i="9"/>
  <c r="I93" i="9"/>
  <c r="O93" i="9"/>
  <c r="J93" i="9"/>
  <c r="P93" i="9"/>
  <c r="K93" i="9"/>
  <c r="Q93" i="9"/>
  <c r="L93" i="9"/>
  <c r="R93" i="9"/>
  <c r="S93" i="9"/>
  <c r="H94" i="9"/>
  <c r="N94" i="9"/>
  <c r="I94" i="9"/>
  <c r="O94" i="9"/>
  <c r="J94" i="9"/>
  <c r="P94" i="9"/>
  <c r="K94" i="9"/>
  <c r="Q94" i="9"/>
  <c r="L94" i="9"/>
  <c r="R94" i="9"/>
  <c r="S94" i="9"/>
  <c r="H95" i="9"/>
  <c r="N95" i="9"/>
  <c r="I95" i="9"/>
  <c r="O95" i="9"/>
  <c r="J95" i="9"/>
  <c r="P95" i="9"/>
  <c r="K95" i="9"/>
  <c r="Q95" i="9"/>
  <c r="L95" i="9"/>
  <c r="R95" i="9"/>
  <c r="S95" i="9"/>
  <c r="H96" i="9"/>
  <c r="N96" i="9"/>
  <c r="I96" i="9"/>
  <c r="O96" i="9"/>
  <c r="J96" i="9"/>
  <c r="P96" i="9"/>
  <c r="K96" i="9"/>
  <c r="Q96" i="9"/>
  <c r="L96" i="9"/>
  <c r="R96" i="9"/>
  <c r="S96" i="9"/>
  <c r="H97" i="9"/>
  <c r="N97" i="9"/>
  <c r="I97" i="9"/>
  <c r="O97" i="9"/>
  <c r="J97" i="9"/>
  <c r="P97" i="9"/>
  <c r="K97" i="9"/>
  <c r="Q97" i="9"/>
  <c r="L97" i="9"/>
  <c r="R97" i="9"/>
  <c r="S97" i="9"/>
  <c r="H98" i="9"/>
  <c r="N98" i="9"/>
  <c r="I98" i="9"/>
  <c r="O98" i="9"/>
  <c r="J98" i="9"/>
  <c r="P98" i="9"/>
  <c r="K98" i="9"/>
  <c r="Q98" i="9"/>
  <c r="L98" i="9"/>
  <c r="R98" i="9"/>
  <c r="S98" i="9"/>
  <c r="H99" i="9"/>
  <c r="N99" i="9"/>
  <c r="I99" i="9"/>
  <c r="O99" i="9"/>
  <c r="J99" i="9"/>
  <c r="P99" i="9"/>
  <c r="K99" i="9"/>
  <c r="Q99" i="9"/>
  <c r="L99" i="9"/>
  <c r="R99" i="9"/>
  <c r="S99" i="9"/>
  <c r="H100" i="9"/>
  <c r="N100" i="9"/>
  <c r="I100" i="9"/>
  <c r="O100" i="9"/>
  <c r="J100" i="9"/>
  <c r="P100" i="9"/>
  <c r="K100" i="9"/>
  <c r="Q100" i="9"/>
  <c r="L100" i="9"/>
  <c r="R100" i="9"/>
  <c r="S100" i="9"/>
  <c r="H101" i="9"/>
  <c r="N101" i="9"/>
  <c r="I101" i="9"/>
  <c r="O101" i="9"/>
  <c r="J101" i="9"/>
  <c r="P101" i="9"/>
  <c r="K101" i="9"/>
  <c r="Q101" i="9"/>
  <c r="L101" i="9"/>
  <c r="R101" i="9"/>
  <c r="S101" i="9"/>
  <c r="H102" i="9"/>
  <c r="N102" i="9"/>
  <c r="I102" i="9"/>
  <c r="O102" i="9"/>
  <c r="J102" i="9"/>
  <c r="P102" i="9"/>
  <c r="K102" i="9"/>
  <c r="Q102" i="9"/>
  <c r="L102" i="9"/>
  <c r="R102" i="9"/>
  <c r="S102" i="9"/>
  <c r="H103" i="9"/>
  <c r="N103" i="9"/>
  <c r="I103" i="9"/>
  <c r="O103" i="9"/>
  <c r="J103" i="9"/>
  <c r="P103" i="9"/>
  <c r="K103" i="9"/>
  <c r="Q103" i="9"/>
  <c r="L103" i="9"/>
  <c r="R103" i="9"/>
  <c r="S103" i="9"/>
  <c r="H104" i="9"/>
  <c r="N104" i="9"/>
  <c r="I104" i="9"/>
  <c r="O104" i="9"/>
  <c r="J104" i="9"/>
  <c r="P104" i="9"/>
  <c r="K104" i="9"/>
  <c r="Q104" i="9"/>
  <c r="L104" i="9"/>
  <c r="R104" i="9"/>
  <c r="S104" i="9"/>
  <c r="H105" i="9"/>
  <c r="N105" i="9"/>
  <c r="I105" i="9"/>
  <c r="O105" i="9"/>
  <c r="J105" i="9"/>
  <c r="P105" i="9"/>
  <c r="K105" i="9"/>
  <c r="Q105" i="9"/>
  <c r="L105" i="9"/>
  <c r="R105" i="9"/>
  <c r="S105" i="9"/>
  <c r="H106" i="9"/>
  <c r="N106" i="9"/>
  <c r="I106" i="9"/>
  <c r="O106" i="9"/>
  <c r="J106" i="9"/>
  <c r="P106" i="9"/>
  <c r="K106" i="9"/>
  <c r="Q106" i="9"/>
  <c r="L106" i="9"/>
  <c r="R106" i="9"/>
  <c r="S106" i="9"/>
  <c r="H107" i="9"/>
  <c r="N107" i="9"/>
  <c r="I107" i="9"/>
  <c r="O107" i="9"/>
  <c r="J107" i="9"/>
  <c r="P107" i="9"/>
  <c r="K107" i="9"/>
  <c r="Q107" i="9"/>
  <c r="L107" i="9"/>
  <c r="R107" i="9"/>
  <c r="S107" i="9"/>
  <c r="H108" i="9"/>
  <c r="N108" i="9"/>
  <c r="I108" i="9"/>
  <c r="O108" i="9"/>
  <c r="J108" i="9"/>
  <c r="P108" i="9"/>
  <c r="K108" i="9"/>
  <c r="Q108" i="9"/>
  <c r="L108" i="9"/>
  <c r="R108" i="9"/>
  <c r="S108" i="9"/>
  <c r="H109" i="9"/>
  <c r="N109" i="9"/>
  <c r="I109" i="9"/>
  <c r="O109" i="9"/>
  <c r="J109" i="9"/>
  <c r="P109" i="9"/>
  <c r="K109" i="9"/>
  <c r="Q109" i="9"/>
  <c r="L109" i="9"/>
  <c r="R109" i="9"/>
  <c r="S109" i="9"/>
  <c r="H110" i="9"/>
  <c r="N110" i="9"/>
  <c r="I110" i="9"/>
  <c r="O110" i="9"/>
  <c r="J110" i="9"/>
  <c r="P110" i="9"/>
  <c r="K110" i="9"/>
  <c r="Q110" i="9"/>
  <c r="L110" i="9"/>
  <c r="R110" i="9"/>
  <c r="S110" i="9"/>
  <c r="H111" i="9"/>
  <c r="N111" i="9"/>
  <c r="I111" i="9"/>
  <c r="O111" i="9"/>
  <c r="J111" i="9"/>
  <c r="P111" i="9"/>
  <c r="K111" i="9"/>
  <c r="Q111" i="9"/>
  <c r="L111" i="9"/>
  <c r="R111" i="9"/>
  <c r="S111" i="9"/>
  <c r="H112" i="9"/>
  <c r="N112" i="9"/>
  <c r="I112" i="9"/>
  <c r="O112" i="9"/>
  <c r="J112" i="9"/>
  <c r="P112" i="9"/>
  <c r="K112" i="9"/>
  <c r="Q112" i="9"/>
  <c r="L112" i="9"/>
  <c r="R112" i="9"/>
  <c r="S112" i="9"/>
  <c r="H113" i="9"/>
  <c r="N113" i="9"/>
  <c r="I113" i="9"/>
  <c r="O113" i="9"/>
  <c r="J113" i="9"/>
  <c r="P113" i="9"/>
  <c r="K113" i="9"/>
  <c r="Q113" i="9"/>
  <c r="L113" i="9"/>
  <c r="R113" i="9"/>
  <c r="S113" i="9"/>
  <c r="H114" i="9"/>
  <c r="N114" i="9"/>
  <c r="I114" i="9"/>
  <c r="O114" i="9"/>
  <c r="J114" i="9"/>
  <c r="P114" i="9"/>
  <c r="K114" i="9"/>
  <c r="Q114" i="9"/>
  <c r="L114" i="9"/>
  <c r="R114" i="9"/>
  <c r="S114" i="9"/>
  <c r="H115" i="9"/>
  <c r="N115" i="9"/>
  <c r="I115" i="9"/>
  <c r="O115" i="9"/>
  <c r="J115" i="9"/>
  <c r="P115" i="9"/>
  <c r="K115" i="9"/>
  <c r="Q115" i="9"/>
  <c r="L115" i="9"/>
  <c r="R115" i="9"/>
  <c r="S115" i="9"/>
  <c r="H116" i="9"/>
  <c r="N116" i="9"/>
  <c r="I116" i="9"/>
  <c r="O116" i="9"/>
  <c r="J116" i="9"/>
  <c r="P116" i="9"/>
  <c r="K116" i="9"/>
  <c r="Q116" i="9"/>
  <c r="L116" i="9"/>
  <c r="R116" i="9"/>
  <c r="S116" i="9"/>
  <c r="H117" i="9"/>
  <c r="N117" i="9"/>
  <c r="I117" i="9"/>
  <c r="O117" i="9"/>
  <c r="J117" i="9"/>
  <c r="P117" i="9"/>
  <c r="K117" i="9"/>
  <c r="Q117" i="9"/>
  <c r="L117" i="9"/>
  <c r="R117" i="9"/>
  <c r="S117" i="9"/>
  <c r="H118" i="9"/>
  <c r="N118" i="9"/>
  <c r="I118" i="9"/>
  <c r="O118" i="9"/>
  <c r="J118" i="9"/>
  <c r="P118" i="9"/>
  <c r="K118" i="9"/>
  <c r="Q118" i="9"/>
  <c r="L118" i="9"/>
  <c r="R118" i="9"/>
  <c r="S118" i="9"/>
  <c r="H119" i="9"/>
  <c r="N119" i="9"/>
  <c r="I119" i="9"/>
  <c r="O119" i="9"/>
  <c r="J119" i="9"/>
  <c r="P119" i="9"/>
  <c r="K119" i="9"/>
  <c r="Q119" i="9"/>
  <c r="L119" i="9"/>
  <c r="R119" i="9"/>
  <c r="S119" i="9"/>
  <c r="H120" i="9"/>
  <c r="N120" i="9"/>
  <c r="I120" i="9"/>
  <c r="O120" i="9"/>
  <c r="J120" i="9"/>
  <c r="P120" i="9"/>
  <c r="K120" i="9"/>
  <c r="Q120" i="9"/>
  <c r="L120" i="9"/>
  <c r="R120" i="9"/>
  <c r="S120" i="9"/>
  <c r="H121" i="9"/>
  <c r="N121" i="9"/>
  <c r="I121" i="9"/>
  <c r="O121" i="9"/>
  <c r="J121" i="9"/>
  <c r="P121" i="9"/>
  <c r="K121" i="9"/>
  <c r="Q121" i="9"/>
  <c r="L121" i="9"/>
  <c r="R121" i="9"/>
  <c r="S121" i="9"/>
  <c r="H122" i="9"/>
  <c r="N122" i="9"/>
  <c r="I122" i="9"/>
  <c r="O122" i="9"/>
  <c r="J122" i="9"/>
  <c r="P122" i="9"/>
  <c r="K122" i="9"/>
  <c r="Q122" i="9"/>
  <c r="L122" i="9"/>
  <c r="R122" i="9"/>
  <c r="S122" i="9"/>
  <c r="H123" i="9"/>
  <c r="N123" i="9"/>
  <c r="I123" i="9"/>
  <c r="O123" i="9"/>
  <c r="J123" i="9"/>
  <c r="P123" i="9"/>
  <c r="K123" i="9"/>
  <c r="Q123" i="9"/>
  <c r="L123" i="9"/>
  <c r="R123" i="9"/>
  <c r="S123" i="9"/>
  <c r="H124" i="9"/>
  <c r="N124" i="9"/>
  <c r="I124" i="9"/>
  <c r="O124" i="9"/>
  <c r="J124" i="9"/>
  <c r="P124" i="9"/>
  <c r="K124" i="9"/>
  <c r="Q124" i="9"/>
  <c r="L124" i="9"/>
  <c r="R124" i="9"/>
  <c r="S124" i="9"/>
  <c r="H125" i="9"/>
  <c r="N125" i="9"/>
  <c r="I125" i="9"/>
  <c r="O125" i="9"/>
  <c r="J125" i="9"/>
  <c r="P125" i="9"/>
  <c r="K125" i="9"/>
  <c r="Q125" i="9"/>
  <c r="L125" i="9"/>
  <c r="R125" i="9"/>
  <c r="S125" i="9"/>
  <c r="H126" i="9"/>
  <c r="N126" i="9"/>
  <c r="I126" i="9"/>
  <c r="O126" i="9"/>
  <c r="J126" i="9"/>
  <c r="P126" i="9"/>
  <c r="K126" i="9"/>
  <c r="Q126" i="9"/>
  <c r="L126" i="9"/>
  <c r="R126" i="9"/>
  <c r="S126" i="9"/>
  <c r="H127" i="9"/>
  <c r="N127" i="9"/>
  <c r="I127" i="9"/>
  <c r="O127" i="9"/>
  <c r="J127" i="9"/>
  <c r="P127" i="9"/>
  <c r="K127" i="9"/>
  <c r="Q127" i="9"/>
  <c r="L127" i="9"/>
  <c r="R127" i="9"/>
  <c r="S127" i="9"/>
  <c r="H128" i="9"/>
  <c r="N128" i="9"/>
  <c r="I128" i="9"/>
  <c r="O128" i="9"/>
  <c r="J128" i="9"/>
  <c r="P128" i="9"/>
  <c r="K128" i="9"/>
  <c r="Q128" i="9"/>
  <c r="L128" i="9"/>
  <c r="R128" i="9"/>
  <c r="S128" i="9"/>
  <c r="H129" i="9"/>
  <c r="N129" i="9"/>
  <c r="I129" i="9"/>
  <c r="O129" i="9"/>
  <c r="J129" i="9"/>
  <c r="P129" i="9"/>
  <c r="K129" i="9"/>
  <c r="Q129" i="9"/>
  <c r="L129" i="9"/>
  <c r="R129" i="9"/>
  <c r="S129" i="9"/>
  <c r="H130" i="9"/>
  <c r="N130" i="9"/>
  <c r="I130" i="9"/>
  <c r="O130" i="9"/>
  <c r="J130" i="9"/>
  <c r="P130" i="9"/>
  <c r="K130" i="9"/>
  <c r="Q130" i="9"/>
  <c r="L130" i="9"/>
  <c r="R130" i="9"/>
  <c r="S130" i="9"/>
  <c r="H131" i="9"/>
  <c r="N131" i="9"/>
  <c r="I131" i="9"/>
  <c r="O131" i="9"/>
  <c r="J131" i="9"/>
  <c r="P131" i="9"/>
  <c r="K131" i="9"/>
  <c r="Q131" i="9"/>
  <c r="L131" i="9"/>
  <c r="R131" i="9"/>
  <c r="S131" i="9"/>
  <c r="H132" i="9"/>
  <c r="N132" i="9"/>
  <c r="I132" i="9"/>
  <c r="O132" i="9"/>
  <c r="J132" i="9"/>
  <c r="P132" i="9"/>
  <c r="K132" i="9"/>
  <c r="Q132" i="9"/>
  <c r="L132" i="9"/>
  <c r="R132" i="9"/>
  <c r="S132" i="9"/>
  <c r="H133" i="9"/>
  <c r="N133" i="9"/>
  <c r="I133" i="9"/>
  <c r="O133" i="9"/>
  <c r="J133" i="9"/>
  <c r="P133" i="9"/>
  <c r="K133" i="9"/>
  <c r="Q133" i="9"/>
  <c r="L133" i="9"/>
  <c r="R133" i="9"/>
  <c r="S133" i="9"/>
  <c r="H134" i="9"/>
  <c r="N134" i="9"/>
  <c r="I134" i="9"/>
  <c r="O134" i="9"/>
  <c r="J134" i="9"/>
  <c r="P134" i="9"/>
  <c r="K134" i="9"/>
  <c r="Q134" i="9"/>
  <c r="L134" i="9"/>
  <c r="R134" i="9"/>
  <c r="S134" i="9"/>
  <c r="H135" i="9"/>
  <c r="N135" i="9"/>
  <c r="I135" i="9"/>
  <c r="O135" i="9"/>
  <c r="J135" i="9"/>
  <c r="P135" i="9"/>
  <c r="K135" i="9"/>
  <c r="Q135" i="9"/>
  <c r="L135" i="9"/>
  <c r="R135" i="9"/>
  <c r="S135" i="9"/>
  <c r="H136" i="9"/>
  <c r="N136" i="9"/>
  <c r="I136" i="9"/>
  <c r="O136" i="9"/>
  <c r="J136" i="9"/>
  <c r="P136" i="9"/>
  <c r="K136" i="9"/>
  <c r="Q136" i="9"/>
  <c r="L136" i="9"/>
  <c r="R136" i="9"/>
  <c r="S136" i="9"/>
  <c r="H137" i="9"/>
  <c r="N137" i="9"/>
  <c r="I137" i="9"/>
  <c r="O137" i="9"/>
  <c r="J137" i="9"/>
  <c r="P137" i="9"/>
  <c r="K137" i="9"/>
  <c r="Q137" i="9"/>
  <c r="L137" i="9"/>
  <c r="R137" i="9"/>
  <c r="S137" i="9"/>
  <c r="H138" i="9"/>
  <c r="N138" i="9"/>
  <c r="I138" i="9"/>
  <c r="O138" i="9"/>
  <c r="J138" i="9"/>
  <c r="P138" i="9"/>
  <c r="K138" i="9"/>
  <c r="Q138" i="9"/>
  <c r="L138" i="9"/>
  <c r="R138" i="9"/>
  <c r="S138" i="9"/>
  <c r="H139" i="9"/>
  <c r="N139" i="9"/>
  <c r="I139" i="9"/>
  <c r="O139" i="9"/>
  <c r="J139" i="9"/>
  <c r="P139" i="9"/>
  <c r="K139" i="9"/>
  <c r="Q139" i="9"/>
  <c r="L139" i="9"/>
  <c r="R139" i="9"/>
  <c r="S139" i="9"/>
  <c r="H140" i="9"/>
  <c r="N140" i="9"/>
  <c r="I140" i="9"/>
  <c r="O140" i="9"/>
  <c r="J140" i="9"/>
  <c r="P140" i="9"/>
  <c r="K140" i="9"/>
  <c r="Q140" i="9"/>
  <c r="L140" i="9"/>
  <c r="R140" i="9"/>
  <c r="S140" i="9"/>
  <c r="H141" i="9"/>
  <c r="N141" i="9"/>
  <c r="I141" i="9"/>
  <c r="O141" i="9"/>
  <c r="J141" i="9"/>
  <c r="P141" i="9"/>
  <c r="K141" i="9"/>
  <c r="Q141" i="9"/>
  <c r="L141" i="9"/>
  <c r="R141" i="9"/>
  <c r="S141" i="9"/>
  <c r="H142" i="9"/>
  <c r="N142" i="9"/>
  <c r="I142" i="9"/>
  <c r="O142" i="9"/>
  <c r="J142" i="9"/>
  <c r="P142" i="9"/>
  <c r="K142" i="9"/>
  <c r="Q142" i="9"/>
  <c r="L142" i="9"/>
  <c r="R142" i="9"/>
  <c r="S142" i="9"/>
  <c r="H143" i="9"/>
  <c r="N143" i="9"/>
  <c r="I143" i="9"/>
  <c r="O143" i="9"/>
  <c r="J143" i="9"/>
  <c r="P143" i="9"/>
  <c r="K143" i="9"/>
  <c r="Q143" i="9"/>
  <c r="L143" i="9"/>
  <c r="R143" i="9"/>
  <c r="S143" i="9"/>
  <c r="H144" i="9"/>
  <c r="N144" i="9"/>
  <c r="I144" i="9"/>
  <c r="O144" i="9"/>
  <c r="J144" i="9"/>
  <c r="P144" i="9"/>
  <c r="K144" i="9"/>
  <c r="Q144" i="9"/>
  <c r="L144" i="9"/>
  <c r="R144" i="9"/>
  <c r="S144" i="9"/>
  <c r="H145" i="9"/>
  <c r="N145" i="9"/>
  <c r="I145" i="9"/>
  <c r="O145" i="9"/>
  <c r="J145" i="9"/>
  <c r="P145" i="9"/>
  <c r="K145" i="9"/>
  <c r="Q145" i="9"/>
  <c r="L145" i="9"/>
  <c r="R145" i="9"/>
  <c r="S145" i="9"/>
  <c r="H146" i="9"/>
  <c r="N146" i="9"/>
  <c r="I146" i="9"/>
  <c r="O146" i="9"/>
  <c r="J146" i="9"/>
  <c r="P146" i="9"/>
  <c r="K146" i="9"/>
  <c r="Q146" i="9"/>
  <c r="L146" i="9"/>
  <c r="R146" i="9"/>
  <c r="S146" i="9"/>
  <c r="H147" i="9"/>
  <c r="N147" i="9"/>
  <c r="I147" i="9"/>
  <c r="O147" i="9"/>
  <c r="J147" i="9"/>
  <c r="P147" i="9"/>
  <c r="K147" i="9"/>
  <c r="Q147" i="9"/>
  <c r="L147" i="9"/>
  <c r="R147" i="9"/>
  <c r="S147" i="9"/>
  <c r="H148" i="9"/>
  <c r="N148" i="9"/>
  <c r="I148" i="9"/>
  <c r="O148" i="9"/>
  <c r="J148" i="9"/>
  <c r="P148" i="9"/>
  <c r="K148" i="9"/>
  <c r="Q148" i="9"/>
  <c r="L148" i="9"/>
  <c r="R148" i="9"/>
  <c r="S148" i="9"/>
  <c r="H149" i="9"/>
  <c r="N149" i="9"/>
  <c r="I149" i="9"/>
  <c r="O149" i="9"/>
  <c r="J149" i="9"/>
  <c r="P149" i="9"/>
  <c r="K149" i="9"/>
  <c r="Q149" i="9"/>
  <c r="L149" i="9"/>
  <c r="R149" i="9"/>
  <c r="S149" i="9"/>
  <c r="H150" i="9"/>
  <c r="N150" i="9"/>
  <c r="I150" i="9"/>
  <c r="O150" i="9"/>
  <c r="J150" i="9"/>
  <c r="P150" i="9"/>
  <c r="K150" i="9"/>
  <c r="Q150" i="9"/>
  <c r="L150" i="9"/>
  <c r="R150" i="9"/>
  <c r="S150" i="9"/>
  <c r="H151" i="9"/>
  <c r="N151" i="9"/>
  <c r="I151" i="9"/>
  <c r="O151" i="9"/>
  <c r="J151" i="9"/>
  <c r="P151" i="9"/>
  <c r="K151" i="9"/>
  <c r="Q151" i="9"/>
  <c r="L151" i="9"/>
  <c r="R151" i="9"/>
  <c r="S151" i="9"/>
  <c r="H152" i="9"/>
  <c r="N152" i="9"/>
  <c r="I152" i="9"/>
  <c r="O152" i="9"/>
  <c r="J152" i="9"/>
  <c r="P152" i="9"/>
  <c r="K152" i="9"/>
  <c r="Q152" i="9"/>
  <c r="L152" i="9"/>
  <c r="R152" i="9"/>
  <c r="S152" i="9"/>
  <c r="H153" i="9"/>
  <c r="N153" i="9"/>
  <c r="I153" i="9"/>
  <c r="O153" i="9"/>
  <c r="J153" i="9"/>
  <c r="P153" i="9"/>
  <c r="K153" i="9"/>
  <c r="Q153" i="9"/>
  <c r="L153" i="9"/>
  <c r="R153" i="9"/>
  <c r="S153" i="9"/>
  <c r="H154" i="9"/>
  <c r="N154" i="9"/>
  <c r="I154" i="9"/>
  <c r="O154" i="9"/>
  <c r="J154" i="9"/>
  <c r="P154" i="9"/>
  <c r="K154" i="9"/>
  <c r="Q154" i="9"/>
  <c r="L154" i="9"/>
  <c r="R154" i="9"/>
  <c r="S154" i="9"/>
  <c r="H155" i="9"/>
  <c r="N155" i="9"/>
  <c r="I155" i="9"/>
  <c r="O155" i="9"/>
  <c r="J155" i="9"/>
  <c r="P155" i="9"/>
  <c r="K155" i="9"/>
  <c r="Q155" i="9"/>
  <c r="L155" i="9"/>
  <c r="R155" i="9"/>
  <c r="S155" i="9"/>
  <c r="H156" i="9"/>
  <c r="N156" i="9"/>
  <c r="I156" i="9"/>
  <c r="O156" i="9"/>
  <c r="J156" i="9"/>
  <c r="P156" i="9"/>
  <c r="K156" i="9"/>
  <c r="Q156" i="9"/>
  <c r="L156" i="9"/>
  <c r="R156" i="9"/>
  <c r="S156" i="9"/>
  <c r="H157" i="9"/>
  <c r="N157" i="9"/>
  <c r="I157" i="9"/>
  <c r="O157" i="9"/>
  <c r="J157" i="9"/>
  <c r="P157" i="9"/>
  <c r="K157" i="9"/>
  <c r="Q157" i="9"/>
  <c r="L157" i="9"/>
  <c r="R157" i="9"/>
  <c r="S157" i="9"/>
  <c r="H158" i="9"/>
  <c r="N158" i="9"/>
  <c r="I158" i="9"/>
  <c r="O158" i="9"/>
  <c r="J158" i="9"/>
  <c r="P158" i="9"/>
  <c r="K158" i="9"/>
  <c r="Q158" i="9"/>
  <c r="L158" i="9"/>
  <c r="R158" i="9"/>
  <c r="S158" i="9"/>
  <c r="H159" i="9"/>
  <c r="N159" i="9"/>
  <c r="I159" i="9"/>
  <c r="O159" i="9"/>
  <c r="J159" i="9"/>
  <c r="P159" i="9"/>
  <c r="K159" i="9"/>
  <c r="Q159" i="9"/>
  <c r="L159" i="9"/>
  <c r="R159" i="9"/>
  <c r="S159" i="9"/>
  <c r="H160" i="9"/>
  <c r="N160" i="9"/>
  <c r="I160" i="9"/>
  <c r="O160" i="9"/>
  <c r="J160" i="9"/>
  <c r="P160" i="9"/>
  <c r="K160" i="9"/>
  <c r="Q160" i="9"/>
  <c r="L160" i="9"/>
  <c r="R160" i="9"/>
  <c r="S160" i="9"/>
  <c r="H161" i="9"/>
  <c r="N161" i="9"/>
  <c r="I161" i="9"/>
  <c r="O161" i="9"/>
  <c r="J161" i="9"/>
  <c r="P161" i="9"/>
  <c r="K161" i="9"/>
  <c r="Q161" i="9"/>
  <c r="L161" i="9"/>
  <c r="R161" i="9"/>
  <c r="S161" i="9"/>
  <c r="H162" i="9"/>
  <c r="N162" i="9"/>
  <c r="I162" i="9"/>
  <c r="O162" i="9"/>
  <c r="J162" i="9"/>
  <c r="P162" i="9"/>
  <c r="K162" i="9"/>
  <c r="Q162" i="9"/>
  <c r="L162" i="9"/>
  <c r="R162" i="9"/>
  <c r="S162" i="9"/>
  <c r="H163" i="9"/>
  <c r="N163" i="9"/>
  <c r="I163" i="9"/>
  <c r="O163" i="9"/>
  <c r="J163" i="9"/>
  <c r="P163" i="9"/>
  <c r="K163" i="9"/>
  <c r="Q163" i="9"/>
  <c r="L163" i="9"/>
  <c r="R163" i="9"/>
  <c r="S163" i="9"/>
  <c r="H164" i="9"/>
  <c r="N164" i="9"/>
  <c r="I164" i="9"/>
  <c r="O164" i="9"/>
  <c r="J164" i="9"/>
  <c r="P164" i="9"/>
  <c r="K164" i="9"/>
  <c r="Q164" i="9"/>
  <c r="L164" i="9"/>
  <c r="R164" i="9"/>
  <c r="S164" i="9"/>
  <c r="H165" i="9"/>
  <c r="N165" i="9"/>
  <c r="I165" i="9"/>
  <c r="O165" i="9"/>
  <c r="J165" i="9"/>
  <c r="P165" i="9"/>
  <c r="K165" i="9"/>
  <c r="Q165" i="9"/>
  <c r="L165" i="9"/>
  <c r="R165" i="9"/>
  <c r="S165" i="9"/>
  <c r="H166" i="9"/>
  <c r="N166" i="9"/>
  <c r="I166" i="9"/>
  <c r="O166" i="9"/>
  <c r="J166" i="9"/>
  <c r="P166" i="9"/>
  <c r="K166" i="9"/>
  <c r="Q166" i="9"/>
  <c r="L166" i="9"/>
  <c r="R166" i="9"/>
  <c r="S166" i="9"/>
  <c r="H167" i="9"/>
  <c r="N167" i="9"/>
  <c r="I167" i="9"/>
  <c r="O167" i="9"/>
  <c r="J167" i="9"/>
  <c r="P167" i="9"/>
  <c r="K167" i="9"/>
  <c r="Q167" i="9"/>
  <c r="L167" i="9"/>
  <c r="R167" i="9"/>
  <c r="S167" i="9"/>
  <c r="H168" i="9"/>
  <c r="N168" i="9"/>
  <c r="I168" i="9"/>
  <c r="O168" i="9"/>
  <c r="J168" i="9"/>
  <c r="P168" i="9"/>
  <c r="K168" i="9"/>
  <c r="Q168" i="9"/>
  <c r="L168" i="9"/>
  <c r="R168" i="9"/>
  <c r="S168" i="9"/>
  <c r="H169" i="9"/>
  <c r="N169" i="9"/>
  <c r="I169" i="9"/>
  <c r="O169" i="9"/>
  <c r="J169" i="9"/>
  <c r="P169" i="9"/>
  <c r="K169" i="9"/>
  <c r="Q169" i="9"/>
  <c r="L169" i="9"/>
  <c r="R169" i="9"/>
  <c r="S169" i="9"/>
  <c r="H170" i="9"/>
  <c r="N170" i="9"/>
  <c r="I170" i="9"/>
  <c r="O170" i="9"/>
  <c r="J170" i="9"/>
  <c r="P170" i="9"/>
  <c r="K170" i="9"/>
  <c r="Q170" i="9"/>
  <c r="L170" i="9"/>
  <c r="R170" i="9"/>
  <c r="S170" i="9"/>
  <c r="H171" i="9"/>
  <c r="N171" i="9"/>
  <c r="I171" i="9"/>
  <c r="O171" i="9"/>
  <c r="J171" i="9"/>
  <c r="P171" i="9"/>
  <c r="K171" i="9"/>
  <c r="Q171" i="9"/>
  <c r="L171" i="9"/>
  <c r="R171" i="9"/>
  <c r="S171" i="9"/>
  <c r="H172" i="9"/>
  <c r="N172" i="9"/>
  <c r="I172" i="9"/>
  <c r="O172" i="9"/>
  <c r="J172" i="9"/>
  <c r="P172" i="9"/>
  <c r="K172" i="9"/>
  <c r="Q172" i="9"/>
  <c r="L172" i="9"/>
  <c r="R172" i="9"/>
  <c r="S172" i="9"/>
  <c r="H173" i="9"/>
  <c r="N173" i="9"/>
  <c r="I173" i="9"/>
  <c r="O173" i="9"/>
  <c r="J173" i="9"/>
  <c r="P173" i="9"/>
  <c r="K173" i="9"/>
  <c r="Q173" i="9"/>
  <c r="L173" i="9"/>
  <c r="R173" i="9"/>
  <c r="S173" i="9"/>
  <c r="H174" i="9"/>
  <c r="N174" i="9"/>
  <c r="I174" i="9"/>
  <c r="O174" i="9"/>
  <c r="J174" i="9"/>
  <c r="P174" i="9"/>
  <c r="K174" i="9"/>
  <c r="Q174" i="9"/>
  <c r="L174" i="9"/>
  <c r="R174" i="9"/>
  <c r="S174" i="9"/>
  <c r="H175" i="9"/>
  <c r="N175" i="9"/>
  <c r="I175" i="9"/>
  <c r="O175" i="9"/>
  <c r="J175" i="9"/>
  <c r="P175" i="9"/>
  <c r="K175" i="9"/>
  <c r="Q175" i="9"/>
  <c r="L175" i="9"/>
  <c r="R175" i="9"/>
  <c r="S175" i="9"/>
  <c r="H176" i="9"/>
  <c r="N176" i="9"/>
  <c r="I176" i="9"/>
  <c r="O176" i="9"/>
  <c r="J176" i="9"/>
  <c r="P176" i="9"/>
  <c r="K176" i="9"/>
  <c r="Q176" i="9"/>
  <c r="L176" i="9"/>
  <c r="R176" i="9"/>
  <c r="S176" i="9"/>
  <c r="H177" i="9"/>
  <c r="N177" i="9"/>
  <c r="I177" i="9"/>
  <c r="O177" i="9"/>
  <c r="J177" i="9"/>
  <c r="P177" i="9"/>
  <c r="K177" i="9"/>
  <c r="Q177" i="9"/>
  <c r="L177" i="9"/>
  <c r="R177" i="9"/>
  <c r="S177" i="9"/>
  <c r="H178" i="9"/>
  <c r="N178" i="9"/>
  <c r="I178" i="9"/>
  <c r="O178" i="9"/>
  <c r="J178" i="9"/>
  <c r="P178" i="9"/>
  <c r="K178" i="9"/>
  <c r="Q178" i="9"/>
  <c r="L178" i="9"/>
  <c r="R178" i="9"/>
  <c r="S178" i="9"/>
  <c r="H179" i="9"/>
  <c r="N179" i="9"/>
  <c r="I179" i="9"/>
  <c r="O179" i="9"/>
  <c r="J179" i="9"/>
  <c r="P179" i="9"/>
  <c r="K179" i="9"/>
  <c r="Q179" i="9"/>
  <c r="L179" i="9"/>
  <c r="R179" i="9"/>
  <c r="S179" i="9"/>
  <c r="H180" i="9"/>
  <c r="N180" i="9"/>
  <c r="I180" i="9"/>
  <c r="O180" i="9"/>
  <c r="J180" i="9"/>
  <c r="P180" i="9"/>
  <c r="K180" i="9"/>
  <c r="Q180" i="9"/>
  <c r="L180" i="9"/>
  <c r="R180" i="9"/>
  <c r="S180" i="9"/>
  <c r="H181" i="9"/>
  <c r="N181" i="9"/>
  <c r="I181" i="9"/>
  <c r="O181" i="9"/>
  <c r="J181" i="9"/>
  <c r="P181" i="9"/>
  <c r="K181" i="9"/>
  <c r="Q181" i="9"/>
  <c r="L181" i="9"/>
  <c r="R181" i="9"/>
  <c r="S181" i="9"/>
  <c r="H182" i="9"/>
  <c r="N182" i="9"/>
  <c r="I182" i="9"/>
  <c r="O182" i="9"/>
  <c r="J182" i="9"/>
  <c r="P182" i="9"/>
  <c r="K182" i="9"/>
  <c r="Q182" i="9"/>
  <c r="L182" i="9"/>
  <c r="R182" i="9"/>
  <c r="S182" i="9"/>
  <c r="H183" i="9"/>
  <c r="N183" i="9"/>
  <c r="I183" i="9"/>
  <c r="O183" i="9"/>
  <c r="J183" i="9"/>
  <c r="P183" i="9"/>
  <c r="K183" i="9"/>
  <c r="Q183" i="9"/>
  <c r="L183" i="9"/>
  <c r="R183" i="9"/>
  <c r="S183" i="9"/>
  <c r="H184" i="9"/>
  <c r="N184" i="9"/>
  <c r="I184" i="9"/>
  <c r="O184" i="9"/>
  <c r="J184" i="9"/>
  <c r="P184" i="9"/>
  <c r="K184" i="9"/>
  <c r="Q184" i="9"/>
  <c r="L184" i="9"/>
  <c r="R184" i="9"/>
  <c r="S184" i="9"/>
  <c r="H185" i="9"/>
  <c r="N185" i="9"/>
  <c r="I185" i="9"/>
  <c r="O185" i="9"/>
  <c r="J185" i="9"/>
  <c r="P185" i="9"/>
  <c r="K185" i="9"/>
  <c r="Q185" i="9"/>
  <c r="L185" i="9"/>
  <c r="R185" i="9"/>
  <c r="S185" i="9"/>
  <c r="H186" i="9"/>
  <c r="N186" i="9"/>
  <c r="I186" i="9"/>
  <c r="O186" i="9"/>
  <c r="J186" i="9"/>
  <c r="P186" i="9"/>
  <c r="K186" i="9"/>
  <c r="Q186" i="9"/>
  <c r="L186" i="9"/>
  <c r="R186" i="9"/>
  <c r="S186" i="9"/>
  <c r="H187" i="9"/>
  <c r="N187" i="9"/>
  <c r="I187" i="9"/>
  <c r="O187" i="9"/>
  <c r="J187" i="9"/>
  <c r="P187" i="9"/>
  <c r="K187" i="9"/>
  <c r="Q187" i="9"/>
  <c r="L187" i="9"/>
  <c r="R187" i="9"/>
  <c r="S187" i="9"/>
  <c r="H188" i="9"/>
  <c r="N188" i="9"/>
  <c r="I188" i="9"/>
  <c r="O188" i="9"/>
  <c r="J188" i="9"/>
  <c r="P188" i="9"/>
  <c r="K188" i="9"/>
  <c r="Q188" i="9"/>
  <c r="L188" i="9"/>
  <c r="R188" i="9"/>
  <c r="S188" i="9"/>
  <c r="H189" i="9"/>
  <c r="N189" i="9"/>
  <c r="I189" i="9"/>
  <c r="O189" i="9"/>
  <c r="J189" i="9"/>
  <c r="P189" i="9"/>
  <c r="K189" i="9"/>
  <c r="Q189" i="9"/>
  <c r="L189" i="9"/>
  <c r="R189" i="9"/>
  <c r="S189" i="9"/>
  <c r="H190" i="9"/>
  <c r="N190" i="9"/>
  <c r="I190" i="9"/>
  <c r="O190" i="9"/>
  <c r="J190" i="9"/>
  <c r="P190" i="9"/>
  <c r="K190" i="9"/>
  <c r="Q190" i="9"/>
  <c r="L190" i="9"/>
  <c r="R190" i="9"/>
  <c r="S190" i="9"/>
  <c r="H191" i="9"/>
  <c r="N191" i="9"/>
  <c r="I191" i="9"/>
  <c r="O191" i="9"/>
  <c r="J191" i="9"/>
  <c r="P191" i="9"/>
  <c r="K191" i="9"/>
  <c r="Q191" i="9"/>
  <c r="L191" i="9"/>
  <c r="R191" i="9"/>
  <c r="S191" i="9"/>
  <c r="H192" i="9"/>
  <c r="N192" i="9"/>
  <c r="I192" i="9"/>
  <c r="O192" i="9"/>
  <c r="J192" i="9"/>
  <c r="P192" i="9"/>
  <c r="K192" i="9"/>
  <c r="Q192" i="9"/>
  <c r="L192" i="9"/>
  <c r="R192" i="9"/>
  <c r="S192" i="9"/>
  <c r="H193" i="9"/>
  <c r="N193" i="9"/>
  <c r="I193" i="9"/>
  <c r="O193" i="9"/>
  <c r="J193" i="9"/>
  <c r="P193" i="9"/>
  <c r="K193" i="9"/>
  <c r="Q193" i="9"/>
  <c r="L193" i="9"/>
  <c r="R193" i="9"/>
  <c r="S193" i="9"/>
  <c r="H194" i="9"/>
  <c r="N194" i="9"/>
  <c r="I194" i="9"/>
  <c r="O194" i="9"/>
  <c r="J194" i="9"/>
  <c r="P194" i="9"/>
  <c r="K194" i="9"/>
  <c r="Q194" i="9"/>
  <c r="L194" i="9"/>
  <c r="R194" i="9"/>
  <c r="S194" i="9"/>
  <c r="H195" i="9"/>
  <c r="N195" i="9"/>
  <c r="I195" i="9"/>
  <c r="O195" i="9"/>
  <c r="J195" i="9"/>
  <c r="P195" i="9"/>
  <c r="K195" i="9"/>
  <c r="Q195" i="9"/>
  <c r="L195" i="9"/>
  <c r="R195" i="9"/>
  <c r="S195" i="9"/>
  <c r="H196" i="9"/>
  <c r="N196" i="9"/>
  <c r="I196" i="9"/>
  <c r="O196" i="9"/>
  <c r="J196" i="9"/>
  <c r="P196" i="9"/>
  <c r="K196" i="9"/>
  <c r="Q196" i="9"/>
  <c r="L196" i="9"/>
  <c r="R196" i="9"/>
  <c r="S196" i="9"/>
  <c r="H197" i="9"/>
  <c r="N197" i="9"/>
  <c r="I197" i="9"/>
  <c r="O197" i="9"/>
  <c r="J197" i="9"/>
  <c r="P197" i="9"/>
  <c r="K197" i="9"/>
  <c r="Q197" i="9"/>
  <c r="L197" i="9"/>
  <c r="R197" i="9"/>
  <c r="S197" i="9"/>
  <c r="H198" i="9"/>
  <c r="N198" i="9"/>
  <c r="I198" i="9"/>
  <c r="O198" i="9"/>
  <c r="J198" i="9"/>
  <c r="P198" i="9"/>
  <c r="K198" i="9"/>
  <c r="Q198" i="9"/>
  <c r="L198" i="9"/>
  <c r="R198" i="9"/>
  <c r="S198" i="9"/>
  <c r="H199" i="9"/>
  <c r="N199" i="9"/>
  <c r="I199" i="9"/>
  <c r="O199" i="9"/>
  <c r="J199" i="9"/>
  <c r="P199" i="9"/>
  <c r="K199" i="9"/>
  <c r="Q199" i="9"/>
  <c r="L199" i="9"/>
  <c r="R199" i="9"/>
  <c r="S199" i="9"/>
  <c r="H200" i="9"/>
  <c r="N200" i="9"/>
  <c r="I200" i="9"/>
  <c r="O200" i="9"/>
  <c r="J200" i="9"/>
  <c r="P200" i="9"/>
  <c r="K200" i="9"/>
  <c r="Q200" i="9"/>
  <c r="L200" i="9"/>
  <c r="R200" i="9"/>
  <c r="S200" i="9"/>
  <c r="H201" i="9"/>
  <c r="N201" i="9"/>
  <c r="I201" i="9"/>
  <c r="O201" i="9"/>
  <c r="J201" i="9"/>
  <c r="P201" i="9"/>
  <c r="K201" i="9"/>
  <c r="Q201" i="9"/>
  <c r="L201" i="9"/>
  <c r="R201" i="9"/>
  <c r="S201" i="9"/>
  <c r="H202" i="9"/>
  <c r="N202" i="9"/>
  <c r="I202" i="9"/>
  <c r="O202" i="9"/>
  <c r="J202" i="9"/>
  <c r="P202" i="9"/>
  <c r="K202" i="9"/>
  <c r="Q202" i="9"/>
  <c r="L202" i="9"/>
  <c r="R202" i="9"/>
  <c r="S202" i="9"/>
  <c r="H203" i="9"/>
  <c r="N203" i="9"/>
  <c r="I203" i="9"/>
  <c r="O203" i="9"/>
  <c r="J203" i="9"/>
  <c r="P203" i="9"/>
  <c r="K203" i="9"/>
  <c r="Q203" i="9"/>
  <c r="L203" i="9"/>
  <c r="R203" i="9"/>
  <c r="S203" i="9"/>
  <c r="H204" i="9"/>
  <c r="N204" i="9"/>
  <c r="I204" i="9"/>
  <c r="O204" i="9"/>
  <c r="J204" i="9"/>
  <c r="P204" i="9"/>
  <c r="K204" i="9"/>
  <c r="Q204" i="9"/>
  <c r="L204" i="9"/>
  <c r="R204" i="9"/>
  <c r="S204" i="9"/>
  <c r="H205" i="9"/>
  <c r="N205" i="9"/>
  <c r="I205" i="9"/>
  <c r="O205" i="9"/>
  <c r="J205" i="9"/>
  <c r="P205" i="9"/>
  <c r="K205" i="9"/>
  <c r="Q205" i="9"/>
  <c r="L205" i="9"/>
  <c r="R205" i="9"/>
  <c r="S205" i="9"/>
  <c r="H206" i="9"/>
  <c r="N206" i="9"/>
  <c r="I206" i="9"/>
  <c r="O206" i="9"/>
  <c r="J206" i="9"/>
  <c r="P206" i="9"/>
  <c r="K206" i="9"/>
  <c r="Q206" i="9"/>
  <c r="L206" i="9"/>
  <c r="R206" i="9"/>
  <c r="S206" i="9"/>
  <c r="H207" i="9"/>
  <c r="N207" i="9"/>
  <c r="I207" i="9"/>
  <c r="O207" i="9"/>
  <c r="J207" i="9"/>
  <c r="P207" i="9"/>
  <c r="K207" i="9"/>
  <c r="Q207" i="9"/>
  <c r="L207" i="9"/>
  <c r="R207" i="9"/>
  <c r="S207" i="9"/>
  <c r="H208" i="9"/>
  <c r="N208" i="9"/>
  <c r="I208" i="9"/>
  <c r="O208" i="9"/>
  <c r="J208" i="9"/>
  <c r="P208" i="9"/>
  <c r="K208" i="9"/>
  <c r="Q208" i="9"/>
  <c r="L208" i="9"/>
  <c r="R208" i="9"/>
  <c r="S208" i="9"/>
  <c r="H209" i="9"/>
  <c r="N209" i="9"/>
  <c r="I209" i="9"/>
  <c r="O209" i="9"/>
  <c r="J209" i="9"/>
  <c r="P209" i="9"/>
  <c r="K209" i="9"/>
  <c r="Q209" i="9"/>
  <c r="L209" i="9"/>
  <c r="R209" i="9"/>
  <c r="S209" i="9"/>
  <c r="H210" i="9"/>
  <c r="N210" i="9"/>
  <c r="I210" i="9"/>
  <c r="O210" i="9"/>
  <c r="J210" i="9"/>
  <c r="P210" i="9"/>
  <c r="K210" i="9"/>
  <c r="Q210" i="9"/>
  <c r="L210" i="9"/>
  <c r="R210" i="9"/>
  <c r="S210" i="9"/>
  <c r="H211" i="9"/>
  <c r="N211" i="9"/>
  <c r="I211" i="9"/>
  <c r="O211" i="9"/>
  <c r="J211" i="9"/>
  <c r="P211" i="9"/>
  <c r="K211" i="9"/>
  <c r="Q211" i="9"/>
  <c r="L211" i="9"/>
  <c r="R211" i="9"/>
  <c r="S211" i="9"/>
  <c r="H212" i="9"/>
  <c r="N212" i="9"/>
  <c r="I212" i="9"/>
  <c r="O212" i="9"/>
  <c r="J212" i="9"/>
  <c r="P212" i="9"/>
  <c r="K212" i="9"/>
  <c r="Q212" i="9"/>
  <c r="L212" i="9"/>
  <c r="R212" i="9"/>
  <c r="S212" i="9"/>
  <c r="H213" i="9"/>
  <c r="N213" i="9"/>
  <c r="I213" i="9"/>
  <c r="O213" i="9"/>
  <c r="J213" i="9"/>
  <c r="P213" i="9"/>
  <c r="K213" i="9"/>
  <c r="Q213" i="9"/>
  <c r="L213" i="9"/>
  <c r="R213" i="9"/>
  <c r="S213" i="9"/>
  <c r="H214" i="9"/>
  <c r="N214" i="9"/>
  <c r="I214" i="9"/>
  <c r="O214" i="9"/>
  <c r="J214" i="9"/>
  <c r="P214" i="9"/>
  <c r="K214" i="9"/>
  <c r="Q214" i="9"/>
  <c r="L214" i="9"/>
  <c r="R214" i="9"/>
  <c r="S214" i="9"/>
  <c r="H215" i="9"/>
  <c r="N215" i="9"/>
  <c r="I215" i="9"/>
  <c r="O215" i="9"/>
  <c r="J215" i="9"/>
  <c r="P215" i="9"/>
  <c r="K215" i="9"/>
  <c r="Q215" i="9"/>
  <c r="L215" i="9"/>
  <c r="R215" i="9"/>
  <c r="S215" i="9"/>
  <c r="H216" i="9"/>
  <c r="N216" i="9"/>
  <c r="I216" i="9"/>
  <c r="O216" i="9"/>
  <c r="J216" i="9"/>
  <c r="P216" i="9"/>
  <c r="K216" i="9"/>
  <c r="Q216" i="9"/>
  <c r="L216" i="9"/>
  <c r="R216" i="9"/>
  <c r="S216" i="9"/>
  <c r="H217" i="9"/>
  <c r="N217" i="9"/>
  <c r="I217" i="9"/>
  <c r="O217" i="9"/>
  <c r="J217" i="9"/>
  <c r="P217" i="9"/>
  <c r="K217" i="9"/>
  <c r="Q217" i="9"/>
  <c r="L217" i="9"/>
  <c r="R217" i="9"/>
  <c r="S217" i="9"/>
  <c r="H218" i="9"/>
  <c r="N218" i="9"/>
  <c r="I218" i="9"/>
  <c r="O218" i="9"/>
  <c r="J218" i="9"/>
  <c r="P218" i="9"/>
  <c r="K218" i="9"/>
  <c r="Q218" i="9"/>
  <c r="L218" i="9"/>
  <c r="R218" i="9"/>
  <c r="S218" i="9"/>
  <c r="H219" i="9"/>
  <c r="N219" i="9"/>
  <c r="I219" i="9"/>
  <c r="O219" i="9"/>
  <c r="J219" i="9"/>
  <c r="P219" i="9"/>
  <c r="K219" i="9"/>
  <c r="Q219" i="9"/>
  <c r="L219" i="9"/>
  <c r="R219" i="9"/>
  <c r="S219" i="9"/>
  <c r="H220" i="9"/>
  <c r="N220" i="9"/>
  <c r="I220" i="9"/>
  <c r="O220" i="9"/>
  <c r="J220" i="9"/>
  <c r="P220" i="9"/>
  <c r="K220" i="9"/>
  <c r="Q220" i="9"/>
  <c r="L220" i="9"/>
  <c r="R220" i="9"/>
  <c r="S220" i="9"/>
  <c r="H221" i="9"/>
  <c r="N221" i="9"/>
  <c r="I221" i="9"/>
  <c r="O221" i="9"/>
  <c r="J221" i="9"/>
  <c r="P221" i="9"/>
  <c r="K221" i="9"/>
  <c r="Q221" i="9"/>
  <c r="L221" i="9"/>
  <c r="R221" i="9"/>
  <c r="S221" i="9"/>
  <c r="H222" i="9"/>
  <c r="N222" i="9"/>
  <c r="I222" i="9"/>
  <c r="O222" i="9"/>
  <c r="J222" i="9"/>
  <c r="P222" i="9"/>
  <c r="K222" i="9"/>
  <c r="Q222" i="9"/>
  <c r="L222" i="9"/>
  <c r="R222" i="9"/>
  <c r="S222" i="9"/>
  <c r="H223" i="9"/>
  <c r="N223" i="9"/>
  <c r="I223" i="9"/>
  <c r="O223" i="9"/>
  <c r="J223" i="9"/>
  <c r="P223" i="9"/>
  <c r="K223" i="9"/>
  <c r="Q223" i="9"/>
  <c r="L223" i="9"/>
  <c r="R223" i="9"/>
  <c r="S223" i="9"/>
  <c r="H224" i="9"/>
  <c r="N224" i="9"/>
  <c r="I224" i="9"/>
  <c r="O224" i="9"/>
  <c r="J224" i="9"/>
  <c r="P224" i="9"/>
  <c r="K224" i="9"/>
  <c r="Q224" i="9"/>
  <c r="L224" i="9"/>
  <c r="R224" i="9"/>
  <c r="S224" i="9"/>
  <c r="H225" i="9"/>
  <c r="N225" i="9"/>
  <c r="I225" i="9"/>
  <c r="O225" i="9"/>
  <c r="J225" i="9"/>
  <c r="P225" i="9"/>
  <c r="K225" i="9"/>
  <c r="Q225" i="9"/>
  <c r="L225" i="9"/>
  <c r="R225" i="9"/>
  <c r="S225" i="9"/>
  <c r="H226" i="9"/>
  <c r="N226" i="9"/>
  <c r="I226" i="9"/>
  <c r="O226" i="9"/>
  <c r="J226" i="9"/>
  <c r="P226" i="9"/>
  <c r="K226" i="9"/>
  <c r="Q226" i="9"/>
  <c r="L226" i="9"/>
  <c r="R226" i="9"/>
  <c r="S226" i="9"/>
  <c r="H227" i="9"/>
  <c r="N227" i="9"/>
  <c r="I227" i="9"/>
  <c r="O227" i="9"/>
  <c r="J227" i="9"/>
  <c r="P227" i="9"/>
  <c r="K227" i="9"/>
  <c r="Q227" i="9"/>
  <c r="L227" i="9"/>
  <c r="R227" i="9"/>
  <c r="S227" i="9"/>
  <c r="H228" i="9"/>
  <c r="N228" i="9"/>
  <c r="I228" i="9"/>
  <c r="O228" i="9"/>
  <c r="J228" i="9"/>
  <c r="P228" i="9"/>
  <c r="K228" i="9"/>
  <c r="Q228" i="9"/>
  <c r="L228" i="9"/>
  <c r="R228" i="9"/>
  <c r="S228" i="9"/>
  <c r="H229" i="9"/>
  <c r="N229" i="9"/>
  <c r="I229" i="9"/>
  <c r="O229" i="9"/>
  <c r="J229" i="9"/>
  <c r="P229" i="9"/>
  <c r="K229" i="9"/>
  <c r="Q229" i="9"/>
  <c r="L229" i="9"/>
  <c r="R229" i="9"/>
  <c r="S229" i="9"/>
  <c r="H230" i="9"/>
  <c r="N230" i="9"/>
  <c r="I230" i="9"/>
  <c r="O230" i="9"/>
  <c r="J230" i="9"/>
  <c r="P230" i="9"/>
  <c r="K230" i="9"/>
  <c r="Q230" i="9"/>
  <c r="L230" i="9"/>
  <c r="R230" i="9"/>
  <c r="S230" i="9"/>
  <c r="H231" i="9"/>
  <c r="N231" i="9"/>
  <c r="I231" i="9"/>
  <c r="O231" i="9"/>
  <c r="J231" i="9"/>
  <c r="P231" i="9"/>
  <c r="K231" i="9"/>
  <c r="Q231" i="9"/>
  <c r="L231" i="9"/>
  <c r="R231" i="9"/>
  <c r="S231" i="9"/>
  <c r="H232" i="9"/>
  <c r="N232" i="9"/>
  <c r="I232" i="9"/>
  <c r="O232" i="9"/>
  <c r="J232" i="9"/>
  <c r="P232" i="9"/>
  <c r="K232" i="9"/>
  <c r="Q232" i="9"/>
  <c r="L232" i="9"/>
  <c r="R232" i="9"/>
  <c r="S232" i="9"/>
  <c r="H233" i="9"/>
  <c r="N233" i="9"/>
  <c r="I233" i="9"/>
  <c r="O233" i="9"/>
  <c r="J233" i="9"/>
  <c r="P233" i="9"/>
  <c r="K233" i="9"/>
  <c r="Q233" i="9"/>
  <c r="L233" i="9"/>
  <c r="R233" i="9"/>
  <c r="S233" i="9"/>
  <c r="H234" i="9"/>
  <c r="N234" i="9"/>
  <c r="I234" i="9"/>
  <c r="O234" i="9"/>
  <c r="J234" i="9"/>
  <c r="P234" i="9"/>
  <c r="K234" i="9"/>
  <c r="Q234" i="9"/>
  <c r="L234" i="9"/>
  <c r="R234" i="9"/>
  <c r="S234" i="9"/>
  <c r="H235" i="9"/>
  <c r="N235" i="9"/>
  <c r="I235" i="9"/>
  <c r="O235" i="9"/>
  <c r="J235" i="9"/>
  <c r="P235" i="9"/>
  <c r="K235" i="9"/>
  <c r="Q235" i="9"/>
  <c r="L235" i="9"/>
  <c r="R235" i="9"/>
  <c r="S235" i="9"/>
  <c r="H236" i="9"/>
  <c r="N236" i="9"/>
  <c r="I236" i="9"/>
  <c r="O236" i="9"/>
  <c r="J236" i="9"/>
  <c r="P236" i="9"/>
  <c r="K236" i="9"/>
  <c r="Q236" i="9"/>
  <c r="L236" i="9"/>
  <c r="R236" i="9"/>
  <c r="S236" i="9"/>
  <c r="H237" i="9"/>
  <c r="N237" i="9"/>
  <c r="I237" i="9"/>
  <c r="O237" i="9"/>
  <c r="J237" i="9"/>
  <c r="P237" i="9"/>
  <c r="K237" i="9"/>
  <c r="Q237" i="9"/>
  <c r="L237" i="9"/>
  <c r="R237" i="9"/>
  <c r="S237" i="9"/>
  <c r="H238" i="9"/>
  <c r="N238" i="9"/>
  <c r="I238" i="9"/>
  <c r="O238" i="9"/>
  <c r="J238" i="9"/>
  <c r="P238" i="9"/>
  <c r="K238" i="9"/>
  <c r="Q238" i="9"/>
  <c r="L238" i="9"/>
  <c r="R238" i="9"/>
  <c r="S238" i="9"/>
  <c r="H239" i="9"/>
  <c r="N239" i="9"/>
  <c r="I239" i="9"/>
  <c r="O239" i="9"/>
  <c r="J239" i="9"/>
  <c r="P239" i="9"/>
  <c r="K239" i="9"/>
  <c r="Q239" i="9"/>
  <c r="L239" i="9"/>
  <c r="R239" i="9"/>
  <c r="S239" i="9"/>
  <c r="H240" i="9"/>
  <c r="N240" i="9"/>
  <c r="I240" i="9"/>
  <c r="O240" i="9"/>
  <c r="J240" i="9"/>
  <c r="P240" i="9"/>
  <c r="K240" i="9"/>
  <c r="Q240" i="9"/>
  <c r="L240" i="9"/>
  <c r="R240" i="9"/>
  <c r="S240" i="9"/>
  <c r="H241" i="9"/>
  <c r="N241" i="9"/>
  <c r="I241" i="9"/>
  <c r="O241" i="9"/>
  <c r="J241" i="9"/>
  <c r="P241" i="9"/>
  <c r="K241" i="9"/>
  <c r="Q241" i="9"/>
  <c r="L241" i="9"/>
  <c r="R241" i="9"/>
  <c r="S241" i="9"/>
  <c r="H242" i="9"/>
  <c r="N242" i="9"/>
  <c r="I242" i="9"/>
  <c r="O242" i="9"/>
  <c r="J242" i="9"/>
  <c r="P242" i="9"/>
  <c r="K242" i="9"/>
  <c r="Q242" i="9"/>
  <c r="L242" i="9"/>
  <c r="R242" i="9"/>
  <c r="S242" i="9"/>
  <c r="H243" i="9"/>
  <c r="N243" i="9"/>
  <c r="I243" i="9"/>
  <c r="O243" i="9"/>
  <c r="J243" i="9"/>
  <c r="P243" i="9"/>
  <c r="K243" i="9"/>
  <c r="Q243" i="9"/>
  <c r="L243" i="9"/>
  <c r="R243" i="9"/>
  <c r="S243" i="9"/>
  <c r="H244" i="9"/>
  <c r="N244" i="9"/>
  <c r="I244" i="9"/>
  <c r="O244" i="9"/>
  <c r="J244" i="9"/>
  <c r="P244" i="9"/>
  <c r="K244" i="9"/>
  <c r="Q244" i="9"/>
  <c r="L244" i="9"/>
  <c r="R244" i="9"/>
  <c r="S244" i="9"/>
  <c r="H245" i="9"/>
  <c r="N245" i="9"/>
  <c r="I245" i="9"/>
  <c r="O245" i="9"/>
  <c r="J245" i="9"/>
  <c r="P245" i="9"/>
  <c r="K245" i="9"/>
  <c r="Q245" i="9"/>
  <c r="L245" i="9"/>
  <c r="R245" i="9"/>
  <c r="S245" i="9"/>
  <c r="H246" i="9"/>
  <c r="N246" i="9"/>
  <c r="I246" i="9"/>
  <c r="O246" i="9"/>
  <c r="J246" i="9"/>
  <c r="P246" i="9"/>
  <c r="K246" i="9"/>
  <c r="Q246" i="9"/>
  <c r="L246" i="9"/>
  <c r="R246" i="9"/>
  <c r="S246" i="9"/>
  <c r="H247" i="9"/>
  <c r="N247" i="9"/>
  <c r="I247" i="9"/>
  <c r="O247" i="9"/>
  <c r="J247" i="9"/>
  <c r="P247" i="9"/>
  <c r="K247" i="9"/>
  <c r="Q247" i="9"/>
  <c r="L247" i="9"/>
  <c r="R247" i="9"/>
  <c r="S247" i="9"/>
  <c r="H248" i="9"/>
  <c r="N248" i="9"/>
  <c r="I248" i="9"/>
  <c r="O248" i="9"/>
  <c r="J248" i="9"/>
  <c r="P248" i="9"/>
  <c r="K248" i="9"/>
  <c r="Q248" i="9"/>
  <c r="L248" i="9"/>
  <c r="R248" i="9"/>
  <c r="S248" i="9"/>
  <c r="H249" i="9"/>
  <c r="N249" i="9"/>
  <c r="I249" i="9"/>
  <c r="O249" i="9"/>
  <c r="J249" i="9"/>
  <c r="P249" i="9"/>
  <c r="K249" i="9"/>
  <c r="Q249" i="9"/>
  <c r="L249" i="9"/>
  <c r="R249" i="9"/>
  <c r="S249" i="9"/>
  <c r="H250" i="9"/>
  <c r="N250" i="9"/>
  <c r="I250" i="9"/>
  <c r="O250" i="9"/>
  <c r="J250" i="9"/>
  <c r="P250" i="9"/>
  <c r="K250" i="9"/>
  <c r="Q250" i="9"/>
  <c r="L250" i="9"/>
  <c r="R250" i="9"/>
  <c r="S250" i="9"/>
  <c r="H251" i="9"/>
  <c r="N251" i="9"/>
  <c r="I251" i="9"/>
  <c r="O251" i="9"/>
  <c r="J251" i="9"/>
  <c r="P251" i="9"/>
  <c r="K251" i="9"/>
  <c r="Q251" i="9"/>
  <c r="L251" i="9"/>
  <c r="R251" i="9"/>
  <c r="S251" i="9"/>
  <c r="H252" i="9"/>
  <c r="N252" i="9"/>
  <c r="I252" i="9"/>
  <c r="O252" i="9"/>
  <c r="J252" i="9"/>
  <c r="P252" i="9"/>
  <c r="K252" i="9"/>
  <c r="Q252" i="9"/>
  <c r="L252" i="9"/>
  <c r="R252" i="9"/>
  <c r="S252" i="9"/>
  <c r="H253" i="9"/>
  <c r="N253" i="9"/>
  <c r="I253" i="9"/>
  <c r="O253" i="9"/>
  <c r="J253" i="9"/>
  <c r="P253" i="9"/>
  <c r="K253" i="9"/>
  <c r="Q253" i="9"/>
  <c r="L253" i="9"/>
  <c r="R253" i="9"/>
  <c r="S253" i="9"/>
  <c r="H254" i="9"/>
  <c r="N254" i="9"/>
  <c r="I254" i="9"/>
  <c r="O254" i="9"/>
  <c r="J254" i="9"/>
  <c r="P254" i="9"/>
  <c r="K254" i="9"/>
  <c r="Q254" i="9"/>
  <c r="L254" i="9"/>
  <c r="R254" i="9"/>
  <c r="S254" i="9"/>
  <c r="H255" i="9"/>
  <c r="N255" i="9"/>
  <c r="I255" i="9"/>
  <c r="O255" i="9"/>
  <c r="J255" i="9"/>
  <c r="P255" i="9"/>
  <c r="K255" i="9"/>
  <c r="Q255" i="9"/>
  <c r="L255" i="9"/>
  <c r="R255" i="9"/>
  <c r="S255" i="9"/>
  <c r="H256" i="9"/>
  <c r="N256" i="9"/>
  <c r="I256" i="9"/>
  <c r="O256" i="9"/>
  <c r="J256" i="9"/>
  <c r="P256" i="9"/>
  <c r="K256" i="9"/>
  <c r="Q256" i="9"/>
  <c r="L256" i="9"/>
  <c r="R256" i="9"/>
  <c r="S256" i="9"/>
  <c r="H257" i="9"/>
  <c r="N257" i="9"/>
  <c r="I257" i="9"/>
  <c r="O257" i="9"/>
  <c r="J257" i="9"/>
  <c r="P257" i="9"/>
  <c r="K257" i="9"/>
  <c r="Q257" i="9"/>
  <c r="L257" i="9"/>
  <c r="R257" i="9"/>
  <c r="S257" i="9"/>
  <c r="H258" i="9"/>
  <c r="N258" i="9"/>
  <c r="I258" i="9"/>
  <c r="O258" i="9"/>
  <c r="J258" i="9"/>
  <c r="P258" i="9"/>
  <c r="K258" i="9"/>
  <c r="Q258" i="9"/>
  <c r="L258" i="9"/>
  <c r="R258" i="9"/>
  <c r="S258" i="9"/>
  <c r="H259" i="9"/>
  <c r="N259" i="9"/>
  <c r="I259" i="9"/>
  <c r="O259" i="9"/>
  <c r="J259" i="9"/>
  <c r="P259" i="9"/>
  <c r="K259" i="9"/>
  <c r="Q259" i="9"/>
  <c r="L259" i="9"/>
  <c r="R259" i="9"/>
  <c r="S259" i="9"/>
  <c r="H260" i="9"/>
  <c r="N260" i="9"/>
  <c r="I260" i="9"/>
  <c r="O260" i="9"/>
  <c r="J260" i="9"/>
  <c r="P260" i="9"/>
  <c r="K260" i="9"/>
  <c r="Q260" i="9"/>
  <c r="L260" i="9"/>
  <c r="R260" i="9"/>
  <c r="S260" i="9"/>
  <c r="H261" i="9"/>
  <c r="N261" i="9"/>
  <c r="I261" i="9"/>
  <c r="O261" i="9"/>
  <c r="J261" i="9"/>
  <c r="P261" i="9"/>
  <c r="K261" i="9"/>
  <c r="Q261" i="9"/>
  <c r="L261" i="9"/>
  <c r="R261" i="9"/>
  <c r="S261" i="9"/>
  <c r="H262" i="9"/>
  <c r="N262" i="9"/>
  <c r="I262" i="9"/>
  <c r="O262" i="9"/>
  <c r="J262" i="9"/>
  <c r="P262" i="9"/>
  <c r="K262" i="9"/>
  <c r="Q262" i="9"/>
  <c r="L262" i="9"/>
  <c r="R262" i="9"/>
  <c r="S262" i="9"/>
  <c r="H263" i="9"/>
  <c r="N263" i="9"/>
  <c r="I263" i="9"/>
  <c r="O263" i="9"/>
  <c r="J263" i="9"/>
  <c r="P263" i="9"/>
  <c r="K263" i="9"/>
  <c r="Q263" i="9"/>
  <c r="L263" i="9"/>
  <c r="R263" i="9"/>
  <c r="S263" i="9"/>
  <c r="H264" i="9"/>
  <c r="N264" i="9"/>
  <c r="I264" i="9"/>
  <c r="O264" i="9"/>
  <c r="J264" i="9"/>
  <c r="P264" i="9"/>
  <c r="K264" i="9"/>
  <c r="Q264" i="9"/>
  <c r="L264" i="9"/>
  <c r="R264" i="9"/>
  <c r="S264" i="9"/>
  <c r="H265" i="9"/>
  <c r="N265" i="9"/>
  <c r="I265" i="9"/>
  <c r="O265" i="9"/>
  <c r="J265" i="9"/>
  <c r="P265" i="9"/>
  <c r="K265" i="9"/>
  <c r="Q265" i="9"/>
  <c r="L265" i="9"/>
  <c r="R265" i="9"/>
  <c r="S265" i="9"/>
  <c r="H266" i="9"/>
  <c r="N266" i="9"/>
  <c r="I266" i="9"/>
  <c r="O266" i="9"/>
  <c r="J266" i="9"/>
  <c r="P266" i="9"/>
  <c r="K266" i="9"/>
  <c r="Q266" i="9"/>
  <c r="L266" i="9"/>
  <c r="R266" i="9"/>
  <c r="S266" i="9"/>
  <c r="H267" i="9"/>
  <c r="N267" i="9"/>
  <c r="I267" i="9"/>
  <c r="O267" i="9"/>
  <c r="J267" i="9"/>
  <c r="P267" i="9"/>
  <c r="K267" i="9"/>
  <c r="Q267" i="9"/>
  <c r="L267" i="9"/>
  <c r="R267" i="9"/>
  <c r="S267" i="9"/>
  <c r="H268" i="9"/>
  <c r="N268" i="9"/>
  <c r="I268" i="9"/>
  <c r="O268" i="9"/>
  <c r="J268" i="9"/>
  <c r="P268" i="9"/>
  <c r="K268" i="9"/>
  <c r="Q268" i="9"/>
  <c r="L268" i="9"/>
  <c r="R268" i="9"/>
  <c r="S268" i="9"/>
  <c r="H269" i="9"/>
  <c r="N269" i="9"/>
  <c r="I269" i="9"/>
  <c r="O269" i="9"/>
  <c r="J269" i="9"/>
  <c r="P269" i="9"/>
  <c r="K269" i="9"/>
  <c r="Q269" i="9"/>
  <c r="L269" i="9"/>
  <c r="R269" i="9"/>
  <c r="S269" i="9"/>
  <c r="H270" i="9"/>
  <c r="N270" i="9"/>
  <c r="I270" i="9"/>
  <c r="O270" i="9"/>
  <c r="J270" i="9"/>
  <c r="P270" i="9"/>
  <c r="K270" i="9"/>
  <c r="Q270" i="9"/>
  <c r="L270" i="9"/>
  <c r="R270" i="9"/>
  <c r="S270" i="9"/>
  <c r="H271" i="9"/>
  <c r="N271" i="9"/>
  <c r="I271" i="9"/>
  <c r="O271" i="9"/>
  <c r="J271" i="9"/>
  <c r="P271" i="9"/>
  <c r="K271" i="9"/>
  <c r="Q271" i="9"/>
  <c r="L271" i="9"/>
  <c r="R271" i="9"/>
  <c r="S271" i="9"/>
  <c r="H272" i="9"/>
  <c r="N272" i="9"/>
  <c r="I272" i="9"/>
  <c r="O272" i="9"/>
  <c r="J272" i="9"/>
  <c r="P272" i="9"/>
  <c r="K272" i="9"/>
  <c r="Q272" i="9"/>
  <c r="L272" i="9"/>
  <c r="R272" i="9"/>
  <c r="S272" i="9"/>
  <c r="H273" i="9"/>
  <c r="N273" i="9"/>
  <c r="I273" i="9"/>
  <c r="O273" i="9"/>
  <c r="J273" i="9"/>
  <c r="P273" i="9"/>
  <c r="K273" i="9"/>
  <c r="Q273" i="9"/>
  <c r="L273" i="9"/>
  <c r="R273" i="9"/>
  <c r="S273" i="9"/>
  <c r="H274" i="9"/>
  <c r="N274" i="9"/>
  <c r="I274" i="9"/>
  <c r="O274" i="9"/>
  <c r="J274" i="9"/>
  <c r="P274" i="9"/>
  <c r="K274" i="9"/>
  <c r="Q274" i="9"/>
  <c r="L274" i="9"/>
  <c r="R274" i="9"/>
  <c r="S274" i="9"/>
  <c r="H275" i="9"/>
  <c r="N275" i="9"/>
  <c r="I275" i="9"/>
  <c r="O275" i="9"/>
  <c r="J275" i="9"/>
  <c r="P275" i="9"/>
  <c r="K275" i="9"/>
  <c r="Q275" i="9"/>
  <c r="L275" i="9"/>
  <c r="R275" i="9"/>
  <c r="S275" i="9"/>
  <c r="H276" i="9"/>
  <c r="N276" i="9"/>
  <c r="I276" i="9"/>
  <c r="O276" i="9"/>
  <c r="J276" i="9"/>
  <c r="P276" i="9"/>
  <c r="K276" i="9"/>
  <c r="Q276" i="9"/>
  <c r="L276" i="9"/>
  <c r="R276" i="9"/>
  <c r="S276" i="9"/>
  <c r="H277" i="9"/>
  <c r="N277" i="9"/>
  <c r="I277" i="9"/>
  <c r="O277" i="9"/>
  <c r="J277" i="9"/>
  <c r="P277" i="9"/>
  <c r="K277" i="9"/>
  <c r="Q277" i="9"/>
  <c r="L277" i="9"/>
  <c r="R277" i="9"/>
  <c r="S277" i="9"/>
  <c r="H278" i="9"/>
  <c r="N278" i="9"/>
  <c r="I278" i="9"/>
  <c r="O278" i="9"/>
  <c r="J278" i="9"/>
  <c r="P278" i="9"/>
  <c r="K278" i="9"/>
  <c r="Q278" i="9"/>
  <c r="L278" i="9"/>
  <c r="R278" i="9"/>
  <c r="S278" i="9"/>
  <c r="H279" i="9"/>
  <c r="N279" i="9"/>
  <c r="I279" i="9"/>
  <c r="O279" i="9"/>
  <c r="J279" i="9"/>
  <c r="P279" i="9"/>
  <c r="K279" i="9"/>
  <c r="Q279" i="9"/>
  <c r="L279" i="9"/>
  <c r="R279" i="9"/>
  <c r="S279" i="9"/>
  <c r="H280" i="9"/>
  <c r="N280" i="9"/>
  <c r="I280" i="9"/>
  <c r="O280" i="9"/>
  <c r="J280" i="9"/>
  <c r="P280" i="9"/>
  <c r="K280" i="9"/>
  <c r="Q280" i="9"/>
  <c r="L280" i="9"/>
  <c r="R280" i="9"/>
  <c r="S280" i="9"/>
  <c r="H281" i="9"/>
  <c r="N281" i="9"/>
  <c r="I281" i="9"/>
  <c r="O281" i="9"/>
  <c r="J281" i="9"/>
  <c r="P281" i="9"/>
  <c r="K281" i="9"/>
  <c r="Q281" i="9"/>
  <c r="L281" i="9"/>
  <c r="R281" i="9"/>
  <c r="S281" i="9"/>
  <c r="H282" i="9"/>
  <c r="N282" i="9"/>
  <c r="I282" i="9"/>
  <c r="O282" i="9"/>
  <c r="J282" i="9"/>
  <c r="P282" i="9"/>
  <c r="K282" i="9"/>
  <c r="Q282" i="9"/>
  <c r="L282" i="9"/>
  <c r="R282" i="9"/>
  <c r="S282" i="9"/>
  <c r="H283" i="9"/>
  <c r="N283" i="9"/>
  <c r="I283" i="9"/>
  <c r="O283" i="9"/>
  <c r="J283" i="9"/>
  <c r="P283" i="9"/>
  <c r="K283" i="9"/>
  <c r="Q283" i="9"/>
  <c r="L283" i="9"/>
  <c r="R283" i="9"/>
  <c r="S283" i="9"/>
  <c r="H284" i="9"/>
  <c r="N284" i="9"/>
  <c r="I284" i="9"/>
  <c r="O284" i="9"/>
  <c r="J284" i="9"/>
  <c r="P284" i="9"/>
  <c r="K284" i="9"/>
  <c r="Q284" i="9"/>
  <c r="L284" i="9"/>
  <c r="R284" i="9"/>
  <c r="S284" i="9"/>
  <c r="H285" i="9"/>
  <c r="N285" i="9"/>
  <c r="I285" i="9"/>
  <c r="O285" i="9"/>
  <c r="J285" i="9"/>
  <c r="P285" i="9"/>
  <c r="K285" i="9"/>
  <c r="Q285" i="9"/>
  <c r="L285" i="9"/>
  <c r="R285" i="9"/>
  <c r="S285" i="9"/>
  <c r="H286" i="9"/>
  <c r="N286" i="9"/>
  <c r="I286" i="9"/>
  <c r="O286" i="9"/>
  <c r="J286" i="9"/>
  <c r="P286" i="9"/>
  <c r="K286" i="9"/>
  <c r="Q286" i="9"/>
  <c r="L286" i="9"/>
  <c r="R286" i="9"/>
  <c r="S286" i="9"/>
  <c r="H287" i="9"/>
  <c r="N287" i="9"/>
  <c r="I287" i="9"/>
  <c r="O287" i="9"/>
  <c r="J287" i="9"/>
  <c r="P287" i="9"/>
  <c r="K287" i="9"/>
  <c r="Q287" i="9"/>
  <c r="L287" i="9"/>
  <c r="R287" i="9"/>
  <c r="S287" i="9"/>
  <c r="H288" i="9"/>
  <c r="N288" i="9"/>
  <c r="I288" i="9"/>
  <c r="O288" i="9"/>
  <c r="J288" i="9"/>
  <c r="P288" i="9"/>
  <c r="K288" i="9"/>
  <c r="Q288" i="9"/>
  <c r="L288" i="9"/>
  <c r="R288" i="9"/>
  <c r="S288" i="9"/>
  <c r="H289" i="9"/>
  <c r="N289" i="9"/>
  <c r="I289" i="9"/>
  <c r="O289" i="9"/>
  <c r="J289" i="9"/>
  <c r="P289" i="9"/>
  <c r="K289" i="9"/>
  <c r="Q289" i="9"/>
  <c r="L289" i="9"/>
  <c r="R289" i="9"/>
  <c r="S289" i="9"/>
  <c r="H290" i="9"/>
  <c r="N290" i="9"/>
  <c r="I290" i="9"/>
  <c r="O290" i="9"/>
  <c r="J290" i="9"/>
  <c r="P290" i="9"/>
  <c r="K290" i="9"/>
  <c r="Q290" i="9"/>
  <c r="L290" i="9"/>
  <c r="R290" i="9"/>
  <c r="S290" i="9"/>
  <c r="H291" i="9"/>
  <c r="N291" i="9"/>
  <c r="I291" i="9"/>
  <c r="O291" i="9"/>
  <c r="J291" i="9"/>
  <c r="P291" i="9"/>
  <c r="K291" i="9"/>
  <c r="Q291" i="9"/>
  <c r="L291" i="9"/>
  <c r="R291" i="9"/>
  <c r="S291" i="9"/>
  <c r="H292" i="9"/>
  <c r="N292" i="9"/>
  <c r="I292" i="9"/>
  <c r="O292" i="9"/>
  <c r="J292" i="9"/>
  <c r="P292" i="9"/>
  <c r="K292" i="9"/>
  <c r="Q292" i="9"/>
  <c r="L292" i="9"/>
  <c r="R292" i="9"/>
  <c r="S292" i="9"/>
  <c r="H293" i="9"/>
  <c r="N293" i="9"/>
  <c r="I293" i="9"/>
  <c r="O293" i="9"/>
  <c r="J293" i="9"/>
  <c r="P293" i="9"/>
  <c r="K293" i="9"/>
  <c r="Q293" i="9"/>
  <c r="L293" i="9"/>
  <c r="R293" i="9"/>
  <c r="S293" i="9"/>
  <c r="H294" i="9"/>
  <c r="N294" i="9"/>
  <c r="I294" i="9"/>
  <c r="O294" i="9"/>
  <c r="J294" i="9"/>
  <c r="P294" i="9"/>
  <c r="K294" i="9"/>
  <c r="Q294" i="9"/>
  <c r="L294" i="9"/>
  <c r="R294" i="9"/>
  <c r="S294" i="9"/>
  <c r="H295" i="9"/>
  <c r="N295" i="9"/>
  <c r="I295" i="9"/>
  <c r="O295" i="9"/>
  <c r="J295" i="9"/>
  <c r="P295" i="9"/>
  <c r="K295" i="9"/>
  <c r="Q295" i="9"/>
  <c r="L295" i="9"/>
  <c r="R295" i="9"/>
  <c r="S295" i="9"/>
  <c r="H296" i="9"/>
  <c r="N296" i="9"/>
  <c r="I296" i="9"/>
  <c r="O296" i="9"/>
  <c r="J296" i="9"/>
  <c r="P296" i="9"/>
  <c r="K296" i="9"/>
  <c r="Q296" i="9"/>
  <c r="L296" i="9"/>
  <c r="R296" i="9"/>
  <c r="S296" i="9"/>
  <c r="H297" i="9"/>
  <c r="N297" i="9"/>
  <c r="I297" i="9"/>
  <c r="O297" i="9"/>
  <c r="J297" i="9"/>
  <c r="P297" i="9"/>
  <c r="K297" i="9"/>
  <c r="Q297" i="9"/>
  <c r="L297" i="9"/>
  <c r="R297" i="9"/>
  <c r="S297" i="9"/>
  <c r="H298" i="9"/>
  <c r="N298" i="9"/>
  <c r="I298" i="9"/>
  <c r="O298" i="9"/>
  <c r="J298" i="9"/>
  <c r="P298" i="9"/>
  <c r="K298" i="9"/>
  <c r="Q298" i="9"/>
  <c r="L298" i="9"/>
  <c r="R298" i="9"/>
  <c r="S298" i="9"/>
  <c r="H299" i="9"/>
  <c r="N299" i="9"/>
  <c r="I299" i="9"/>
  <c r="O299" i="9"/>
  <c r="J299" i="9"/>
  <c r="P299" i="9"/>
  <c r="K299" i="9"/>
  <c r="Q299" i="9"/>
  <c r="L299" i="9"/>
  <c r="R299" i="9"/>
  <c r="S299" i="9"/>
  <c r="H300" i="9"/>
  <c r="N300" i="9"/>
  <c r="I300" i="9"/>
  <c r="O300" i="9"/>
  <c r="J300" i="9"/>
  <c r="P300" i="9"/>
  <c r="K300" i="9"/>
  <c r="Q300" i="9"/>
  <c r="L300" i="9"/>
  <c r="R300" i="9"/>
  <c r="S300" i="9"/>
  <c r="H301" i="9"/>
  <c r="N301" i="9"/>
  <c r="I301" i="9"/>
  <c r="O301" i="9"/>
  <c r="J301" i="9"/>
  <c r="P301" i="9"/>
  <c r="K301" i="9"/>
  <c r="Q301" i="9"/>
  <c r="L301" i="9"/>
  <c r="R301" i="9"/>
  <c r="S301" i="9"/>
  <c r="H302" i="9"/>
  <c r="N302" i="9"/>
  <c r="I302" i="9"/>
  <c r="O302" i="9"/>
  <c r="J302" i="9"/>
  <c r="P302" i="9"/>
  <c r="K302" i="9"/>
  <c r="Q302" i="9"/>
  <c r="L302" i="9"/>
  <c r="R302" i="9"/>
  <c r="S302" i="9"/>
  <c r="H303" i="9"/>
  <c r="N303" i="9"/>
  <c r="I303" i="9"/>
  <c r="O303" i="9"/>
  <c r="J303" i="9"/>
  <c r="P303" i="9"/>
  <c r="K303" i="9"/>
  <c r="Q303" i="9"/>
  <c r="L303" i="9"/>
  <c r="R303" i="9"/>
  <c r="S303" i="9"/>
  <c r="H304" i="9"/>
  <c r="N304" i="9"/>
  <c r="I304" i="9"/>
  <c r="O304" i="9"/>
  <c r="J304" i="9"/>
  <c r="P304" i="9"/>
  <c r="K304" i="9"/>
  <c r="Q304" i="9"/>
  <c r="L304" i="9"/>
  <c r="R304" i="9"/>
  <c r="S304" i="9"/>
  <c r="H305" i="9"/>
  <c r="N305" i="9"/>
  <c r="I305" i="9"/>
  <c r="O305" i="9"/>
  <c r="J305" i="9"/>
  <c r="P305" i="9"/>
  <c r="K305" i="9"/>
  <c r="Q305" i="9"/>
  <c r="L305" i="9"/>
  <c r="R305" i="9"/>
  <c r="S305" i="9"/>
  <c r="H306" i="9"/>
  <c r="N306" i="9"/>
  <c r="I306" i="9"/>
  <c r="O306" i="9"/>
  <c r="J306" i="9"/>
  <c r="P306" i="9"/>
  <c r="K306" i="9"/>
  <c r="Q306" i="9"/>
  <c r="L306" i="9"/>
  <c r="R306" i="9"/>
  <c r="S306" i="9"/>
  <c r="H307" i="9"/>
  <c r="N307" i="9"/>
  <c r="I307" i="9"/>
  <c r="O307" i="9"/>
  <c r="J307" i="9"/>
  <c r="P307" i="9"/>
  <c r="K307" i="9"/>
  <c r="Q307" i="9"/>
  <c r="L307" i="9"/>
  <c r="R307" i="9"/>
  <c r="S307" i="9"/>
  <c r="H308" i="9"/>
  <c r="N308" i="9"/>
  <c r="I308" i="9"/>
  <c r="O308" i="9"/>
  <c r="J308" i="9"/>
  <c r="P308" i="9"/>
  <c r="K308" i="9"/>
  <c r="Q308" i="9"/>
  <c r="L308" i="9"/>
  <c r="R308" i="9"/>
  <c r="S308" i="9"/>
  <c r="H309" i="9"/>
  <c r="N309" i="9"/>
  <c r="I309" i="9"/>
  <c r="O309" i="9"/>
  <c r="J309" i="9"/>
  <c r="P309" i="9"/>
  <c r="K309" i="9"/>
  <c r="Q309" i="9"/>
  <c r="L309" i="9"/>
  <c r="R309" i="9"/>
  <c r="S309" i="9"/>
  <c r="H310" i="9"/>
  <c r="N310" i="9"/>
  <c r="I310" i="9"/>
  <c r="O310" i="9"/>
  <c r="J310" i="9"/>
  <c r="P310" i="9"/>
  <c r="K310" i="9"/>
  <c r="Q310" i="9"/>
  <c r="L310" i="9"/>
  <c r="R310" i="9"/>
  <c r="S310" i="9"/>
  <c r="H311" i="9"/>
  <c r="N311" i="9"/>
  <c r="I311" i="9"/>
  <c r="O311" i="9"/>
  <c r="J311" i="9"/>
  <c r="P311" i="9"/>
  <c r="K311" i="9"/>
  <c r="Q311" i="9"/>
  <c r="L311" i="9"/>
  <c r="R311" i="9"/>
  <c r="S311" i="9"/>
  <c r="H312" i="9"/>
  <c r="N312" i="9"/>
  <c r="I312" i="9"/>
  <c r="O312" i="9"/>
  <c r="J312" i="9"/>
  <c r="P312" i="9"/>
  <c r="K312" i="9"/>
  <c r="Q312" i="9"/>
  <c r="L312" i="9"/>
  <c r="R312" i="9"/>
  <c r="S312" i="9"/>
  <c r="H313" i="9"/>
  <c r="N313" i="9"/>
  <c r="I313" i="9"/>
  <c r="O313" i="9"/>
  <c r="J313" i="9"/>
  <c r="P313" i="9"/>
  <c r="K313" i="9"/>
  <c r="Q313" i="9"/>
  <c r="L313" i="9"/>
  <c r="R313" i="9"/>
  <c r="S313" i="9"/>
  <c r="H314" i="9"/>
  <c r="N314" i="9"/>
  <c r="I314" i="9"/>
  <c r="O314" i="9"/>
  <c r="J314" i="9"/>
  <c r="P314" i="9"/>
  <c r="K314" i="9"/>
  <c r="Q314" i="9"/>
  <c r="L314" i="9"/>
  <c r="R314" i="9"/>
  <c r="S314" i="9"/>
  <c r="H315" i="9"/>
  <c r="N315" i="9"/>
  <c r="I315" i="9"/>
  <c r="O315" i="9"/>
  <c r="J315" i="9"/>
  <c r="P315" i="9"/>
  <c r="K315" i="9"/>
  <c r="Q315" i="9"/>
  <c r="L315" i="9"/>
  <c r="R315" i="9"/>
  <c r="S315" i="9"/>
  <c r="H316" i="9"/>
  <c r="N316" i="9"/>
  <c r="I316" i="9"/>
  <c r="O316" i="9"/>
  <c r="J316" i="9"/>
  <c r="P316" i="9"/>
  <c r="K316" i="9"/>
  <c r="Q316" i="9"/>
  <c r="L316" i="9"/>
  <c r="R316" i="9"/>
  <c r="S316" i="9"/>
  <c r="H317" i="9"/>
  <c r="N317" i="9"/>
  <c r="I317" i="9"/>
  <c r="O317" i="9"/>
  <c r="J317" i="9"/>
  <c r="P317" i="9"/>
  <c r="K317" i="9"/>
  <c r="Q317" i="9"/>
  <c r="L317" i="9"/>
  <c r="R317" i="9"/>
  <c r="S317" i="9"/>
  <c r="H318" i="9"/>
  <c r="N318" i="9"/>
  <c r="I318" i="9"/>
  <c r="O318" i="9"/>
  <c r="J318" i="9"/>
  <c r="P318" i="9"/>
  <c r="K318" i="9"/>
  <c r="Q318" i="9"/>
  <c r="L318" i="9"/>
  <c r="R318" i="9"/>
  <c r="S318" i="9"/>
  <c r="H319" i="9"/>
  <c r="N319" i="9"/>
  <c r="I319" i="9"/>
  <c r="O319" i="9"/>
  <c r="J319" i="9"/>
  <c r="P319" i="9"/>
  <c r="K319" i="9"/>
  <c r="Q319" i="9"/>
  <c r="L319" i="9"/>
  <c r="R319" i="9"/>
  <c r="S319" i="9"/>
  <c r="H320" i="9"/>
  <c r="N320" i="9"/>
  <c r="I320" i="9"/>
  <c r="O320" i="9"/>
  <c r="J320" i="9"/>
  <c r="P320" i="9"/>
  <c r="K320" i="9"/>
  <c r="Q320" i="9"/>
  <c r="L320" i="9"/>
  <c r="R320" i="9"/>
  <c r="S320" i="9"/>
  <c r="H321" i="9"/>
  <c r="N321" i="9"/>
  <c r="I321" i="9"/>
  <c r="O321" i="9"/>
  <c r="J321" i="9"/>
  <c r="P321" i="9"/>
  <c r="K321" i="9"/>
  <c r="Q321" i="9"/>
  <c r="L321" i="9"/>
  <c r="R321" i="9"/>
  <c r="S321" i="9"/>
  <c r="H322" i="9"/>
  <c r="N322" i="9"/>
  <c r="I322" i="9"/>
  <c r="O322" i="9"/>
  <c r="J322" i="9"/>
  <c r="P322" i="9"/>
  <c r="K322" i="9"/>
  <c r="Q322" i="9"/>
  <c r="L322" i="9"/>
  <c r="R322" i="9"/>
  <c r="S322" i="9"/>
  <c r="H323" i="9"/>
  <c r="N323" i="9"/>
  <c r="I323" i="9"/>
  <c r="O323" i="9"/>
  <c r="J323" i="9"/>
  <c r="P323" i="9"/>
  <c r="K323" i="9"/>
  <c r="Q323" i="9"/>
  <c r="L323" i="9"/>
  <c r="R323" i="9"/>
  <c r="S323" i="9"/>
  <c r="H324" i="9"/>
  <c r="N324" i="9"/>
  <c r="I324" i="9"/>
  <c r="O324" i="9"/>
  <c r="J324" i="9"/>
  <c r="P324" i="9"/>
  <c r="K324" i="9"/>
  <c r="Q324" i="9"/>
  <c r="L324" i="9"/>
  <c r="R324" i="9"/>
  <c r="S324" i="9"/>
  <c r="H325" i="9"/>
  <c r="N325" i="9"/>
  <c r="I325" i="9"/>
  <c r="O325" i="9"/>
  <c r="J325" i="9"/>
  <c r="P325" i="9"/>
  <c r="K325" i="9"/>
  <c r="Q325" i="9"/>
  <c r="L325" i="9"/>
  <c r="R325" i="9"/>
  <c r="S325" i="9"/>
  <c r="H326" i="9"/>
  <c r="N326" i="9"/>
  <c r="I326" i="9"/>
  <c r="O326" i="9"/>
  <c r="J326" i="9"/>
  <c r="P326" i="9"/>
  <c r="K326" i="9"/>
  <c r="Q326" i="9"/>
  <c r="L326" i="9"/>
  <c r="R326" i="9"/>
  <c r="S326" i="9"/>
  <c r="H327" i="9"/>
  <c r="N327" i="9"/>
  <c r="I327" i="9"/>
  <c r="O327" i="9"/>
  <c r="J327" i="9"/>
  <c r="P327" i="9"/>
  <c r="K327" i="9"/>
  <c r="Q327" i="9"/>
  <c r="L327" i="9"/>
  <c r="R327" i="9"/>
  <c r="S327" i="9"/>
  <c r="H328" i="9"/>
  <c r="N328" i="9"/>
  <c r="I328" i="9"/>
  <c r="O328" i="9"/>
  <c r="J328" i="9"/>
  <c r="P328" i="9"/>
  <c r="K328" i="9"/>
  <c r="Q328" i="9"/>
  <c r="L328" i="9"/>
  <c r="R328" i="9"/>
  <c r="S328" i="9"/>
  <c r="H329" i="9"/>
  <c r="N329" i="9"/>
  <c r="I329" i="9"/>
  <c r="O329" i="9"/>
  <c r="J329" i="9"/>
  <c r="P329" i="9"/>
  <c r="K329" i="9"/>
  <c r="Q329" i="9"/>
  <c r="L329" i="9"/>
  <c r="R329" i="9"/>
  <c r="S329" i="9"/>
  <c r="H330" i="9"/>
  <c r="N330" i="9"/>
  <c r="I330" i="9"/>
  <c r="O330" i="9"/>
  <c r="J330" i="9"/>
  <c r="P330" i="9"/>
  <c r="K330" i="9"/>
  <c r="Q330" i="9"/>
  <c r="L330" i="9"/>
  <c r="R330" i="9"/>
  <c r="S330" i="9"/>
  <c r="H331" i="9"/>
  <c r="N331" i="9"/>
  <c r="I331" i="9"/>
  <c r="O331" i="9"/>
  <c r="J331" i="9"/>
  <c r="P331" i="9"/>
  <c r="K331" i="9"/>
  <c r="Q331" i="9"/>
  <c r="L331" i="9"/>
  <c r="R331" i="9"/>
  <c r="S331" i="9"/>
  <c r="H332" i="9"/>
  <c r="N332" i="9"/>
  <c r="I332" i="9"/>
  <c r="O332" i="9"/>
  <c r="J332" i="9"/>
  <c r="P332" i="9"/>
  <c r="K332" i="9"/>
  <c r="Q332" i="9"/>
  <c r="L332" i="9"/>
  <c r="R332" i="9"/>
  <c r="S332" i="9"/>
  <c r="H333" i="9"/>
  <c r="N333" i="9"/>
  <c r="I333" i="9"/>
  <c r="O333" i="9"/>
  <c r="J333" i="9"/>
  <c r="P333" i="9"/>
  <c r="K333" i="9"/>
  <c r="Q333" i="9"/>
  <c r="L333" i="9"/>
  <c r="R333" i="9"/>
  <c r="S333" i="9"/>
  <c r="H334" i="9"/>
  <c r="N334" i="9"/>
  <c r="I334" i="9"/>
  <c r="O334" i="9"/>
  <c r="J334" i="9"/>
  <c r="P334" i="9"/>
  <c r="K334" i="9"/>
  <c r="Q334" i="9"/>
  <c r="L334" i="9"/>
  <c r="R334" i="9"/>
  <c r="S334" i="9"/>
  <c r="H335" i="9"/>
  <c r="N335" i="9"/>
  <c r="I335" i="9"/>
  <c r="O335" i="9"/>
  <c r="J335" i="9"/>
  <c r="P335" i="9"/>
  <c r="K335" i="9"/>
  <c r="Q335" i="9"/>
  <c r="L335" i="9"/>
  <c r="R335" i="9"/>
  <c r="S335" i="9"/>
  <c r="H336" i="9"/>
  <c r="N336" i="9"/>
  <c r="I336" i="9"/>
  <c r="O336" i="9"/>
  <c r="J336" i="9"/>
  <c r="P336" i="9"/>
  <c r="K336" i="9"/>
  <c r="Q336" i="9"/>
  <c r="L336" i="9"/>
  <c r="R336" i="9"/>
  <c r="S336" i="9"/>
  <c r="H337" i="9"/>
  <c r="N337" i="9"/>
  <c r="I337" i="9"/>
  <c r="O337" i="9"/>
  <c r="J337" i="9"/>
  <c r="P337" i="9"/>
  <c r="K337" i="9"/>
  <c r="Q337" i="9"/>
  <c r="L337" i="9"/>
  <c r="R337" i="9"/>
  <c r="S337" i="9"/>
  <c r="H338" i="9"/>
  <c r="N338" i="9"/>
  <c r="I338" i="9"/>
  <c r="O338" i="9"/>
  <c r="J338" i="9"/>
  <c r="P338" i="9"/>
  <c r="K338" i="9"/>
  <c r="Q338" i="9"/>
  <c r="L338" i="9"/>
  <c r="R338" i="9"/>
  <c r="S338" i="9"/>
  <c r="H339" i="9"/>
  <c r="N339" i="9"/>
  <c r="I339" i="9"/>
  <c r="O339" i="9"/>
  <c r="J339" i="9"/>
  <c r="P339" i="9"/>
  <c r="K339" i="9"/>
  <c r="Q339" i="9"/>
  <c r="L339" i="9"/>
  <c r="R339" i="9"/>
  <c r="S339" i="9"/>
  <c r="H340" i="9"/>
  <c r="N340" i="9"/>
  <c r="I340" i="9"/>
  <c r="O340" i="9"/>
  <c r="J340" i="9"/>
  <c r="P340" i="9"/>
  <c r="K340" i="9"/>
  <c r="Q340" i="9"/>
  <c r="L340" i="9"/>
  <c r="R340" i="9"/>
  <c r="S340" i="9"/>
  <c r="H341" i="9"/>
  <c r="N341" i="9"/>
  <c r="I341" i="9"/>
  <c r="O341" i="9"/>
  <c r="J341" i="9"/>
  <c r="P341" i="9"/>
  <c r="K341" i="9"/>
  <c r="Q341" i="9"/>
  <c r="L341" i="9"/>
  <c r="R341" i="9"/>
  <c r="S341" i="9"/>
  <c r="H342" i="9"/>
  <c r="N342" i="9"/>
  <c r="I342" i="9"/>
  <c r="O342" i="9"/>
  <c r="J342" i="9"/>
  <c r="P342" i="9"/>
  <c r="K342" i="9"/>
  <c r="Q342" i="9"/>
  <c r="L342" i="9"/>
  <c r="R342" i="9"/>
  <c r="S342" i="9"/>
  <c r="H343" i="9"/>
  <c r="N343" i="9"/>
  <c r="I343" i="9"/>
  <c r="O343" i="9"/>
  <c r="J343" i="9"/>
  <c r="P343" i="9"/>
  <c r="K343" i="9"/>
  <c r="Q343" i="9"/>
  <c r="L343" i="9"/>
  <c r="R343" i="9"/>
  <c r="S343" i="9"/>
  <c r="H344" i="9"/>
  <c r="N344" i="9"/>
  <c r="I344" i="9"/>
  <c r="O344" i="9"/>
  <c r="J344" i="9"/>
  <c r="P344" i="9"/>
  <c r="K344" i="9"/>
  <c r="Q344" i="9"/>
  <c r="L344" i="9"/>
  <c r="R344" i="9"/>
  <c r="S344" i="9"/>
  <c r="H345" i="9"/>
  <c r="N345" i="9"/>
  <c r="I345" i="9"/>
  <c r="O345" i="9"/>
  <c r="J345" i="9"/>
  <c r="P345" i="9"/>
  <c r="K345" i="9"/>
  <c r="Q345" i="9"/>
  <c r="L345" i="9"/>
  <c r="R345" i="9"/>
  <c r="S345" i="9"/>
  <c r="H346" i="9"/>
  <c r="N346" i="9"/>
  <c r="I346" i="9"/>
  <c r="O346" i="9"/>
  <c r="J346" i="9"/>
  <c r="P346" i="9"/>
  <c r="K346" i="9"/>
  <c r="Q346" i="9"/>
  <c r="L346" i="9"/>
  <c r="R346" i="9"/>
  <c r="S346" i="9"/>
  <c r="H347" i="9"/>
  <c r="N347" i="9"/>
  <c r="I347" i="9"/>
  <c r="O347" i="9"/>
  <c r="J347" i="9"/>
  <c r="P347" i="9"/>
  <c r="K347" i="9"/>
  <c r="Q347" i="9"/>
  <c r="L347" i="9"/>
  <c r="R347" i="9"/>
  <c r="S347" i="9"/>
  <c r="H348" i="9"/>
  <c r="N348" i="9"/>
  <c r="I348" i="9"/>
  <c r="O348" i="9"/>
  <c r="J348" i="9"/>
  <c r="P348" i="9"/>
  <c r="K348" i="9"/>
  <c r="Q348" i="9"/>
  <c r="L348" i="9"/>
  <c r="R348" i="9"/>
  <c r="S348" i="9"/>
  <c r="H349" i="9"/>
  <c r="N349" i="9"/>
  <c r="I349" i="9"/>
  <c r="O349" i="9"/>
  <c r="J349" i="9"/>
  <c r="P349" i="9"/>
  <c r="K349" i="9"/>
  <c r="Q349" i="9"/>
  <c r="L349" i="9"/>
  <c r="R349" i="9"/>
  <c r="S349" i="9"/>
  <c r="H350" i="9"/>
  <c r="N350" i="9"/>
  <c r="I350" i="9"/>
  <c r="O350" i="9"/>
  <c r="J350" i="9"/>
  <c r="P350" i="9"/>
  <c r="K350" i="9"/>
  <c r="Q350" i="9"/>
  <c r="L350" i="9"/>
  <c r="R350" i="9"/>
  <c r="S350" i="9"/>
  <c r="H351" i="9"/>
  <c r="N351" i="9"/>
  <c r="I351" i="9"/>
  <c r="O351" i="9"/>
  <c r="J351" i="9"/>
  <c r="P351" i="9"/>
  <c r="K351" i="9"/>
  <c r="Q351" i="9"/>
  <c r="L351" i="9"/>
  <c r="R351" i="9"/>
  <c r="S351" i="9"/>
  <c r="H352" i="9"/>
  <c r="N352" i="9"/>
  <c r="I352" i="9"/>
  <c r="O352" i="9"/>
  <c r="J352" i="9"/>
  <c r="P352" i="9"/>
  <c r="K352" i="9"/>
  <c r="Q352" i="9"/>
  <c r="L352" i="9"/>
  <c r="R352" i="9"/>
  <c r="S352" i="9"/>
  <c r="H353" i="9"/>
  <c r="N353" i="9"/>
  <c r="I353" i="9"/>
  <c r="O353" i="9"/>
  <c r="J353" i="9"/>
  <c r="P353" i="9"/>
  <c r="K353" i="9"/>
  <c r="Q353" i="9"/>
  <c r="L353" i="9"/>
  <c r="R353" i="9"/>
  <c r="S353" i="9"/>
  <c r="H354" i="9"/>
  <c r="N354" i="9"/>
  <c r="I354" i="9"/>
  <c r="O354" i="9"/>
  <c r="J354" i="9"/>
  <c r="P354" i="9"/>
  <c r="K354" i="9"/>
  <c r="Q354" i="9"/>
  <c r="L354" i="9"/>
  <c r="R354" i="9"/>
  <c r="S354" i="9"/>
  <c r="H355" i="9"/>
  <c r="N355" i="9"/>
  <c r="I355" i="9"/>
  <c r="O355" i="9"/>
  <c r="J355" i="9"/>
  <c r="P355" i="9"/>
  <c r="K355" i="9"/>
  <c r="Q355" i="9"/>
  <c r="L355" i="9"/>
  <c r="R355" i="9"/>
  <c r="S355" i="9"/>
  <c r="H356" i="9"/>
  <c r="N356" i="9"/>
  <c r="I356" i="9"/>
  <c r="O356" i="9"/>
  <c r="J356" i="9"/>
  <c r="P356" i="9"/>
  <c r="K356" i="9"/>
  <c r="Q356" i="9"/>
  <c r="L356" i="9"/>
  <c r="R356" i="9"/>
  <c r="S356" i="9"/>
  <c r="H357" i="9"/>
  <c r="N357" i="9"/>
  <c r="I357" i="9"/>
  <c r="O357" i="9"/>
  <c r="J357" i="9"/>
  <c r="P357" i="9"/>
  <c r="K357" i="9"/>
  <c r="Q357" i="9"/>
  <c r="L357" i="9"/>
  <c r="R357" i="9"/>
  <c r="S357" i="9"/>
  <c r="H358" i="9"/>
  <c r="N358" i="9"/>
  <c r="I358" i="9"/>
  <c r="O358" i="9"/>
  <c r="J358" i="9"/>
  <c r="P358" i="9"/>
  <c r="K358" i="9"/>
  <c r="Q358" i="9"/>
  <c r="L358" i="9"/>
  <c r="R358" i="9"/>
  <c r="S358" i="9"/>
  <c r="H359" i="9"/>
  <c r="N359" i="9"/>
  <c r="I359" i="9"/>
  <c r="O359" i="9"/>
  <c r="J359" i="9"/>
  <c r="P359" i="9"/>
  <c r="K359" i="9"/>
  <c r="Q359" i="9"/>
  <c r="L359" i="9"/>
  <c r="R359" i="9"/>
  <c r="S359" i="9"/>
  <c r="H360" i="9"/>
  <c r="N360" i="9"/>
  <c r="I360" i="9"/>
  <c r="O360" i="9"/>
  <c r="J360" i="9"/>
  <c r="P360" i="9"/>
  <c r="K360" i="9"/>
  <c r="Q360" i="9"/>
  <c r="L360" i="9"/>
  <c r="R360" i="9"/>
  <c r="S360" i="9"/>
  <c r="H361" i="9"/>
  <c r="N361" i="9"/>
  <c r="I361" i="9"/>
  <c r="O361" i="9"/>
  <c r="J361" i="9"/>
  <c r="P361" i="9"/>
  <c r="K361" i="9"/>
  <c r="Q361" i="9"/>
  <c r="L361" i="9"/>
  <c r="R361" i="9"/>
  <c r="S361" i="9"/>
  <c r="H362" i="9"/>
  <c r="N362" i="9"/>
  <c r="I362" i="9"/>
  <c r="O362" i="9"/>
  <c r="J362" i="9"/>
  <c r="P362" i="9"/>
  <c r="K362" i="9"/>
  <c r="Q362" i="9"/>
  <c r="L362" i="9"/>
  <c r="R362" i="9"/>
  <c r="S362" i="9"/>
  <c r="H363" i="9"/>
  <c r="N363" i="9"/>
  <c r="I363" i="9"/>
  <c r="O363" i="9"/>
  <c r="J363" i="9"/>
  <c r="P363" i="9"/>
  <c r="K363" i="9"/>
  <c r="Q363" i="9"/>
  <c r="L363" i="9"/>
  <c r="R363" i="9"/>
  <c r="S363" i="9"/>
  <c r="H364" i="9"/>
  <c r="N364" i="9"/>
  <c r="I364" i="9"/>
  <c r="O364" i="9"/>
  <c r="J364" i="9"/>
  <c r="P364" i="9"/>
  <c r="K364" i="9"/>
  <c r="Q364" i="9"/>
  <c r="L364" i="9"/>
  <c r="R364" i="9"/>
  <c r="S364" i="9"/>
  <c r="H365" i="9"/>
  <c r="N365" i="9"/>
  <c r="I365" i="9"/>
  <c r="O365" i="9"/>
  <c r="J365" i="9"/>
  <c r="P365" i="9"/>
  <c r="K365" i="9"/>
  <c r="Q365" i="9"/>
  <c r="L365" i="9"/>
  <c r="R365" i="9"/>
  <c r="S365" i="9"/>
  <c r="H366" i="9"/>
  <c r="N366" i="9"/>
  <c r="I366" i="9"/>
  <c r="O366" i="9"/>
  <c r="J366" i="9"/>
  <c r="P366" i="9"/>
  <c r="K366" i="9"/>
  <c r="Q366" i="9"/>
  <c r="L366" i="9"/>
  <c r="R366" i="9"/>
  <c r="S366" i="9"/>
  <c r="H367" i="9"/>
  <c r="N367" i="9"/>
  <c r="I367" i="9"/>
  <c r="O367" i="9"/>
  <c r="J367" i="9"/>
  <c r="P367" i="9"/>
  <c r="K367" i="9"/>
  <c r="Q367" i="9"/>
  <c r="L367" i="9"/>
  <c r="R367" i="9"/>
  <c r="S367" i="9"/>
  <c r="H368" i="9"/>
  <c r="N368" i="9"/>
  <c r="I368" i="9"/>
  <c r="O368" i="9"/>
  <c r="J368" i="9"/>
  <c r="P368" i="9"/>
  <c r="K368" i="9"/>
  <c r="Q368" i="9"/>
  <c r="L368" i="9"/>
  <c r="R368" i="9"/>
  <c r="S368" i="9"/>
  <c r="H369" i="9"/>
  <c r="N369" i="9"/>
  <c r="I369" i="9"/>
  <c r="O369" i="9"/>
  <c r="J369" i="9"/>
  <c r="P369" i="9"/>
  <c r="K369" i="9"/>
  <c r="Q369" i="9"/>
  <c r="L369" i="9"/>
  <c r="R369" i="9"/>
  <c r="S369" i="9"/>
  <c r="H370" i="9"/>
  <c r="N370" i="9"/>
  <c r="I370" i="9"/>
  <c r="O370" i="9"/>
  <c r="J370" i="9"/>
  <c r="P370" i="9"/>
  <c r="K370" i="9"/>
  <c r="Q370" i="9"/>
  <c r="L370" i="9"/>
  <c r="R370" i="9"/>
  <c r="S370" i="9"/>
  <c r="H371" i="9"/>
  <c r="N371" i="9"/>
  <c r="I371" i="9"/>
  <c r="O371" i="9"/>
  <c r="J371" i="9"/>
  <c r="P371" i="9"/>
  <c r="K371" i="9"/>
  <c r="Q371" i="9"/>
  <c r="L371" i="9"/>
  <c r="R371" i="9"/>
  <c r="S371" i="9"/>
  <c r="H372" i="9"/>
  <c r="N372" i="9"/>
  <c r="I372" i="9"/>
  <c r="O372" i="9"/>
  <c r="J372" i="9"/>
  <c r="P372" i="9"/>
  <c r="K372" i="9"/>
  <c r="Q372" i="9"/>
  <c r="L372" i="9"/>
  <c r="R372" i="9"/>
  <c r="S372" i="9"/>
  <c r="H373" i="9"/>
  <c r="N373" i="9"/>
  <c r="I373" i="9"/>
  <c r="O373" i="9"/>
  <c r="J373" i="9"/>
  <c r="P373" i="9"/>
  <c r="K373" i="9"/>
  <c r="Q373" i="9"/>
  <c r="L373" i="9"/>
  <c r="R373" i="9"/>
  <c r="S373" i="9"/>
  <c r="H374" i="9"/>
  <c r="N374" i="9"/>
  <c r="I374" i="9"/>
  <c r="O374" i="9"/>
  <c r="J374" i="9"/>
  <c r="P374" i="9"/>
  <c r="K374" i="9"/>
  <c r="Q374" i="9"/>
  <c r="L374" i="9"/>
  <c r="R374" i="9"/>
  <c r="S374" i="9"/>
  <c r="H375" i="9"/>
  <c r="N375" i="9"/>
  <c r="I375" i="9"/>
  <c r="O375" i="9"/>
  <c r="J375" i="9"/>
  <c r="P375" i="9"/>
  <c r="K375" i="9"/>
  <c r="Q375" i="9"/>
  <c r="L375" i="9"/>
  <c r="R375" i="9"/>
  <c r="S375" i="9"/>
  <c r="H376" i="9"/>
  <c r="N376" i="9"/>
  <c r="I376" i="9"/>
  <c r="O376" i="9"/>
  <c r="J376" i="9"/>
  <c r="P376" i="9"/>
  <c r="K376" i="9"/>
  <c r="Q376" i="9"/>
  <c r="L376" i="9"/>
  <c r="R376" i="9"/>
  <c r="S376" i="9"/>
  <c r="H377" i="9"/>
  <c r="N377" i="9"/>
  <c r="I377" i="9"/>
  <c r="O377" i="9"/>
  <c r="J377" i="9"/>
  <c r="P377" i="9"/>
  <c r="K377" i="9"/>
  <c r="Q377" i="9"/>
  <c r="L377" i="9"/>
  <c r="R377" i="9"/>
  <c r="S377" i="9"/>
  <c r="H378" i="9"/>
  <c r="N378" i="9"/>
  <c r="I378" i="9"/>
  <c r="O378" i="9"/>
  <c r="J378" i="9"/>
  <c r="P378" i="9"/>
  <c r="K378" i="9"/>
  <c r="Q378" i="9"/>
  <c r="L378" i="9"/>
  <c r="R378" i="9"/>
  <c r="S378" i="9"/>
  <c r="H379" i="9"/>
  <c r="N379" i="9"/>
  <c r="I379" i="9"/>
  <c r="O379" i="9"/>
  <c r="J379" i="9"/>
  <c r="P379" i="9"/>
  <c r="K379" i="9"/>
  <c r="Q379" i="9"/>
  <c r="L379" i="9"/>
  <c r="R379" i="9"/>
  <c r="S379" i="9"/>
  <c r="H380" i="9"/>
  <c r="N380" i="9"/>
  <c r="I380" i="9"/>
  <c r="O380" i="9"/>
  <c r="J380" i="9"/>
  <c r="P380" i="9"/>
  <c r="K380" i="9"/>
  <c r="Q380" i="9"/>
  <c r="L380" i="9"/>
  <c r="R380" i="9"/>
  <c r="S380" i="9"/>
  <c r="H381" i="9"/>
  <c r="N381" i="9"/>
  <c r="I381" i="9"/>
  <c r="O381" i="9"/>
  <c r="J381" i="9"/>
  <c r="P381" i="9"/>
  <c r="K381" i="9"/>
  <c r="Q381" i="9"/>
  <c r="L381" i="9"/>
  <c r="R381" i="9"/>
  <c r="S381" i="9"/>
  <c r="H382" i="9"/>
  <c r="N382" i="9"/>
  <c r="I382" i="9"/>
  <c r="O382" i="9"/>
  <c r="J382" i="9"/>
  <c r="P382" i="9"/>
  <c r="K382" i="9"/>
  <c r="Q382" i="9"/>
  <c r="L382" i="9"/>
  <c r="R382" i="9"/>
  <c r="S382" i="9"/>
  <c r="H383" i="9"/>
  <c r="N383" i="9"/>
  <c r="I383" i="9"/>
  <c r="O383" i="9"/>
  <c r="J383" i="9"/>
  <c r="P383" i="9"/>
  <c r="K383" i="9"/>
  <c r="Q383" i="9"/>
  <c r="L383" i="9"/>
  <c r="R383" i="9"/>
  <c r="S383" i="9"/>
  <c r="H384" i="9"/>
  <c r="N384" i="9"/>
  <c r="I384" i="9"/>
  <c r="O384" i="9"/>
  <c r="J384" i="9"/>
  <c r="P384" i="9"/>
  <c r="K384" i="9"/>
  <c r="Q384" i="9"/>
  <c r="L384" i="9"/>
  <c r="R384" i="9"/>
  <c r="S384" i="9"/>
  <c r="H385" i="9"/>
  <c r="N385" i="9"/>
  <c r="I385" i="9"/>
  <c r="O385" i="9"/>
  <c r="J385" i="9"/>
  <c r="P385" i="9"/>
  <c r="K385" i="9"/>
  <c r="Q385" i="9"/>
  <c r="L385" i="9"/>
  <c r="R385" i="9"/>
  <c r="S385" i="9"/>
  <c r="H386" i="9"/>
  <c r="N386" i="9"/>
  <c r="I386" i="9"/>
  <c r="O386" i="9"/>
  <c r="J386" i="9"/>
  <c r="P386" i="9"/>
  <c r="K386" i="9"/>
  <c r="Q386" i="9"/>
  <c r="L386" i="9"/>
  <c r="R386" i="9"/>
  <c r="S386" i="9"/>
  <c r="H387" i="9"/>
  <c r="N387" i="9"/>
  <c r="I387" i="9"/>
  <c r="O387" i="9"/>
  <c r="J387" i="9"/>
  <c r="P387" i="9"/>
  <c r="K387" i="9"/>
  <c r="Q387" i="9"/>
  <c r="L387" i="9"/>
  <c r="R387" i="9"/>
  <c r="S387" i="9"/>
  <c r="H388" i="9"/>
  <c r="N388" i="9"/>
  <c r="I388" i="9"/>
  <c r="O388" i="9"/>
  <c r="J388" i="9"/>
  <c r="P388" i="9"/>
  <c r="K388" i="9"/>
  <c r="Q388" i="9"/>
  <c r="L388" i="9"/>
  <c r="R388" i="9"/>
  <c r="S388" i="9"/>
  <c r="H389" i="9"/>
  <c r="N389" i="9"/>
  <c r="I389" i="9"/>
  <c r="O389" i="9"/>
  <c r="J389" i="9"/>
  <c r="P389" i="9"/>
  <c r="K389" i="9"/>
  <c r="Q389" i="9"/>
  <c r="L389" i="9"/>
  <c r="R389" i="9"/>
  <c r="S389" i="9"/>
  <c r="H390" i="9"/>
  <c r="N390" i="9"/>
  <c r="I390" i="9"/>
  <c r="O390" i="9"/>
  <c r="J390" i="9"/>
  <c r="P390" i="9"/>
  <c r="K390" i="9"/>
  <c r="Q390" i="9"/>
  <c r="L390" i="9"/>
  <c r="R390" i="9"/>
  <c r="S390" i="9"/>
  <c r="H391" i="9"/>
  <c r="N391" i="9"/>
  <c r="I391" i="9"/>
  <c r="O391" i="9"/>
  <c r="J391" i="9"/>
  <c r="P391" i="9"/>
  <c r="K391" i="9"/>
  <c r="Q391" i="9"/>
  <c r="L391" i="9"/>
  <c r="R391" i="9"/>
  <c r="S391" i="9"/>
  <c r="H392" i="9"/>
  <c r="N392" i="9"/>
  <c r="I392" i="9"/>
  <c r="O392" i="9"/>
  <c r="J392" i="9"/>
  <c r="P392" i="9"/>
  <c r="K392" i="9"/>
  <c r="Q392" i="9"/>
  <c r="L392" i="9"/>
  <c r="R392" i="9"/>
  <c r="S392" i="9"/>
  <c r="H393" i="9"/>
  <c r="N393" i="9"/>
  <c r="I393" i="9"/>
  <c r="O393" i="9"/>
  <c r="J393" i="9"/>
  <c r="P393" i="9"/>
  <c r="K393" i="9"/>
  <c r="Q393" i="9"/>
  <c r="L393" i="9"/>
  <c r="R393" i="9"/>
  <c r="S393" i="9"/>
  <c r="H394" i="9"/>
  <c r="N394" i="9"/>
  <c r="I394" i="9"/>
  <c r="O394" i="9"/>
  <c r="J394" i="9"/>
  <c r="P394" i="9"/>
  <c r="K394" i="9"/>
  <c r="Q394" i="9"/>
  <c r="L394" i="9"/>
  <c r="R394" i="9"/>
  <c r="S394" i="9"/>
  <c r="H395" i="9"/>
  <c r="N395" i="9"/>
  <c r="I395" i="9"/>
  <c r="O395" i="9"/>
  <c r="J395" i="9"/>
  <c r="P395" i="9"/>
  <c r="K395" i="9"/>
  <c r="Q395" i="9"/>
  <c r="L395" i="9"/>
  <c r="R395" i="9"/>
  <c r="S395" i="9"/>
  <c r="H396" i="9"/>
  <c r="N396" i="9"/>
  <c r="I396" i="9"/>
  <c r="O396" i="9"/>
  <c r="J396" i="9"/>
  <c r="P396" i="9"/>
  <c r="K396" i="9"/>
  <c r="Q396" i="9"/>
  <c r="L396" i="9"/>
  <c r="R396" i="9"/>
  <c r="S396" i="9"/>
  <c r="H397" i="9"/>
  <c r="N397" i="9"/>
  <c r="I397" i="9"/>
  <c r="O397" i="9"/>
  <c r="J397" i="9"/>
  <c r="P397" i="9"/>
  <c r="K397" i="9"/>
  <c r="Q397" i="9"/>
  <c r="L397" i="9"/>
  <c r="R397" i="9"/>
  <c r="S397" i="9"/>
  <c r="H398" i="9"/>
  <c r="N398" i="9"/>
  <c r="I398" i="9"/>
  <c r="O398" i="9"/>
  <c r="J398" i="9"/>
  <c r="P398" i="9"/>
  <c r="K398" i="9"/>
  <c r="Q398" i="9"/>
  <c r="L398" i="9"/>
  <c r="R398" i="9"/>
  <c r="S398" i="9"/>
  <c r="H399" i="9"/>
  <c r="N399" i="9"/>
  <c r="I399" i="9"/>
  <c r="O399" i="9"/>
  <c r="J399" i="9"/>
  <c r="P399" i="9"/>
  <c r="K399" i="9"/>
  <c r="Q399" i="9"/>
  <c r="L399" i="9"/>
  <c r="R399" i="9"/>
  <c r="S399" i="9"/>
  <c r="H400" i="9"/>
  <c r="N400" i="9"/>
  <c r="I400" i="9"/>
  <c r="O400" i="9"/>
  <c r="J400" i="9"/>
  <c r="P400" i="9"/>
  <c r="K400" i="9"/>
  <c r="Q400" i="9"/>
  <c r="L400" i="9"/>
  <c r="R400" i="9"/>
  <c r="S400" i="9"/>
  <c r="H401" i="9"/>
  <c r="N401" i="9"/>
  <c r="I401" i="9"/>
  <c r="O401" i="9"/>
  <c r="J401" i="9"/>
  <c r="P401" i="9"/>
  <c r="K401" i="9"/>
  <c r="Q401" i="9"/>
  <c r="L401" i="9"/>
  <c r="R401" i="9"/>
  <c r="S401" i="9"/>
  <c r="H402" i="9"/>
  <c r="N402" i="9"/>
  <c r="I402" i="9"/>
  <c r="O402" i="9"/>
  <c r="J402" i="9"/>
  <c r="P402" i="9"/>
  <c r="K402" i="9"/>
  <c r="Q402" i="9"/>
  <c r="L402" i="9"/>
  <c r="R402" i="9"/>
  <c r="S402" i="9"/>
  <c r="H403" i="9"/>
  <c r="N403" i="9"/>
  <c r="I403" i="9"/>
  <c r="O403" i="9"/>
  <c r="J403" i="9"/>
  <c r="P403" i="9"/>
  <c r="K403" i="9"/>
  <c r="Q403" i="9"/>
  <c r="L403" i="9"/>
  <c r="R403" i="9"/>
  <c r="S403" i="9"/>
  <c r="H404" i="9"/>
  <c r="N404" i="9"/>
  <c r="I404" i="9"/>
  <c r="O404" i="9"/>
  <c r="J404" i="9"/>
  <c r="P404" i="9"/>
  <c r="K404" i="9"/>
  <c r="Q404" i="9"/>
  <c r="L404" i="9"/>
  <c r="R404" i="9"/>
  <c r="S404" i="9"/>
  <c r="H405" i="9"/>
  <c r="N405" i="9"/>
  <c r="I405" i="9"/>
  <c r="O405" i="9"/>
  <c r="J405" i="9"/>
  <c r="P405" i="9"/>
  <c r="K405" i="9"/>
  <c r="Q405" i="9"/>
  <c r="L405" i="9"/>
  <c r="R405" i="9"/>
  <c r="S405" i="9"/>
  <c r="H406" i="9"/>
  <c r="N406" i="9"/>
  <c r="I406" i="9"/>
  <c r="O406" i="9"/>
  <c r="J406" i="9"/>
  <c r="P406" i="9"/>
  <c r="K406" i="9"/>
  <c r="Q406" i="9"/>
  <c r="L406" i="9"/>
  <c r="R406" i="9"/>
  <c r="S406" i="9"/>
  <c r="H407" i="9"/>
  <c r="N407" i="9"/>
  <c r="I407" i="9"/>
  <c r="O407" i="9"/>
  <c r="J407" i="9"/>
  <c r="P407" i="9"/>
  <c r="K407" i="9"/>
  <c r="Q407" i="9"/>
  <c r="L407" i="9"/>
  <c r="R407" i="9"/>
  <c r="S407" i="9"/>
  <c r="H408" i="9"/>
  <c r="N408" i="9"/>
  <c r="I408" i="9"/>
  <c r="O408" i="9"/>
  <c r="J408" i="9"/>
  <c r="P408" i="9"/>
  <c r="K408" i="9"/>
  <c r="Q408" i="9"/>
  <c r="L408" i="9"/>
  <c r="R408" i="9"/>
  <c r="S408" i="9"/>
  <c r="H409" i="9"/>
  <c r="N409" i="9"/>
  <c r="I409" i="9"/>
  <c r="O409" i="9"/>
  <c r="J409" i="9"/>
  <c r="P409" i="9"/>
  <c r="K409" i="9"/>
  <c r="Q409" i="9"/>
  <c r="L409" i="9"/>
  <c r="R409" i="9"/>
  <c r="S409" i="9"/>
  <c r="H410" i="9"/>
  <c r="N410" i="9"/>
  <c r="I410" i="9"/>
  <c r="O410" i="9"/>
  <c r="J410" i="9"/>
  <c r="P410" i="9"/>
  <c r="K410" i="9"/>
  <c r="Q410" i="9"/>
  <c r="L410" i="9"/>
  <c r="R410" i="9"/>
  <c r="S410" i="9"/>
  <c r="H411" i="9"/>
  <c r="N411" i="9"/>
  <c r="I411" i="9"/>
  <c r="O411" i="9"/>
  <c r="J411" i="9"/>
  <c r="P411" i="9"/>
  <c r="K411" i="9"/>
  <c r="Q411" i="9"/>
  <c r="L411" i="9"/>
  <c r="R411" i="9"/>
  <c r="S411" i="9"/>
  <c r="H412" i="9"/>
  <c r="N412" i="9"/>
  <c r="I412" i="9"/>
  <c r="O412" i="9"/>
  <c r="J412" i="9"/>
  <c r="P412" i="9"/>
  <c r="K412" i="9"/>
  <c r="Q412" i="9"/>
  <c r="L412" i="9"/>
  <c r="R412" i="9"/>
  <c r="S412" i="9"/>
  <c r="H413" i="9"/>
  <c r="N413" i="9"/>
  <c r="I413" i="9"/>
  <c r="O413" i="9"/>
  <c r="J413" i="9"/>
  <c r="P413" i="9"/>
  <c r="K413" i="9"/>
  <c r="Q413" i="9"/>
  <c r="L413" i="9"/>
  <c r="R413" i="9"/>
  <c r="S413" i="9"/>
  <c r="H414" i="9"/>
  <c r="N414" i="9"/>
  <c r="I414" i="9"/>
  <c r="O414" i="9"/>
  <c r="J414" i="9"/>
  <c r="P414" i="9"/>
  <c r="K414" i="9"/>
  <c r="Q414" i="9"/>
  <c r="L414" i="9"/>
  <c r="R414" i="9"/>
  <c r="S414" i="9"/>
  <c r="H415" i="9"/>
  <c r="N415" i="9"/>
  <c r="I415" i="9"/>
  <c r="O415" i="9"/>
  <c r="J415" i="9"/>
  <c r="P415" i="9"/>
  <c r="K415" i="9"/>
  <c r="Q415" i="9"/>
  <c r="L415" i="9"/>
  <c r="R415" i="9"/>
  <c r="S415" i="9"/>
  <c r="H416" i="9"/>
  <c r="N416" i="9"/>
  <c r="I416" i="9"/>
  <c r="O416" i="9"/>
  <c r="J416" i="9"/>
  <c r="P416" i="9"/>
  <c r="K416" i="9"/>
  <c r="Q416" i="9"/>
  <c r="L416" i="9"/>
  <c r="R416" i="9"/>
  <c r="S416" i="9"/>
  <c r="H417" i="9"/>
  <c r="N417" i="9"/>
  <c r="I417" i="9"/>
  <c r="O417" i="9"/>
  <c r="J417" i="9"/>
  <c r="P417" i="9"/>
  <c r="K417" i="9"/>
  <c r="Q417" i="9"/>
  <c r="L417" i="9"/>
  <c r="R417" i="9"/>
  <c r="S417" i="9"/>
  <c r="H418" i="9"/>
  <c r="N418" i="9"/>
  <c r="I418" i="9"/>
  <c r="O418" i="9"/>
  <c r="J418" i="9"/>
  <c r="P418" i="9"/>
  <c r="K418" i="9"/>
  <c r="Q418" i="9"/>
  <c r="L418" i="9"/>
  <c r="R418" i="9"/>
  <c r="S418" i="9"/>
  <c r="H419" i="9"/>
  <c r="N419" i="9"/>
  <c r="I419" i="9"/>
  <c r="O419" i="9"/>
  <c r="J419" i="9"/>
  <c r="P419" i="9"/>
  <c r="K419" i="9"/>
  <c r="Q419" i="9"/>
  <c r="L419" i="9"/>
  <c r="R419" i="9"/>
  <c r="S419" i="9"/>
  <c r="H420" i="9"/>
  <c r="N420" i="9"/>
  <c r="I420" i="9"/>
  <c r="O420" i="9"/>
  <c r="J420" i="9"/>
  <c r="P420" i="9"/>
  <c r="K420" i="9"/>
  <c r="Q420" i="9"/>
  <c r="L420" i="9"/>
  <c r="R420" i="9"/>
  <c r="S420" i="9"/>
  <c r="H421" i="9"/>
  <c r="N421" i="9"/>
  <c r="I421" i="9"/>
  <c r="O421" i="9"/>
  <c r="J421" i="9"/>
  <c r="P421" i="9"/>
  <c r="K421" i="9"/>
  <c r="Q421" i="9"/>
  <c r="L421" i="9"/>
  <c r="R421" i="9"/>
  <c r="S421" i="9"/>
  <c r="H422" i="9"/>
  <c r="N422" i="9"/>
  <c r="I422" i="9"/>
  <c r="O422" i="9"/>
  <c r="J422" i="9"/>
  <c r="P422" i="9"/>
  <c r="K422" i="9"/>
  <c r="Q422" i="9"/>
  <c r="L422" i="9"/>
  <c r="R422" i="9"/>
  <c r="S422" i="9"/>
  <c r="H423" i="9"/>
  <c r="N423" i="9"/>
  <c r="I423" i="9"/>
  <c r="O423" i="9"/>
  <c r="J423" i="9"/>
  <c r="P423" i="9"/>
  <c r="K423" i="9"/>
  <c r="Q423" i="9"/>
  <c r="L423" i="9"/>
  <c r="R423" i="9"/>
  <c r="S423" i="9"/>
  <c r="H424" i="9"/>
  <c r="N424" i="9"/>
  <c r="I424" i="9"/>
  <c r="O424" i="9"/>
  <c r="J424" i="9"/>
  <c r="P424" i="9"/>
  <c r="K424" i="9"/>
  <c r="Q424" i="9"/>
  <c r="L424" i="9"/>
  <c r="R424" i="9"/>
  <c r="S424" i="9"/>
  <c r="H425" i="9"/>
  <c r="N425" i="9"/>
  <c r="I425" i="9"/>
  <c r="O425" i="9"/>
  <c r="J425" i="9"/>
  <c r="P425" i="9"/>
  <c r="K425" i="9"/>
  <c r="Q425" i="9"/>
  <c r="L425" i="9"/>
  <c r="R425" i="9"/>
  <c r="S425" i="9"/>
  <c r="H426" i="9"/>
  <c r="N426" i="9"/>
  <c r="I426" i="9"/>
  <c r="O426" i="9"/>
  <c r="J426" i="9"/>
  <c r="P426" i="9"/>
  <c r="K426" i="9"/>
  <c r="Q426" i="9"/>
  <c r="L426" i="9"/>
  <c r="R426" i="9"/>
  <c r="S426" i="9"/>
  <c r="H427" i="9"/>
  <c r="N427" i="9"/>
  <c r="I427" i="9"/>
  <c r="O427" i="9"/>
  <c r="J427" i="9"/>
  <c r="P427" i="9"/>
  <c r="K427" i="9"/>
  <c r="Q427" i="9"/>
  <c r="L427" i="9"/>
  <c r="R427" i="9"/>
  <c r="S427" i="9"/>
  <c r="H428" i="9"/>
  <c r="N428" i="9"/>
  <c r="I428" i="9"/>
  <c r="O428" i="9"/>
  <c r="J428" i="9"/>
  <c r="P428" i="9"/>
  <c r="K428" i="9"/>
  <c r="Q428" i="9"/>
  <c r="L428" i="9"/>
  <c r="R428" i="9"/>
  <c r="S428" i="9"/>
  <c r="H429" i="9"/>
  <c r="N429" i="9"/>
  <c r="I429" i="9"/>
  <c r="O429" i="9"/>
  <c r="J429" i="9"/>
  <c r="P429" i="9"/>
  <c r="K429" i="9"/>
  <c r="Q429" i="9"/>
  <c r="L429" i="9"/>
  <c r="R429" i="9"/>
  <c r="S429" i="9"/>
  <c r="H430" i="9"/>
  <c r="N430" i="9"/>
  <c r="I430" i="9"/>
  <c r="O430" i="9"/>
  <c r="J430" i="9"/>
  <c r="P430" i="9"/>
  <c r="K430" i="9"/>
  <c r="Q430" i="9"/>
  <c r="L430" i="9"/>
  <c r="R430" i="9"/>
  <c r="S430" i="9"/>
  <c r="H431" i="9"/>
  <c r="N431" i="9"/>
  <c r="I431" i="9"/>
  <c r="O431" i="9"/>
  <c r="J431" i="9"/>
  <c r="P431" i="9"/>
  <c r="K431" i="9"/>
  <c r="Q431" i="9"/>
  <c r="L431" i="9"/>
  <c r="R431" i="9"/>
  <c r="S431" i="9"/>
  <c r="H432" i="9"/>
  <c r="N432" i="9"/>
  <c r="I432" i="9"/>
  <c r="O432" i="9"/>
  <c r="J432" i="9"/>
  <c r="P432" i="9"/>
  <c r="K432" i="9"/>
  <c r="Q432" i="9"/>
  <c r="L432" i="9"/>
  <c r="R432" i="9"/>
  <c r="S432" i="9"/>
  <c r="H433" i="9"/>
  <c r="N433" i="9"/>
  <c r="I433" i="9"/>
  <c r="O433" i="9"/>
  <c r="J433" i="9"/>
  <c r="P433" i="9"/>
  <c r="K433" i="9"/>
  <c r="Q433" i="9"/>
  <c r="L433" i="9"/>
  <c r="R433" i="9"/>
  <c r="S433" i="9"/>
  <c r="H434" i="9"/>
  <c r="N434" i="9"/>
  <c r="I434" i="9"/>
  <c r="O434" i="9"/>
  <c r="J434" i="9"/>
  <c r="P434" i="9"/>
  <c r="K434" i="9"/>
  <c r="Q434" i="9"/>
  <c r="L434" i="9"/>
  <c r="R434" i="9"/>
  <c r="S434" i="9"/>
  <c r="H435" i="9"/>
  <c r="N435" i="9"/>
  <c r="I435" i="9"/>
  <c r="O435" i="9"/>
  <c r="J435" i="9"/>
  <c r="P435" i="9"/>
  <c r="K435" i="9"/>
  <c r="Q435" i="9"/>
  <c r="L435" i="9"/>
  <c r="R435" i="9"/>
  <c r="S435" i="9"/>
  <c r="H436" i="9"/>
  <c r="N436" i="9"/>
  <c r="I436" i="9"/>
  <c r="O436" i="9"/>
  <c r="J436" i="9"/>
  <c r="P436" i="9"/>
  <c r="K436" i="9"/>
  <c r="Q436" i="9"/>
  <c r="L436" i="9"/>
  <c r="R436" i="9"/>
  <c r="S436" i="9"/>
  <c r="H437" i="9"/>
  <c r="N437" i="9"/>
  <c r="I437" i="9"/>
  <c r="O437" i="9"/>
  <c r="J437" i="9"/>
  <c r="P437" i="9"/>
  <c r="K437" i="9"/>
  <c r="Q437" i="9"/>
  <c r="L437" i="9"/>
  <c r="R437" i="9"/>
  <c r="S437" i="9"/>
  <c r="H438" i="9"/>
  <c r="N438" i="9"/>
  <c r="I438" i="9"/>
  <c r="O438" i="9"/>
  <c r="J438" i="9"/>
  <c r="P438" i="9"/>
  <c r="K438" i="9"/>
  <c r="Q438" i="9"/>
  <c r="L438" i="9"/>
  <c r="R438" i="9"/>
  <c r="S438" i="9"/>
  <c r="H439" i="9"/>
  <c r="N439" i="9"/>
  <c r="I439" i="9"/>
  <c r="O439" i="9"/>
  <c r="J439" i="9"/>
  <c r="P439" i="9"/>
  <c r="K439" i="9"/>
  <c r="Q439" i="9"/>
  <c r="L439" i="9"/>
  <c r="R439" i="9"/>
  <c r="S439" i="9"/>
  <c r="H440" i="9"/>
  <c r="N440" i="9"/>
  <c r="I440" i="9"/>
  <c r="O440" i="9"/>
  <c r="J440" i="9"/>
  <c r="P440" i="9"/>
  <c r="K440" i="9"/>
  <c r="Q440" i="9"/>
  <c r="L440" i="9"/>
  <c r="R440" i="9"/>
  <c r="S440" i="9"/>
  <c r="H441" i="9"/>
  <c r="N441" i="9"/>
  <c r="I441" i="9"/>
  <c r="O441" i="9"/>
  <c r="J441" i="9"/>
  <c r="P441" i="9"/>
  <c r="K441" i="9"/>
  <c r="Q441" i="9"/>
  <c r="L441" i="9"/>
  <c r="R441" i="9"/>
  <c r="S441" i="9"/>
  <c r="H442" i="9"/>
  <c r="N442" i="9"/>
  <c r="I442" i="9"/>
  <c r="O442" i="9"/>
  <c r="J442" i="9"/>
  <c r="P442" i="9"/>
  <c r="K442" i="9"/>
  <c r="Q442" i="9"/>
  <c r="L442" i="9"/>
  <c r="R442" i="9"/>
  <c r="S442" i="9"/>
  <c r="H443" i="9"/>
  <c r="N443" i="9"/>
  <c r="I443" i="9"/>
  <c r="O443" i="9"/>
  <c r="J443" i="9"/>
  <c r="P443" i="9"/>
  <c r="K443" i="9"/>
  <c r="Q443" i="9"/>
  <c r="L443" i="9"/>
  <c r="R443" i="9"/>
  <c r="S443" i="9"/>
  <c r="H444" i="9"/>
  <c r="N444" i="9"/>
  <c r="I444" i="9"/>
  <c r="O444" i="9"/>
  <c r="J444" i="9"/>
  <c r="P444" i="9"/>
  <c r="K444" i="9"/>
  <c r="Q444" i="9"/>
  <c r="L444" i="9"/>
  <c r="R444" i="9"/>
  <c r="S444" i="9"/>
  <c r="H445" i="9"/>
  <c r="N445" i="9"/>
  <c r="I445" i="9"/>
  <c r="O445" i="9"/>
  <c r="J445" i="9"/>
  <c r="P445" i="9"/>
  <c r="K445" i="9"/>
  <c r="Q445" i="9"/>
  <c r="L445" i="9"/>
  <c r="R445" i="9"/>
  <c r="S445" i="9"/>
  <c r="H446" i="9"/>
  <c r="N446" i="9"/>
  <c r="I446" i="9"/>
  <c r="O446" i="9"/>
  <c r="J446" i="9"/>
  <c r="P446" i="9"/>
  <c r="K446" i="9"/>
  <c r="Q446" i="9"/>
  <c r="L446" i="9"/>
  <c r="R446" i="9"/>
  <c r="S446" i="9"/>
  <c r="H447" i="9"/>
  <c r="N447" i="9"/>
  <c r="I447" i="9"/>
  <c r="O447" i="9"/>
  <c r="J447" i="9"/>
  <c r="P447" i="9"/>
  <c r="K447" i="9"/>
  <c r="Q447" i="9"/>
  <c r="L447" i="9"/>
  <c r="R447" i="9"/>
  <c r="S447" i="9"/>
  <c r="H448" i="9"/>
  <c r="N448" i="9"/>
  <c r="I448" i="9"/>
  <c r="O448" i="9"/>
  <c r="J448" i="9"/>
  <c r="P448" i="9"/>
  <c r="K448" i="9"/>
  <c r="Q448" i="9"/>
  <c r="L448" i="9"/>
  <c r="R448" i="9"/>
  <c r="S448" i="9"/>
  <c r="H449" i="9"/>
  <c r="N449" i="9"/>
  <c r="I449" i="9"/>
  <c r="O449" i="9"/>
  <c r="J449" i="9"/>
  <c r="P449" i="9"/>
  <c r="K449" i="9"/>
  <c r="Q449" i="9"/>
  <c r="L449" i="9"/>
  <c r="R449" i="9"/>
  <c r="S449" i="9"/>
  <c r="H450" i="9"/>
  <c r="N450" i="9"/>
  <c r="I450" i="9"/>
  <c r="O450" i="9"/>
  <c r="J450" i="9"/>
  <c r="P450" i="9"/>
  <c r="K450" i="9"/>
  <c r="Q450" i="9"/>
  <c r="L450" i="9"/>
  <c r="R450" i="9"/>
  <c r="S450" i="9"/>
  <c r="H451" i="9"/>
  <c r="N451" i="9"/>
  <c r="I451" i="9"/>
  <c r="O451" i="9"/>
  <c r="J451" i="9"/>
  <c r="P451" i="9"/>
  <c r="K451" i="9"/>
  <c r="Q451" i="9"/>
  <c r="L451" i="9"/>
  <c r="R451" i="9"/>
  <c r="S451" i="9"/>
  <c r="H452" i="9"/>
  <c r="N452" i="9"/>
  <c r="I452" i="9"/>
  <c r="O452" i="9"/>
  <c r="J452" i="9"/>
  <c r="P452" i="9"/>
  <c r="K452" i="9"/>
  <c r="Q452" i="9"/>
  <c r="L452" i="9"/>
  <c r="R452" i="9"/>
  <c r="S452" i="9"/>
  <c r="H453" i="9"/>
  <c r="N453" i="9"/>
  <c r="I453" i="9"/>
  <c r="O453" i="9"/>
  <c r="J453" i="9"/>
  <c r="P453" i="9"/>
  <c r="K453" i="9"/>
  <c r="Q453" i="9"/>
  <c r="L453" i="9"/>
  <c r="R453" i="9"/>
  <c r="S453" i="9"/>
  <c r="H454" i="9"/>
  <c r="N454" i="9"/>
  <c r="I454" i="9"/>
  <c r="O454" i="9"/>
  <c r="J454" i="9"/>
  <c r="P454" i="9"/>
  <c r="K454" i="9"/>
  <c r="Q454" i="9"/>
  <c r="L454" i="9"/>
  <c r="R454" i="9"/>
  <c r="S454" i="9"/>
  <c r="H455" i="9"/>
  <c r="N455" i="9"/>
  <c r="I455" i="9"/>
  <c r="O455" i="9"/>
  <c r="J455" i="9"/>
  <c r="P455" i="9"/>
  <c r="K455" i="9"/>
  <c r="Q455" i="9"/>
  <c r="L455" i="9"/>
  <c r="R455" i="9"/>
  <c r="S455" i="9"/>
  <c r="H456" i="9"/>
  <c r="N456" i="9"/>
  <c r="I456" i="9"/>
  <c r="O456" i="9"/>
  <c r="J456" i="9"/>
  <c r="P456" i="9"/>
  <c r="K456" i="9"/>
  <c r="Q456" i="9"/>
  <c r="L456" i="9"/>
  <c r="R456" i="9"/>
  <c r="S456" i="9"/>
  <c r="H457" i="9"/>
  <c r="N457" i="9"/>
  <c r="I457" i="9"/>
  <c r="O457" i="9"/>
  <c r="J457" i="9"/>
  <c r="P457" i="9"/>
  <c r="K457" i="9"/>
  <c r="Q457" i="9"/>
  <c r="L457" i="9"/>
  <c r="R457" i="9"/>
  <c r="S457" i="9"/>
  <c r="H458" i="9"/>
  <c r="N458" i="9"/>
  <c r="I458" i="9"/>
  <c r="O458" i="9"/>
  <c r="J458" i="9"/>
  <c r="P458" i="9"/>
  <c r="K458" i="9"/>
  <c r="Q458" i="9"/>
  <c r="L458" i="9"/>
  <c r="R458" i="9"/>
  <c r="S458" i="9"/>
  <c r="H459" i="9"/>
  <c r="N459" i="9"/>
  <c r="I459" i="9"/>
  <c r="O459" i="9"/>
  <c r="J459" i="9"/>
  <c r="P459" i="9"/>
  <c r="K459" i="9"/>
  <c r="Q459" i="9"/>
  <c r="L459" i="9"/>
  <c r="R459" i="9"/>
  <c r="S459" i="9"/>
  <c r="H460" i="9"/>
  <c r="N460" i="9"/>
  <c r="I460" i="9"/>
  <c r="O460" i="9"/>
  <c r="J460" i="9"/>
  <c r="P460" i="9"/>
  <c r="K460" i="9"/>
  <c r="Q460" i="9"/>
  <c r="L460" i="9"/>
  <c r="R460" i="9"/>
  <c r="S460" i="9"/>
  <c r="H461" i="9"/>
  <c r="N461" i="9"/>
  <c r="I461" i="9"/>
  <c r="O461" i="9"/>
  <c r="J461" i="9"/>
  <c r="P461" i="9"/>
  <c r="K461" i="9"/>
  <c r="Q461" i="9"/>
  <c r="L461" i="9"/>
  <c r="R461" i="9"/>
  <c r="S461" i="9"/>
  <c r="H462" i="9"/>
  <c r="N462" i="9"/>
  <c r="I462" i="9"/>
  <c r="O462" i="9"/>
  <c r="J462" i="9"/>
  <c r="P462" i="9"/>
  <c r="K462" i="9"/>
  <c r="Q462" i="9"/>
  <c r="L462" i="9"/>
  <c r="R462" i="9"/>
  <c r="S462" i="9"/>
  <c r="H463" i="9"/>
  <c r="N463" i="9"/>
  <c r="I463" i="9"/>
  <c r="O463" i="9"/>
  <c r="J463" i="9"/>
  <c r="P463" i="9"/>
  <c r="K463" i="9"/>
  <c r="Q463" i="9"/>
  <c r="L463" i="9"/>
  <c r="R463" i="9"/>
  <c r="S463" i="9"/>
  <c r="H464" i="9"/>
  <c r="N464" i="9"/>
  <c r="I464" i="9"/>
  <c r="O464" i="9"/>
  <c r="J464" i="9"/>
  <c r="P464" i="9"/>
  <c r="K464" i="9"/>
  <c r="Q464" i="9"/>
  <c r="L464" i="9"/>
  <c r="R464" i="9"/>
  <c r="S464" i="9"/>
  <c r="H465" i="9"/>
  <c r="N465" i="9"/>
  <c r="I465" i="9"/>
  <c r="O465" i="9"/>
  <c r="J465" i="9"/>
  <c r="P465" i="9"/>
  <c r="K465" i="9"/>
  <c r="Q465" i="9"/>
  <c r="L465" i="9"/>
  <c r="R465" i="9"/>
  <c r="S465" i="9"/>
  <c r="H466" i="9"/>
  <c r="N466" i="9"/>
  <c r="I466" i="9"/>
  <c r="O466" i="9"/>
  <c r="J466" i="9"/>
  <c r="P466" i="9"/>
  <c r="K466" i="9"/>
  <c r="Q466" i="9"/>
  <c r="L466" i="9"/>
  <c r="R466" i="9"/>
  <c r="S466" i="9"/>
  <c r="H467" i="9"/>
  <c r="N467" i="9"/>
  <c r="I467" i="9"/>
  <c r="O467" i="9"/>
  <c r="J467" i="9"/>
  <c r="P467" i="9"/>
  <c r="K467" i="9"/>
  <c r="Q467" i="9"/>
  <c r="L467" i="9"/>
  <c r="R467" i="9"/>
  <c r="S467" i="9"/>
  <c r="H468" i="9"/>
  <c r="N468" i="9"/>
  <c r="I468" i="9"/>
  <c r="O468" i="9"/>
  <c r="J468" i="9"/>
  <c r="P468" i="9"/>
  <c r="K468" i="9"/>
  <c r="Q468" i="9"/>
  <c r="L468" i="9"/>
  <c r="R468" i="9"/>
  <c r="S468" i="9"/>
  <c r="H469" i="9"/>
  <c r="N469" i="9"/>
  <c r="I469" i="9"/>
  <c r="O469" i="9"/>
  <c r="J469" i="9"/>
  <c r="P469" i="9"/>
  <c r="K469" i="9"/>
  <c r="Q469" i="9"/>
  <c r="L469" i="9"/>
  <c r="R469" i="9"/>
  <c r="S469" i="9"/>
  <c r="H470" i="9"/>
  <c r="N470" i="9"/>
  <c r="I470" i="9"/>
  <c r="O470" i="9"/>
  <c r="J470" i="9"/>
  <c r="P470" i="9"/>
  <c r="K470" i="9"/>
  <c r="Q470" i="9"/>
  <c r="L470" i="9"/>
  <c r="R470" i="9"/>
  <c r="S470" i="9"/>
  <c r="H471" i="9"/>
  <c r="N471" i="9"/>
  <c r="I471" i="9"/>
  <c r="O471" i="9"/>
  <c r="J471" i="9"/>
  <c r="P471" i="9"/>
  <c r="K471" i="9"/>
  <c r="Q471" i="9"/>
  <c r="L471" i="9"/>
  <c r="R471" i="9"/>
  <c r="S471" i="9"/>
  <c r="H472" i="9"/>
  <c r="N472" i="9"/>
  <c r="I472" i="9"/>
  <c r="O472" i="9"/>
  <c r="J472" i="9"/>
  <c r="P472" i="9"/>
  <c r="K472" i="9"/>
  <c r="Q472" i="9"/>
  <c r="L472" i="9"/>
  <c r="R472" i="9"/>
  <c r="S472" i="9"/>
  <c r="H473" i="9"/>
  <c r="N473" i="9"/>
  <c r="I473" i="9"/>
  <c r="O473" i="9"/>
  <c r="J473" i="9"/>
  <c r="P473" i="9"/>
  <c r="K473" i="9"/>
  <c r="Q473" i="9"/>
  <c r="L473" i="9"/>
  <c r="R473" i="9"/>
  <c r="S473" i="9"/>
  <c r="H474" i="9"/>
  <c r="N474" i="9"/>
  <c r="I474" i="9"/>
  <c r="O474" i="9"/>
  <c r="J474" i="9"/>
  <c r="P474" i="9"/>
  <c r="K474" i="9"/>
  <c r="Q474" i="9"/>
  <c r="L474" i="9"/>
  <c r="R474" i="9"/>
  <c r="S474" i="9"/>
  <c r="H475" i="9"/>
  <c r="N475" i="9"/>
  <c r="I475" i="9"/>
  <c r="O475" i="9"/>
  <c r="J475" i="9"/>
  <c r="P475" i="9"/>
  <c r="K475" i="9"/>
  <c r="Q475" i="9"/>
  <c r="L475" i="9"/>
  <c r="R475" i="9"/>
  <c r="S475" i="9"/>
  <c r="H476" i="9"/>
  <c r="N476" i="9"/>
  <c r="I476" i="9"/>
  <c r="O476" i="9"/>
  <c r="J476" i="9"/>
  <c r="P476" i="9"/>
  <c r="K476" i="9"/>
  <c r="Q476" i="9"/>
  <c r="L476" i="9"/>
  <c r="R476" i="9"/>
  <c r="S476" i="9"/>
  <c r="H477" i="9"/>
  <c r="N477" i="9"/>
  <c r="I477" i="9"/>
  <c r="O477" i="9"/>
  <c r="J477" i="9"/>
  <c r="P477" i="9"/>
  <c r="K477" i="9"/>
  <c r="Q477" i="9"/>
  <c r="L477" i="9"/>
  <c r="R477" i="9"/>
  <c r="S477" i="9"/>
  <c r="H478" i="9"/>
  <c r="N478" i="9"/>
  <c r="I478" i="9"/>
  <c r="O478" i="9"/>
  <c r="J478" i="9"/>
  <c r="P478" i="9"/>
  <c r="K478" i="9"/>
  <c r="Q478" i="9"/>
  <c r="L478" i="9"/>
  <c r="R478" i="9"/>
  <c r="S478" i="9"/>
  <c r="H479" i="9"/>
  <c r="N479" i="9"/>
  <c r="I479" i="9"/>
  <c r="O479" i="9"/>
  <c r="J479" i="9"/>
  <c r="P479" i="9"/>
  <c r="K479" i="9"/>
  <c r="Q479" i="9"/>
  <c r="L479" i="9"/>
  <c r="R479" i="9"/>
  <c r="S479" i="9"/>
  <c r="H480" i="9"/>
  <c r="N480" i="9"/>
  <c r="I480" i="9"/>
  <c r="O480" i="9"/>
  <c r="J480" i="9"/>
  <c r="P480" i="9"/>
  <c r="K480" i="9"/>
  <c r="Q480" i="9"/>
  <c r="L480" i="9"/>
  <c r="R480" i="9"/>
  <c r="S480" i="9"/>
  <c r="H481" i="9"/>
  <c r="N481" i="9"/>
  <c r="I481" i="9"/>
  <c r="O481" i="9"/>
  <c r="J481" i="9"/>
  <c r="P481" i="9"/>
  <c r="K481" i="9"/>
  <c r="Q481" i="9"/>
  <c r="L481" i="9"/>
  <c r="R481" i="9"/>
  <c r="S481" i="9"/>
  <c r="H482" i="9"/>
  <c r="N482" i="9"/>
  <c r="I482" i="9"/>
  <c r="O482" i="9"/>
  <c r="J482" i="9"/>
  <c r="P482" i="9"/>
  <c r="K482" i="9"/>
  <c r="Q482" i="9"/>
  <c r="L482" i="9"/>
  <c r="R482" i="9"/>
  <c r="S482" i="9"/>
  <c r="H483" i="9"/>
  <c r="N483" i="9"/>
  <c r="I483" i="9"/>
  <c r="O483" i="9"/>
  <c r="J483" i="9"/>
  <c r="P483" i="9"/>
  <c r="K483" i="9"/>
  <c r="Q483" i="9"/>
  <c r="L483" i="9"/>
  <c r="R483" i="9"/>
  <c r="S483" i="9"/>
  <c r="H484" i="9"/>
  <c r="N484" i="9"/>
  <c r="I484" i="9"/>
  <c r="O484" i="9"/>
  <c r="J484" i="9"/>
  <c r="P484" i="9"/>
  <c r="K484" i="9"/>
  <c r="Q484" i="9"/>
  <c r="L484" i="9"/>
  <c r="R484" i="9"/>
  <c r="S484" i="9"/>
  <c r="H485" i="9"/>
  <c r="N485" i="9"/>
  <c r="I485" i="9"/>
  <c r="O485" i="9"/>
  <c r="J485" i="9"/>
  <c r="P485" i="9"/>
  <c r="K485" i="9"/>
  <c r="Q485" i="9"/>
  <c r="L485" i="9"/>
  <c r="R485" i="9"/>
  <c r="S485" i="9"/>
  <c r="H486" i="9"/>
  <c r="N486" i="9"/>
  <c r="I486" i="9"/>
  <c r="O486" i="9"/>
  <c r="J486" i="9"/>
  <c r="P486" i="9"/>
  <c r="K486" i="9"/>
  <c r="Q486" i="9"/>
  <c r="L486" i="9"/>
  <c r="R486" i="9"/>
  <c r="S486" i="9"/>
  <c r="H487" i="9"/>
  <c r="N487" i="9"/>
  <c r="I487" i="9"/>
  <c r="O487" i="9"/>
  <c r="J487" i="9"/>
  <c r="P487" i="9"/>
  <c r="K487" i="9"/>
  <c r="Q487" i="9"/>
  <c r="L487" i="9"/>
  <c r="R487" i="9"/>
  <c r="S487" i="9"/>
  <c r="H488" i="9"/>
  <c r="N488" i="9"/>
  <c r="I488" i="9"/>
  <c r="O488" i="9"/>
  <c r="J488" i="9"/>
  <c r="P488" i="9"/>
  <c r="K488" i="9"/>
  <c r="Q488" i="9"/>
  <c r="L488" i="9"/>
  <c r="R488" i="9"/>
  <c r="S488" i="9"/>
  <c r="H489" i="9"/>
  <c r="N489" i="9"/>
  <c r="I489" i="9"/>
  <c r="O489" i="9"/>
  <c r="J489" i="9"/>
  <c r="P489" i="9"/>
  <c r="K489" i="9"/>
  <c r="Q489" i="9"/>
  <c r="L489" i="9"/>
  <c r="R489" i="9"/>
  <c r="S489" i="9"/>
  <c r="H490" i="9"/>
  <c r="N490" i="9"/>
  <c r="I490" i="9"/>
  <c r="O490" i="9"/>
  <c r="J490" i="9"/>
  <c r="P490" i="9"/>
  <c r="K490" i="9"/>
  <c r="Q490" i="9"/>
  <c r="L490" i="9"/>
  <c r="R490" i="9"/>
  <c r="S490" i="9"/>
  <c r="H491" i="9"/>
  <c r="N491" i="9"/>
  <c r="I491" i="9"/>
  <c r="O491" i="9"/>
  <c r="J491" i="9"/>
  <c r="P491" i="9"/>
  <c r="K491" i="9"/>
  <c r="Q491" i="9"/>
  <c r="L491" i="9"/>
  <c r="R491" i="9"/>
  <c r="S491" i="9"/>
  <c r="H492" i="9"/>
  <c r="N492" i="9"/>
  <c r="I492" i="9"/>
  <c r="O492" i="9"/>
  <c r="J492" i="9"/>
  <c r="P492" i="9"/>
  <c r="K492" i="9"/>
  <c r="Q492" i="9"/>
  <c r="L492" i="9"/>
  <c r="R492" i="9"/>
  <c r="S492" i="9"/>
  <c r="H493" i="9"/>
  <c r="N493" i="9"/>
  <c r="I493" i="9"/>
  <c r="O493" i="9"/>
  <c r="J493" i="9"/>
  <c r="P493" i="9"/>
  <c r="K493" i="9"/>
  <c r="Q493" i="9"/>
  <c r="L493" i="9"/>
  <c r="R493" i="9"/>
  <c r="S493" i="9"/>
  <c r="H494" i="9"/>
  <c r="N494" i="9"/>
  <c r="I494" i="9"/>
  <c r="O494" i="9"/>
  <c r="J494" i="9"/>
  <c r="P494" i="9"/>
  <c r="K494" i="9"/>
  <c r="Q494" i="9"/>
  <c r="L494" i="9"/>
  <c r="R494" i="9"/>
  <c r="S494" i="9"/>
  <c r="H495" i="9"/>
  <c r="N495" i="9"/>
  <c r="I495" i="9"/>
  <c r="O495" i="9"/>
  <c r="J495" i="9"/>
  <c r="P495" i="9"/>
  <c r="K495" i="9"/>
  <c r="Q495" i="9"/>
  <c r="L495" i="9"/>
  <c r="R495" i="9"/>
  <c r="S495" i="9"/>
  <c r="H496" i="9"/>
  <c r="N496" i="9"/>
  <c r="I496" i="9"/>
  <c r="O496" i="9"/>
  <c r="J496" i="9"/>
  <c r="P496" i="9"/>
  <c r="K496" i="9"/>
  <c r="Q496" i="9"/>
  <c r="L496" i="9"/>
  <c r="R496" i="9"/>
  <c r="S496" i="9"/>
  <c r="H497" i="9"/>
  <c r="N497" i="9"/>
  <c r="I497" i="9"/>
  <c r="O497" i="9"/>
  <c r="J497" i="9"/>
  <c r="P497" i="9"/>
  <c r="K497" i="9"/>
  <c r="Q497" i="9"/>
  <c r="L497" i="9"/>
  <c r="R497" i="9"/>
  <c r="S497" i="9"/>
  <c r="H498" i="9"/>
  <c r="N498" i="9"/>
  <c r="I498" i="9"/>
  <c r="O498" i="9"/>
  <c r="J498" i="9"/>
  <c r="P498" i="9"/>
  <c r="K498" i="9"/>
  <c r="Q498" i="9"/>
  <c r="L498" i="9"/>
  <c r="R498" i="9"/>
  <c r="S498" i="9"/>
  <c r="H499" i="9"/>
  <c r="N499" i="9"/>
  <c r="I499" i="9"/>
  <c r="O499" i="9"/>
  <c r="J499" i="9"/>
  <c r="P499" i="9"/>
  <c r="K499" i="9"/>
  <c r="Q499" i="9"/>
  <c r="L499" i="9"/>
  <c r="R499" i="9"/>
  <c r="S499" i="9"/>
  <c r="H500" i="9"/>
  <c r="N500" i="9"/>
  <c r="I500" i="9"/>
  <c r="O500" i="9"/>
  <c r="J500" i="9"/>
  <c r="P500" i="9"/>
  <c r="K500" i="9"/>
  <c r="Q500" i="9"/>
  <c r="L500" i="9"/>
  <c r="R500" i="9"/>
  <c r="S500" i="9"/>
  <c r="H501" i="9"/>
  <c r="N501" i="9"/>
  <c r="I501" i="9"/>
  <c r="O501" i="9"/>
  <c r="J501" i="9"/>
  <c r="P501" i="9"/>
  <c r="K501" i="9"/>
  <c r="Q501" i="9"/>
  <c r="L501" i="9"/>
  <c r="R501" i="9"/>
  <c r="S501" i="9"/>
  <c r="H502" i="9"/>
  <c r="N502" i="9"/>
  <c r="I502" i="9"/>
  <c r="O502" i="9"/>
  <c r="J502" i="9"/>
  <c r="P502" i="9"/>
  <c r="K502" i="9"/>
  <c r="Q502" i="9"/>
  <c r="L502" i="9"/>
  <c r="R502" i="9"/>
  <c r="S502" i="9"/>
  <c r="H503" i="9"/>
  <c r="N503" i="9"/>
  <c r="I503" i="9"/>
  <c r="O503" i="9"/>
  <c r="J503" i="9"/>
  <c r="P503" i="9"/>
  <c r="K503" i="9"/>
  <c r="Q503" i="9"/>
  <c r="L503" i="9"/>
  <c r="R503" i="9"/>
  <c r="S503" i="9"/>
  <c r="H504" i="9"/>
  <c r="N504" i="9"/>
  <c r="I504" i="9"/>
  <c r="O504" i="9"/>
  <c r="J504" i="9"/>
  <c r="P504" i="9"/>
  <c r="K504" i="9"/>
  <c r="Q504" i="9"/>
  <c r="L504" i="9"/>
  <c r="R504" i="9"/>
  <c r="S504" i="9"/>
  <c r="H505" i="9"/>
  <c r="N505" i="9"/>
  <c r="I505" i="9"/>
  <c r="O505" i="9"/>
  <c r="J505" i="9"/>
  <c r="P505" i="9"/>
  <c r="K505" i="9"/>
  <c r="Q505" i="9"/>
  <c r="L505" i="9"/>
  <c r="R505" i="9"/>
  <c r="S505" i="9"/>
  <c r="H506" i="9"/>
  <c r="N506" i="9"/>
  <c r="I506" i="9"/>
  <c r="O506" i="9"/>
  <c r="J506" i="9"/>
  <c r="P506" i="9"/>
  <c r="K506" i="9"/>
  <c r="Q506" i="9"/>
  <c r="L506" i="9"/>
  <c r="R506" i="9"/>
  <c r="S506" i="9"/>
  <c r="H507" i="9"/>
  <c r="N507" i="9"/>
  <c r="I507" i="9"/>
  <c r="O507" i="9"/>
  <c r="J507" i="9"/>
  <c r="P507" i="9"/>
  <c r="K507" i="9"/>
  <c r="Q507" i="9"/>
  <c r="L507" i="9"/>
  <c r="R507" i="9"/>
  <c r="S507" i="9"/>
  <c r="H508" i="9"/>
  <c r="N508" i="9"/>
  <c r="I508" i="9"/>
  <c r="O508" i="9"/>
  <c r="J508" i="9"/>
  <c r="P508" i="9"/>
  <c r="K508" i="9"/>
  <c r="Q508" i="9"/>
  <c r="L508" i="9"/>
  <c r="R508" i="9"/>
  <c r="S508" i="9"/>
  <c r="H509" i="9"/>
  <c r="N509" i="9"/>
  <c r="I509" i="9"/>
  <c r="O509" i="9"/>
  <c r="J509" i="9"/>
  <c r="P509" i="9"/>
  <c r="K509" i="9"/>
  <c r="Q509" i="9"/>
  <c r="L509" i="9"/>
  <c r="R509" i="9"/>
  <c r="S509" i="9"/>
  <c r="H510" i="9"/>
  <c r="N510" i="9"/>
  <c r="I510" i="9"/>
  <c r="O510" i="9"/>
  <c r="J510" i="9"/>
  <c r="P510" i="9"/>
  <c r="K510" i="9"/>
  <c r="Q510" i="9"/>
  <c r="L510" i="9"/>
  <c r="R510" i="9"/>
  <c r="S510" i="9"/>
  <c r="H511" i="9"/>
  <c r="N511" i="9"/>
  <c r="I511" i="9"/>
  <c r="O511" i="9"/>
  <c r="J511" i="9"/>
  <c r="P511" i="9"/>
  <c r="K511" i="9"/>
  <c r="Q511" i="9"/>
  <c r="L511" i="9"/>
  <c r="R511" i="9"/>
  <c r="S511" i="9"/>
  <c r="H512" i="9"/>
  <c r="N512" i="9"/>
  <c r="I512" i="9"/>
  <c r="O512" i="9"/>
  <c r="J512" i="9"/>
  <c r="P512" i="9"/>
  <c r="K512" i="9"/>
  <c r="Q512" i="9"/>
  <c r="L512" i="9"/>
  <c r="R512" i="9"/>
  <c r="S512" i="9"/>
  <c r="H513" i="9"/>
  <c r="N513" i="9"/>
  <c r="I513" i="9"/>
  <c r="O513" i="9"/>
  <c r="J513" i="9"/>
  <c r="P513" i="9"/>
  <c r="K513" i="9"/>
  <c r="Q513" i="9"/>
  <c r="L513" i="9"/>
  <c r="R513" i="9"/>
  <c r="S513" i="9"/>
  <c r="H514" i="9"/>
  <c r="N514" i="9"/>
  <c r="I514" i="9"/>
  <c r="O514" i="9"/>
  <c r="J514" i="9"/>
  <c r="P514" i="9"/>
  <c r="K514" i="9"/>
  <c r="Q514" i="9"/>
  <c r="L514" i="9"/>
  <c r="R514" i="9"/>
  <c r="S514" i="9"/>
  <c r="H515" i="9"/>
  <c r="N515" i="9"/>
  <c r="I515" i="9"/>
  <c r="O515" i="9"/>
  <c r="J515" i="9"/>
  <c r="P515" i="9"/>
  <c r="K515" i="9"/>
  <c r="Q515" i="9"/>
  <c r="L515" i="9"/>
  <c r="R515" i="9"/>
  <c r="S515" i="9"/>
  <c r="H516" i="9"/>
  <c r="N516" i="9"/>
  <c r="I516" i="9"/>
  <c r="O516" i="9"/>
  <c r="J516" i="9"/>
  <c r="P516" i="9"/>
  <c r="K516" i="9"/>
  <c r="Q516" i="9"/>
  <c r="L516" i="9"/>
  <c r="R516" i="9"/>
  <c r="S516" i="9"/>
  <c r="H517" i="9"/>
  <c r="N517" i="9"/>
  <c r="I517" i="9"/>
  <c r="O517" i="9"/>
  <c r="J517" i="9"/>
  <c r="P517" i="9"/>
  <c r="K517" i="9"/>
  <c r="Q517" i="9"/>
  <c r="L517" i="9"/>
  <c r="R517" i="9"/>
  <c r="S517" i="9"/>
  <c r="H518" i="9"/>
  <c r="N518" i="9"/>
  <c r="I518" i="9"/>
  <c r="O518" i="9"/>
  <c r="J518" i="9"/>
  <c r="P518" i="9"/>
  <c r="K518" i="9"/>
  <c r="Q518" i="9"/>
  <c r="L518" i="9"/>
  <c r="R518" i="9"/>
  <c r="S518" i="9"/>
  <c r="H519" i="9"/>
  <c r="N519" i="9"/>
  <c r="I519" i="9"/>
  <c r="O519" i="9"/>
  <c r="J519" i="9"/>
  <c r="P519" i="9"/>
  <c r="K519" i="9"/>
  <c r="Q519" i="9"/>
  <c r="L519" i="9"/>
  <c r="R519" i="9"/>
  <c r="S519" i="9"/>
  <c r="H520" i="9"/>
  <c r="N520" i="9"/>
  <c r="I520" i="9"/>
  <c r="O520" i="9"/>
  <c r="J520" i="9"/>
  <c r="P520" i="9"/>
  <c r="K520" i="9"/>
  <c r="Q520" i="9"/>
  <c r="L520" i="9"/>
  <c r="R520" i="9"/>
  <c r="S520" i="9"/>
  <c r="H521" i="9"/>
  <c r="N521" i="9"/>
  <c r="I521" i="9"/>
  <c r="O521" i="9"/>
  <c r="J521" i="9"/>
  <c r="P521" i="9"/>
  <c r="K521" i="9"/>
  <c r="Q521" i="9"/>
  <c r="L521" i="9"/>
  <c r="R521" i="9"/>
  <c r="S521" i="9"/>
  <c r="H522" i="9"/>
  <c r="N522" i="9"/>
  <c r="I522" i="9"/>
  <c r="O522" i="9"/>
  <c r="J522" i="9"/>
  <c r="P522" i="9"/>
  <c r="K522" i="9"/>
  <c r="Q522" i="9"/>
  <c r="L522" i="9"/>
  <c r="R522" i="9"/>
  <c r="S522" i="9"/>
  <c r="H523" i="9"/>
  <c r="N523" i="9"/>
  <c r="I523" i="9"/>
  <c r="O523" i="9"/>
  <c r="J523" i="9"/>
  <c r="P523" i="9"/>
  <c r="K523" i="9"/>
  <c r="Q523" i="9"/>
  <c r="L523" i="9"/>
  <c r="R523" i="9"/>
  <c r="S523" i="9"/>
  <c r="H524" i="9"/>
  <c r="N524" i="9"/>
  <c r="I524" i="9"/>
  <c r="O524" i="9"/>
  <c r="J524" i="9"/>
  <c r="P524" i="9"/>
  <c r="K524" i="9"/>
  <c r="Q524" i="9"/>
  <c r="L524" i="9"/>
  <c r="R524" i="9"/>
  <c r="S524" i="9"/>
  <c r="H525" i="9"/>
  <c r="N525" i="9"/>
  <c r="I525" i="9"/>
  <c r="O525" i="9"/>
  <c r="J525" i="9"/>
  <c r="P525" i="9"/>
  <c r="K525" i="9"/>
  <c r="Q525" i="9"/>
  <c r="L525" i="9"/>
  <c r="R525" i="9"/>
  <c r="S525" i="9"/>
  <c r="H526" i="9"/>
  <c r="N526" i="9"/>
  <c r="I526" i="9"/>
  <c r="O526" i="9"/>
  <c r="J526" i="9"/>
  <c r="P526" i="9"/>
  <c r="K526" i="9"/>
  <c r="Q526" i="9"/>
  <c r="L526" i="9"/>
  <c r="R526" i="9"/>
  <c r="S526" i="9"/>
  <c r="H527" i="9"/>
  <c r="N527" i="9"/>
  <c r="I527" i="9"/>
  <c r="O527" i="9"/>
  <c r="J527" i="9"/>
  <c r="P527" i="9"/>
  <c r="K527" i="9"/>
  <c r="Q527" i="9"/>
  <c r="L527" i="9"/>
  <c r="R527" i="9"/>
  <c r="S527" i="9"/>
  <c r="H528" i="9"/>
  <c r="N528" i="9"/>
  <c r="I528" i="9"/>
  <c r="O528" i="9"/>
  <c r="J528" i="9"/>
  <c r="P528" i="9"/>
  <c r="K528" i="9"/>
  <c r="Q528" i="9"/>
  <c r="L528" i="9"/>
  <c r="R528" i="9"/>
  <c r="S528" i="9"/>
  <c r="H529" i="9"/>
  <c r="N529" i="9"/>
  <c r="I529" i="9"/>
  <c r="O529" i="9"/>
  <c r="J529" i="9"/>
  <c r="P529" i="9"/>
  <c r="K529" i="9"/>
  <c r="Q529" i="9"/>
  <c r="L529" i="9"/>
  <c r="R529" i="9"/>
  <c r="S529" i="9"/>
  <c r="H530" i="9"/>
  <c r="N530" i="9"/>
  <c r="I530" i="9"/>
  <c r="O530" i="9"/>
  <c r="J530" i="9"/>
  <c r="P530" i="9"/>
  <c r="K530" i="9"/>
  <c r="Q530" i="9"/>
  <c r="L530" i="9"/>
  <c r="R530" i="9"/>
  <c r="S530" i="9"/>
  <c r="H531" i="9"/>
  <c r="N531" i="9"/>
  <c r="I531" i="9"/>
  <c r="O531" i="9"/>
  <c r="J531" i="9"/>
  <c r="P531" i="9"/>
  <c r="K531" i="9"/>
  <c r="Q531" i="9"/>
  <c r="L531" i="9"/>
  <c r="R531" i="9"/>
  <c r="S531" i="9"/>
  <c r="H532" i="9"/>
  <c r="N532" i="9"/>
  <c r="I532" i="9"/>
  <c r="O532" i="9"/>
  <c r="J532" i="9"/>
  <c r="P532" i="9"/>
  <c r="K532" i="9"/>
  <c r="Q532" i="9"/>
  <c r="L532" i="9"/>
  <c r="R532" i="9"/>
  <c r="S532" i="9"/>
  <c r="H533" i="9"/>
  <c r="N533" i="9"/>
  <c r="I533" i="9"/>
  <c r="O533" i="9"/>
  <c r="J533" i="9"/>
  <c r="P533" i="9"/>
  <c r="K533" i="9"/>
  <c r="Q533" i="9"/>
  <c r="L533" i="9"/>
  <c r="R533" i="9"/>
  <c r="S533" i="9"/>
  <c r="H534" i="9"/>
  <c r="N534" i="9"/>
  <c r="I534" i="9"/>
  <c r="O534" i="9"/>
  <c r="J534" i="9"/>
  <c r="P534" i="9"/>
  <c r="K534" i="9"/>
  <c r="Q534" i="9"/>
  <c r="L534" i="9"/>
  <c r="R534" i="9"/>
  <c r="S534" i="9"/>
  <c r="H535" i="9"/>
  <c r="N535" i="9"/>
  <c r="I535" i="9"/>
  <c r="O535" i="9"/>
  <c r="J535" i="9"/>
  <c r="P535" i="9"/>
  <c r="K535" i="9"/>
  <c r="Q535" i="9"/>
  <c r="L535" i="9"/>
  <c r="R535" i="9"/>
  <c r="S535" i="9"/>
  <c r="H536" i="9"/>
  <c r="N536" i="9"/>
  <c r="I536" i="9"/>
  <c r="O536" i="9"/>
  <c r="J536" i="9"/>
  <c r="P536" i="9"/>
  <c r="K536" i="9"/>
  <c r="Q536" i="9"/>
  <c r="L536" i="9"/>
  <c r="R536" i="9"/>
  <c r="S536" i="9"/>
  <c r="H537" i="9"/>
  <c r="N537" i="9"/>
  <c r="I537" i="9"/>
  <c r="O537" i="9"/>
  <c r="J537" i="9"/>
  <c r="P537" i="9"/>
  <c r="K537" i="9"/>
  <c r="Q537" i="9"/>
  <c r="L537" i="9"/>
  <c r="R537" i="9"/>
  <c r="S537" i="9"/>
  <c r="H538" i="9"/>
  <c r="N538" i="9"/>
  <c r="I538" i="9"/>
  <c r="O538" i="9"/>
  <c r="J538" i="9"/>
  <c r="P538" i="9"/>
  <c r="K538" i="9"/>
  <c r="Q538" i="9"/>
  <c r="L538" i="9"/>
  <c r="R538" i="9"/>
  <c r="S538" i="9"/>
  <c r="H539" i="9"/>
  <c r="N539" i="9"/>
  <c r="I539" i="9"/>
  <c r="O539" i="9"/>
  <c r="J539" i="9"/>
  <c r="P539" i="9"/>
  <c r="K539" i="9"/>
  <c r="Q539" i="9"/>
  <c r="L539" i="9"/>
  <c r="R539" i="9"/>
  <c r="S539" i="9"/>
  <c r="H540" i="9"/>
  <c r="N540" i="9"/>
  <c r="I540" i="9"/>
  <c r="O540" i="9"/>
  <c r="J540" i="9"/>
  <c r="P540" i="9"/>
  <c r="K540" i="9"/>
  <c r="Q540" i="9"/>
  <c r="L540" i="9"/>
  <c r="R540" i="9"/>
  <c r="S540" i="9"/>
  <c r="H541" i="9"/>
  <c r="N541" i="9"/>
  <c r="I541" i="9"/>
  <c r="O541" i="9"/>
  <c r="J541" i="9"/>
  <c r="P541" i="9"/>
  <c r="K541" i="9"/>
  <c r="Q541" i="9"/>
  <c r="L541" i="9"/>
  <c r="R541" i="9"/>
  <c r="S541" i="9"/>
  <c r="H542" i="9"/>
  <c r="N542" i="9"/>
  <c r="I542" i="9"/>
  <c r="O542" i="9"/>
  <c r="J542" i="9"/>
  <c r="P542" i="9"/>
  <c r="K542" i="9"/>
  <c r="Q542" i="9"/>
  <c r="L542" i="9"/>
  <c r="R542" i="9"/>
  <c r="S542" i="9"/>
  <c r="H543" i="9"/>
  <c r="N543" i="9"/>
  <c r="I543" i="9"/>
  <c r="O543" i="9"/>
  <c r="J543" i="9"/>
  <c r="P543" i="9"/>
  <c r="K543" i="9"/>
  <c r="Q543" i="9"/>
  <c r="L543" i="9"/>
  <c r="R543" i="9"/>
  <c r="S543" i="9"/>
  <c r="H544" i="9"/>
  <c r="N544" i="9"/>
  <c r="I544" i="9"/>
  <c r="O544" i="9"/>
  <c r="J544" i="9"/>
  <c r="P544" i="9"/>
  <c r="K544" i="9"/>
  <c r="Q544" i="9"/>
  <c r="L544" i="9"/>
  <c r="R544" i="9"/>
  <c r="S544" i="9"/>
  <c r="H545" i="9"/>
  <c r="N545" i="9"/>
  <c r="I545" i="9"/>
  <c r="O545" i="9"/>
  <c r="J545" i="9"/>
  <c r="P545" i="9"/>
  <c r="K545" i="9"/>
  <c r="Q545" i="9"/>
  <c r="L545" i="9"/>
  <c r="R545" i="9"/>
  <c r="S545" i="9"/>
  <c r="H546" i="9"/>
  <c r="N546" i="9"/>
  <c r="I546" i="9"/>
  <c r="O546" i="9"/>
  <c r="J546" i="9"/>
  <c r="P546" i="9"/>
  <c r="K546" i="9"/>
  <c r="Q546" i="9"/>
  <c r="L546" i="9"/>
  <c r="R546" i="9"/>
  <c r="S546" i="9"/>
  <c r="H547" i="9"/>
  <c r="N547" i="9"/>
  <c r="I547" i="9"/>
  <c r="O547" i="9"/>
  <c r="J547" i="9"/>
  <c r="P547" i="9"/>
  <c r="K547" i="9"/>
  <c r="Q547" i="9"/>
  <c r="L547" i="9"/>
  <c r="R547" i="9"/>
  <c r="S547" i="9"/>
  <c r="H548" i="9"/>
  <c r="N548" i="9"/>
  <c r="I548" i="9"/>
  <c r="O548" i="9"/>
  <c r="J548" i="9"/>
  <c r="P548" i="9"/>
  <c r="K548" i="9"/>
  <c r="Q548" i="9"/>
  <c r="L548" i="9"/>
  <c r="R548" i="9"/>
  <c r="S548" i="9"/>
  <c r="H549" i="9"/>
  <c r="N549" i="9"/>
  <c r="I549" i="9"/>
  <c r="O549" i="9"/>
  <c r="J549" i="9"/>
  <c r="P549" i="9"/>
  <c r="K549" i="9"/>
  <c r="Q549" i="9"/>
  <c r="L549" i="9"/>
  <c r="R549" i="9"/>
  <c r="S549" i="9"/>
  <c r="H550" i="9"/>
  <c r="N550" i="9"/>
  <c r="I550" i="9"/>
  <c r="O550" i="9"/>
  <c r="J550" i="9"/>
  <c r="P550" i="9"/>
  <c r="K550" i="9"/>
  <c r="Q550" i="9"/>
  <c r="L550" i="9"/>
  <c r="R550" i="9"/>
  <c r="S550" i="9"/>
  <c r="H551" i="9"/>
  <c r="N551" i="9"/>
  <c r="I551" i="9"/>
  <c r="O551" i="9"/>
  <c r="J551" i="9"/>
  <c r="P551" i="9"/>
  <c r="K551" i="9"/>
  <c r="Q551" i="9"/>
  <c r="L551" i="9"/>
  <c r="R551" i="9"/>
  <c r="S551" i="9"/>
  <c r="H552" i="9"/>
  <c r="N552" i="9"/>
  <c r="I552" i="9"/>
  <c r="O552" i="9"/>
  <c r="J552" i="9"/>
  <c r="P552" i="9"/>
  <c r="K552" i="9"/>
  <c r="Q552" i="9"/>
  <c r="L552" i="9"/>
  <c r="R552" i="9"/>
  <c r="S552" i="9"/>
  <c r="H553" i="9"/>
  <c r="N553" i="9"/>
  <c r="I553" i="9"/>
  <c r="O553" i="9"/>
  <c r="J553" i="9"/>
  <c r="P553" i="9"/>
  <c r="K553" i="9"/>
  <c r="Q553" i="9"/>
  <c r="L553" i="9"/>
  <c r="R553" i="9"/>
  <c r="S553" i="9"/>
  <c r="H554" i="9"/>
  <c r="N554" i="9"/>
  <c r="I554" i="9"/>
  <c r="O554" i="9"/>
  <c r="J554" i="9"/>
  <c r="P554" i="9"/>
  <c r="K554" i="9"/>
  <c r="Q554" i="9"/>
  <c r="L554" i="9"/>
  <c r="R554" i="9"/>
  <c r="S554" i="9"/>
  <c r="H555" i="9"/>
  <c r="N555" i="9"/>
  <c r="I555" i="9"/>
  <c r="O555" i="9"/>
  <c r="J555" i="9"/>
  <c r="P555" i="9"/>
  <c r="K555" i="9"/>
  <c r="Q555" i="9"/>
  <c r="L555" i="9"/>
  <c r="R555" i="9"/>
  <c r="S555" i="9"/>
  <c r="H556" i="9"/>
  <c r="N556" i="9"/>
  <c r="I556" i="9"/>
  <c r="O556" i="9"/>
  <c r="J556" i="9"/>
  <c r="P556" i="9"/>
  <c r="K556" i="9"/>
  <c r="Q556" i="9"/>
  <c r="L556" i="9"/>
  <c r="R556" i="9"/>
  <c r="S556" i="9"/>
  <c r="H557" i="9"/>
  <c r="N557" i="9"/>
  <c r="I557" i="9"/>
  <c r="O557" i="9"/>
  <c r="J557" i="9"/>
  <c r="P557" i="9"/>
  <c r="K557" i="9"/>
  <c r="Q557" i="9"/>
  <c r="L557" i="9"/>
  <c r="R557" i="9"/>
  <c r="S557" i="9"/>
  <c r="H558" i="9"/>
  <c r="N558" i="9"/>
  <c r="I558" i="9"/>
  <c r="O558" i="9"/>
  <c r="J558" i="9"/>
  <c r="P558" i="9"/>
  <c r="K558" i="9"/>
  <c r="Q558" i="9"/>
  <c r="L558" i="9"/>
  <c r="R558" i="9"/>
  <c r="S558" i="9"/>
  <c r="H559" i="9"/>
  <c r="N559" i="9"/>
  <c r="I559" i="9"/>
  <c r="O559" i="9"/>
  <c r="J559" i="9"/>
  <c r="P559" i="9"/>
  <c r="K559" i="9"/>
  <c r="Q559" i="9"/>
  <c r="L559" i="9"/>
  <c r="R559" i="9"/>
  <c r="S559" i="9"/>
  <c r="H560" i="9"/>
  <c r="N560" i="9"/>
  <c r="I560" i="9"/>
  <c r="O560" i="9"/>
  <c r="J560" i="9"/>
  <c r="P560" i="9"/>
  <c r="K560" i="9"/>
  <c r="Q560" i="9"/>
  <c r="L560" i="9"/>
  <c r="R560" i="9"/>
  <c r="S560" i="9"/>
  <c r="H561" i="9"/>
  <c r="N561" i="9"/>
  <c r="I561" i="9"/>
  <c r="O561" i="9"/>
  <c r="J561" i="9"/>
  <c r="P561" i="9"/>
  <c r="K561" i="9"/>
  <c r="Q561" i="9"/>
  <c r="L561" i="9"/>
  <c r="R561" i="9"/>
  <c r="S561" i="9"/>
  <c r="H562" i="9"/>
  <c r="N562" i="9"/>
  <c r="I562" i="9"/>
  <c r="O562" i="9"/>
  <c r="J562" i="9"/>
  <c r="P562" i="9"/>
  <c r="K562" i="9"/>
  <c r="Q562" i="9"/>
  <c r="L562" i="9"/>
  <c r="R562" i="9"/>
  <c r="S562" i="9"/>
  <c r="H563" i="9"/>
  <c r="N563" i="9"/>
  <c r="I563" i="9"/>
  <c r="O563" i="9"/>
  <c r="J563" i="9"/>
  <c r="P563" i="9"/>
  <c r="K563" i="9"/>
  <c r="Q563" i="9"/>
  <c r="L563" i="9"/>
  <c r="R563" i="9"/>
  <c r="S563" i="9"/>
  <c r="H564" i="9"/>
  <c r="N564" i="9"/>
  <c r="I564" i="9"/>
  <c r="O564" i="9"/>
  <c r="J564" i="9"/>
  <c r="P564" i="9"/>
  <c r="K564" i="9"/>
  <c r="Q564" i="9"/>
  <c r="L564" i="9"/>
  <c r="R564" i="9"/>
  <c r="S564" i="9"/>
  <c r="H565" i="9"/>
  <c r="N565" i="9"/>
  <c r="I565" i="9"/>
  <c r="O565" i="9"/>
  <c r="J565" i="9"/>
  <c r="P565" i="9"/>
  <c r="K565" i="9"/>
  <c r="Q565" i="9"/>
  <c r="L565" i="9"/>
  <c r="R565" i="9"/>
  <c r="S565" i="9"/>
  <c r="H566" i="9"/>
  <c r="N566" i="9"/>
  <c r="I566" i="9"/>
  <c r="O566" i="9"/>
  <c r="J566" i="9"/>
  <c r="P566" i="9"/>
  <c r="K566" i="9"/>
  <c r="Q566" i="9"/>
  <c r="L566" i="9"/>
  <c r="R566" i="9"/>
  <c r="S566" i="9"/>
  <c r="H567" i="9"/>
  <c r="N567" i="9"/>
  <c r="I567" i="9"/>
  <c r="O567" i="9"/>
  <c r="J567" i="9"/>
  <c r="P567" i="9"/>
  <c r="K567" i="9"/>
  <c r="Q567" i="9"/>
  <c r="L567" i="9"/>
  <c r="R567" i="9"/>
  <c r="S567" i="9"/>
  <c r="H568" i="9"/>
  <c r="N568" i="9"/>
  <c r="I568" i="9"/>
  <c r="O568" i="9"/>
  <c r="J568" i="9"/>
  <c r="P568" i="9"/>
  <c r="K568" i="9"/>
  <c r="Q568" i="9"/>
  <c r="L568" i="9"/>
  <c r="R568" i="9"/>
  <c r="S568" i="9"/>
  <c r="H569" i="9"/>
  <c r="N569" i="9"/>
  <c r="I569" i="9"/>
  <c r="O569" i="9"/>
  <c r="J569" i="9"/>
  <c r="P569" i="9"/>
  <c r="K569" i="9"/>
  <c r="Q569" i="9"/>
  <c r="L569" i="9"/>
  <c r="R569" i="9"/>
  <c r="S569" i="9"/>
  <c r="H570" i="9"/>
  <c r="N570" i="9"/>
  <c r="I570" i="9"/>
  <c r="O570" i="9"/>
  <c r="J570" i="9"/>
  <c r="P570" i="9"/>
  <c r="K570" i="9"/>
  <c r="Q570" i="9"/>
  <c r="L570" i="9"/>
  <c r="R570" i="9"/>
  <c r="S570" i="9"/>
  <c r="H571" i="9"/>
  <c r="N571" i="9"/>
  <c r="I571" i="9"/>
  <c r="O571" i="9"/>
  <c r="J571" i="9"/>
  <c r="P571" i="9"/>
  <c r="K571" i="9"/>
  <c r="Q571" i="9"/>
  <c r="L571" i="9"/>
  <c r="R571" i="9"/>
  <c r="S571" i="9"/>
  <c r="H572" i="9"/>
  <c r="N572" i="9"/>
  <c r="I572" i="9"/>
  <c r="O572" i="9"/>
  <c r="J572" i="9"/>
  <c r="P572" i="9"/>
  <c r="K572" i="9"/>
  <c r="Q572" i="9"/>
  <c r="L572" i="9"/>
  <c r="R572" i="9"/>
  <c r="S572" i="9"/>
  <c r="H573" i="9"/>
  <c r="N573" i="9"/>
  <c r="I573" i="9"/>
  <c r="O573" i="9"/>
  <c r="J573" i="9"/>
  <c r="P573" i="9"/>
  <c r="K573" i="9"/>
  <c r="Q573" i="9"/>
  <c r="L573" i="9"/>
  <c r="R573" i="9"/>
  <c r="S573" i="9"/>
  <c r="H574" i="9"/>
  <c r="N574" i="9"/>
  <c r="I574" i="9"/>
  <c r="O574" i="9"/>
  <c r="J574" i="9"/>
  <c r="P574" i="9"/>
  <c r="K574" i="9"/>
  <c r="Q574" i="9"/>
  <c r="L574" i="9"/>
  <c r="R574" i="9"/>
  <c r="S574" i="9"/>
  <c r="H575" i="9"/>
  <c r="N575" i="9"/>
  <c r="I575" i="9"/>
  <c r="O575" i="9"/>
  <c r="J575" i="9"/>
  <c r="P575" i="9"/>
  <c r="K575" i="9"/>
  <c r="Q575" i="9"/>
  <c r="L575" i="9"/>
  <c r="R575" i="9"/>
  <c r="S575" i="9"/>
  <c r="H576" i="9"/>
  <c r="N576" i="9"/>
  <c r="I576" i="9"/>
  <c r="O576" i="9"/>
  <c r="J576" i="9"/>
  <c r="P576" i="9"/>
  <c r="K576" i="9"/>
  <c r="Q576" i="9"/>
  <c r="L576" i="9"/>
  <c r="R576" i="9"/>
  <c r="S576" i="9"/>
  <c r="H577" i="9"/>
  <c r="N577" i="9"/>
  <c r="I577" i="9"/>
  <c r="O577" i="9"/>
  <c r="J577" i="9"/>
  <c r="P577" i="9"/>
  <c r="K577" i="9"/>
  <c r="Q577" i="9"/>
  <c r="L577" i="9"/>
  <c r="R577" i="9"/>
  <c r="S577" i="9"/>
  <c r="H578" i="9"/>
  <c r="N578" i="9"/>
  <c r="I578" i="9"/>
  <c r="O578" i="9"/>
  <c r="J578" i="9"/>
  <c r="P578" i="9"/>
  <c r="K578" i="9"/>
  <c r="Q578" i="9"/>
  <c r="L578" i="9"/>
  <c r="R578" i="9"/>
  <c r="S578" i="9"/>
  <c r="H579" i="9"/>
  <c r="N579" i="9"/>
  <c r="I579" i="9"/>
  <c r="O579" i="9"/>
  <c r="J579" i="9"/>
  <c r="P579" i="9"/>
  <c r="K579" i="9"/>
  <c r="Q579" i="9"/>
  <c r="L579" i="9"/>
  <c r="R579" i="9"/>
  <c r="S579" i="9"/>
  <c r="H580" i="9"/>
  <c r="N580" i="9"/>
  <c r="I580" i="9"/>
  <c r="O580" i="9"/>
  <c r="J580" i="9"/>
  <c r="P580" i="9"/>
  <c r="K580" i="9"/>
  <c r="Q580" i="9"/>
  <c r="L580" i="9"/>
  <c r="R580" i="9"/>
  <c r="S580" i="9"/>
  <c r="H581" i="9"/>
  <c r="N581" i="9"/>
  <c r="I581" i="9"/>
  <c r="O581" i="9"/>
  <c r="J581" i="9"/>
  <c r="P581" i="9"/>
  <c r="K581" i="9"/>
  <c r="Q581" i="9"/>
  <c r="L581" i="9"/>
  <c r="R581" i="9"/>
  <c r="S581" i="9"/>
  <c r="H582" i="9"/>
  <c r="N582" i="9"/>
  <c r="I582" i="9"/>
  <c r="O582" i="9"/>
  <c r="J582" i="9"/>
  <c r="P582" i="9"/>
  <c r="K582" i="9"/>
  <c r="Q582" i="9"/>
  <c r="L582" i="9"/>
  <c r="R582" i="9"/>
  <c r="S582" i="9"/>
  <c r="H583" i="9"/>
  <c r="N583" i="9"/>
  <c r="I583" i="9"/>
  <c r="O583" i="9"/>
  <c r="J583" i="9"/>
  <c r="P583" i="9"/>
  <c r="K583" i="9"/>
  <c r="Q583" i="9"/>
  <c r="L583" i="9"/>
  <c r="R583" i="9"/>
  <c r="S583" i="9"/>
  <c r="H584" i="9"/>
  <c r="N584" i="9"/>
  <c r="I584" i="9"/>
  <c r="O584" i="9"/>
  <c r="J584" i="9"/>
  <c r="P584" i="9"/>
  <c r="K584" i="9"/>
  <c r="Q584" i="9"/>
  <c r="L584" i="9"/>
  <c r="R584" i="9"/>
  <c r="S584" i="9"/>
  <c r="H585" i="9"/>
  <c r="N585" i="9"/>
  <c r="I585" i="9"/>
  <c r="O585" i="9"/>
  <c r="J585" i="9"/>
  <c r="P585" i="9"/>
  <c r="K585" i="9"/>
  <c r="Q585" i="9"/>
  <c r="L585" i="9"/>
  <c r="R585" i="9"/>
  <c r="S585" i="9"/>
  <c r="H586" i="9"/>
  <c r="N586" i="9"/>
  <c r="I586" i="9"/>
  <c r="O586" i="9"/>
  <c r="J586" i="9"/>
  <c r="P586" i="9"/>
  <c r="K586" i="9"/>
  <c r="Q586" i="9"/>
  <c r="L586" i="9"/>
  <c r="R586" i="9"/>
  <c r="S586" i="9"/>
  <c r="H587" i="9"/>
  <c r="N587" i="9"/>
  <c r="I587" i="9"/>
  <c r="O587" i="9"/>
  <c r="J587" i="9"/>
  <c r="P587" i="9"/>
  <c r="K587" i="9"/>
  <c r="Q587" i="9"/>
  <c r="L587" i="9"/>
  <c r="R587" i="9"/>
  <c r="S587" i="9"/>
  <c r="H588" i="9"/>
  <c r="N588" i="9"/>
  <c r="I588" i="9"/>
  <c r="O588" i="9"/>
  <c r="J588" i="9"/>
  <c r="P588" i="9"/>
  <c r="K588" i="9"/>
  <c r="Q588" i="9"/>
  <c r="L588" i="9"/>
  <c r="R588" i="9"/>
  <c r="S588" i="9"/>
  <c r="H589" i="9"/>
  <c r="N589" i="9"/>
  <c r="I589" i="9"/>
  <c r="O589" i="9"/>
  <c r="J589" i="9"/>
  <c r="P589" i="9"/>
  <c r="K589" i="9"/>
  <c r="Q589" i="9"/>
  <c r="L589" i="9"/>
  <c r="R589" i="9"/>
  <c r="S589" i="9"/>
  <c r="H590" i="9"/>
  <c r="N590" i="9"/>
  <c r="I590" i="9"/>
  <c r="O590" i="9"/>
  <c r="J590" i="9"/>
  <c r="P590" i="9"/>
  <c r="K590" i="9"/>
  <c r="Q590" i="9"/>
  <c r="L590" i="9"/>
  <c r="R590" i="9"/>
  <c r="S590" i="9"/>
  <c r="H591" i="9"/>
  <c r="N591" i="9"/>
  <c r="I591" i="9"/>
  <c r="O591" i="9"/>
  <c r="J591" i="9"/>
  <c r="P591" i="9"/>
  <c r="K591" i="9"/>
  <c r="Q591" i="9"/>
  <c r="L591" i="9"/>
  <c r="R591" i="9"/>
  <c r="S591" i="9"/>
  <c r="H592" i="9"/>
  <c r="N592" i="9"/>
  <c r="I592" i="9"/>
  <c r="O592" i="9"/>
  <c r="J592" i="9"/>
  <c r="P592" i="9"/>
  <c r="K592" i="9"/>
  <c r="Q592" i="9"/>
  <c r="L592" i="9"/>
  <c r="R592" i="9"/>
  <c r="S592" i="9"/>
  <c r="H593" i="9"/>
  <c r="N593" i="9"/>
  <c r="I593" i="9"/>
  <c r="O593" i="9"/>
  <c r="J593" i="9"/>
  <c r="P593" i="9"/>
  <c r="K593" i="9"/>
  <c r="Q593" i="9"/>
  <c r="L593" i="9"/>
  <c r="R593" i="9"/>
  <c r="S593" i="9"/>
  <c r="H594" i="9"/>
  <c r="N594" i="9"/>
  <c r="I594" i="9"/>
  <c r="O594" i="9"/>
  <c r="J594" i="9"/>
  <c r="P594" i="9"/>
  <c r="K594" i="9"/>
  <c r="Q594" i="9"/>
  <c r="L594" i="9"/>
  <c r="R594" i="9"/>
  <c r="S594" i="9"/>
  <c r="H595" i="9"/>
  <c r="N595" i="9"/>
  <c r="I595" i="9"/>
  <c r="O595" i="9"/>
  <c r="J595" i="9"/>
  <c r="P595" i="9"/>
  <c r="K595" i="9"/>
  <c r="Q595" i="9"/>
  <c r="L595" i="9"/>
  <c r="R595" i="9"/>
  <c r="S595" i="9"/>
  <c r="H596" i="9"/>
  <c r="N596" i="9"/>
  <c r="I596" i="9"/>
  <c r="O596" i="9"/>
  <c r="J596" i="9"/>
  <c r="P596" i="9"/>
  <c r="K596" i="9"/>
  <c r="Q596" i="9"/>
  <c r="L596" i="9"/>
  <c r="R596" i="9"/>
  <c r="S596" i="9"/>
  <c r="H597" i="9"/>
  <c r="N597" i="9"/>
  <c r="I597" i="9"/>
  <c r="O597" i="9"/>
  <c r="J597" i="9"/>
  <c r="P597" i="9"/>
  <c r="K597" i="9"/>
  <c r="Q597" i="9"/>
  <c r="L597" i="9"/>
  <c r="R597" i="9"/>
  <c r="S597" i="9"/>
  <c r="H598" i="9"/>
  <c r="N598" i="9"/>
  <c r="I598" i="9"/>
  <c r="O598" i="9"/>
  <c r="J598" i="9"/>
  <c r="P598" i="9"/>
  <c r="K598" i="9"/>
  <c r="Q598" i="9"/>
  <c r="L598" i="9"/>
  <c r="R598" i="9"/>
  <c r="S598" i="9"/>
  <c r="H599" i="9"/>
  <c r="N599" i="9"/>
  <c r="I599" i="9"/>
  <c r="O599" i="9"/>
  <c r="J599" i="9"/>
  <c r="P599" i="9"/>
  <c r="K599" i="9"/>
  <c r="Q599" i="9"/>
  <c r="L599" i="9"/>
  <c r="R599" i="9"/>
  <c r="S599" i="9"/>
  <c r="H600" i="9"/>
  <c r="N600" i="9"/>
  <c r="I600" i="9"/>
  <c r="O600" i="9"/>
  <c r="J600" i="9"/>
  <c r="P600" i="9"/>
  <c r="K600" i="9"/>
  <c r="Q600" i="9"/>
  <c r="L600" i="9"/>
  <c r="R600" i="9"/>
  <c r="S600" i="9"/>
  <c r="H601" i="9"/>
  <c r="N601" i="9"/>
  <c r="I601" i="9"/>
  <c r="O601" i="9"/>
  <c r="J601" i="9"/>
  <c r="P601" i="9"/>
  <c r="K601" i="9"/>
  <c r="Q601" i="9"/>
  <c r="L601" i="9"/>
  <c r="R601" i="9"/>
  <c r="S601" i="9"/>
  <c r="H602" i="9"/>
  <c r="N602" i="9"/>
  <c r="I602" i="9"/>
  <c r="O602" i="9"/>
  <c r="J602" i="9"/>
  <c r="P602" i="9"/>
  <c r="K602" i="9"/>
  <c r="Q602" i="9"/>
  <c r="L602" i="9"/>
  <c r="R602" i="9"/>
  <c r="S602" i="9"/>
  <c r="H603" i="9"/>
  <c r="N603" i="9"/>
  <c r="I603" i="9"/>
  <c r="O603" i="9"/>
  <c r="J603" i="9"/>
  <c r="P603" i="9"/>
  <c r="K603" i="9"/>
  <c r="Q603" i="9"/>
  <c r="L603" i="9"/>
  <c r="R603" i="9"/>
  <c r="S603" i="9"/>
  <c r="H604" i="9"/>
  <c r="N604" i="9"/>
  <c r="I604" i="9"/>
  <c r="O604" i="9"/>
  <c r="J604" i="9"/>
  <c r="P604" i="9"/>
  <c r="K604" i="9"/>
  <c r="Q604" i="9"/>
  <c r="L604" i="9"/>
  <c r="R604" i="9"/>
  <c r="S604" i="9"/>
  <c r="H605" i="9"/>
  <c r="N605" i="9"/>
  <c r="I605" i="9"/>
  <c r="O605" i="9"/>
  <c r="J605" i="9"/>
  <c r="P605" i="9"/>
  <c r="K605" i="9"/>
  <c r="Q605" i="9"/>
  <c r="L605" i="9"/>
  <c r="R605" i="9"/>
  <c r="S605" i="9"/>
  <c r="H606" i="9"/>
  <c r="N606" i="9"/>
  <c r="I606" i="9"/>
  <c r="O606" i="9"/>
  <c r="J606" i="9"/>
  <c r="P606" i="9"/>
  <c r="K606" i="9"/>
  <c r="Q606" i="9"/>
  <c r="L606" i="9"/>
  <c r="R606" i="9"/>
  <c r="S606" i="9"/>
  <c r="H607" i="9"/>
  <c r="N607" i="9"/>
  <c r="I607" i="9"/>
  <c r="O607" i="9"/>
  <c r="J607" i="9"/>
  <c r="P607" i="9"/>
  <c r="K607" i="9"/>
  <c r="Q607" i="9"/>
  <c r="L607" i="9"/>
  <c r="R607" i="9"/>
  <c r="S607" i="9"/>
  <c r="H608" i="9"/>
  <c r="N608" i="9"/>
  <c r="I608" i="9"/>
  <c r="O608" i="9"/>
  <c r="J608" i="9"/>
  <c r="P608" i="9"/>
  <c r="K608" i="9"/>
  <c r="Q608" i="9"/>
  <c r="L608" i="9"/>
  <c r="R608" i="9"/>
  <c r="S608" i="9"/>
  <c r="H609" i="9"/>
  <c r="N609" i="9"/>
  <c r="I609" i="9"/>
  <c r="O609" i="9"/>
  <c r="J609" i="9"/>
  <c r="P609" i="9"/>
  <c r="K609" i="9"/>
  <c r="Q609" i="9"/>
  <c r="L609" i="9"/>
  <c r="R609" i="9"/>
  <c r="S609" i="9"/>
  <c r="H610" i="9"/>
  <c r="N610" i="9"/>
  <c r="I610" i="9"/>
  <c r="O610" i="9"/>
  <c r="J610" i="9"/>
  <c r="P610" i="9"/>
  <c r="K610" i="9"/>
  <c r="Q610" i="9"/>
  <c r="L610" i="9"/>
  <c r="R610" i="9"/>
  <c r="S610" i="9"/>
  <c r="H611" i="9"/>
  <c r="N611" i="9"/>
  <c r="I611" i="9"/>
  <c r="O611" i="9"/>
  <c r="J611" i="9"/>
  <c r="P611" i="9"/>
  <c r="K611" i="9"/>
  <c r="Q611" i="9"/>
  <c r="L611" i="9"/>
  <c r="R611" i="9"/>
  <c r="S611" i="9"/>
  <c r="H612" i="9"/>
  <c r="N612" i="9"/>
  <c r="I612" i="9"/>
  <c r="O612" i="9"/>
  <c r="J612" i="9"/>
  <c r="P612" i="9"/>
  <c r="K612" i="9"/>
  <c r="Q612" i="9"/>
  <c r="L612" i="9"/>
  <c r="R612" i="9"/>
  <c r="S612" i="9"/>
  <c r="H613" i="9"/>
  <c r="N613" i="9"/>
  <c r="I613" i="9"/>
  <c r="O613" i="9"/>
  <c r="J613" i="9"/>
  <c r="P613" i="9"/>
  <c r="K613" i="9"/>
  <c r="Q613" i="9"/>
  <c r="L613" i="9"/>
  <c r="R613" i="9"/>
  <c r="S613" i="9"/>
  <c r="H614" i="9"/>
  <c r="N614" i="9"/>
  <c r="I614" i="9"/>
  <c r="O614" i="9"/>
  <c r="J614" i="9"/>
  <c r="P614" i="9"/>
  <c r="K614" i="9"/>
  <c r="Q614" i="9"/>
  <c r="L614" i="9"/>
  <c r="R614" i="9"/>
  <c r="S614" i="9"/>
  <c r="H615" i="9"/>
  <c r="N615" i="9"/>
  <c r="I615" i="9"/>
  <c r="O615" i="9"/>
  <c r="J615" i="9"/>
  <c r="P615" i="9"/>
  <c r="K615" i="9"/>
  <c r="Q615" i="9"/>
  <c r="L615" i="9"/>
  <c r="R615" i="9"/>
  <c r="S615" i="9"/>
  <c r="H616" i="9"/>
  <c r="N616" i="9"/>
  <c r="I616" i="9"/>
  <c r="O616" i="9"/>
  <c r="J616" i="9"/>
  <c r="P616" i="9"/>
  <c r="K616" i="9"/>
  <c r="Q616" i="9"/>
  <c r="L616" i="9"/>
  <c r="R616" i="9"/>
  <c r="S616" i="9"/>
  <c r="H617" i="9"/>
  <c r="N617" i="9"/>
  <c r="I617" i="9"/>
  <c r="O617" i="9"/>
  <c r="J617" i="9"/>
  <c r="P617" i="9"/>
  <c r="K617" i="9"/>
  <c r="Q617" i="9"/>
  <c r="L617" i="9"/>
  <c r="R617" i="9"/>
  <c r="S617" i="9"/>
  <c r="H618" i="9"/>
  <c r="N618" i="9"/>
  <c r="I618" i="9"/>
  <c r="O618" i="9"/>
  <c r="J618" i="9"/>
  <c r="P618" i="9"/>
  <c r="K618" i="9"/>
  <c r="Q618" i="9"/>
  <c r="L618" i="9"/>
  <c r="R618" i="9"/>
  <c r="S618" i="9"/>
  <c r="H619" i="9"/>
  <c r="N619" i="9"/>
  <c r="I619" i="9"/>
  <c r="O619" i="9"/>
  <c r="J619" i="9"/>
  <c r="P619" i="9"/>
  <c r="K619" i="9"/>
  <c r="Q619" i="9"/>
  <c r="L619" i="9"/>
  <c r="R619" i="9"/>
  <c r="S619" i="9"/>
  <c r="H620" i="9"/>
  <c r="N620" i="9"/>
  <c r="I620" i="9"/>
  <c r="O620" i="9"/>
  <c r="J620" i="9"/>
  <c r="P620" i="9"/>
  <c r="K620" i="9"/>
  <c r="Q620" i="9"/>
  <c r="L620" i="9"/>
  <c r="R620" i="9"/>
  <c r="S620" i="9"/>
  <c r="H621" i="9"/>
  <c r="N621" i="9"/>
  <c r="I621" i="9"/>
  <c r="O621" i="9"/>
  <c r="J621" i="9"/>
  <c r="P621" i="9"/>
  <c r="K621" i="9"/>
  <c r="Q621" i="9"/>
  <c r="L621" i="9"/>
  <c r="R621" i="9"/>
  <c r="S621" i="9"/>
  <c r="H622" i="9"/>
  <c r="N622" i="9"/>
  <c r="I622" i="9"/>
  <c r="O622" i="9"/>
  <c r="J622" i="9"/>
  <c r="P622" i="9"/>
  <c r="K622" i="9"/>
  <c r="Q622" i="9"/>
  <c r="L622" i="9"/>
  <c r="R622" i="9"/>
  <c r="S622" i="9"/>
  <c r="H623" i="9"/>
  <c r="N623" i="9"/>
  <c r="I623" i="9"/>
  <c r="O623" i="9"/>
  <c r="J623" i="9"/>
  <c r="P623" i="9"/>
  <c r="K623" i="9"/>
  <c r="Q623" i="9"/>
  <c r="L623" i="9"/>
  <c r="R623" i="9"/>
  <c r="S623" i="9"/>
  <c r="H624" i="9"/>
  <c r="N624" i="9"/>
  <c r="I624" i="9"/>
  <c r="O624" i="9"/>
  <c r="J624" i="9"/>
  <c r="P624" i="9"/>
  <c r="K624" i="9"/>
  <c r="Q624" i="9"/>
  <c r="L624" i="9"/>
  <c r="R624" i="9"/>
  <c r="S624" i="9"/>
  <c r="H625" i="9"/>
  <c r="N625" i="9"/>
  <c r="I625" i="9"/>
  <c r="O625" i="9"/>
  <c r="J625" i="9"/>
  <c r="P625" i="9"/>
  <c r="K625" i="9"/>
  <c r="Q625" i="9"/>
  <c r="L625" i="9"/>
  <c r="R625" i="9"/>
  <c r="S625" i="9"/>
  <c r="H626" i="9"/>
  <c r="N626" i="9"/>
  <c r="I626" i="9"/>
  <c r="O626" i="9"/>
  <c r="J626" i="9"/>
  <c r="P626" i="9"/>
  <c r="K626" i="9"/>
  <c r="Q626" i="9"/>
  <c r="L626" i="9"/>
  <c r="R626" i="9"/>
  <c r="S626" i="9"/>
  <c r="H627" i="9"/>
  <c r="N627" i="9"/>
  <c r="I627" i="9"/>
  <c r="O627" i="9"/>
  <c r="J627" i="9"/>
  <c r="P627" i="9"/>
  <c r="K627" i="9"/>
  <c r="Q627" i="9"/>
  <c r="L627" i="9"/>
  <c r="R627" i="9"/>
  <c r="S627" i="9"/>
  <c r="H628" i="9"/>
  <c r="N628" i="9"/>
  <c r="I628" i="9"/>
  <c r="O628" i="9"/>
  <c r="J628" i="9"/>
  <c r="P628" i="9"/>
  <c r="K628" i="9"/>
  <c r="Q628" i="9"/>
  <c r="L628" i="9"/>
  <c r="R628" i="9"/>
  <c r="S628" i="9"/>
  <c r="H629" i="9"/>
  <c r="N629" i="9"/>
  <c r="I629" i="9"/>
  <c r="O629" i="9"/>
  <c r="J629" i="9"/>
  <c r="P629" i="9"/>
  <c r="K629" i="9"/>
  <c r="Q629" i="9"/>
  <c r="L629" i="9"/>
  <c r="R629" i="9"/>
  <c r="S629" i="9"/>
  <c r="H630" i="9"/>
  <c r="N630" i="9"/>
  <c r="I630" i="9"/>
  <c r="O630" i="9"/>
  <c r="J630" i="9"/>
  <c r="P630" i="9"/>
  <c r="K630" i="9"/>
  <c r="Q630" i="9"/>
  <c r="L630" i="9"/>
  <c r="R630" i="9"/>
  <c r="S630" i="9"/>
  <c r="H631" i="9"/>
  <c r="N631" i="9"/>
  <c r="I631" i="9"/>
  <c r="O631" i="9"/>
  <c r="J631" i="9"/>
  <c r="P631" i="9"/>
  <c r="K631" i="9"/>
  <c r="Q631" i="9"/>
  <c r="L631" i="9"/>
  <c r="R631" i="9"/>
  <c r="S631" i="9"/>
  <c r="H632" i="9"/>
  <c r="N632" i="9"/>
  <c r="I632" i="9"/>
  <c r="O632" i="9"/>
  <c r="J632" i="9"/>
  <c r="P632" i="9"/>
  <c r="K632" i="9"/>
  <c r="Q632" i="9"/>
  <c r="L632" i="9"/>
  <c r="R632" i="9"/>
  <c r="S632" i="9"/>
  <c r="H633" i="9"/>
  <c r="N633" i="9"/>
  <c r="I633" i="9"/>
  <c r="O633" i="9"/>
  <c r="J633" i="9"/>
  <c r="P633" i="9"/>
  <c r="K633" i="9"/>
  <c r="Q633" i="9"/>
  <c r="L633" i="9"/>
  <c r="R633" i="9"/>
  <c r="S633" i="9"/>
  <c r="H634" i="9"/>
  <c r="N634" i="9"/>
  <c r="I634" i="9"/>
  <c r="O634" i="9"/>
  <c r="J634" i="9"/>
  <c r="P634" i="9"/>
  <c r="K634" i="9"/>
  <c r="Q634" i="9"/>
  <c r="L634" i="9"/>
  <c r="R634" i="9"/>
  <c r="S634" i="9"/>
  <c r="H635" i="9"/>
  <c r="N635" i="9"/>
  <c r="I635" i="9"/>
  <c r="O635" i="9"/>
  <c r="J635" i="9"/>
  <c r="P635" i="9"/>
  <c r="K635" i="9"/>
  <c r="Q635" i="9"/>
  <c r="L635" i="9"/>
  <c r="R635" i="9"/>
  <c r="S635" i="9"/>
  <c r="H636" i="9"/>
  <c r="N636" i="9"/>
  <c r="I636" i="9"/>
  <c r="O636" i="9"/>
  <c r="J636" i="9"/>
  <c r="P636" i="9"/>
  <c r="K636" i="9"/>
  <c r="Q636" i="9"/>
  <c r="L636" i="9"/>
  <c r="R636" i="9"/>
  <c r="S636" i="9"/>
  <c r="H637" i="9"/>
  <c r="N637" i="9"/>
  <c r="I637" i="9"/>
  <c r="O637" i="9"/>
  <c r="J637" i="9"/>
  <c r="P637" i="9"/>
  <c r="K637" i="9"/>
  <c r="Q637" i="9"/>
  <c r="L637" i="9"/>
  <c r="R637" i="9"/>
  <c r="S637" i="9"/>
  <c r="H638" i="9"/>
  <c r="N638" i="9"/>
  <c r="I638" i="9"/>
  <c r="O638" i="9"/>
  <c r="J638" i="9"/>
  <c r="P638" i="9"/>
  <c r="K638" i="9"/>
  <c r="Q638" i="9"/>
  <c r="L638" i="9"/>
  <c r="R638" i="9"/>
  <c r="S638" i="9"/>
  <c r="H639" i="9"/>
  <c r="N639" i="9"/>
  <c r="I639" i="9"/>
  <c r="O639" i="9"/>
  <c r="J639" i="9"/>
  <c r="P639" i="9"/>
  <c r="K639" i="9"/>
  <c r="Q639" i="9"/>
  <c r="L639" i="9"/>
  <c r="R639" i="9"/>
  <c r="S639" i="9"/>
  <c r="H640" i="9"/>
  <c r="N640" i="9"/>
  <c r="I640" i="9"/>
  <c r="O640" i="9"/>
  <c r="J640" i="9"/>
  <c r="P640" i="9"/>
  <c r="K640" i="9"/>
  <c r="Q640" i="9"/>
  <c r="L640" i="9"/>
  <c r="R640" i="9"/>
  <c r="S640" i="9"/>
  <c r="H641" i="9"/>
  <c r="N641" i="9"/>
  <c r="I641" i="9"/>
  <c r="O641" i="9"/>
  <c r="J641" i="9"/>
  <c r="P641" i="9"/>
  <c r="K641" i="9"/>
  <c r="Q641" i="9"/>
  <c r="L641" i="9"/>
  <c r="R641" i="9"/>
  <c r="S641" i="9"/>
  <c r="H642" i="9"/>
  <c r="N642" i="9"/>
  <c r="I642" i="9"/>
  <c r="O642" i="9"/>
  <c r="J642" i="9"/>
  <c r="P642" i="9"/>
  <c r="K642" i="9"/>
  <c r="Q642" i="9"/>
  <c r="L642" i="9"/>
  <c r="R642" i="9"/>
  <c r="S642" i="9"/>
  <c r="H643" i="9"/>
  <c r="N643" i="9"/>
  <c r="I643" i="9"/>
  <c r="O643" i="9"/>
  <c r="J643" i="9"/>
  <c r="P643" i="9"/>
  <c r="K643" i="9"/>
  <c r="Q643" i="9"/>
  <c r="L643" i="9"/>
  <c r="R643" i="9"/>
  <c r="S643" i="9"/>
  <c r="H644" i="9"/>
  <c r="N644" i="9"/>
  <c r="I644" i="9"/>
  <c r="O644" i="9"/>
  <c r="J644" i="9"/>
  <c r="P644" i="9"/>
  <c r="K644" i="9"/>
  <c r="Q644" i="9"/>
  <c r="L644" i="9"/>
  <c r="R644" i="9"/>
  <c r="S644" i="9"/>
  <c r="H645" i="9"/>
  <c r="N645" i="9"/>
  <c r="I645" i="9"/>
  <c r="O645" i="9"/>
  <c r="J645" i="9"/>
  <c r="P645" i="9"/>
  <c r="K645" i="9"/>
  <c r="Q645" i="9"/>
  <c r="L645" i="9"/>
  <c r="R645" i="9"/>
  <c r="S645" i="9"/>
  <c r="H646" i="9"/>
  <c r="N646" i="9"/>
  <c r="I646" i="9"/>
  <c r="O646" i="9"/>
  <c r="J646" i="9"/>
  <c r="P646" i="9"/>
  <c r="K646" i="9"/>
  <c r="Q646" i="9"/>
  <c r="L646" i="9"/>
  <c r="R646" i="9"/>
  <c r="S646" i="9"/>
  <c r="H647" i="9"/>
  <c r="N647" i="9"/>
  <c r="I647" i="9"/>
  <c r="O647" i="9"/>
  <c r="J647" i="9"/>
  <c r="P647" i="9"/>
  <c r="K647" i="9"/>
  <c r="Q647" i="9"/>
  <c r="L647" i="9"/>
  <c r="R647" i="9"/>
  <c r="S647" i="9"/>
  <c r="H648" i="9"/>
  <c r="N648" i="9"/>
  <c r="I648" i="9"/>
  <c r="O648" i="9"/>
  <c r="J648" i="9"/>
  <c r="P648" i="9"/>
  <c r="K648" i="9"/>
  <c r="Q648" i="9"/>
  <c r="L648" i="9"/>
  <c r="R648" i="9"/>
  <c r="S648" i="9"/>
  <c r="H649" i="9"/>
  <c r="N649" i="9"/>
  <c r="I649" i="9"/>
  <c r="O649" i="9"/>
  <c r="J649" i="9"/>
  <c r="P649" i="9"/>
  <c r="K649" i="9"/>
  <c r="Q649" i="9"/>
  <c r="L649" i="9"/>
  <c r="R649" i="9"/>
  <c r="S649" i="9"/>
  <c r="H650" i="9"/>
  <c r="N650" i="9"/>
  <c r="I650" i="9"/>
  <c r="O650" i="9"/>
  <c r="J650" i="9"/>
  <c r="P650" i="9"/>
  <c r="K650" i="9"/>
  <c r="Q650" i="9"/>
  <c r="L650" i="9"/>
  <c r="R650" i="9"/>
  <c r="S650" i="9"/>
  <c r="H651" i="9"/>
  <c r="N651" i="9"/>
  <c r="I651" i="9"/>
  <c r="O651" i="9"/>
  <c r="J651" i="9"/>
  <c r="P651" i="9"/>
  <c r="K651" i="9"/>
  <c r="Q651" i="9"/>
  <c r="L651" i="9"/>
  <c r="R651" i="9"/>
  <c r="S651" i="9"/>
  <c r="H652" i="9"/>
  <c r="N652" i="9"/>
  <c r="I652" i="9"/>
  <c r="O652" i="9"/>
  <c r="J652" i="9"/>
  <c r="P652" i="9"/>
  <c r="K652" i="9"/>
  <c r="Q652" i="9"/>
  <c r="L652" i="9"/>
  <c r="R652" i="9"/>
  <c r="S652" i="9"/>
  <c r="H653" i="9"/>
  <c r="N653" i="9"/>
  <c r="I653" i="9"/>
  <c r="O653" i="9"/>
  <c r="J653" i="9"/>
  <c r="P653" i="9"/>
  <c r="K653" i="9"/>
  <c r="Q653" i="9"/>
  <c r="L653" i="9"/>
  <c r="R653" i="9"/>
  <c r="S653" i="9"/>
  <c r="H654" i="9"/>
  <c r="N654" i="9"/>
  <c r="I654" i="9"/>
  <c r="O654" i="9"/>
  <c r="J654" i="9"/>
  <c r="P654" i="9"/>
  <c r="K654" i="9"/>
  <c r="Q654" i="9"/>
  <c r="L654" i="9"/>
  <c r="R654" i="9"/>
  <c r="S654" i="9"/>
  <c r="H655" i="9"/>
  <c r="N655" i="9"/>
  <c r="I655" i="9"/>
  <c r="O655" i="9"/>
  <c r="J655" i="9"/>
  <c r="P655" i="9"/>
  <c r="K655" i="9"/>
  <c r="Q655" i="9"/>
  <c r="L655" i="9"/>
  <c r="R655" i="9"/>
  <c r="S655" i="9"/>
  <c r="H656" i="9"/>
  <c r="N656" i="9"/>
  <c r="I656" i="9"/>
  <c r="O656" i="9"/>
  <c r="J656" i="9"/>
  <c r="P656" i="9"/>
  <c r="K656" i="9"/>
  <c r="Q656" i="9"/>
  <c r="L656" i="9"/>
  <c r="R656" i="9"/>
  <c r="S656" i="9"/>
  <c r="H657" i="9"/>
  <c r="N657" i="9"/>
  <c r="I657" i="9"/>
  <c r="O657" i="9"/>
  <c r="J657" i="9"/>
  <c r="P657" i="9"/>
  <c r="K657" i="9"/>
  <c r="Q657" i="9"/>
  <c r="L657" i="9"/>
  <c r="R657" i="9"/>
  <c r="S657" i="9"/>
  <c r="H658" i="9"/>
  <c r="N658" i="9"/>
  <c r="I658" i="9"/>
  <c r="O658" i="9"/>
  <c r="J658" i="9"/>
  <c r="P658" i="9"/>
  <c r="K658" i="9"/>
  <c r="Q658" i="9"/>
  <c r="L658" i="9"/>
  <c r="R658" i="9"/>
  <c r="S658" i="9"/>
  <c r="H659" i="9"/>
  <c r="N659" i="9"/>
  <c r="I659" i="9"/>
  <c r="O659" i="9"/>
  <c r="J659" i="9"/>
  <c r="P659" i="9"/>
  <c r="K659" i="9"/>
  <c r="Q659" i="9"/>
  <c r="L659" i="9"/>
  <c r="R659" i="9"/>
  <c r="S659" i="9"/>
  <c r="H660" i="9"/>
  <c r="N660" i="9"/>
  <c r="I660" i="9"/>
  <c r="O660" i="9"/>
  <c r="J660" i="9"/>
  <c r="P660" i="9"/>
  <c r="K660" i="9"/>
  <c r="Q660" i="9"/>
  <c r="L660" i="9"/>
  <c r="R660" i="9"/>
  <c r="S660" i="9"/>
  <c r="H661" i="9"/>
  <c r="N661" i="9"/>
  <c r="I661" i="9"/>
  <c r="O661" i="9"/>
  <c r="J661" i="9"/>
  <c r="P661" i="9"/>
  <c r="K661" i="9"/>
  <c r="Q661" i="9"/>
  <c r="L661" i="9"/>
  <c r="R661" i="9"/>
  <c r="S661" i="9"/>
  <c r="H662" i="9"/>
  <c r="N662" i="9"/>
  <c r="I662" i="9"/>
  <c r="O662" i="9"/>
  <c r="J662" i="9"/>
  <c r="P662" i="9"/>
  <c r="K662" i="9"/>
  <c r="Q662" i="9"/>
  <c r="L662" i="9"/>
  <c r="R662" i="9"/>
  <c r="S662" i="9"/>
  <c r="H663" i="9"/>
  <c r="N663" i="9"/>
  <c r="I663" i="9"/>
  <c r="O663" i="9"/>
  <c r="J663" i="9"/>
  <c r="P663" i="9"/>
  <c r="K663" i="9"/>
  <c r="Q663" i="9"/>
  <c r="L663" i="9"/>
  <c r="R663" i="9"/>
  <c r="S663" i="9"/>
  <c r="H664" i="9"/>
  <c r="N664" i="9"/>
  <c r="I664" i="9"/>
  <c r="O664" i="9"/>
  <c r="J664" i="9"/>
  <c r="P664" i="9"/>
  <c r="K664" i="9"/>
  <c r="Q664" i="9"/>
  <c r="L664" i="9"/>
  <c r="R664" i="9"/>
  <c r="S664" i="9"/>
  <c r="H665" i="9"/>
  <c r="N665" i="9"/>
  <c r="I665" i="9"/>
  <c r="O665" i="9"/>
  <c r="J665" i="9"/>
  <c r="P665" i="9"/>
  <c r="K665" i="9"/>
  <c r="Q665" i="9"/>
  <c r="L665" i="9"/>
  <c r="R665" i="9"/>
  <c r="S665" i="9"/>
  <c r="H666" i="9"/>
  <c r="N666" i="9"/>
  <c r="I666" i="9"/>
  <c r="O666" i="9"/>
  <c r="J666" i="9"/>
  <c r="P666" i="9"/>
  <c r="K666" i="9"/>
  <c r="Q666" i="9"/>
  <c r="L666" i="9"/>
  <c r="R666" i="9"/>
  <c r="S666" i="9"/>
  <c r="H667" i="9"/>
  <c r="N667" i="9"/>
  <c r="I667" i="9"/>
  <c r="O667" i="9"/>
  <c r="J667" i="9"/>
  <c r="P667" i="9"/>
  <c r="K667" i="9"/>
  <c r="Q667" i="9"/>
  <c r="L667" i="9"/>
  <c r="R667" i="9"/>
  <c r="S667" i="9"/>
  <c r="H668" i="9"/>
  <c r="N668" i="9"/>
  <c r="I668" i="9"/>
  <c r="O668" i="9"/>
  <c r="J668" i="9"/>
  <c r="P668" i="9"/>
  <c r="K668" i="9"/>
  <c r="Q668" i="9"/>
  <c r="L668" i="9"/>
  <c r="R668" i="9"/>
  <c r="S668" i="9"/>
  <c r="H669" i="9"/>
  <c r="N669" i="9"/>
  <c r="I669" i="9"/>
  <c r="O669" i="9"/>
  <c r="J669" i="9"/>
  <c r="P669" i="9"/>
  <c r="K669" i="9"/>
  <c r="Q669" i="9"/>
  <c r="L669" i="9"/>
  <c r="R669" i="9"/>
  <c r="S669" i="9"/>
  <c r="H670" i="9"/>
  <c r="N670" i="9"/>
  <c r="I670" i="9"/>
  <c r="O670" i="9"/>
  <c r="J670" i="9"/>
  <c r="P670" i="9"/>
  <c r="K670" i="9"/>
  <c r="Q670" i="9"/>
  <c r="L670" i="9"/>
  <c r="R670" i="9"/>
  <c r="S670" i="9"/>
  <c r="H671" i="9"/>
  <c r="N671" i="9"/>
  <c r="I671" i="9"/>
  <c r="O671" i="9"/>
  <c r="J671" i="9"/>
  <c r="P671" i="9"/>
  <c r="K671" i="9"/>
  <c r="Q671" i="9"/>
  <c r="L671" i="9"/>
  <c r="R671" i="9"/>
  <c r="S671" i="9"/>
  <c r="H672" i="9"/>
  <c r="N672" i="9"/>
  <c r="I672" i="9"/>
  <c r="O672" i="9"/>
  <c r="J672" i="9"/>
  <c r="P672" i="9"/>
  <c r="K672" i="9"/>
  <c r="Q672" i="9"/>
  <c r="L672" i="9"/>
  <c r="R672" i="9"/>
  <c r="S672" i="9"/>
  <c r="H673" i="9"/>
  <c r="N673" i="9"/>
  <c r="I673" i="9"/>
  <c r="O673" i="9"/>
  <c r="J673" i="9"/>
  <c r="P673" i="9"/>
  <c r="K673" i="9"/>
  <c r="Q673" i="9"/>
  <c r="L673" i="9"/>
  <c r="R673" i="9"/>
  <c r="S673" i="9"/>
  <c r="H674" i="9"/>
  <c r="N674" i="9"/>
  <c r="I674" i="9"/>
  <c r="O674" i="9"/>
  <c r="J674" i="9"/>
  <c r="P674" i="9"/>
  <c r="K674" i="9"/>
  <c r="Q674" i="9"/>
  <c r="L674" i="9"/>
  <c r="R674" i="9"/>
  <c r="S674" i="9"/>
  <c r="H675" i="9"/>
  <c r="N675" i="9"/>
  <c r="I675" i="9"/>
  <c r="O675" i="9"/>
  <c r="J675" i="9"/>
  <c r="P675" i="9"/>
  <c r="K675" i="9"/>
  <c r="Q675" i="9"/>
  <c r="L675" i="9"/>
  <c r="R675" i="9"/>
  <c r="S675" i="9"/>
  <c r="H676" i="9"/>
  <c r="N676" i="9"/>
  <c r="I676" i="9"/>
  <c r="O676" i="9"/>
  <c r="J676" i="9"/>
  <c r="P676" i="9"/>
  <c r="K676" i="9"/>
  <c r="Q676" i="9"/>
  <c r="L676" i="9"/>
  <c r="R676" i="9"/>
  <c r="S676" i="9"/>
  <c r="H677" i="9"/>
  <c r="N677" i="9"/>
  <c r="I677" i="9"/>
  <c r="O677" i="9"/>
  <c r="J677" i="9"/>
  <c r="P677" i="9"/>
  <c r="K677" i="9"/>
  <c r="Q677" i="9"/>
  <c r="L677" i="9"/>
  <c r="R677" i="9"/>
  <c r="S677" i="9"/>
  <c r="H678" i="9"/>
  <c r="N678" i="9"/>
  <c r="I678" i="9"/>
  <c r="O678" i="9"/>
  <c r="J678" i="9"/>
  <c r="P678" i="9"/>
  <c r="K678" i="9"/>
  <c r="Q678" i="9"/>
  <c r="L678" i="9"/>
  <c r="R678" i="9"/>
  <c r="S678" i="9"/>
  <c r="H679" i="9"/>
  <c r="N679" i="9"/>
  <c r="I679" i="9"/>
  <c r="O679" i="9"/>
  <c r="J679" i="9"/>
  <c r="P679" i="9"/>
  <c r="K679" i="9"/>
  <c r="Q679" i="9"/>
  <c r="L679" i="9"/>
  <c r="R679" i="9"/>
  <c r="S679" i="9"/>
  <c r="H680" i="9"/>
  <c r="N680" i="9"/>
  <c r="I680" i="9"/>
  <c r="O680" i="9"/>
  <c r="J680" i="9"/>
  <c r="P680" i="9"/>
  <c r="K680" i="9"/>
  <c r="Q680" i="9"/>
  <c r="L680" i="9"/>
  <c r="R680" i="9"/>
  <c r="S680" i="9"/>
  <c r="H681" i="9"/>
  <c r="N681" i="9"/>
  <c r="I681" i="9"/>
  <c r="O681" i="9"/>
  <c r="J681" i="9"/>
  <c r="P681" i="9"/>
  <c r="K681" i="9"/>
  <c r="Q681" i="9"/>
  <c r="L681" i="9"/>
  <c r="R681" i="9"/>
  <c r="S681" i="9"/>
  <c r="H682" i="9"/>
  <c r="N682" i="9"/>
  <c r="I682" i="9"/>
  <c r="O682" i="9"/>
  <c r="J682" i="9"/>
  <c r="P682" i="9"/>
  <c r="K682" i="9"/>
  <c r="Q682" i="9"/>
  <c r="L682" i="9"/>
  <c r="R682" i="9"/>
  <c r="S682" i="9"/>
  <c r="H683" i="9"/>
  <c r="N683" i="9"/>
  <c r="I683" i="9"/>
  <c r="O683" i="9"/>
  <c r="J683" i="9"/>
  <c r="P683" i="9"/>
  <c r="K683" i="9"/>
  <c r="Q683" i="9"/>
  <c r="L683" i="9"/>
  <c r="R683" i="9"/>
  <c r="S683" i="9"/>
  <c r="H684" i="9"/>
  <c r="N684" i="9"/>
  <c r="I684" i="9"/>
  <c r="O684" i="9"/>
  <c r="J684" i="9"/>
  <c r="P684" i="9"/>
  <c r="K684" i="9"/>
  <c r="Q684" i="9"/>
  <c r="L684" i="9"/>
  <c r="R684" i="9"/>
  <c r="S684" i="9"/>
  <c r="H685" i="9"/>
  <c r="N685" i="9"/>
  <c r="I685" i="9"/>
  <c r="O685" i="9"/>
  <c r="J685" i="9"/>
  <c r="P685" i="9"/>
  <c r="K685" i="9"/>
  <c r="Q685" i="9"/>
  <c r="L685" i="9"/>
  <c r="R685" i="9"/>
  <c r="S685" i="9"/>
  <c r="H686" i="9"/>
  <c r="N686" i="9"/>
  <c r="I686" i="9"/>
  <c r="O686" i="9"/>
  <c r="J686" i="9"/>
  <c r="P686" i="9"/>
  <c r="K686" i="9"/>
  <c r="Q686" i="9"/>
  <c r="L686" i="9"/>
  <c r="R686" i="9"/>
  <c r="S686" i="9"/>
  <c r="H687" i="9"/>
  <c r="N687" i="9"/>
  <c r="I687" i="9"/>
  <c r="O687" i="9"/>
  <c r="J687" i="9"/>
  <c r="P687" i="9"/>
  <c r="K687" i="9"/>
  <c r="Q687" i="9"/>
  <c r="L687" i="9"/>
  <c r="R687" i="9"/>
  <c r="S687" i="9"/>
  <c r="H688" i="9"/>
  <c r="N688" i="9"/>
  <c r="I688" i="9"/>
  <c r="O688" i="9"/>
  <c r="J688" i="9"/>
  <c r="P688" i="9"/>
  <c r="K688" i="9"/>
  <c r="Q688" i="9"/>
  <c r="L688" i="9"/>
  <c r="R688" i="9"/>
  <c r="S688" i="9"/>
  <c r="H689" i="9"/>
  <c r="N689" i="9"/>
  <c r="I689" i="9"/>
  <c r="O689" i="9"/>
  <c r="J689" i="9"/>
  <c r="P689" i="9"/>
  <c r="K689" i="9"/>
  <c r="Q689" i="9"/>
  <c r="L689" i="9"/>
  <c r="R689" i="9"/>
  <c r="S689" i="9"/>
  <c r="H690" i="9"/>
  <c r="N690" i="9"/>
  <c r="I690" i="9"/>
  <c r="O690" i="9"/>
  <c r="J690" i="9"/>
  <c r="P690" i="9"/>
  <c r="K690" i="9"/>
  <c r="Q690" i="9"/>
  <c r="L690" i="9"/>
  <c r="R690" i="9"/>
  <c r="S690" i="9"/>
  <c r="H691" i="9"/>
  <c r="N691" i="9"/>
  <c r="I691" i="9"/>
  <c r="O691" i="9"/>
  <c r="J691" i="9"/>
  <c r="P691" i="9"/>
  <c r="K691" i="9"/>
  <c r="Q691" i="9"/>
  <c r="L691" i="9"/>
  <c r="R691" i="9"/>
  <c r="S691" i="9"/>
  <c r="H692" i="9"/>
  <c r="N692" i="9"/>
  <c r="I692" i="9"/>
  <c r="O692" i="9"/>
  <c r="J692" i="9"/>
  <c r="P692" i="9"/>
  <c r="K692" i="9"/>
  <c r="Q692" i="9"/>
  <c r="L692" i="9"/>
  <c r="R692" i="9"/>
  <c r="S692" i="9"/>
  <c r="H693" i="9"/>
  <c r="N693" i="9"/>
  <c r="I693" i="9"/>
  <c r="O693" i="9"/>
  <c r="J693" i="9"/>
  <c r="P693" i="9"/>
  <c r="K693" i="9"/>
  <c r="Q693" i="9"/>
  <c r="L693" i="9"/>
  <c r="R693" i="9"/>
  <c r="S693" i="9"/>
  <c r="H694" i="9"/>
  <c r="N694" i="9"/>
  <c r="I694" i="9"/>
  <c r="O694" i="9"/>
  <c r="J694" i="9"/>
  <c r="P694" i="9"/>
  <c r="K694" i="9"/>
  <c r="Q694" i="9"/>
  <c r="L694" i="9"/>
  <c r="R694" i="9"/>
  <c r="S694" i="9"/>
  <c r="H695" i="9"/>
  <c r="N695" i="9"/>
  <c r="I695" i="9"/>
  <c r="O695" i="9"/>
  <c r="J695" i="9"/>
  <c r="P695" i="9"/>
  <c r="K695" i="9"/>
  <c r="Q695" i="9"/>
  <c r="L695" i="9"/>
  <c r="R695" i="9"/>
  <c r="S695" i="9"/>
  <c r="H696" i="9"/>
  <c r="N696" i="9"/>
  <c r="I696" i="9"/>
  <c r="O696" i="9"/>
  <c r="J696" i="9"/>
  <c r="P696" i="9"/>
  <c r="K696" i="9"/>
  <c r="Q696" i="9"/>
  <c r="L696" i="9"/>
  <c r="R696" i="9"/>
  <c r="S696" i="9"/>
  <c r="H697" i="9"/>
  <c r="N697" i="9"/>
  <c r="I697" i="9"/>
  <c r="O697" i="9"/>
  <c r="J697" i="9"/>
  <c r="P697" i="9"/>
  <c r="K697" i="9"/>
  <c r="Q697" i="9"/>
  <c r="L697" i="9"/>
  <c r="R697" i="9"/>
  <c r="S697" i="9"/>
  <c r="H698" i="9"/>
  <c r="N698" i="9"/>
  <c r="I698" i="9"/>
  <c r="O698" i="9"/>
  <c r="J698" i="9"/>
  <c r="P698" i="9"/>
  <c r="K698" i="9"/>
  <c r="Q698" i="9"/>
  <c r="L698" i="9"/>
  <c r="R698" i="9"/>
  <c r="S698" i="9"/>
  <c r="H699" i="9"/>
  <c r="N699" i="9"/>
  <c r="I699" i="9"/>
  <c r="O699" i="9"/>
  <c r="J699" i="9"/>
  <c r="P699" i="9"/>
  <c r="K699" i="9"/>
  <c r="Q699" i="9"/>
  <c r="L699" i="9"/>
  <c r="R699" i="9"/>
  <c r="S699" i="9"/>
  <c r="H700" i="9"/>
  <c r="N700" i="9"/>
  <c r="I700" i="9"/>
  <c r="O700" i="9"/>
  <c r="J700" i="9"/>
  <c r="P700" i="9"/>
  <c r="K700" i="9"/>
  <c r="Q700" i="9"/>
  <c r="L700" i="9"/>
  <c r="R700" i="9"/>
  <c r="S700" i="9"/>
  <c r="H701" i="9"/>
  <c r="N701" i="9"/>
  <c r="I701" i="9"/>
  <c r="O701" i="9"/>
  <c r="J701" i="9"/>
  <c r="P701" i="9"/>
  <c r="K701" i="9"/>
  <c r="Q701" i="9"/>
  <c r="L701" i="9"/>
  <c r="R701" i="9"/>
  <c r="S701" i="9"/>
  <c r="H702" i="9"/>
  <c r="N702" i="9"/>
  <c r="I702" i="9"/>
  <c r="O702" i="9"/>
  <c r="J702" i="9"/>
  <c r="P702" i="9"/>
  <c r="K702" i="9"/>
  <c r="Q702" i="9"/>
  <c r="L702" i="9"/>
  <c r="R702" i="9"/>
  <c r="S702" i="9"/>
  <c r="H703" i="9"/>
  <c r="N703" i="9"/>
  <c r="I703" i="9"/>
  <c r="O703" i="9"/>
  <c r="J703" i="9"/>
  <c r="P703" i="9"/>
  <c r="K703" i="9"/>
  <c r="Q703" i="9"/>
  <c r="L703" i="9"/>
  <c r="R703" i="9"/>
  <c r="S703" i="9"/>
  <c r="H704" i="9"/>
  <c r="N704" i="9"/>
  <c r="I704" i="9"/>
  <c r="O704" i="9"/>
  <c r="J704" i="9"/>
  <c r="P704" i="9"/>
  <c r="K704" i="9"/>
  <c r="Q704" i="9"/>
  <c r="L704" i="9"/>
  <c r="R704" i="9"/>
  <c r="S704" i="9"/>
  <c r="H705" i="9"/>
  <c r="N705" i="9"/>
  <c r="I705" i="9"/>
  <c r="O705" i="9"/>
  <c r="J705" i="9"/>
  <c r="P705" i="9"/>
  <c r="K705" i="9"/>
  <c r="Q705" i="9"/>
  <c r="L705" i="9"/>
  <c r="R705" i="9"/>
  <c r="S705" i="9"/>
  <c r="H706" i="9"/>
  <c r="N706" i="9"/>
  <c r="I706" i="9"/>
  <c r="O706" i="9"/>
  <c r="J706" i="9"/>
  <c r="P706" i="9"/>
  <c r="K706" i="9"/>
  <c r="Q706" i="9"/>
  <c r="L706" i="9"/>
  <c r="R706" i="9"/>
  <c r="S706" i="9"/>
  <c r="H707" i="9"/>
  <c r="N707" i="9"/>
  <c r="I707" i="9"/>
  <c r="O707" i="9"/>
  <c r="J707" i="9"/>
  <c r="P707" i="9"/>
  <c r="K707" i="9"/>
  <c r="Q707" i="9"/>
  <c r="L707" i="9"/>
  <c r="R707" i="9"/>
  <c r="S707" i="9"/>
  <c r="H708" i="9"/>
  <c r="N708" i="9"/>
  <c r="I708" i="9"/>
  <c r="O708" i="9"/>
  <c r="J708" i="9"/>
  <c r="P708" i="9"/>
  <c r="K708" i="9"/>
  <c r="Q708" i="9"/>
  <c r="L708" i="9"/>
  <c r="R708" i="9"/>
  <c r="S708" i="9"/>
  <c r="H709" i="9"/>
  <c r="N709" i="9"/>
  <c r="I709" i="9"/>
  <c r="O709" i="9"/>
  <c r="J709" i="9"/>
  <c r="P709" i="9"/>
  <c r="K709" i="9"/>
  <c r="Q709" i="9"/>
  <c r="L709" i="9"/>
  <c r="R709" i="9"/>
  <c r="S709" i="9"/>
  <c r="H710" i="9"/>
  <c r="N710" i="9"/>
  <c r="I710" i="9"/>
  <c r="O710" i="9"/>
  <c r="J710" i="9"/>
  <c r="P710" i="9"/>
  <c r="K710" i="9"/>
  <c r="Q710" i="9"/>
  <c r="L710" i="9"/>
  <c r="R710" i="9"/>
  <c r="S710" i="9"/>
  <c r="H711" i="9"/>
  <c r="N711" i="9"/>
  <c r="I711" i="9"/>
  <c r="O711" i="9"/>
  <c r="J711" i="9"/>
  <c r="P711" i="9"/>
  <c r="K711" i="9"/>
  <c r="Q711" i="9"/>
  <c r="L711" i="9"/>
  <c r="R711" i="9"/>
  <c r="S711" i="9"/>
  <c r="H712" i="9"/>
  <c r="N712" i="9"/>
  <c r="I712" i="9"/>
  <c r="O712" i="9"/>
  <c r="J712" i="9"/>
  <c r="P712" i="9"/>
  <c r="K712" i="9"/>
  <c r="Q712" i="9"/>
  <c r="L712" i="9"/>
  <c r="R712" i="9"/>
  <c r="S712" i="9"/>
  <c r="H713" i="9"/>
  <c r="N713" i="9"/>
  <c r="I713" i="9"/>
  <c r="O713" i="9"/>
  <c r="J713" i="9"/>
  <c r="P713" i="9"/>
  <c r="K713" i="9"/>
  <c r="Q713" i="9"/>
  <c r="L713" i="9"/>
  <c r="R713" i="9"/>
  <c r="S713" i="9"/>
  <c r="H714" i="9"/>
  <c r="N714" i="9"/>
  <c r="I714" i="9"/>
  <c r="O714" i="9"/>
  <c r="J714" i="9"/>
  <c r="P714" i="9"/>
  <c r="K714" i="9"/>
  <c r="Q714" i="9"/>
  <c r="L714" i="9"/>
  <c r="R714" i="9"/>
  <c r="S714" i="9"/>
  <c r="H715" i="9"/>
  <c r="N715" i="9"/>
  <c r="I715" i="9"/>
  <c r="O715" i="9"/>
  <c r="J715" i="9"/>
  <c r="P715" i="9"/>
  <c r="K715" i="9"/>
  <c r="Q715" i="9"/>
  <c r="L715" i="9"/>
  <c r="R715" i="9"/>
  <c r="S715" i="9"/>
  <c r="H716" i="9"/>
  <c r="N716" i="9"/>
  <c r="I716" i="9"/>
  <c r="O716" i="9"/>
  <c r="J716" i="9"/>
  <c r="P716" i="9"/>
  <c r="K716" i="9"/>
  <c r="Q716" i="9"/>
  <c r="L716" i="9"/>
  <c r="R716" i="9"/>
  <c r="S716" i="9"/>
  <c r="H717" i="9"/>
  <c r="N717" i="9"/>
  <c r="I717" i="9"/>
  <c r="O717" i="9"/>
  <c r="J717" i="9"/>
  <c r="P717" i="9"/>
  <c r="K717" i="9"/>
  <c r="Q717" i="9"/>
  <c r="L717" i="9"/>
  <c r="R717" i="9"/>
  <c r="S717" i="9"/>
  <c r="H718" i="9"/>
  <c r="N718" i="9"/>
  <c r="I718" i="9"/>
  <c r="O718" i="9"/>
  <c r="J718" i="9"/>
  <c r="P718" i="9"/>
  <c r="K718" i="9"/>
  <c r="Q718" i="9"/>
  <c r="L718" i="9"/>
  <c r="R718" i="9"/>
  <c r="S718" i="9"/>
  <c r="H719" i="9"/>
  <c r="N719" i="9"/>
  <c r="I719" i="9"/>
  <c r="O719" i="9"/>
  <c r="J719" i="9"/>
  <c r="P719" i="9"/>
  <c r="K719" i="9"/>
  <c r="Q719" i="9"/>
  <c r="L719" i="9"/>
  <c r="R719" i="9"/>
  <c r="S719" i="9"/>
  <c r="H720" i="9"/>
  <c r="N720" i="9"/>
  <c r="I720" i="9"/>
  <c r="O720" i="9"/>
  <c r="J720" i="9"/>
  <c r="P720" i="9"/>
  <c r="K720" i="9"/>
  <c r="Q720" i="9"/>
  <c r="L720" i="9"/>
  <c r="R720" i="9"/>
  <c r="S720" i="9"/>
  <c r="H721" i="9"/>
  <c r="N721" i="9"/>
  <c r="I721" i="9"/>
  <c r="O721" i="9"/>
  <c r="J721" i="9"/>
  <c r="P721" i="9"/>
  <c r="K721" i="9"/>
  <c r="Q721" i="9"/>
  <c r="L721" i="9"/>
  <c r="R721" i="9"/>
  <c r="S721" i="9"/>
  <c r="H722" i="9"/>
  <c r="N722" i="9"/>
  <c r="I722" i="9"/>
  <c r="O722" i="9"/>
  <c r="J722" i="9"/>
  <c r="P722" i="9"/>
  <c r="K722" i="9"/>
  <c r="Q722" i="9"/>
  <c r="L722" i="9"/>
  <c r="R722" i="9"/>
  <c r="S722" i="9"/>
  <c r="H723" i="9"/>
  <c r="N723" i="9"/>
  <c r="I723" i="9"/>
  <c r="O723" i="9"/>
  <c r="J723" i="9"/>
  <c r="P723" i="9"/>
  <c r="K723" i="9"/>
  <c r="Q723" i="9"/>
  <c r="L723" i="9"/>
  <c r="R723" i="9"/>
  <c r="S723" i="9"/>
  <c r="H724" i="9"/>
  <c r="N724" i="9"/>
  <c r="I724" i="9"/>
  <c r="O724" i="9"/>
  <c r="J724" i="9"/>
  <c r="P724" i="9"/>
  <c r="K724" i="9"/>
  <c r="Q724" i="9"/>
  <c r="L724" i="9"/>
  <c r="R724" i="9"/>
  <c r="S724" i="9"/>
  <c r="H725" i="9"/>
  <c r="N725" i="9"/>
  <c r="I725" i="9"/>
  <c r="O725" i="9"/>
  <c r="J725" i="9"/>
  <c r="P725" i="9"/>
  <c r="K725" i="9"/>
  <c r="Q725" i="9"/>
  <c r="L725" i="9"/>
  <c r="R725" i="9"/>
  <c r="S725" i="9"/>
  <c r="H726" i="9"/>
  <c r="N726" i="9"/>
  <c r="I726" i="9"/>
  <c r="O726" i="9"/>
  <c r="J726" i="9"/>
  <c r="P726" i="9"/>
  <c r="K726" i="9"/>
  <c r="Q726" i="9"/>
  <c r="L726" i="9"/>
  <c r="R726" i="9"/>
  <c r="S726" i="9"/>
  <c r="H727" i="9"/>
  <c r="N727" i="9"/>
  <c r="I727" i="9"/>
  <c r="O727" i="9"/>
  <c r="J727" i="9"/>
  <c r="P727" i="9"/>
  <c r="K727" i="9"/>
  <c r="Q727" i="9"/>
  <c r="L727" i="9"/>
  <c r="R727" i="9"/>
  <c r="S727" i="9"/>
  <c r="H728" i="9"/>
  <c r="N728" i="9"/>
  <c r="I728" i="9"/>
  <c r="O728" i="9"/>
  <c r="J728" i="9"/>
  <c r="P728" i="9"/>
  <c r="K728" i="9"/>
  <c r="Q728" i="9"/>
  <c r="L728" i="9"/>
  <c r="R728" i="9"/>
  <c r="S728" i="9"/>
  <c r="H729" i="9"/>
  <c r="N729" i="9"/>
  <c r="I729" i="9"/>
  <c r="O729" i="9"/>
  <c r="J729" i="9"/>
  <c r="P729" i="9"/>
  <c r="K729" i="9"/>
  <c r="Q729" i="9"/>
  <c r="L729" i="9"/>
  <c r="R729" i="9"/>
  <c r="S729" i="9"/>
  <c r="H730" i="9"/>
  <c r="N730" i="9"/>
  <c r="I730" i="9"/>
  <c r="O730" i="9"/>
  <c r="J730" i="9"/>
  <c r="P730" i="9"/>
  <c r="K730" i="9"/>
  <c r="Q730" i="9"/>
  <c r="L730" i="9"/>
  <c r="R730" i="9"/>
  <c r="S730" i="9"/>
  <c r="H731" i="9"/>
  <c r="N731" i="9"/>
  <c r="I731" i="9"/>
  <c r="O731" i="9"/>
  <c r="J731" i="9"/>
  <c r="P731" i="9"/>
  <c r="K731" i="9"/>
  <c r="Q731" i="9"/>
  <c r="L731" i="9"/>
  <c r="R731" i="9"/>
  <c r="S731" i="9"/>
  <c r="H732" i="9"/>
  <c r="N732" i="9"/>
  <c r="I732" i="9"/>
  <c r="O732" i="9"/>
  <c r="J732" i="9"/>
  <c r="P732" i="9"/>
  <c r="K732" i="9"/>
  <c r="Q732" i="9"/>
  <c r="L732" i="9"/>
  <c r="R732" i="9"/>
  <c r="S732" i="9"/>
  <c r="H733" i="9"/>
  <c r="N733" i="9"/>
  <c r="I733" i="9"/>
  <c r="O733" i="9"/>
  <c r="J733" i="9"/>
  <c r="P733" i="9"/>
  <c r="K733" i="9"/>
  <c r="Q733" i="9"/>
  <c r="L733" i="9"/>
  <c r="R733" i="9"/>
  <c r="S733" i="9"/>
  <c r="H734" i="9"/>
  <c r="N734" i="9"/>
  <c r="I734" i="9"/>
  <c r="O734" i="9"/>
  <c r="J734" i="9"/>
  <c r="P734" i="9"/>
  <c r="K734" i="9"/>
  <c r="Q734" i="9"/>
  <c r="L734" i="9"/>
  <c r="R734" i="9"/>
  <c r="S734" i="9"/>
  <c r="H735" i="9"/>
  <c r="N735" i="9"/>
  <c r="I735" i="9"/>
  <c r="O735" i="9"/>
  <c r="J735" i="9"/>
  <c r="P735" i="9"/>
  <c r="K735" i="9"/>
  <c r="Q735" i="9"/>
  <c r="L735" i="9"/>
  <c r="R735" i="9"/>
  <c r="S735" i="9"/>
  <c r="H736" i="9"/>
  <c r="N736" i="9"/>
  <c r="I736" i="9"/>
  <c r="O736" i="9"/>
  <c r="J736" i="9"/>
  <c r="P736" i="9"/>
  <c r="K736" i="9"/>
  <c r="Q736" i="9"/>
  <c r="L736" i="9"/>
  <c r="R736" i="9"/>
  <c r="S736" i="9"/>
  <c r="H737" i="9"/>
  <c r="N737" i="9"/>
  <c r="I737" i="9"/>
  <c r="O737" i="9"/>
  <c r="J737" i="9"/>
  <c r="P737" i="9"/>
  <c r="K737" i="9"/>
  <c r="Q737" i="9"/>
  <c r="L737" i="9"/>
  <c r="R737" i="9"/>
  <c r="S737" i="9"/>
  <c r="H738" i="9"/>
  <c r="N738" i="9"/>
  <c r="I738" i="9"/>
  <c r="O738" i="9"/>
  <c r="J738" i="9"/>
  <c r="P738" i="9"/>
  <c r="K738" i="9"/>
  <c r="Q738" i="9"/>
  <c r="L738" i="9"/>
  <c r="R738" i="9"/>
  <c r="S738" i="9"/>
  <c r="H739" i="9"/>
  <c r="N739" i="9"/>
  <c r="I739" i="9"/>
  <c r="O739" i="9"/>
  <c r="J739" i="9"/>
  <c r="P739" i="9"/>
  <c r="K739" i="9"/>
  <c r="Q739" i="9"/>
  <c r="L739" i="9"/>
  <c r="R739" i="9"/>
  <c r="S739" i="9"/>
  <c r="H740" i="9"/>
  <c r="N740" i="9"/>
  <c r="I740" i="9"/>
  <c r="O740" i="9"/>
  <c r="J740" i="9"/>
  <c r="P740" i="9"/>
  <c r="K740" i="9"/>
  <c r="Q740" i="9"/>
  <c r="L740" i="9"/>
  <c r="R740" i="9"/>
  <c r="S740" i="9"/>
  <c r="H741" i="9"/>
  <c r="N741" i="9"/>
  <c r="I741" i="9"/>
  <c r="O741" i="9"/>
  <c r="J741" i="9"/>
  <c r="P741" i="9"/>
  <c r="K741" i="9"/>
  <c r="Q741" i="9"/>
  <c r="L741" i="9"/>
  <c r="R741" i="9"/>
  <c r="S741" i="9"/>
  <c r="H742" i="9"/>
  <c r="N742" i="9"/>
  <c r="I742" i="9"/>
  <c r="O742" i="9"/>
  <c r="J742" i="9"/>
  <c r="P742" i="9"/>
  <c r="K742" i="9"/>
  <c r="Q742" i="9"/>
  <c r="L742" i="9"/>
  <c r="R742" i="9"/>
  <c r="S742" i="9"/>
  <c r="H743" i="9"/>
  <c r="N743" i="9"/>
  <c r="I743" i="9"/>
  <c r="O743" i="9"/>
  <c r="J743" i="9"/>
  <c r="P743" i="9"/>
  <c r="K743" i="9"/>
  <c r="Q743" i="9"/>
  <c r="L743" i="9"/>
  <c r="R743" i="9"/>
  <c r="S743" i="9"/>
  <c r="H744" i="9"/>
  <c r="N744" i="9"/>
  <c r="I744" i="9"/>
  <c r="O744" i="9"/>
  <c r="J744" i="9"/>
  <c r="P744" i="9"/>
  <c r="K744" i="9"/>
  <c r="Q744" i="9"/>
  <c r="L744" i="9"/>
  <c r="R744" i="9"/>
  <c r="S744" i="9"/>
  <c r="H745" i="9"/>
  <c r="N745" i="9"/>
  <c r="I745" i="9"/>
  <c r="O745" i="9"/>
  <c r="J745" i="9"/>
  <c r="P745" i="9"/>
  <c r="K745" i="9"/>
  <c r="Q745" i="9"/>
  <c r="L745" i="9"/>
  <c r="R745" i="9"/>
  <c r="S745" i="9"/>
  <c r="H746" i="9"/>
  <c r="N746" i="9"/>
  <c r="I746" i="9"/>
  <c r="O746" i="9"/>
  <c r="J746" i="9"/>
  <c r="P746" i="9"/>
  <c r="K746" i="9"/>
  <c r="Q746" i="9"/>
  <c r="L746" i="9"/>
  <c r="R746" i="9"/>
  <c r="S746" i="9"/>
  <c r="H747" i="9"/>
  <c r="N747" i="9"/>
  <c r="I747" i="9"/>
  <c r="O747" i="9"/>
  <c r="J747" i="9"/>
  <c r="P747" i="9"/>
  <c r="K747" i="9"/>
  <c r="Q747" i="9"/>
  <c r="L747" i="9"/>
  <c r="R747" i="9"/>
  <c r="S747" i="9"/>
  <c r="H748" i="9"/>
  <c r="N748" i="9"/>
  <c r="I748" i="9"/>
  <c r="O748" i="9"/>
  <c r="J748" i="9"/>
  <c r="P748" i="9"/>
  <c r="K748" i="9"/>
  <c r="Q748" i="9"/>
  <c r="L748" i="9"/>
  <c r="R748" i="9"/>
  <c r="S748" i="9"/>
  <c r="H749" i="9"/>
  <c r="N749" i="9"/>
  <c r="I749" i="9"/>
  <c r="O749" i="9"/>
  <c r="J749" i="9"/>
  <c r="P749" i="9"/>
  <c r="K749" i="9"/>
  <c r="Q749" i="9"/>
  <c r="L749" i="9"/>
  <c r="R749" i="9"/>
  <c r="S749" i="9"/>
  <c r="H750" i="9"/>
  <c r="N750" i="9"/>
  <c r="I750" i="9"/>
  <c r="O750" i="9"/>
  <c r="J750" i="9"/>
  <c r="P750" i="9"/>
  <c r="K750" i="9"/>
  <c r="Q750" i="9"/>
  <c r="L750" i="9"/>
  <c r="R750" i="9"/>
  <c r="S750" i="9"/>
  <c r="H751" i="9"/>
  <c r="N751" i="9"/>
  <c r="I751" i="9"/>
  <c r="O751" i="9"/>
  <c r="J751" i="9"/>
  <c r="P751" i="9"/>
  <c r="K751" i="9"/>
  <c r="Q751" i="9"/>
  <c r="L751" i="9"/>
  <c r="R751" i="9"/>
  <c r="S751" i="9"/>
  <c r="H752" i="9"/>
  <c r="N752" i="9"/>
  <c r="I752" i="9"/>
  <c r="O752" i="9"/>
  <c r="J752" i="9"/>
  <c r="P752" i="9"/>
  <c r="K752" i="9"/>
  <c r="Q752" i="9"/>
  <c r="L752" i="9"/>
  <c r="R752" i="9"/>
  <c r="S752" i="9"/>
  <c r="H753" i="9"/>
  <c r="N753" i="9"/>
  <c r="I753" i="9"/>
  <c r="O753" i="9"/>
  <c r="J753" i="9"/>
  <c r="P753" i="9"/>
  <c r="K753" i="9"/>
  <c r="Q753" i="9"/>
  <c r="L753" i="9"/>
  <c r="R753" i="9"/>
  <c r="S753" i="9"/>
  <c r="H754" i="9"/>
  <c r="N754" i="9"/>
  <c r="I754" i="9"/>
  <c r="O754" i="9"/>
  <c r="J754" i="9"/>
  <c r="P754" i="9"/>
  <c r="K754" i="9"/>
  <c r="Q754" i="9"/>
  <c r="L754" i="9"/>
  <c r="R754" i="9"/>
  <c r="S754" i="9"/>
  <c r="H755" i="9"/>
  <c r="N755" i="9"/>
  <c r="I755" i="9"/>
  <c r="O755" i="9"/>
  <c r="J755" i="9"/>
  <c r="P755" i="9"/>
  <c r="K755" i="9"/>
  <c r="Q755" i="9"/>
  <c r="L755" i="9"/>
  <c r="R755" i="9"/>
  <c r="S755" i="9"/>
  <c r="H756" i="9"/>
  <c r="N756" i="9"/>
  <c r="I756" i="9"/>
  <c r="O756" i="9"/>
  <c r="J756" i="9"/>
  <c r="P756" i="9"/>
  <c r="K756" i="9"/>
  <c r="Q756" i="9"/>
  <c r="L756" i="9"/>
  <c r="R756" i="9"/>
  <c r="S756" i="9"/>
  <c r="H757" i="9"/>
  <c r="N757" i="9"/>
  <c r="I757" i="9"/>
  <c r="O757" i="9"/>
  <c r="J757" i="9"/>
  <c r="P757" i="9"/>
  <c r="K757" i="9"/>
  <c r="Q757" i="9"/>
  <c r="L757" i="9"/>
  <c r="R757" i="9"/>
  <c r="S757" i="9"/>
  <c r="H758" i="9"/>
  <c r="N758" i="9"/>
  <c r="I758" i="9"/>
  <c r="O758" i="9"/>
  <c r="J758" i="9"/>
  <c r="P758" i="9"/>
  <c r="K758" i="9"/>
  <c r="Q758" i="9"/>
  <c r="L758" i="9"/>
  <c r="R758" i="9"/>
  <c r="S758" i="9"/>
  <c r="H759" i="9"/>
  <c r="N759" i="9"/>
  <c r="I759" i="9"/>
  <c r="O759" i="9"/>
  <c r="J759" i="9"/>
  <c r="P759" i="9"/>
  <c r="K759" i="9"/>
  <c r="Q759" i="9"/>
  <c r="L759" i="9"/>
  <c r="R759" i="9"/>
  <c r="S759" i="9"/>
  <c r="H760" i="9"/>
  <c r="N760" i="9"/>
  <c r="I760" i="9"/>
  <c r="O760" i="9"/>
  <c r="J760" i="9"/>
  <c r="P760" i="9"/>
  <c r="K760" i="9"/>
  <c r="Q760" i="9"/>
  <c r="L760" i="9"/>
  <c r="R760" i="9"/>
  <c r="S760" i="9"/>
  <c r="H761" i="9"/>
  <c r="N761" i="9"/>
  <c r="I761" i="9"/>
  <c r="O761" i="9"/>
  <c r="J761" i="9"/>
  <c r="P761" i="9"/>
  <c r="K761" i="9"/>
  <c r="Q761" i="9"/>
  <c r="L761" i="9"/>
  <c r="R761" i="9"/>
  <c r="S761" i="9"/>
  <c r="H762" i="9"/>
  <c r="N762" i="9"/>
  <c r="I762" i="9"/>
  <c r="O762" i="9"/>
  <c r="J762" i="9"/>
  <c r="P762" i="9"/>
  <c r="K762" i="9"/>
  <c r="Q762" i="9"/>
  <c r="L762" i="9"/>
  <c r="R762" i="9"/>
  <c r="S762" i="9"/>
  <c r="H763" i="9"/>
  <c r="N763" i="9"/>
  <c r="I763" i="9"/>
  <c r="O763" i="9"/>
  <c r="J763" i="9"/>
  <c r="P763" i="9"/>
  <c r="K763" i="9"/>
  <c r="Q763" i="9"/>
  <c r="L763" i="9"/>
  <c r="R763" i="9"/>
  <c r="S763" i="9"/>
  <c r="H764" i="9"/>
  <c r="N764" i="9"/>
  <c r="I764" i="9"/>
  <c r="O764" i="9"/>
  <c r="J764" i="9"/>
  <c r="P764" i="9"/>
  <c r="K764" i="9"/>
  <c r="Q764" i="9"/>
  <c r="L764" i="9"/>
  <c r="R764" i="9"/>
  <c r="S764" i="9"/>
  <c r="H765" i="9"/>
  <c r="N765" i="9"/>
  <c r="I765" i="9"/>
  <c r="O765" i="9"/>
  <c r="J765" i="9"/>
  <c r="P765" i="9"/>
  <c r="K765" i="9"/>
  <c r="Q765" i="9"/>
  <c r="L765" i="9"/>
  <c r="R765" i="9"/>
  <c r="S765" i="9"/>
  <c r="H766" i="9"/>
  <c r="N766" i="9"/>
  <c r="I766" i="9"/>
  <c r="O766" i="9"/>
  <c r="J766" i="9"/>
  <c r="P766" i="9"/>
  <c r="K766" i="9"/>
  <c r="Q766" i="9"/>
  <c r="L766" i="9"/>
  <c r="R766" i="9"/>
  <c r="S766" i="9"/>
  <c r="H767" i="9"/>
  <c r="N767" i="9"/>
  <c r="I767" i="9"/>
  <c r="O767" i="9"/>
  <c r="J767" i="9"/>
  <c r="P767" i="9"/>
  <c r="K767" i="9"/>
  <c r="Q767" i="9"/>
  <c r="L767" i="9"/>
  <c r="R767" i="9"/>
  <c r="S767" i="9"/>
  <c r="H768" i="9"/>
  <c r="N768" i="9"/>
  <c r="I768" i="9"/>
  <c r="O768" i="9"/>
  <c r="J768" i="9"/>
  <c r="P768" i="9"/>
  <c r="K768" i="9"/>
  <c r="Q768" i="9"/>
  <c r="L768" i="9"/>
  <c r="R768" i="9"/>
  <c r="S768" i="9"/>
  <c r="H769" i="9"/>
  <c r="N769" i="9"/>
  <c r="I769" i="9"/>
  <c r="O769" i="9"/>
  <c r="J769" i="9"/>
  <c r="P769" i="9"/>
  <c r="K769" i="9"/>
  <c r="Q769" i="9"/>
  <c r="L769" i="9"/>
  <c r="R769" i="9"/>
  <c r="S769" i="9"/>
  <c r="H770" i="9"/>
  <c r="N770" i="9"/>
  <c r="I770" i="9"/>
  <c r="O770" i="9"/>
  <c r="J770" i="9"/>
  <c r="P770" i="9"/>
  <c r="K770" i="9"/>
  <c r="Q770" i="9"/>
  <c r="L770" i="9"/>
  <c r="R770" i="9"/>
  <c r="S770" i="9"/>
  <c r="H771" i="9"/>
  <c r="N771" i="9"/>
  <c r="I771" i="9"/>
  <c r="O771" i="9"/>
  <c r="J771" i="9"/>
  <c r="P771" i="9"/>
  <c r="K771" i="9"/>
  <c r="Q771" i="9"/>
  <c r="L771" i="9"/>
  <c r="R771" i="9"/>
  <c r="S771" i="9"/>
  <c r="H772" i="9"/>
  <c r="N772" i="9"/>
  <c r="I772" i="9"/>
  <c r="O772" i="9"/>
  <c r="J772" i="9"/>
  <c r="P772" i="9"/>
  <c r="K772" i="9"/>
  <c r="Q772" i="9"/>
  <c r="L772" i="9"/>
  <c r="R772" i="9"/>
  <c r="S772" i="9"/>
  <c r="H773" i="9"/>
  <c r="N773" i="9"/>
  <c r="I773" i="9"/>
  <c r="O773" i="9"/>
  <c r="J773" i="9"/>
  <c r="P773" i="9"/>
  <c r="K773" i="9"/>
  <c r="Q773" i="9"/>
  <c r="L773" i="9"/>
  <c r="R773" i="9"/>
  <c r="S773" i="9"/>
  <c r="H774" i="9"/>
  <c r="N774" i="9"/>
  <c r="I774" i="9"/>
  <c r="O774" i="9"/>
  <c r="J774" i="9"/>
  <c r="P774" i="9"/>
  <c r="K774" i="9"/>
  <c r="Q774" i="9"/>
  <c r="L774" i="9"/>
  <c r="R774" i="9"/>
  <c r="S774" i="9"/>
  <c r="H775" i="9"/>
  <c r="N775" i="9"/>
  <c r="I775" i="9"/>
  <c r="O775" i="9"/>
  <c r="J775" i="9"/>
  <c r="P775" i="9"/>
  <c r="K775" i="9"/>
  <c r="Q775" i="9"/>
  <c r="L775" i="9"/>
  <c r="R775" i="9"/>
  <c r="S775" i="9"/>
  <c r="H776" i="9"/>
  <c r="N776" i="9"/>
  <c r="I776" i="9"/>
  <c r="O776" i="9"/>
  <c r="J776" i="9"/>
  <c r="P776" i="9"/>
  <c r="K776" i="9"/>
  <c r="Q776" i="9"/>
  <c r="L776" i="9"/>
  <c r="R776" i="9"/>
  <c r="S776" i="9"/>
  <c r="H777" i="9"/>
  <c r="N777" i="9"/>
  <c r="I777" i="9"/>
  <c r="O777" i="9"/>
  <c r="J777" i="9"/>
  <c r="P777" i="9"/>
  <c r="K777" i="9"/>
  <c r="Q777" i="9"/>
  <c r="L777" i="9"/>
  <c r="R777" i="9"/>
  <c r="S777" i="9"/>
  <c r="H778" i="9"/>
  <c r="N778" i="9"/>
  <c r="I778" i="9"/>
  <c r="O778" i="9"/>
  <c r="J778" i="9"/>
  <c r="P778" i="9"/>
  <c r="K778" i="9"/>
  <c r="Q778" i="9"/>
  <c r="L778" i="9"/>
  <c r="R778" i="9"/>
  <c r="S778" i="9"/>
  <c r="H779" i="9"/>
  <c r="N779" i="9"/>
  <c r="I779" i="9"/>
  <c r="O779" i="9"/>
  <c r="J779" i="9"/>
  <c r="P779" i="9"/>
  <c r="K779" i="9"/>
  <c r="Q779" i="9"/>
  <c r="L779" i="9"/>
  <c r="R779" i="9"/>
  <c r="S779" i="9"/>
  <c r="H780" i="9"/>
  <c r="N780" i="9"/>
  <c r="I780" i="9"/>
  <c r="O780" i="9"/>
  <c r="J780" i="9"/>
  <c r="P780" i="9"/>
  <c r="K780" i="9"/>
  <c r="Q780" i="9"/>
  <c r="L780" i="9"/>
  <c r="R780" i="9"/>
  <c r="S780" i="9"/>
  <c r="H781" i="9"/>
  <c r="N781" i="9"/>
  <c r="I781" i="9"/>
  <c r="O781" i="9"/>
  <c r="J781" i="9"/>
  <c r="P781" i="9"/>
  <c r="K781" i="9"/>
  <c r="Q781" i="9"/>
  <c r="L781" i="9"/>
  <c r="R781" i="9"/>
  <c r="S781" i="9"/>
  <c r="H782" i="9"/>
  <c r="N782" i="9"/>
  <c r="I782" i="9"/>
  <c r="O782" i="9"/>
  <c r="J782" i="9"/>
  <c r="P782" i="9"/>
  <c r="K782" i="9"/>
  <c r="Q782" i="9"/>
  <c r="L782" i="9"/>
  <c r="R782" i="9"/>
  <c r="S782" i="9"/>
  <c r="H783" i="9"/>
  <c r="N783" i="9"/>
  <c r="I783" i="9"/>
  <c r="O783" i="9"/>
  <c r="J783" i="9"/>
  <c r="P783" i="9"/>
  <c r="K783" i="9"/>
  <c r="Q783" i="9"/>
  <c r="L783" i="9"/>
  <c r="R783" i="9"/>
  <c r="S783" i="9"/>
  <c r="H784" i="9"/>
  <c r="N784" i="9"/>
  <c r="I784" i="9"/>
  <c r="O784" i="9"/>
  <c r="J784" i="9"/>
  <c r="P784" i="9"/>
  <c r="K784" i="9"/>
  <c r="Q784" i="9"/>
  <c r="L784" i="9"/>
  <c r="R784" i="9"/>
  <c r="S784" i="9"/>
  <c r="H785" i="9"/>
  <c r="N785" i="9"/>
  <c r="I785" i="9"/>
  <c r="O785" i="9"/>
  <c r="J785" i="9"/>
  <c r="P785" i="9"/>
  <c r="K785" i="9"/>
  <c r="Q785" i="9"/>
  <c r="L785" i="9"/>
  <c r="R785" i="9"/>
  <c r="S785" i="9"/>
  <c r="H786" i="9"/>
  <c r="N786" i="9"/>
  <c r="I786" i="9"/>
  <c r="O786" i="9"/>
  <c r="J786" i="9"/>
  <c r="P786" i="9"/>
  <c r="K786" i="9"/>
  <c r="Q786" i="9"/>
  <c r="L786" i="9"/>
  <c r="R786" i="9"/>
  <c r="S786" i="9"/>
  <c r="H787" i="9"/>
  <c r="N787" i="9"/>
  <c r="I787" i="9"/>
  <c r="O787" i="9"/>
  <c r="J787" i="9"/>
  <c r="P787" i="9"/>
  <c r="K787" i="9"/>
  <c r="Q787" i="9"/>
  <c r="L787" i="9"/>
  <c r="R787" i="9"/>
  <c r="S787" i="9"/>
  <c r="H788" i="9"/>
  <c r="N788" i="9"/>
  <c r="I788" i="9"/>
  <c r="O788" i="9"/>
  <c r="J788" i="9"/>
  <c r="P788" i="9"/>
  <c r="K788" i="9"/>
  <c r="Q788" i="9"/>
  <c r="L788" i="9"/>
  <c r="R788" i="9"/>
  <c r="S788" i="9"/>
  <c r="H789" i="9"/>
  <c r="N789" i="9"/>
  <c r="I789" i="9"/>
  <c r="O789" i="9"/>
  <c r="J789" i="9"/>
  <c r="P789" i="9"/>
  <c r="K789" i="9"/>
  <c r="Q789" i="9"/>
  <c r="L789" i="9"/>
  <c r="R789" i="9"/>
  <c r="S789" i="9"/>
  <c r="H790" i="9"/>
  <c r="N790" i="9"/>
  <c r="I790" i="9"/>
  <c r="O790" i="9"/>
  <c r="J790" i="9"/>
  <c r="P790" i="9"/>
  <c r="K790" i="9"/>
  <c r="Q790" i="9"/>
  <c r="L790" i="9"/>
  <c r="R790" i="9"/>
  <c r="S790" i="9"/>
  <c r="H791" i="9"/>
  <c r="N791" i="9"/>
  <c r="I791" i="9"/>
  <c r="O791" i="9"/>
  <c r="J791" i="9"/>
  <c r="P791" i="9"/>
  <c r="K791" i="9"/>
  <c r="Q791" i="9"/>
  <c r="L791" i="9"/>
  <c r="R791" i="9"/>
  <c r="S791" i="9"/>
  <c r="H792" i="9"/>
  <c r="N792" i="9"/>
  <c r="I792" i="9"/>
  <c r="O792" i="9"/>
  <c r="J792" i="9"/>
  <c r="P792" i="9"/>
  <c r="K792" i="9"/>
  <c r="Q792" i="9"/>
  <c r="L792" i="9"/>
  <c r="R792" i="9"/>
  <c r="S792" i="9"/>
  <c r="H793" i="9"/>
  <c r="N793" i="9"/>
  <c r="I793" i="9"/>
  <c r="O793" i="9"/>
  <c r="J793" i="9"/>
  <c r="P793" i="9"/>
  <c r="K793" i="9"/>
  <c r="Q793" i="9"/>
  <c r="L793" i="9"/>
  <c r="R793" i="9"/>
  <c r="S793" i="9"/>
  <c r="H794" i="9"/>
  <c r="N794" i="9"/>
  <c r="I794" i="9"/>
  <c r="O794" i="9"/>
  <c r="J794" i="9"/>
  <c r="P794" i="9"/>
  <c r="K794" i="9"/>
  <c r="Q794" i="9"/>
  <c r="L794" i="9"/>
  <c r="R794" i="9"/>
  <c r="S794" i="9"/>
  <c r="H795" i="9"/>
  <c r="N795" i="9"/>
  <c r="I795" i="9"/>
  <c r="O795" i="9"/>
  <c r="J795" i="9"/>
  <c r="P795" i="9"/>
  <c r="K795" i="9"/>
  <c r="Q795" i="9"/>
  <c r="L795" i="9"/>
  <c r="R795" i="9"/>
  <c r="S795" i="9"/>
  <c r="H796" i="9"/>
  <c r="N796" i="9"/>
  <c r="I796" i="9"/>
  <c r="O796" i="9"/>
  <c r="J796" i="9"/>
  <c r="P796" i="9"/>
  <c r="K796" i="9"/>
  <c r="Q796" i="9"/>
  <c r="L796" i="9"/>
  <c r="R796" i="9"/>
  <c r="S796" i="9"/>
  <c r="H797" i="9"/>
  <c r="N797" i="9"/>
  <c r="I797" i="9"/>
  <c r="O797" i="9"/>
  <c r="J797" i="9"/>
  <c r="P797" i="9"/>
  <c r="K797" i="9"/>
  <c r="Q797" i="9"/>
  <c r="L797" i="9"/>
  <c r="R797" i="9"/>
  <c r="S797" i="9"/>
  <c r="H798" i="9"/>
  <c r="N798" i="9"/>
  <c r="I798" i="9"/>
  <c r="O798" i="9"/>
  <c r="J798" i="9"/>
  <c r="P798" i="9"/>
  <c r="K798" i="9"/>
  <c r="Q798" i="9"/>
  <c r="L798" i="9"/>
  <c r="R798" i="9"/>
  <c r="S798" i="9"/>
  <c r="H799" i="9"/>
  <c r="N799" i="9"/>
  <c r="I799" i="9"/>
  <c r="O799" i="9"/>
  <c r="J799" i="9"/>
  <c r="P799" i="9"/>
  <c r="K799" i="9"/>
  <c r="Q799" i="9"/>
  <c r="L799" i="9"/>
  <c r="R799" i="9"/>
  <c r="S799" i="9"/>
  <c r="H800" i="9"/>
  <c r="N800" i="9"/>
  <c r="I800" i="9"/>
  <c r="O800" i="9"/>
  <c r="J800" i="9"/>
  <c r="P800" i="9"/>
  <c r="K800" i="9"/>
  <c r="Q800" i="9"/>
  <c r="L800" i="9"/>
  <c r="R800" i="9"/>
  <c r="S800" i="9"/>
  <c r="H801" i="9"/>
  <c r="N801" i="9"/>
  <c r="I801" i="9"/>
  <c r="O801" i="9"/>
  <c r="J801" i="9"/>
  <c r="P801" i="9"/>
  <c r="K801" i="9"/>
  <c r="Q801" i="9"/>
  <c r="L801" i="9"/>
  <c r="R801" i="9"/>
  <c r="S801" i="9"/>
  <c r="H802" i="9"/>
  <c r="N802" i="9"/>
  <c r="I802" i="9"/>
  <c r="O802" i="9"/>
  <c r="J802" i="9"/>
  <c r="P802" i="9"/>
  <c r="K802" i="9"/>
  <c r="Q802" i="9"/>
  <c r="L802" i="9"/>
  <c r="R802" i="9"/>
  <c r="S802" i="9"/>
  <c r="H803" i="9"/>
  <c r="N803" i="9"/>
  <c r="I803" i="9"/>
  <c r="O803" i="9"/>
  <c r="J803" i="9"/>
  <c r="P803" i="9"/>
  <c r="K803" i="9"/>
  <c r="Q803" i="9"/>
  <c r="L803" i="9"/>
  <c r="R803" i="9"/>
  <c r="S803" i="9"/>
  <c r="H804" i="9"/>
  <c r="N804" i="9"/>
  <c r="I804" i="9"/>
  <c r="O804" i="9"/>
  <c r="J804" i="9"/>
  <c r="P804" i="9"/>
  <c r="K804" i="9"/>
  <c r="Q804" i="9"/>
  <c r="L804" i="9"/>
  <c r="R804" i="9"/>
  <c r="S804" i="9"/>
  <c r="H805" i="9"/>
  <c r="N805" i="9"/>
  <c r="I805" i="9"/>
  <c r="O805" i="9"/>
  <c r="J805" i="9"/>
  <c r="P805" i="9"/>
  <c r="K805" i="9"/>
  <c r="Q805" i="9"/>
  <c r="L805" i="9"/>
  <c r="R805" i="9"/>
  <c r="S805" i="9"/>
  <c r="H806" i="9"/>
  <c r="N806" i="9"/>
  <c r="I806" i="9"/>
  <c r="O806" i="9"/>
  <c r="J806" i="9"/>
  <c r="P806" i="9"/>
  <c r="K806" i="9"/>
  <c r="Q806" i="9"/>
  <c r="L806" i="9"/>
  <c r="R806" i="9"/>
  <c r="S806" i="9"/>
  <c r="H807" i="9"/>
  <c r="N807" i="9"/>
  <c r="I807" i="9"/>
  <c r="O807" i="9"/>
  <c r="J807" i="9"/>
  <c r="P807" i="9"/>
  <c r="K807" i="9"/>
  <c r="Q807" i="9"/>
  <c r="L807" i="9"/>
  <c r="R807" i="9"/>
  <c r="S807" i="9"/>
  <c r="H808" i="9"/>
  <c r="N808" i="9"/>
  <c r="I808" i="9"/>
  <c r="O808" i="9"/>
  <c r="J808" i="9"/>
  <c r="P808" i="9"/>
  <c r="K808" i="9"/>
  <c r="Q808" i="9"/>
  <c r="L808" i="9"/>
  <c r="R808" i="9"/>
  <c r="S808" i="9"/>
  <c r="H809" i="9"/>
  <c r="N809" i="9"/>
  <c r="I809" i="9"/>
  <c r="O809" i="9"/>
  <c r="J809" i="9"/>
  <c r="P809" i="9"/>
  <c r="K809" i="9"/>
  <c r="Q809" i="9"/>
  <c r="L809" i="9"/>
  <c r="R809" i="9"/>
  <c r="S809" i="9"/>
  <c r="H810" i="9"/>
  <c r="N810" i="9"/>
  <c r="I810" i="9"/>
  <c r="O810" i="9"/>
  <c r="J810" i="9"/>
  <c r="P810" i="9"/>
  <c r="K810" i="9"/>
  <c r="Q810" i="9"/>
  <c r="L810" i="9"/>
  <c r="R810" i="9"/>
  <c r="S810" i="9"/>
  <c r="H811" i="9"/>
  <c r="N811" i="9"/>
  <c r="I811" i="9"/>
  <c r="O811" i="9"/>
  <c r="J811" i="9"/>
  <c r="P811" i="9"/>
  <c r="K811" i="9"/>
  <c r="Q811" i="9"/>
  <c r="L811" i="9"/>
  <c r="R811" i="9"/>
  <c r="S811" i="9"/>
  <c r="H812" i="9"/>
  <c r="N812" i="9"/>
  <c r="I812" i="9"/>
  <c r="O812" i="9"/>
  <c r="J812" i="9"/>
  <c r="P812" i="9"/>
  <c r="K812" i="9"/>
  <c r="Q812" i="9"/>
  <c r="L812" i="9"/>
  <c r="R812" i="9"/>
  <c r="S812" i="9"/>
  <c r="H813" i="9"/>
  <c r="N813" i="9"/>
  <c r="I813" i="9"/>
  <c r="O813" i="9"/>
  <c r="J813" i="9"/>
  <c r="P813" i="9"/>
  <c r="K813" i="9"/>
  <c r="Q813" i="9"/>
  <c r="L813" i="9"/>
  <c r="R813" i="9"/>
  <c r="S813" i="9"/>
  <c r="H814" i="9"/>
  <c r="N814" i="9"/>
  <c r="I814" i="9"/>
  <c r="O814" i="9"/>
  <c r="J814" i="9"/>
  <c r="P814" i="9"/>
  <c r="K814" i="9"/>
  <c r="Q814" i="9"/>
  <c r="L814" i="9"/>
  <c r="R814" i="9"/>
  <c r="S814" i="9"/>
  <c r="H815" i="9"/>
  <c r="N815" i="9"/>
  <c r="I815" i="9"/>
  <c r="O815" i="9"/>
  <c r="J815" i="9"/>
  <c r="P815" i="9"/>
  <c r="K815" i="9"/>
  <c r="Q815" i="9"/>
  <c r="L815" i="9"/>
  <c r="R815" i="9"/>
  <c r="S815" i="9"/>
  <c r="H816" i="9"/>
  <c r="N816" i="9"/>
  <c r="I816" i="9"/>
  <c r="O816" i="9"/>
  <c r="J816" i="9"/>
  <c r="P816" i="9"/>
  <c r="K816" i="9"/>
  <c r="Q816" i="9"/>
  <c r="L816" i="9"/>
  <c r="R816" i="9"/>
  <c r="S816" i="9"/>
  <c r="H817" i="9"/>
  <c r="N817" i="9"/>
  <c r="I817" i="9"/>
  <c r="O817" i="9"/>
  <c r="J817" i="9"/>
  <c r="P817" i="9"/>
  <c r="K817" i="9"/>
  <c r="Q817" i="9"/>
  <c r="L817" i="9"/>
  <c r="R817" i="9"/>
  <c r="S817" i="9"/>
  <c r="H818" i="9"/>
  <c r="N818" i="9"/>
  <c r="I818" i="9"/>
  <c r="O818" i="9"/>
  <c r="J818" i="9"/>
  <c r="P818" i="9"/>
  <c r="K818" i="9"/>
  <c r="Q818" i="9"/>
  <c r="L818" i="9"/>
  <c r="R818" i="9"/>
  <c r="S818" i="9"/>
  <c r="H819" i="9"/>
  <c r="N819" i="9"/>
  <c r="I819" i="9"/>
  <c r="O819" i="9"/>
  <c r="J819" i="9"/>
  <c r="P819" i="9"/>
  <c r="K819" i="9"/>
  <c r="Q819" i="9"/>
  <c r="L819" i="9"/>
  <c r="R819" i="9"/>
  <c r="S819" i="9"/>
  <c r="H820" i="9"/>
  <c r="N820" i="9"/>
  <c r="I820" i="9"/>
  <c r="O820" i="9"/>
  <c r="J820" i="9"/>
  <c r="P820" i="9"/>
  <c r="K820" i="9"/>
  <c r="Q820" i="9"/>
  <c r="L820" i="9"/>
  <c r="R820" i="9"/>
  <c r="S820" i="9"/>
  <c r="H821" i="9"/>
  <c r="N821" i="9"/>
  <c r="I821" i="9"/>
  <c r="O821" i="9"/>
  <c r="J821" i="9"/>
  <c r="P821" i="9"/>
  <c r="K821" i="9"/>
  <c r="Q821" i="9"/>
  <c r="L821" i="9"/>
  <c r="R821" i="9"/>
  <c r="S821" i="9"/>
  <c r="H822" i="9"/>
  <c r="N822" i="9"/>
  <c r="I822" i="9"/>
  <c r="O822" i="9"/>
  <c r="J822" i="9"/>
  <c r="P822" i="9"/>
  <c r="K822" i="9"/>
  <c r="Q822" i="9"/>
  <c r="L822" i="9"/>
  <c r="R822" i="9"/>
  <c r="S822" i="9"/>
  <c r="H823" i="9"/>
  <c r="N823" i="9"/>
  <c r="I823" i="9"/>
  <c r="O823" i="9"/>
  <c r="J823" i="9"/>
  <c r="P823" i="9"/>
  <c r="K823" i="9"/>
  <c r="Q823" i="9"/>
  <c r="L823" i="9"/>
  <c r="R823" i="9"/>
  <c r="S823" i="9"/>
  <c r="H824" i="9"/>
  <c r="N824" i="9"/>
  <c r="I824" i="9"/>
  <c r="O824" i="9"/>
  <c r="J824" i="9"/>
  <c r="P824" i="9"/>
  <c r="K824" i="9"/>
  <c r="Q824" i="9"/>
  <c r="L824" i="9"/>
  <c r="R824" i="9"/>
  <c r="S824" i="9"/>
  <c r="H825" i="9"/>
  <c r="N825" i="9"/>
  <c r="I825" i="9"/>
  <c r="O825" i="9"/>
  <c r="J825" i="9"/>
  <c r="P825" i="9"/>
  <c r="K825" i="9"/>
  <c r="Q825" i="9"/>
  <c r="L825" i="9"/>
  <c r="R825" i="9"/>
  <c r="S825" i="9"/>
  <c r="H826" i="9"/>
  <c r="N826" i="9"/>
  <c r="I826" i="9"/>
  <c r="O826" i="9"/>
  <c r="J826" i="9"/>
  <c r="P826" i="9"/>
  <c r="K826" i="9"/>
  <c r="Q826" i="9"/>
  <c r="L826" i="9"/>
  <c r="R826" i="9"/>
  <c r="S826" i="9"/>
  <c r="H827" i="9"/>
  <c r="N827" i="9"/>
  <c r="I827" i="9"/>
  <c r="O827" i="9"/>
  <c r="J827" i="9"/>
  <c r="P827" i="9"/>
  <c r="K827" i="9"/>
  <c r="Q827" i="9"/>
  <c r="L827" i="9"/>
  <c r="R827" i="9"/>
  <c r="S827" i="9"/>
  <c r="H828" i="9"/>
  <c r="N828" i="9"/>
  <c r="I828" i="9"/>
  <c r="O828" i="9"/>
  <c r="J828" i="9"/>
  <c r="P828" i="9"/>
  <c r="K828" i="9"/>
  <c r="Q828" i="9"/>
  <c r="L828" i="9"/>
  <c r="R828" i="9"/>
  <c r="S828" i="9"/>
  <c r="H829" i="9"/>
  <c r="N829" i="9"/>
  <c r="I829" i="9"/>
  <c r="O829" i="9"/>
  <c r="J829" i="9"/>
  <c r="P829" i="9"/>
  <c r="K829" i="9"/>
  <c r="Q829" i="9"/>
  <c r="L829" i="9"/>
  <c r="R829" i="9"/>
  <c r="S829" i="9"/>
  <c r="H830" i="9"/>
  <c r="N830" i="9"/>
  <c r="I830" i="9"/>
  <c r="O830" i="9"/>
  <c r="J830" i="9"/>
  <c r="P830" i="9"/>
  <c r="K830" i="9"/>
  <c r="Q830" i="9"/>
  <c r="L830" i="9"/>
  <c r="R830" i="9"/>
  <c r="S830" i="9"/>
  <c r="H831" i="9"/>
  <c r="N831" i="9"/>
  <c r="I831" i="9"/>
  <c r="O831" i="9"/>
  <c r="J831" i="9"/>
  <c r="P831" i="9"/>
  <c r="K831" i="9"/>
  <c r="Q831" i="9"/>
  <c r="L831" i="9"/>
  <c r="R831" i="9"/>
  <c r="S831" i="9"/>
  <c r="H832" i="9"/>
  <c r="N832" i="9"/>
  <c r="I832" i="9"/>
  <c r="O832" i="9"/>
  <c r="J832" i="9"/>
  <c r="P832" i="9"/>
  <c r="K832" i="9"/>
  <c r="Q832" i="9"/>
  <c r="L832" i="9"/>
  <c r="R832" i="9"/>
  <c r="S832" i="9"/>
  <c r="H833" i="9"/>
  <c r="N833" i="9"/>
  <c r="I833" i="9"/>
  <c r="O833" i="9"/>
  <c r="J833" i="9"/>
  <c r="P833" i="9"/>
  <c r="K833" i="9"/>
  <c r="Q833" i="9"/>
  <c r="L833" i="9"/>
  <c r="R833" i="9"/>
  <c r="S833" i="9"/>
  <c r="H834" i="9"/>
  <c r="N834" i="9"/>
  <c r="I834" i="9"/>
  <c r="O834" i="9"/>
  <c r="J834" i="9"/>
  <c r="P834" i="9"/>
  <c r="K834" i="9"/>
  <c r="Q834" i="9"/>
  <c r="L834" i="9"/>
  <c r="R834" i="9"/>
  <c r="S834" i="9"/>
  <c r="H835" i="9"/>
  <c r="N835" i="9"/>
  <c r="I835" i="9"/>
  <c r="O835" i="9"/>
  <c r="J835" i="9"/>
  <c r="P835" i="9"/>
  <c r="K835" i="9"/>
  <c r="Q835" i="9"/>
  <c r="L835" i="9"/>
  <c r="R835" i="9"/>
  <c r="S835" i="9"/>
  <c r="H836" i="9"/>
  <c r="N836" i="9"/>
  <c r="I836" i="9"/>
  <c r="O836" i="9"/>
  <c r="J836" i="9"/>
  <c r="P836" i="9"/>
  <c r="K836" i="9"/>
  <c r="Q836" i="9"/>
  <c r="L836" i="9"/>
  <c r="R836" i="9"/>
  <c r="S836" i="9"/>
  <c r="H837" i="9"/>
  <c r="N837" i="9"/>
  <c r="I837" i="9"/>
  <c r="O837" i="9"/>
  <c r="J837" i="9"/>
  <c r="P837" i="9"/>
  <c r="K837" i="9"/>
  <c r="Q837" i="9"/>
  <c r="L837" i="9"/>
  <c r="R837" i="9"/>
  <c r="S837" i="9"/>
  <c r="H838" i="9"/>
  <c r="N838" i="9"/>
  <c r="I838" i="9"/>
  <c r="O838" i="9"/>
  <c r="J838" i="9"/>
  <c r="P838" i="9"/>
  <c r="K838" i="9"/>
  <c r="Q838" i="9"/>
  <c r="L838" i="9"/>
  <c r="R838" i="9"/>
  <c r="S838" i="9"/>
  <c r="H839" i="9"/>
  <c r="N839" i="9"/>
  <c r="I839" i="9"/>
  <c r="O839" i="9"/>
  <c r="J839" i="9"/>
  <c r="P839" i="9"/>
  <c r="K839" i="9"/>
  <c r="Q839" i="9"/>
  <c r="L839" i="9"/>
  <c r="R839" i="9"/>
  <c r="S839" i="9"/>
  <c r="H840" i="9"/>
  <c r="N840" i="9"/>
  <c r="I840" i="9"/>
  <c r="O840" i="9"/>
  <c r="J840" i="9"/>
  <c r="P840" i="9"/>
  <c r="K840" i="9"/>
  <c r="Q840" i="9"/>
  <c r="L840" i="9"/>
  <c r="R840" i="9"/>
  <c r="S840" i="9"/>
  <c r="H841" i="9"/>
  <c r="N841" i="9"/>
  <c r="I841" i="9"/>
  <c r="O841" i="9"/>
  <c r="J841" i="9"/>
  <c r="P841" i="9"/>
  <c r="K841" i="9"/>
  <c r="Q841" i="9"/>
  <c r="L841" i="9"/>
  <c r="R841" i="9"/>
  <c r="S841" i="9"/>
  <c r="H842" i="9"/>
  <c r="N842" i="9"/>
  <c r="I842" i="9"/>
  <c r="O842" i="9"/>
  <c r="J842" i="9"/>
  <c r="P842" i="9"/>
  <c r="K842" i="9"/>
  <c r="Q842" i="9"/>
  <c r="L842" i="9"/>
  <c r="R842" i="9"/>
  <c r="S842" i="9"/>
  <c r="H843" i="9"/>
  <c r="N843" i="9"/>
  <c r="I843" i="9"/>
  <c r="O843" i="9"/>
  <c r="J843" i="9"/>
  <c r="P843" i="9"/>
  <c r="K843" i="9"/>
  <c r="Q843" i="9"/>
  <c r="L843" i="9"/>
  <c r="R843" i="9"/>
  <c r="S843" i="9"/>
  <c r="H844" i="9"/>
  <c r="N844" i="9"/>
  <c r="I844" i="9"/>
  <c r="O844" i="9"/>
  <c r="J844" i="9"/>
  <c r="P844" i="9"/>
  <c r="K844" i="9"/>
  <c r="Q844" i="9"/>
  <c r="L844" i="9"/>
  <c r="R844" i="9"/>
  <c r="S844" i="9"/>
  <c r="H845" i="9"/>
  <c r="N845" i="9"/>
  <c r="I845" i="9"/>
  <c r="O845" i="9"/>
  <c r="J845" i="9"/>
  <c r="P845" i="9"/>
  <c r="K845" i="9"/>
  <c r="Q845" i="9"/>
  <c r="L845" i="9"/>
  <c r="R845" i="9"/>
  <c r="S845" i="9"/>
  <c r="H846" i="9"/>
  <c r="N846" i="9"/>
  <c r="I846" i="9"/>
  <c r="O846" i="9"/>
  <c r="J846" i="9"/>
  <c r="P846" i="9"/>
  <c r="K846" i="9"/>
  <c r="Q846" i="9"/>
  <c r="L846" i="9"/>
  <c r="R846" i="9"/>
  <c r="S846" i="9"/>
  <c r="H847" i="9"/>
  <c r="N847" i="9"/>
  <c r="I847" i="9"/>
  <c r="O847" i="9"/>
  <c r="J847" i="9"/>
  <c r="P847" i="9"/>
  <c r="K847" i="9"/>
  <c r="Q847" i="9"/>
  <c r="L847" i="9"/>
  <c r="R847" i="9"/>
  <c r="S847" i="9"/>
  <c r="H848" i="9"/>
  <c r="N848" i="9"/>
  <c r="I848" i="9"/>
  <c r="O848" i="9"/>
  <c r="J848" i="9"/>
  <c r="P848" i="9"/>
  <c r="K848" i="9"/>
  <c r="Q848" i="9"/>
  <c r="L848" i="9"/>
  <c r="R848" i="9"/>
  <c r="S848" i="9"/>
  <c r="H849" i="9"/>
  <c r="N849" i="9"/>
  <c r="I849" i="9"/>
  <c r="O849" i="9"/>
  <c r="J849" i="9"/>
  <c r="P849" i="9"/>
  <c r="K849" i="9"/>
  <c r="Q849" i="9"/>
  <c r="L849" i="9"/>
  <c r="R849" i="9"/>
  <c r="S849" i="9"/>
  <c r="H850" i="9"/>
  <c r="N850" i="9"/>
  <c r="I850" i="9"/>
  <c r="O850" i="9"/>
  <c r="J850" i="9"/>
  <c r="P850" i="9"/>
  <c r="K850" i="9"/>
  <c r="Q850" i="9"/>
  <c r="L850" i="9"/>
  <c r="R850" i="9"/>
  <c r="S850" i="9"/>
  <c r="H851" i="9"/>
  <c r="N851" i="9"/>
  <c r="I851" i="9"/>
  <c r="O851" i="9"/>
  <c r="J851" i="9"/>
  <c r="P851" i="9"/>
  <c r="K851" i="9"/>
  <c r="Q851" i="9"/>
  <c r="L851" i="9"/>
  <c r="R851" i="9"/>
  <c r="S851" i="9"/>
  <c r="H852" i="9"/>
  <c r="N852" i="9"/>
  <c r="I852" i="9"/>
  <c r="O852" i="9"/>
  <c r="J852" i="9"/>
  <c r="P852" i="9"/>
  <c r="K852" i="9"/>
  <c r="Q852" i="9"/>
  <c r="L852" i="9"/>
  <c r="R852" i="9"/>
  <c r="S852" i="9"/>
  <c r="H853" i="9"/>
  <c r="N853" i="9"/>
  <c r="I853" i="9"/>
  <c r="O853" i="9"/>
  <c r="J853" i="9"/>
  <c r="P853" i="9"/>
  <c r="K853" i="9"/>
  <c r="Q853" i="9"/>
  <c r="L853" i="9"/>
  <c r="R853" i="9"/>
  <c r="S853" i="9"/>
  <c r="H854" i="9"/>
  <c r="N854" i="9"/>
  <c r="I854" i="9"/>
  <c r="O854" i="9"/>
  <c r="J854" i="9"/>
  <c r="P854" i="9"/>
  <c r="K854" i="9"/>
  <c r="Q854" i="9"/>
  <c r="L854" i="9"/>
  <c r="R854" i="9"/>
  <c r="S854" i="9"/>
  <c r="H855" i="9"/>
  <c r="N855" i="9"/>
  <c r="I855" i="9"/>
  <c r="O855" i="9"/>
  <c r="J855" i="9"/>
  <c r="P855" i="9"/>
  <c r="K855" i="9"/>
  <c r="Q855" i="9"/>
  <c r="L855" i="9"/>
  <c r="R855" i="9"/>
  <c r="S855" i="9"/>
  <c r="H856" i="9"/>
  <c r="N856" i="9"/>
  <c r="I856" i="9"/>
  <c r="O856" i="9"/>
  <c r="J856" i="9"/>
  <c r="P856" i="9"/>
  <c r="K856" i="9"/>
  <c r="Q856" i="9"/>
  <c r="L856" i="9"/>
  <c r="R856" i="9"/>
  <c r="S856" i="9"/>
  <c r="H857" i="9"/>
  <c r="N857" i="9"/>
  <c r="I857" i="9"/>
  <c r="O857" i="9"/>
  <c r="J857" i="9"/>
  <c r="P857" i="9"/>
  <c r="K857" i="9"/>
  <c r="Q857" i="9"/>
  <c r="L857" i="9"/>
  <c r="R857" i="9"/>
  <c r="S857" i="9"/>
  <c r="H858" i="9"/>
  <c r="N858" i="9"/>
  <c r="I858" i="9"/>
  <c r="O858" i="9"/>
  <c r="J858" i="9"/>
  <c r="P858" i="9"/>
  <c r="K858" i="9"/>
  <c r="Q858" i="9"/>
  <c r="L858" i="9"/>
  <c r="R858" i="9"/>
  <c r="S858" i="9"/>
  <c r="H859" i="9"/>
  <c r="N859" i="9"/>
  <c r="I859" i="9"/>
  <c r="O859" i="9"/>
  <c r="J859" i="9"/>
  <c r="P859" i="9"/>
  <c r="K859" i="9"/>
  <c r="Q859" i="9"/>
  <c r="L859" i="9"/>
  <c r="R859" i="9"/>
  <c r="S859" i="9"/>
  <c r="H860" i="9"/>
  <c r="N860" i="9"/>
  <c r="I860" i="9"/>
  <c r="O860" i="9"/>
  <c r="J860" i="9"/>
  <c r="P860" i="9"/>
  <c r="K860" i="9"/>
  <c r="Q860" i="9"/>
  <c r="L860" i="9"/>
  <c r="R860" i="9"/>
  <c r="S860" i="9"/>
  <c r="H861" i="9"/>
  <c r="N861" i="9"/>
  <c r="I861" i="9"/>
  <c r="O861" i="9"/>
  <c r="J861" i="9"/>
  <c r="P861" i="9"/>
  <c r="K861" i="9"/>
  <c r="Q861" i="9"/>
  <c r="L861" i="9"/>
  <c r="R861" i="9"/>
  <c r="S861" i="9"/>
  <c r="H862" i="9"/>
  <c r="N862" i="9"/>
  <c r="I862" i="9"/>
  <c r="O862" i="9"/>
  <c r="J862" i="9"/>
  <c r="P862" i="9"/>
  <c r="K862" i="9"/>
  <c r="Q862" i="9"/>
  <c r="L862" i="9"/>
  <c r="R862" i="9"/>
  <c r="S862" i="9"/>
  <c r="H863" i="9"/>
  <c r="N863" i="9"/>
  <c r="I863" i="9"/>
  <c r="O863" i="9"/>
  <c r="J863" i="9"/>
  <c r="P863" i="9"/>
  <c r="K863" i="9"/>
  <c r="Q863" i="9"/>
  <c r="L863" i="9"/>
  <c r="R863" i="9"/>
  <c r="S863" i="9"/>
  <c r="H864" i="9"/>
  <c r="N864" i="9"/>
  <c r="I864" i="9"/>
  <c r="O864" i="9"/>
  <c r="J864" i="9"/>
  <c r="P864" i="9"/>
  <c r="K864" i="9"/>
  <c r="Q864" i="9"/>
  <c r="L864" i="9"/>
  <c r="R864" i="9"/>
  <c r="S864" i="9"/>
  <c r="H865" i="9"/>
  <c r="N865" i="9"/>
  <c r="I865" i="9"/>
  <c r="O865" i="9"/>
  <c r="J865" i="9"/>
  <c r="P865" i="9"/>
  <c r="K865" i="9"/>
  <c r="Q865" i="9"/>
  <c r="L865" i="9"/>
  <c r="R865" i="9"/>
  <c r="S865" i="9"/>
  <c r="H866" i="9"/>
  <c r="N866" i="9"/>
  <c r="I866" i="9"/>
  <c r="O866" i="9"/>
  <c r="J866" i="9"/>
  <c r="P866" i="9"/>
  <c r="K866" i="9"/>
  <c r="Q866" i="9"/>
  <c r="L866" i="9"/>
  <c r="R866" i="9"/>
  <c r="S866" i="9"/>
  <c r="H867" i="9"/>
  <c r="N867" i="9"/>
  <c r="I867" i="9"/>
  <c r="O867" i="9"/>
  <c r="J867" i="9"/>
  <c r="P867" i="9"/>
  <c r="K867" i="9"/>
  <c r="Q867" i="9"/>
  <c r="L867" i="9"/>
  <c r="R867" i="9"/>
  <c r="S867" i="9"/>
  <c r="H868" i="9"/>
  <c r="N868" i="9"/>
  <c r="I868" i="9"/>
  <c r="O868" i="9"/>
  <c r="J868" i="9"/>
  <c r="P868" i="9"/>
  <c r="K868" i="9"/>
  <c r="Q868" i="9"/>
  <c r="L868" i="9"/>
  <c r="R868" i="9"/>
  <c r="S868" i="9"/>
  <c r="H869" i="9"/>
  <c r="N869" i="9"/>
  <c r="I869" i="9"/>
  <c r="O869" i="9"/>
  <c r="J869" i="9"/>
  <c r="P869" i="9"/>
  <c r="K869" i="9"/>
  <c r="Q869" i="9"/>
  <c r="L869" i="9"/>
  <c r="R869" i="9"/>
  <c r="S869" i="9"/>
  <c r="H870" i="9"/>
  <c r="N870" i="9"/>
  <c r="I870" i="9"/>
  <c r="O870" i="9"/>
  <c r="J870" i="9"/>
  <c r="P870" i="9"/>
  <c r="K870" i="9"/>
  <c r="Q870" i="9"/>
  <c r="L870" i="9"/>
  <c r="R870" i="9"/>
  <c r="S870" i="9"/>
  <c r="H871" i="9"/>
  <c r="N871" i="9"/>
  <c r="I871" i="9"/>
  <c r="O871" i="9"/>
  <c r="J871" i="9"/>
  <c r="P871" i="9"/>
  <c r="K871" i="9"/>
  <c r="Q871" i="9"/>
  <c r="L871" i="9"/>
  <c r="R871" i="9"/>
  <c r="S871" i="9"/>
  <c r="H872" i="9"/>
  <c r="N872" i="9"/>
  <c r="I872" i="9"/>
  <c r="O872" i="9"/>
  <c r="J872" i="9"/>
  <c r="P872" i="9"/>
  <c r="K872" i="9"/>
  <c r="Q872" i="9"/>
  <c r="L872" i="9"/>
  <c r="R872" i="9"/>
  <c r="S872" i="9"/>
  <c r="H873" i="9"/>
  <c r="N873" i="9"/>
  <c r="I873" i="9"/>
  <c r="O873" i="9"/>
  <c r="J873" i="9"/>
  <c r="P873" i="9"/>
  <c r="K873" i="9"/>
  <c r="Q873" i="9"/>
  <c r="L873" i="9"/>
  <c r="R873" i="9"/>
  <c r="S873" i="9"/>
  <c r="H874" i="9"/>
  <c r="N874" i="9"/>
  <c r="I874" i="9"/>
  <c r="O874" i="9"/>
  <c r="J874" i="9"/>
  <c r="P874" i="9"/>
  <c r="K874" i="9"/>
  <c r="Q874" i="9"/>
  <c r="L874" i="9"/>
  <c r="R874" i="9"/>
  <c r="S874" i="9"/>
  <c r="H875" i="9"/>
  <c r="N875" i="9"/>
  <c r="I875" i="9"/>
  <c r="O875" i="9"/>
  <c r="J875" i="9"/>
  <c r="P875" i="9"/>
  <c r="K875" i="9"/>
  <c r="Q875" i="9"/>
  <c r="L875" i="9"/>
  <c r="R875" i="9"/>
  <c r="S875" i="9"/>
  <c r="H876" i="9"/>
  <c r="N876" i="9"/>
  <c r="I876" i="9"/>
  <c r="O876" i="9"/>
  <c r="J876" i="9"/>
  <c r="P876" i="9"/>
  <c r="K876" i="9"/>
  <c r="Q876" i="9"/>
  <c r="L876" i="9"/>
  <c r="R876" i="9"/>
  <c r="S876" i="9"/>
  <c r="H877" i="9"/>
  <c r="N877" i="9"/>
  <c r="I877" i="9"/>
  <c r="O877" i="9"/>
  <c r="J877" i="9"/>
  <c r="P877" i="9"/>
  <c r="K877" i="9"/>
  <c r="Q877" i="9"/>
  <c r="L877" i="9"/>
  <c r="R877" i="9"/>
  <c r="S877" i="9"/>
  <c r="H878" i="9"/>
  <c r="N878" i="9"/>
  <c r="I878" i="9"/>
  <c r="O878" i="9"/>
  <c r="J878" i="9"/>
  <c r="P878" i="9"/>
  <c r="K878" i="9"/>
  <c r="Q878" i="9"/>
  <c r="L878" i="9"/>
  <c r="R878" i="9"/>
  <c r="S878" i="9"/>
  <c r="H879" i="9"/>
  <c r="N879" i="9"/>
  <c r="I879" i="9"/>
  <c r="O879" i="9"/>
  <c r="J879" i="9"/>
  <c r="P879" i="9"/>
  <c r="K879" i="9"/>
  <c r="Q879" i="9"/>
  <c r="L879" i="9"/>
  <c r="R879" i="9"/>
  <c r="S879" i="9"/>
  <c r="H880" i="9"/>
  <c r="N880" i="9"/>
  <c r="I880" i="9"/>
  <c r="O880" i="9"/>
  <c r="J880" i="9"/>
  <c r="P880" i="9"/>
  <c r="K880" i="9"/>
  <c r="Q880" i="9"/>
  <c r="L880" i="9"/>
  <c r="R880" i="9"/>
  <c r="S880" i="9"/>
  <c r="H881" i="9"/>
  <c r="N881" i="9"/>
  <c r="I881" i="9"/>
  <c r="O881" i="9"/>
  <c r="J881" i="9"/>
  <c r="P881" i="9"/>
  <c r="K881" i="9"/>
  <c r="Q881" i="9"/>
  <c r="L881" i="9"/>
  <c r="R881" i="9"/>
  <c r="S881" i="9"/>
  <c r="H882" i="9"/>
  <c r="N882" i="9"/>
  <c r="I882" i="9"/>
  <c r="O882" i="9"/>
  <c r="J882" i="9"/>
  <c r="P882" i="9"/>
  <c r="K882" i="9"/>
  <c r="Q882" i="9"/>
  <c r="L882" i="9"/>
  <c r="R882" i="9"/>
  <c r="S882" i="9"/>
  <c r="H883" i="9"/>
  <c r="N883" i="9"/>
  <c r="I883" i="9"/>
  <c r="O883" i="9"/>
  <c r="J883" i="9"/>
  <c r="P883" i="9"/>
  <c r="K883" i="9"/>
  <c r="Q883" i="9"/>
  <c r="L883" i="9"/>
  <c r="R883" i="9"/>
  <c r="S883" i="9"/>
  <c r="H884" i="9"/>
  <c r="N884" i="9"/>
  <c r="I884" i="9"/>
  <c r="O884" i="9"/>
  <c r="J884" i="9"/>
  <c r="P884" i="9"/>
  <c r="K884" i="9"/>
  <c r="Q884" i="9"/>
  <c r="L884" i="9"/>
  <c r="R884" i="9"/>
  <c r="S884" i="9"/>
  <c r="H885" i="9"/>
  <c r="N885" i="9"/>
  <c r="I885" i="9"/>
  <c r="O885" i="9"/>
  <c r="J885" i="9"/>
  <c r="P885" i="9"/>
  <c r="K885" i="9"/>
  <c r="Q885" i="9"/>
  <c r="L885" i="9"/>
  <c r="R885" i="9"/>
  <c r="S885" i="9"/>
  <c r="H886" i="9"/>
  <c r="N886" i="9"/>
  <c r="I886" i="9"/>
  <c r="O886" i="9"/>
  <c r="J886" i="9"/>
  <c r="P886" i="9"/>
  <c r="K886" i="9"/>
  <c r="Q886" i="9"/>
  <c r="L886" i="9"/>
  <c r="R886" i="9"/>
  <c r="S886" i="9"/>
  <c r="H887" i="9"/>
  <c r="N887" i="9"/>
  <c r="I887" i="9"/>
  <c r="O887" i="9"/>
  <c r="J887" i="9"/>
  <c r="P887" i="9"/>
  <c r="K887" i="9"/>
  <c r="Q887" i="9"/>
  <c r="L887" i="9"/>
  <c r="R887" i="9"/>
  <c r="S887" i="9"/>
  <c r="H888" i="9"/>
  <c r="N888" i="9"/>
  <c r="I888" i="9"/>
  <c r="O888" i="9"/>
  <c r="J888" i="9"/>
  <c r="P888" i="9"/>
  <c r="K888" i="9"/>
  <c r="Q888" i="9"/>
  <c r="L888" i="9"/>
  <c r="R888" i="9"/>
  <c r="S888" i="9"/>
  <c r="H889" i="9"/>
  <c r="N889" i="9"/>
  <c r="I889" i="9"/>
  <c r="O889" i="9"/>
  <c r="J889" i="9"/>
  <c r="P889" i="9"/>
  <c r="K889" i="9"/>
  <c r="Q889" i="9"/>
  <c r="L889" i="9"/>
  <c r="R889" i="9"/>
  <c r="S889" i="9"/>
  <c r="H890" i="9"/>
  <c r="N890" i="9"/>
  <c r="I890" i="9"/>
  <c r="O890" i="9"/>
  <c r="J890" i="9"/>
  <c r="P890" i="9"/>
  <c r="K890" i="9"/>
  <c r="Q890" i="9"/>
  <c r="L890" i="9"/>
  <c r="R890" i="9"/>
  <c r="S890" i="9"/>
  <c r="H891" i="9"/>
  <c r="N891" i="9"/>
  <c r="I891" i="9"/>
  <c r="O891" i="9"/>
  <c r="J891" i="9"/>
  <c r="P891" i="9"/>
  <c r="K891" i="9"/>
  <c r="Q891" i="9"/>
  <c r="L891" i="9"/>
  <c r="R891" i="9"/>
  <c r="S891" i="9"/>
  <c r="H892" i="9"/>
  <c r="N892" i="9"/>
  <c r="I892" i="9"/>
  <c r="O892" i="9"/>
  <c r="J892" i="9"/>
  <c r="P892" i="9"/>
  <c r="K892" i="9"/>
  <c r="Q892" i="9"/>
  <c r="L892" i="9"/>
  <c r="R892" i="9"/>
  <c r="S892" i="9"/>
  <c r="H893" i="9"/>
  <c r="N893" i="9"/>
  <c r="I893" i="9"/>
  <c r="O893" i="9"/>
  <c r="J893" i="9"/>
  <c r="P893" i="9"/>
  <c r="K893" i="9"/>
  <c r="Q893" i="9"/>
  <c r="L893" i="9"/>
  <c r="R893" i="9"/>
  <c r="S893" i="9"/>
  <c r="H894" i="9"/>
  <c r="N894" i="9"/>
  <c r="I894" i="9"/>
  <c r="O894" i="9"/>
  <c r="J894" i="9"/>
  <c r="P894" i="9"/>
  <c r="K894" i="9"/>
  <c r="Q894" i="9"/>
  <c r="L894" i="9"/>
  <c r="R894" i="9"/>
  <c r="S894" i="9"/>
  <c r="H895" i="9"/>
  <c r="N895" i="9"/>
  <c r="I895" i="9"/>
  <c r="O895" i="9"/>
  <c r="J895" i="9"/>
  <c r="P895" i="9"/>
  <c r="K895" i="9"/>
  <c r="Q895" i="9"/>
  <c r="L895" i="9"/>
  <c r="R895" i="9"/>
  <c r="S895" i="9"/>
  <c r="H896" i="9"/>
  <c r="N896" i="9"/>
  <c r="I896" i="9"/>
  <c r="O896" i="9"/>
  <c r="J896" i="9"/>
  <c r="P896" i="9"/>
  <c r="K896" i="9"/>
  <c r="Q896" i="9"/>
  <c r="L896" i="9"/>
  <c r="R896" i="9"/>
  <c r="S896" i="9"/>
  <c r="H897" i="9"/>
  <c r="N897" i="9"/>
  <c r="I897" i="9"/>
  <c r="O897" i="9"/>
  <c r="J897" i="9"/>
  <c r="P897" i="9"/>
  <c r="K897" i="9"/>
  <c r="Q897" i="9"/>
  <c r="L897" i="9"/>
  <c r="R897" i="9"/>
  <c r="S897" i="9"/>
  <c r="H898" i="9"/>
  <c r="N898" i="9"/>
  <c r="I898" i="9"/>
  <c r="O898" i="9"/>
  <c r="J898" i="9"/>
  <c r="P898" i="9"/>
  <c r="K898" i="9"/>
  <c r="Q898" i="9"/>
  <c r="L898" i="9"/>
  <c r="R898" i="9"/>
  <c r="S898" i="9"/>
  <c r="H899" i="9"/>
  <c r="N899" i="9"/>
  <c r="I899" i="9"/>
  <c r="O899" i="9"/>
  <c r="J899" i="9"/>
  <c r="P899" i="9"/>
  <c r="K899" i="9"/>
  <c r="Q899" i="9"/>
  <c r="L899" i="9"/>
  <c r="R899" i="9"/>
  <c r="S899" i="9"/>
  <c r="H900" i="9"/>
  <c r="N900" i="9"/>
  <c r="I900" i="9"/>
  <c r="O900" i="9"/>
  <c r="J900" i="9"/>
  <c r="P900" i="9"/>
  <c r="K900" i="9"/>
  <c r="Q900" i="9"/>
  <c r="L900" i="9"/>
  <c r="R900" i="9"/>
  <c r="S900" i="9"/>
  <c r="H901" i="9"/>
  <c r="N901" i="9"/>
  <c r="I901" i="9"/>
  <c r="O901" i="9"/>
  <c r="J901" i="9"/>
  <c r="P901" i="9"/>
  <c r="K901" i="9"/>
  <c r="Q901" i="9"/>
  <c r="L901" i="9"/>
  <c r="R901" i="9"/>
  <c r="S901" i="9"/>
  <c r="H902" i="9"/>
  <c r="N902" i="9"/>
  <c r="I902" i="9"/>
  <c r="O902" i="9"/>
  <c r="J902" i="9"/>
  <c r="P902" i="9"/>
  <c r="K902" i="9"/>
  <c r="Q902" i="9"/>
  <c r="L902" i="9"/>
  <c r="R902" i="9"/>
  <c r="S902" i="9"/>
  <c r="H903" i="9"/>
  <c r="N903" i="9"/>
  <c r="I903" i="9"/>
  <c r="O903" i="9"/>
  <c r="J903" i="9"/>
  <c r="P903" i="9"/>
  <c r="K903" i="9"/>
  <c r="Q903" i="9"/>
  <c r="L903" i="9"/>
  <c r="R903" i="9"/>
  <c r="S903" i="9"/>
  <c r="H904" i="9"/>
  <c r="N904" i="9"/>
  <c r="I904" i="9"/>
  <c r="O904" i="9"/>
  <c r="J904" i="9"/>
  <c r="P904" i="9"/>
  <c r="K904" i="9"/>
  <c r="Q904" i="9"/>
  <c r="L904" i="9"/>
  <c r="R904" i="9"/>
  <c r="S904" i="9"/>
  <c r="H905" i="9"/>
  <c r="N905" i="9"/>
  <c r="I905" i="9"/>
  <c r="O905" i="9"/>
  <c r="J905" i="9"/>
  <c r="P905" i="9"/>
  <c r="K905" i="9"/>
  <c r="Q905" i="9"/>
  <c r="L905" i="9"/>
  <c r="R905" i="9"/>
  <c r="S905" i="9"/>
  <c r="H906" i="9"/>
  <c r="N906" i="9"/>
  <c r="I906" i="9"/>
  <c r="O906" i="9"/>
  <c r="J906" i="9"/>
  <c r="P906" i="9"/>
  <c r="K906" i="9"/>
  <c r="Q906" i="9"/>
  <c r="L906" i="9"/>
  <c r="R906" i="9"/>
  <c r="S906" i="9"/>
  <c r="H907" i="9"/>
  <c r="N907" i="9"/>
  <c r="I907" i="9"/>
  <c r="O907" i="9"/>
  <c r="J907" i="9"/>
  <c r="P907" i="9"/>
  <c r="K907" i="9"/>
  <c r="Q907" i="9"/>
  <c r="L907" i="9"/>
  <c r="R907" i="9"/>
  <c r="S907" i="9"/>
  <c r="H908" i="9"/>
  <c r="N908" i="9"/>
  <c r="I908" i="9"/>
  <c r="O908" i="9"/>
  <c r="J908" i="9"/>
  <c r="P908" i="9"/>
  <c r="K908" i="9"/>
  <c r="Q908" i="9"/>
  <c r="L908" i="9"/>
  <c r="R908" i="9"/>
  <c r="S908" i="9"/>
  <c r="H909" i="9"/>
  <c r="N909" i="9"/>
  <c r="I909" i="9"/>
  <c r="O909" i="9"/>
  <c r="J909" i="9"/>
  <c r="P909" i="9"/>
  <c r="K909" i="9"/>
  <c r="Q909" i="9"/>
  <c r="L909" i="9"/>
  <c r="R909" i="9"/>
  <c r="S909" i="9"/>
  <c r="H910" i="9"/>
  <c r="N910" i="9"/>
  <c r="I910" i="9"/>
  <c r="O910" i="9"/>
  <c r="J910" i="9"/>
  <c r="P910" i="9"/>
  <c r="K910" i="9"/>
  <c r="Q910" i="9"/>
  <c r="L910" i="9"/>
  <c r="R910" i="9"/>
  <c r="S910" i="9"/>
  <c r="H911" i="9"/>
  <c r="N911" i="9"/>
  <c r="I911" i="9"/>
  <c r="O911" i="9"/>
  <c r="J911" i="9"/>
  <c r="P911" i="9"/>
  <c r="K911" i="9"/>
  <c r="Q911" i="9"/>
  <c r="L911" i="9"/>
  <c r="R911" i="9"/>
  <c r="S911" i="9"/>
  <c r="H912" i="9"/>
  <c r="N912" i="9"/>
  <c r="I912" i="9"/>
  <c r="O912" i="9"/>
  <c r="J912" i="9"/>
  <c r="P912" i="9"/>
  <c r="K912" i="9"/>
  <c r="Q912" i="9"/>
  <c r="L912" i="9"/>
  <c r="R912" i="9"/>
  <c r="S912" i="9"/>
  <c r="H913" i="9"/>
  <c r="N913" i="9"/>
  <c r="I913" i="9"/>
  <c r="O913" i="9"/>
  <c r="J913" i="9"/>
  <c r="P913" i="9"/>
  <c r="K913" i="9"/>
  <c r="Q913" i="9"/>
  <c r="L913" i="9"/>
  <c r="R913" i="9"/>
  <c r="S913" i="9"/>
  <c r="H914" i="9"/>
  <c r="N914" i="9"/>
  <c r="I914" i="9"/>
  <c r="O914" i="9"/>
  <c r="J914" i="9"/>
  <c r="P914" i="9"/>
  <c r="K914" i="9"/>
  <c r="Q914" i="9"/>
  <c r="L914" i="9"/>
  <c r="R914" i="9"/>
  <c r="S914" i="9"/>
  <c r="H915" i="9"/>
  <c r="N915" i="9"/>
  <c r="I915" i="9"/>
  <c r="O915" i="9"/>
  <c r="J915" i="9"/>
  <c r="P915" i="9"/>
  <c r="K915" i="9"/>
  <c r="Q915" i="9"/>
  <c r="L915" i="9"/>
  <c r="R915" i="9"/>
  <c r="S915" i="9"/>
  <c r="H916" i="9"/>
  <c r="N916" i="9"/>
  <c r="I916" i="9"/>
  <c r="O916" i="9"/>
  <c r="J916" i="9"/>
  <c r="P916" i="9"/>
  <c r="K916" i="9"/>
  <c r="Q916" i="9"/>
  <c r="L916" i="9"/>
  <c r="R916" i="9"/>
  <c r="S916" i="9"/>
  <c r="H917" i="9"/>
  <c r="N917" i="9"/>
  <c r="I917" i="9"/>
  <c r="O917" i="9"/>
  <c r="J917" i="9"/>
  <c r="P917" i="9"/>
  <c r="K917" i="9"/>
  <c r="Q917" i="9"/>
  <c r="L917" i="9"/>
  <c r="R917" i="9"/>
  <c r="S917" i="9"/>
  <c r="H918" i="9"/>
  <c r="N918" i="9"/>
  <c r="I918" i="9"/>
  <c r="O918" i="9"/>
  <c r="J918" i="9"/>
  <c r="P918" i="9"/>
  <c r="K918" i="9"/>
  <c r="Q918" i="9"/>
  <c r="L918" i="9"/>
  <c r="R918" i="9"/>
  <c r="S918" i="9"/>
  <c r="H919" i="9"/>
  <c r="N919" i="9"/>
  <c r="I919" i="9"/>
  <c r="O919" i="9"/>
  <c r="J919" i="9"/>
  <c r="P919" i="9"/>
  <c r="K919" i="9"/>
  <c r="Q919" i="9"/>
  <c r="L919" i="9"/>
  <c r="R919" i="9"/>
  <c r="S919" i="9"/>
  <c r="H920" i="9"/>
  <c r="N920" i="9"/>
  <c r="I920" i="9"/>
  <c r="O920" i="9"/>
  <c r="J920" i="9"/>
  <c r="P920" i="9"/>
  <c r="K920" i="9"/>
  <c r="Q920" i="9"/>
  <c r="L920" i="9"/>
  <c r="R920" i="9"/>
  <c r="S920" i="9"/>
  <c r="H921" i="9"/>
  <c r="N921" i="9"/>
  <c r="I921" i="9"/>
  <c r="O921" i="9"/>
  <c r="J921" i="9"/>
  <c r="P921" i="9"/>
  <c r="K921" i="9"/>
  <c r="Q921" i="9"/>
  <c r="L921" i="9"/>
  <c r="R921" i="9"/>
  <c r="S921" i="9"/>
  <c r="H922" i="9"/>
  <c r="N922" i="9"/>
  <c r="I922" i="9"/>
  <c r="O922" i="9"/>
  <c r="J922" i="9"/>
  <c r="P922" i="9"/>
  <c r="K922" i="9"/>
  <c r="Q922" i="9"/>
  <c r="L922" i="9"/>
  <c r="R922" i="9"/>
  <c r="S922" i="9"/>
  <c r="H923" i="9"/>
  <c r="N923" i="9"/>
  <c r="I923" i="9"/>
  <c r="O923" i="9"/>
  <c r="J923" i="9"/>
  <c r="P923" i="9"/>
  <c r="K923" i="9"/>
  <c r="Q923" i="9"/>
  <c r="L923" i="9"/>
  <c r="R923" i="9"/>
  <c r="S923" i="9"/>
  <c r="H924" i="9"/>
  <c r="N924" i="9"/>
  <c r="I924" i="9"/>
  <c r="O924" i="9"/>
  <c r="J924" i="9"/>
  <c r="P924" i="9"/>
  <c r="K924" i="9"/>
  <c r="Q924" i="9"/>
  <c r="L924" i="9"/>
  <c r="R924" i="9"/>
  <c r="S924" i="9"/>
  <c r="H925" i="9"/>
  <c r="N925" i="9"/>
  <c r="I925" i="9"/>
  <c r="O925" i="9"/>
  <c r="J925" i="9"/>
  <c r="P925" i="9"/>
  <c r="K925" i="9"/>
  <c r="Q925" i="9"/>
  <c r="L925" i="9"/>
  <c r="R925" i="9"/>
  <c r="S925" i="9"/>
  <c r="H926" i="9"/>
  <c r="N926" i="9"/>
  <c r="I926" i="9"/>
  <c r="O926" i="9"/>
  <c r="J926" i="9"/>
  <c r="P926" i="9"/>
  <c r="K926" i="9"/>
  <c r="Q926" i="9"/>
  <c r="L926" i="9"/>
  <c r="R926" i="9"/>
  <c r="S926" i="9"/>
  <c r="H927" i="9"/>
  <c r="N927" i="9"/>
  <c r="I927" i="9"/>
  <c r="O927" i="9"/>
  <c r="J927" i="9"/>
  <c r="P927" i="9"/>
  <c r="K927" i="9"/>
  <c r="Q927" i="9"/>
  <c r="L927" i="9"/>
  <c r="R927" i="9"/>
  <c r="S927" i="9"/>
  <c r="H928" i="9"/>
  <c r="N928" i="9"/>
  <c r="I928" i="9"/>
  <c r="O928" i="9"/>
  <c r="J928" i="9"/>
  <c r="P928" i="9"/>
  <c r="K928" i="9"/>
  <c r="Q928" i="9"/>
  <c r="L928" i="9"/>
  <c r="R928" i="9"/>
  <c r="S928" i="9"/>
  <c r="H929" i="9"/>
  <c r="N929" i="9"/>
  <c r="I929" i="9"/>
  <c r="O929" i="9"/>
  <c r="J929" i="9"/>
  <c r="P929" i="9"/>
  <c r="K929" i="9"/>
  <c r="Q929" i="9"/>
  <c r="L929" i="9"/>
  <c r="R929" i="9"/>
  <c r="S929" i="9"/>
  <c r="H930" i="9"/>
  <c r="N930" i="9"/>
  <c r="I930" i="9"/>
  <c r="O930" i="9"/>
  <c r="J930" i="9"/>
  <c r="P930" i="9"/>
  <c r="K930" i="9"/>
  <c r="Q930" i="9"/>
  <c r="L930" i="9"/>
  <c r="R930" i="9"/>
  <c r="S930" i="9"/>
  <c r="H931" i="9"/>
  <c r="N931" i="9"/>
  <c r="I931" i="9"/>
  <c r="O931" i="9"/>
  <c r="J931" i="9"/>
  <c r="P931" i="9"/>
  <c r="K931" i="9"/>
  <c r="Q931" i="9"/>
  <c r="L931" i="9"/>
  <c r="R931" i="9"/>
  <c r="S931" i="9"/>
  <c r="H932" i="9"/>
  <c r="N932" i="9"/>
  <c r="I932" i="9"/>
  <c r="O932" i="9"/>
  <c r="J932" i="9"/>
  <c r="P932" i="9"/>
  <c r="K932" i="9"/>
  <c r="Q932" i="9"/>
  <c r="L932" i="9"/>
  <c r="R932" i="9"/>
  <c r="S932" i="9"/>
  <c r="H933" i="9"/>
  <c r="N933" i="9"/>
  <c r="I933" i="9"/>
  <c r="O933" i="9"/>
  <c r="J933" i="9"/>
  <c r="P933" i="9"/>
  <c r="K933" i="9"/>
  <c r="Q933" i="9"/>
  <c r="L933" i="9"/>
  <c r="R933" i="9"/>
  <c r="S933" i="9"/>
  <c r="H934" i="9"/>
  <c r="N934" i="9"/>
  <c r="I934" i="9"/>
  <c r="O934" i="9"/>
  <c r="J934" i="9"/>
  <c r="P934" i="9"/>
  <c r="K934" i="9"/>
  <c r="Q934" i="9"/>
  <c r="L934" i="9"/>
  <c r="R934" i="9"/>
  <c r="S934" i="9"/>
  <c r="H935" i="9"/>
  <c r="N935" i="9"/>
  <c r="I935" i="9"/>
  <c r="O935" i="9"/>
  <c r="J935" i="9"/>
  <c r="P935" i="9"/>
  <c r="K935" i="9"/>
  <c r="Q935" i="9"/>
  <c r="L935" i="9"/>
  <c r="R935" i="9"/>
  <c r="S935" i="9"/>
  <c r="H936" i="9"/>
  <c r="N936" i="9"/>
  <c r="I936" i="9"/>
  <c r="O936" i="9"/>
  <c r="J936" i="9"/>
  <c r="P936" i="9"/>
  <c r="K936" i="9"/>
  <c r="Q936" i="9"/>
  <c r="L936" i="9"/>
  <c r="R936" i="9"/>
  <c r="S936" i="9"/>
  <c r="H937" i="9"/>
  <c r="N937" i="9"/>
  <c r="I937" i="9"/>
  <c r="O937" i="9"/>
  <c r="J937" i="9"/>
  <c r="P937" i="9"/>
  <c r="K937" i="9"/>
  <c r="Q937" i="9"/>
  <c r="L937" i="9"/>
  <c r="R937" i="9"/>
  <c r="S937" i="9"/>
  <c r="H938" i="9"/>
  <c r="N938" i="9"/>
  <c r="I938" i="9"/>
  <c r="O938" i="9"/>
  <c r="J938" i="9"/>
  <c r="P938" i="9"/>
  <c r="K938" i="9"/>
  <c r="Q938" i="9"/>
  <c r="L938" i="9"/>
  <c r="R938" i="9"/>
  <c r="S938" i="9"/>
  <c r="H939" i="9"/>
  <c r="N939" i="9"/>
  <c r="I939" i="9"/>
  <c r="O939" i="9"/>
  <c r="J939" i="9"/>
  <c r="P939" i="9"/>
  <c r="K939" i="9"/>
  <c r="Q939" i="9"/>
  <c r="L939" i="9"/>
  <c r="R939" i="9"/>
  <c r="S939" i="9"/>
  <c r="H940" i="9"/>
  <c r="N940" i="9"/>
  <c r="I940" i="9"/>
  <c r="O940" i="9"/>
  <c r="J940" i="9"/>
  <c r="P940" i="9"/>
  <c r="K940" i="9"/>
  <c r="Q940" i="9"/>
  <c r="L940" i="9"/>
  <c r="R940" i="9"/>
  <c r="S940" i="9"/>
  <c r="H941" i="9"/>
  <c r="N941" i="9"/>
  <c r="I941" i="9"/>
  <c r="O941" i="9"/>
  <c r="J941" i="9"/>
  <c r="P941" i="9"/>
  <c r="K941" i="9"/>
  <c r="Q941" i="9"/>
  <c r="L941" i="9"/>
  <c r="R941" i="9"/>
  <c r="S941" i="9"/>
  <c r="H942" i="9"/>
  <c r="N942" i="9"/>
  <c r="I942" i="9"/>
  <c r="O942" i="9"/>
  <c r="J942" i="9"/>
  <c r="P942" i="9"/>
  <c r="K942" i="9"/>
  <c r="Q942" i="9"/>
  <c r="L942" i="9"/>
  <c r="R942" i="9"/>
  <c r="S942" i="9"/>
  <c r="H943" i="9"/>
  <c r="N943" i="9"/>
  <c r="I943" i="9"/>
  <c r="O943" i="9"/>
  <c r="J943" i="9"/>
  <c r="P943" i="9"/>
  <c r="K943" i="9"/>
  <c r="Q943" i="9"/>
  <c r="L943" i="9"/>
  <c r="R943" i="9"/>
  <c r="S943" i="9"/>
  <c r="H944" i="9"/>
  <c r="N944" i="9"/>
  <c r="I944" i="9"/>
  <c r="O944" i="9"/>
  <c r="J944" i="9"/>
  <c r="P944" i="9"/>
  <c r="K944" i="9"/>
  <c r="Q944" i="9"/>
  <c r="L944" i="9"/>
  <c r="R944" i="9"/>
  <c r="S944" i="9"/>
  <c r="H945" i="9"/>
  <c r="N945" i="9"/>
  <c r="I945" i="9"/>
  <c r="O945" i="9"/>
  <c r="J945" i="9"/>
  <c r="P945" i="9"/>
  <c r="K945" i="9"/>
  <c r="Q945" i="9"/>
  <c r="L945" i="9"/>
  <c r="R945" i="9"/>
  <c r="S945" i="9"/>
  <c r="H946" i="9"/>
  <c r="N946" i="9"/>
  <c r="I946" i="9"/>
  <c r="O946" i="9"/>
  <c r="J946" i="9"/>
  <c r="P946" i="9"/>
  <c r="K946" i="9"/>
  <c r="Q946" i="9"/>
  <c r="L946" i="9"/>
  <c r="R946" i="9"/>
  <c r="S946" i="9"/>
  <c r="H947" i="9"/>
  <c r="N947" i="9"/>
  <c r="I947" i="9"/>
  <c r="O947" i="9"/>
  <c r="J947" i="9"/>
  <c r="P947" i="9"/>
  <c r="K947" i="9"/>
  <c r="Q947" i="9"/>
  <c r="L947" i="9"/>
  <c r="R947" i="9"/>
  <c r="S947" i="9"/>
  <c r="H948" i="9"/>
  <c r="N948" i="9"/>
  <c r="I948" i="9"/>
  <c r="O948" i="9"/>
  <c r="J948" i="9"/>
  <c r="P948" i="9"/>
  <c r="K948" i="9"/>
  <c r="Q948" i="9"/>
  <c r="L948" i="9"/>
  <c r="R948" i="9"/>
  <c r="S948" i="9"/>
  <c r="H949" i="9"/>
  <c r="N949" i="9"/>
  <c r="I949" i="9"/>
  <c r="O949" i="9"/>
  <c r="J949" i="9"/>
  <c r="P949" i="9"/>
  <c r="K949" i="9"/>
  <c r="Q949" i="9"/>
  <c r="L949" i="9"/>
  <c r="R949" i="9"/>
  <c r="S949" i="9"/>
  <c r="H950" i="9"/>
  <c r="N950" i="9"/>
  <c r="I950" i="9"/>
  <c r="O950" i="9"/>
  <c r="J950" i="9"/>
  <c r="P950" i="9"/>
  <c r="K950" i="9"/>
  <c r="Q950" i="9"/>
  <c r="L950" i="9"/>
  <c r="R950" i="9"/>
  <c r="S950" i="9"/>
  <c r="H951" i="9"/>
  <c r="N951" i="9"/>
  <c r="I951" i="9"/>
  <c r="O951" i="9"/>
  <c r="J951" i="9"/>
  <c r="P951" i="9"/>
  <c r="K951" i="9"/>
  <c r="Q951" i="9"/>
  <c r="L951" i="9"/>
  <c r="R951" i="9"/>
  <c r="S951" i="9"/>
  <c r="H952" i="9"/>
  <c r="N952" i="9"/>
  <c r="I952" i="9"/>
  <c r="O952" i="9"/>
  <c r="J952" i="9"/>
  <c r="P952" i="9"/>
  <c r="K952" i="9"/>
  <c r="Q952" i="9"/>
  <c r="L952" i="9"/>
  <c r="R952" i="9"/>
  <c r="S952" i="9"/>
  <c r="H953" i="9"/>
  <c r="N953" i="9"/>
  <c r="I953" i="9"/>
  <c r="O953" i="9"/>
  <c r="J953" i="9"/>
  <c r="P953" i="9"/>
  <c r="K953" i="9"/>
  <c r="Q953" i="9"/>
  <c r="L953" i="9"/>
  <c r="R953" i="9"/>
  <c r="S953" i="9"/>
  <c r="H954" i="9"/>
  <c r="N954" i="9"/>
  <c r="I954" i="9"/>
  <c r="O954" i="9"/>
  <c r="J954" i="9"/>
  <c r="P954" i="9"/>
  <c r="K954" i="9"/>
  <c r="Q954" i="9"/>
  <c r="L954" i="9"/>
  <c r="R954" i="9"/>
  <c r="S954" i="9"/>
  <c r="H955" i="9"/>
  <c r="N955" i="9"/>
  <c r="I955" i="9"/>
  <c r="O955" i="9"/>
  <c r="J955" i="9"/>
  <c r="P955" i="9"/>
  <c r="K955" i="9"/>
  <c r="Q955" i="9"/>
  <c r="L955" i="9"/>
  <c r="R955" i="9"/>
  <c r="S955" i="9"/>
  <c r="H956" i="9"/>
  <c r="N956" i="9"/>
  <c r="I956" i="9"/>
  <c r="O956" i="9"/>
  <c r="J956" i="9"/>
  <c r="P956" i="9"/>
  <c r="K956" i="9"/>
  <c r="Q956" i="9"/>
  <c r="L956" i="9"/>
  <c r="R956" i="9"/>
  <c r="S956" i="9"/>
  <c r="H957" i="9"/>
  <c r="N957" i="9"/>
  <c r="I957" i="9"/>
  <c r="O957" i="9"/>
  <c r="J957" i="9"/>
  <c r="P957" i="9"/>
  <c r="K957" i="9"/>
  <c r="Q957" i="9"/>
  <c r="L957" i="9"/>
  <c r="R957" i="9"/>
  <c r="S957" i="9"/>
  <c r="H958" i="9"/>
  <c r="N958" i="9"/>
  <c r="I958" i="9"/>
  <c r="O958" i="9"/>
  <c r="J958" i="9"/>
  <c r="P958" i="9"/>
  <c r="K958" i="9"/>
  <c r="Q958" i="9"/>
  <c r="L958" i="9"/>
  <c r="R958" i="9"/>
  <c r="S958" i="9"/>
  <c r="H959" i="9"/>
  <c r="N959" i="9"/>
  <c r="I959" i="9"/>
  <c r="O959" i="9"/>
  <c r="J959" i="9"/>
  <c r="P959" i="9"/>
  <c r="K959" i="9"/>
  <c r="Q959" i="9"/>
  <c r="L959" i="9"/>
  <c r="R959" i="9"/>
  <c r="S959" i="9"/>
  <c r="H960" i="9"/>
  <c r="N960" i="9"/>
  <c r="I960" i="9"/>
  <c r="O960" i="9"/>
  <c r="J960" i="9"/>
  <c r="P960" i="9"/>
  <c r="K960" i="9"/>
  <c r="Q960" i="9"/>
  <c r="L960" i="9"/>
  <c r="R960" i="9"/>
  <c r="S960" i="9"/>
  <c r="H961" i="9"/>
  <c r="N961" i="9"/>
  <c r="I961" i="9"/>
  <c r="O961" i="9"/>
  <c r="J961" i="9"/>
  <c r="P961" i="9"/>
  <c r="K961" i="9"/>
  <c r="Q961" i="9"/>
  <c r="L961" i="9"/>
  <c r="R961" i="9"/>
  <c r="S961" i="9"/>
  <c r="H962" i="9"/>
  <c r="N962" i="9"/>
  <c r="I962" i="9"/>
  <c r="O962" i="9"/>
  <c r="J962" i="9"/>
  <c r="P962" i="9"/>
  <c r="K962" i="9"/>
  <c r="Q962" i="9"/>
  <c r="L962" i="9"/>
  <c r="R962" i="9"/>
  <c r="S962" i="9"/>
  <c r="H963" i="9"/>
  <c r="N963" i="9"/>
  <c r="I963" i="9"/>
  <c r="O963" i="9"/>
  <c r="J963" i="9"/>
  <c r="P963" i="9"/>
  <c r="K963" i="9"/>
  <c r="Q963" i="9"/>
  <c r="L963" i="9"/>
  <c r="R963" i="9"/>
  <c r="S963" i="9"/>
  <c r="H964" i="9"/>
  <c r="N964" i="9"/>
  <c r="I964" i="9"/>
  <c r="O964" i="9"/>
  <c r="J964" i="9"/>
  <c r="P964" i="9"/>
  <c r="K964" i="9"/>
  <c r="Q964" i="9"/>
  <c r="L964" i="9"/>
  <c r="R964" i="9"/>
  <c r="S964" i="9"/>
  <c r="H965" i="9"/>
  <c r="N965" i="9"/>
  <c r="I965" i="9"/>
  <c r="O965" i="9"/>
  <c r="J965" i="9"/>
  <c r="P965" i="9"/>
  <c r="K965" i="9"/>
  <c r="Q965" i="9"/>
  <c r="L965" i="9"/>
  <c r="R965" i="9"/>
  <c r="S965" i="9"/>
  <c r="H966" i="9"/>
  <c r="N966" i="9"/>
  <c r="I966" i="9"/>
  <c r="O966" i="9"/>
  <c r="J966" i="9"/>
  <c r="P966" i="9"/>
  <c r="K966" i="9"/>
  <c r="Q966" i="9"/>
  <c r="L966" i="9"/>
  <c r="R966" i="9"/>
  <c r="S966" i="9"/>
  <c r="H967" i="9"/>
  <c r="N967" i="9"/>
  <c r="I967" i="9"/>
  <c r="O967" i="9"/>
  <c r="J967" i="9"/>
  <c r="P967" i="9"/>
  <c r="K967" i="9"/>
  <c r="Q967" i="9"/>
  <c r="L967" i="9"/>
  <c r="R967" i="9"/>
  <c r="S967" i="9"/>
  <c r="H968" i="9"/>
  <c r="N968" i="9"/>
  <c r="I968" i="9"/>
  <c r="O968" i="9"/>
  <c r="J968" i="9"/>
  <c r="P968" i="9"/>
  <c r="K968" i="9"/>
  <c r="Q968" i="9"/>
  <c r="L968" i="9"/>
  <c r="R968" i="9"/>
  <c r="S968" i="9"/>
  <c r="H969" i="9"/>
  <c r="N969" i="9"/>
  <c r="I969" i="9"/>
  <c r="O969" i="9"/>
  <c r="J969" i="9"/>
  <c r="P969" i="9"/>
  <c r="K969" i="9"/>
  <c r="Q969" i="9"/>
  <c r="L969" i="9"/>
  <c r="R969" i="9"/>
  <c r="S969" i="9"/>
  <c r="H970" i="9"/>
  <c r="N970" i="9"/>
  <c r="I970" i="9"/>
  <c r="O970" i="9"/>
  <c r="J970" i="9"/>
  <c r="P970" i="9"/>
  <c r="K970" i="9"/>
  <c r="Q970" i="9"/>
  <c r="L970" i="9"/>
  <c r="R970" i="9"/>
  <c r="S970" i="9"/>
  <c r="H971" i="9"/>
  <c r="N971" i="9"/>
  <c r="I971" i="9"/>
  <c r="O971" i="9"/>
  <c r="J971" i="9"/>
  <c r="P971" i="9"/>
  <c r="K971" i="9"/>
  <c r="Q971" i="9"/>
  <c r="L971" i="9"/>
  <c r="R971" i="9"/>
  <c r="S971" i="9"/>
  <c r="H972" i="9"/>
  <c r="N972" i="9"/>
  <c r="I972" i="9"/>
  <c r="O972" i="9"/>
  <c r="J972" i="9"/>
  <c r="P972" i="9"/>
  <c r="K972" i="9"/>
  <c r="Q972" i="9"/>
  <c r="L972" i="9"/>
  <c r="R972" i="9"/>
  <c r="S972" i="9"/>
  <c r="H973" i="9"/>
  <c r="N973" i="9"/>
  <c r="I973" i="9"/>
  <c r="O973" i="9"/>
  <c r="J973" i="9"/>
  <c r="P973" i="9"/>
  <c r="K973" i="9"/>
  <c r="Q973" i="9"/>
  <c r="L973" i="9"/>
  <c r="R973" i="9"/>
  <c r="S973" i="9"/>
  <c r="H974" i="9"/>
  <c r="N974" i="9"/>
  <c r="I974" i="9"/>
  <c r="O974" i="9"/>
  <c r="J974" i="9"/>
  <c r="P974" i="9"/>
  <c r="K974" i="9"/>
  <c r="Q974" i="9"/>
  <c r="L974" i="9"/>
  <c r="R974" i="9"/>
  <c r="S974" i="9"/>
  <c r="H975" i="9"/>
  <c r="N975" i="9"/>
  <c r="I975" i="9"/>
  <c r="O975" i="9"/>
  <c r="J975" i="9"/>
  <c r="P975" i="9"/>
  <c r="K975" i="9"/>
  <c r="Q975" i="9"/>
  <c r="L975" i="9"/>
  <c r="R975" i="9"/>
  <c r="S975" i="9"/>
  <c r="H976" i="9"/>
  <c r="N976" i="9"/>
  <c r="I976" i="9"/>
  <c r="O976" i="9"/>
  <c r="J976" i="9"/>
  <c r="P976" i="9"/>
  <c r="K976" i="9"/>
  <c r="Q976" i="9"/>
  <c r="L976" i="9"/>
  <c r="R976" i="9"/>
  <c r="S976" i="9"/>
  <c r="H977" i="9"/>
  <c r="N977" i="9"/>
  <c r="I977" i="9"/>
  <c r="O977" i="9"/>
  <c r="J977" i="9"/>
  <c r="P977" i="9"/>
  <c r="K977" i="9"/>
  <c r="Q977" i="9"/>
  <c r="L977" i="9"/>
  <c r="R977" i="9"/>
  <c r="S977" i="9"/>
  <c r="H978" i="9"/>
  <c r="N978" i="9"/>
  <c r="I978" i="9"/>
  <c r="O978" i="9"/>
  <c r="J978" i="9"/>
  <c r="P978" i="9"/>
  <c r="K978" i="9"/>
  <c r="Q978" i="9"/>
  <c r="L978" i="9"/>
  <c r="R978" i="9"/>
  <c r="S978" i="9"/>
  <c r="H979" i="9"/>
  <c r="N979" i="9"/>
  <c r="I979" i="9"/>
  <c r="O979" i="9"/>
  <c r="J979" i="9"/>
  <c r="P979" i="9"/>
  <c r="K979" i="9"/>
  <c r="Q979" i="9"/>
  <c r="L979" i="9"/>
  <c r="R979" i="9"/>
  <c r="S979" i="9"/>
  <c r="H980" i="9"/>
  <c r="N980" i="9"/>
  <c r="I980" i="9"/>
  <c r="O980" i="9"/>
  <c r="J980" i="9"/>
  <c r="P980" i="9"/>
  <c r="K980" i="9"/>
  <c r="Q980" i="9"/>
  <c r="L980" i="9"/>
  <c r="R980" i="9"/>
  <c r="S980" i="9"/>
  <c r="H981" i="9"/>
  <c r="N981" i="9"/>
  <c r="I981" i="9"/>
  <c r="O981" i="9"/>
  <c r="J981" i="9"/>
  <c r="P981" i="9"/>
  <c r="K981" i="9"/>
  <c r="Q981" i="9"/>
  <c r="L981" i="9"/>
  <c r="R981" i="9"/>
  <c r="S981" i="9"/>
  <c r="H982" i="9"/>
  <c r="N982" i="9"/>
  <c r="I982" i="9"/>
  <c r="O982" i="9"/>
  <c r="J982" i="9"/>
  <c r="P982" i="9"/>
  <c r="K982" i="9"/>
  <c r="Q982" i="9"/>
  <c r="L982" i="9"/>
  <c r="R982" i="9"/>
  <c r="S982" i="9"/>
  <c r="H983" i="9"/>
  <c r="N983" i="9"/>
  <c r="I983" i="9"/>
  <c r="O983" i="9"/>
  <c r="J983" i="9"/>
  <c r="P983" i="9"/>
  <c r="K983" i="9"/>
  <c r="Q983" i="9"/>
  <c r="L983" i="9"/>
  <c r="R983" i="9"/>
  <c r="S983" i="9"/>
  <c r="H984" i="9"/>
  <c r="N984" i="9"/>
  <c r="I984" i="9"/>
  <c r="O984" i="9"/>
  <c r="J984" i="9"/>
  <c r="P984" i="9"/>
  <c r="K984" i="9"/>
  <c r="Q984" i="9"/>
  <c r="L984" i="9"/>
  <c r="R984" i="9"/>
  <c r="S984" i="9"/>
  <c r="H985" i="9"/>
  <c r="N985" i="9"/>
  <c r="I985" i="9"/>
  <c r="O985" i="9"/>
  <c r="J985" i="9"/>
  <c r="P985" i="9"/>
  <c r="K985" i="9"/>
  <c r="Q985" i="9"/>
  <c r="L985" i="9"/>
  <c r="R985" i="9"/>
  <c r="S985" i="9"/>
  <c r="H986" i="9"/>
  <c r="N986" i="9"/>
  <c r="I986" i="9"/>
  <c r="O986" i="9"/>
  <c r="J986" i="9"/>
  <c r="P986" i="9"/>
  <c r="K986" i="9"/>
  <c r="Q986" i="9"/>
  <c r="L986" i="9"/>
  <c r="R986" i="9"/>
  <c r="S986" i="9"/>
  <c r="H987" i="9"/>
  <c r="N987" i="9"/>
  <c r="I987" i="9"/>
  <c r="O987" i="9"/>
  <c r="J987" i="9"/>
  <c r="P987" i="9"/>
  <c r="K987" i="9"/>
  <c r="Q987" i="9"/>
  <c r="L987" i="9"/>
  <c r="R987" i="9"/>
  <c r="S987" i="9"/>
  <c r="H988" i="9"/>
  <c r="N988" i="9"/>
  <c r="I988" i="9"/>
  <c r="O988" i="9"/>
  <c r="J988" i="9"/>
  <c r="P988" i="9"/>
  <c r="K988" i="9"/>
  <c r="Q988" i="9"/>
  <c r="L988" i="9"/>
  <c r="R988" i="9"/>
  <c r="S988" i="9"/>
  <c r="H989" i="9"/>
  <c r="N989" i="9"/>
  <c r="I989" i="9"/>
  <c r="O989" i="9"/>
  <c r="J989" i="9"/>
  <c r="P989" i="9"/>
  <c r="K989" i="9"/>
  <c r="Q989" i="9"/>
  <c r="L989" i="9"/>
  <c r="R989" i="9"/>
  <c r="S989" i="9"/>
  <c r="H990" i="9"/>
  <c r="N990" i="9"/>
  <c r="I990" i="9"/>
  <c r="O990" i="9"/>
  <c r="J990" i="9"/>
  <c r="P990" i="9"/>
  <c r="K990" i="9"/>
  <c r="Q990" i="9"/>
  <c r="L990" i="9"/>
  <c r="R990" i="9"/>
  <c r="S990" i="9"/>
  <c r="H991" i="9"/>
  <c r="N991" i="9"/>
  <c r="I991" i="9"/>
  <c r="O991" i="9"/>
  <c r="J991" i="9"/>
  <c r="P991" i="9"/>
  <c r="K991" i="9"/>
  <c r="Q991" i="9"/>
  <c r="L991" i="9"/>
  <c r="R991" i="9"/>
  <c r="S991" i="9"/>
  <c r="H992" i="9"/>
  <c r="N992" i="9"/>
  <c r="I992" i="9"/>
  <c r="O992" i="9"/>
  <c r="J992" i="9"/>
  <c r="P992" i="9"/>
  <c r="K992" i="9"/>
  <c r="Q992" i="9"/>
  <c r="L992" i="9"/>
  <c r="R992" i="9"/>
  <c r="S992" i="9"/>
  <c r="H993" i="9"/>
  <c r="N993" i="9"/>
  <c r="I993" i="9"/>
  <c r="O993" i="9"/>
  <c r="J993" i="9"/>
  <c r="P993" i="9"/>
  <c r="K993" i="9"/>
  <c r="Q993" i="9"/>
  <c r="L993" i="9"/>
  <c r="R993" i="9"/>
  <c r="S993" i="9"/>
  <c r="H994" i="9"/>
  <c r="N994" i="9"/>
  <c r="I994" i="9"/>
  <c r="O994" i="9"/>
  <c r="J994" i="9"/>
  <c r="P994" i="9"/>
  <c r="K994" i="9"/>
  <c r="Q994" i="9"/>
  <c r="L994" i="9"/>
  <c r="R994" i="9"/>
  <c r="S994" i="9"/>
  <c r="H995" i="9"/>
  <c r="N995" i="9"/>
  <c r="I995" i="9"/>
  <c r="O995" i="9"/>
  <c r="J995" i="9"/>
  <c r="P995" i="9"/>
  <c r="K995" i="9"/>
  <c r="Q995" i="9"/>
  <c r="L995" i="9"/>
  <c r="R995" i="9"/>
  <c r="S995" i="9"/>
  <c r="H996" i="9"/>
  <c r="N996" i="9"/>
  <c r="I996" i="9"/>
  <c r="O996" i="9"/>
  <c r="J996" i="9"/>
  <c r="P996" i="9"/>
  <c r="K996" i="9"/>
  <c r="Q996" i="9"/>
  <c r="L996" i="9"/>
  <c r="R996" i="9"/>
  <c r="S996" i="9"/>
  <c r="H997" i="9"/>
  <c r="N997" i="9"/>
  <c r="I997" i="9"/>
  <c r="O997" i="9"/>
  <c r="J997" i="9"/>
  <c r="P997" i="9"/>
  <c r="K997" i="9"/>
  <c r="Q997" i="9"/>
  <c r="L997" i="9"/>
  <c r="R997" i="9"/>
  <c r="S997" i="9"/>
  <c r="H998" i="9"/>
  <c r="N998" i="9"/>
  <c r="I998" i="9"/>
  <c r="O998" i="9"/>
  <c r="J998" i="9"/>
  <c r="P998" i="9"/>
  <c r="K998" i="9"/>
  <c r="Q998" i="9"/>
  <c r="L998" i="9"/>
  <c r="R998" i="9"/>
  <c r="S998" i="9"/>
  <c r="H999" i="9"/>
  <c r="N999" i="9"/>
  <c r="I999" i="9"/>
  <c r="O999" i="9"/>
  <c r="J999" i="9"/>
  <c r="P999" i="9"/>
  <c r="K999" i="9"/>
  <c r="Q999" i="9"/>
  <c r="L999" i="9"/>
  <c r="R999" i="9"/>
  <c r="S999" i="9"/>
  <c r="H1000" i="9"/>
  <c r="N1000" i="9"/>
  <c r="I1000" i="9"/>
  <c r="O1000" i="9"/>
  <c r="J1000" i="9"/>
  <c r="P1000" i="9"/>
  <c r="K1000" i="9"/>
  <c r="Q1000" i="9"/>
  <c r="L1000" i="9"/>
  <c r="R1000" i="9"/>
  <c r="S1000" i="9"/>
  <c r="H1001" i="9"/>
  <c r="N1001" i="9"/>
  <c r="I1001" i="9"/>
  <c r="O1001" i="9"/>
  <c r="J1001" i="9"/>
  <c r="P1001" i="9"/>
  <c r="K1001" i="9"/>
  <c r="Q1001" i="9"/>
  <c r="L1001" i="9"/>
  <c r="R1001" i="9"/>
  <c r="S1001" i="9"/>
  <c r="H1002" i="9"/>
  <c r="N1002" i="9"/>
  <c r="I1002" i="9"/>
  <c r="O1002" i="9"/>
  <c r="J1002" i="9"/>
  <c r="P1002" i="9"/>
  <c r="K1002" i="9"/>
  <c r="Q1002" i="9"/>
  <c r="L1002" i="9"/>
  <c r="R1002" i="9"/>
  <c r="S1002" i="9"/>
  <c r="H1003" i="9"/>
  <c r="N1003" i="9"/>
  <c r="I1003" i="9"/>
  <c r="O1003" i="9"/>
  <c r="J1003" i="9"/>
  <c r="P1003" i="9"/>
  <c r="K1003" i="9"/>
  <c r="Q1003" i="9"/>
  <c r="L1003" i="9"/>
  <c r="R1003" i="9"/>
  <c r="S1003" i="9"/>
  <c r="H1004" i="9"/>
  <c r="N1004" i="9"/>
  <c r="I1004" i="9"/>
  <c r="O1004" i="9"/>
  <c r="J1004" i="9"/>
  <c r="P1004" i="9"/>
  <c r="K1004" i="9"/>
  <c r="Q1004" i="9"/>
  <c r="L1004" i="9"/>
  <c r="R1004" i="9"/>
  <c r="S1004" i="9"/>
  <c r="H1005" i="9"/>
  <c r="N1005" i="9"/>
  <c r="I1005" i="9"/>
  <c r="O1005" i="9"/>
  <c r="J1005" i="9"/>
  <c r="P1005" i="9"/>
  <c r="K1005" i="9"/>
  <c r="Q1005" i="9"/>
  <c r="L1005" i="9"/>
  <c r="R1005" i="9"/>
  <c r="S1005" i="9"/>
  <c r="H1006" i="9"/>
  <c r="N1006" i="9"/>
  <c r="I1006" i="9"/>
  <c r="O1006" i="9"/>
  <c r="J1006" i="9"/>
  <c r="P1006" i="9"/>
  <c r="K1006" i="9"/>
  <c r="Q1006" i="9"/>
  <c r="L1006" i="9"/>
  <c r="R1006" i="9"/>
  <c r="S1006" i="9"/>
  <c r="H1007" i="9"/>
  <c r="N1007" i="9"/>
  <c r="I1007" i="9"/>
  <c r="O1007" i="9"/>
  <c r="J1007" i="9"/>
  <c r="P1007" i="9"/>
  <c r="K1007" i="9"/>
  <c r="Q1007" i="9"/>
  <c r="L1007" i="9"/>
  <c r="R1007" i="9"/>
  <c r="S1007" i="9"/>
  <c r="H1008" i="9"/>
  <c r="N1008" i="9"/>
  <c r="I1008" i="9"/>
  <c r="O1008" i="9"/>
  <c r="J1008" i="9"/>
  <c r="P1008" i="9"/>
  <c r="K1008" i="9"/>
  <c r="Q1008" i="9"/>
  <c r="L1008" i="9"/>
  <c r="R1008" i="9"/>
  <c r="S1008" i="9"/>
  <c r="H1009" i="9"/>
  <c r="N1009" i="9"/>
  <c r="I1009" i="9"/>
  <c r="O1009" i="9"/>
  <c r="J1009" i="9"/>
  <c r="P1009" i="9"/>
  <c r="K1009" i="9"/>
  <c r="Q1009" i="9"/>
  <c r="L1009" i="9"/>
  <c r="R1009" i="9"/>
  <c r="S1009" i="9"/>
  <c r="H1010" i="9"/>
  <c r="N1010" i="9"/>
  <c r="I1010" i="9"/>
  <c r="O1010" i="9"/>
  <c r="J1010" i="9"/>
  <c r="P1010" i="9"/>
  <c r="K1010" i="9"/>
  <c r="Q1010" i="9"/>
  <c r="L1010" i="9"/>
  <c r="R1010" i="9"/>
  <c r="S1010" i="9"/>
  <c r="H1011" i="9"/>
  <c r="N1011" i="9"/>
  <c r="I1011" i="9"/>
  <c r="O1011" i="9"/>
  <c r="J1011" i="9"/>
  <c r="P1011" i="9"/>
  <c r="K1011" i="9"/>
  <c r="Q1011" i="9"/>
  <c r="L1011" i="9"/>
  <c r="R1011" i="9"/>
  <c r="S1011" i="9"/>
  <c r="H1012" i="9"/>
  <c r="N1012" i="9"/>
  <c r="I1012" i="9"/>
  <c r="O1012" i="9"/>
  <c r="J1012" i="9"/>
  <c r="P1012" i="9"/>
  <c r="K1012" i="9"/>
  <c r="Q1012" i="9"/>
  <c r="L1012" i="9"/>
  <c r="R1012" i="9"/>
  <c r="S1012" i="9"/>
  <c r="H1013" i="9"/>
  <c r="N1013" i="9"/>
  <c r="I1013" i="9"/>
  <c r="O1013" i="9"/>
  <c r="J1013" i="9"/>
  <c r="P1013" i="9"/>
  <c r="K1013" i="9"/>
  <c r="Q1013" i="9"/>
  <c r="L1013" i="9"/>
  <c r="R1013" i="9"/>
  <c r="S1013" i="9"/>
  <c r="H1014" i="9"/>
  <c r="N1014" i="9"/>
  <c r="I1014" i="9"/>
  <c r="O1014" i="9"/>
  <c r="J1014" i="9"/>
  <c r="P1014" i="9"/>
  <c r="K1014" i="9"/>
  <c r="Q1014" i="9"/>
  <c r="L1014" i="9"/>
  <c r="R1014" i="9"/>
  <c r="S1014" i="9"/>
  <c r="H1015" i="9"/>
  <c r="N1015" i="9"/>
  <c r="I1015" i="9"/>
  <c r="O1015" i="9"/>
  <c r="J1015" i="9"/>
  <c r="P1015" i="9"/>
  <c r="K1015" i="9"/>
  <c r="Q1015" i="9"/>
  <c r="L1015" i="9"/>
  <c r="R1015" i="9"/>
  <c r="S1015" i="9"/>
  <c r="H1016" i="9"/>
  <c r="N1016" i="9"/>
  <c r="I1016" i="9"/>
  <c r="O1016" i="9"/>
  <c r="J1016" i="9"/>
  <c r="P1016" i="9"/>
  <c r="K1016" i="9"/>
  <c r="Q1016" i="9"/>
  <c r="L1016" i="9"/>
  <c r="R1016" i="9"/>
  <c r="S1016" i="9"/>
  <c r="H1017" i="9"/>
  <c r="N1017" i="9"/>
  <c r="I1017" i="9"/>
  <c r="O1017" i="9"/>
  <c r="J1017" i="9"/>
  <c r="P1017" i="9"/>
  <c r="K1017" i="9"/>
  <c r="Q1017" i="9"/>
  <c r="L1017" i="9"/>
  <c r="R1017" i="9"/>
  <c r="S1017" i="9"/>
  <c r="H1018" i="9"/>
  <c r="N1018" i="9"/>
  <c r="I1018" i="9"/>
  <c r="O1018" i="9"/>
  <c r="J1018" i="9"/>
  <c r="P1018" i="9"/>
  <c r="K1018" i="9"/>
  <c r="Q1018" i="9"/>
  <c r="L1018" i="9"/>
  <c r="R1018" i="9"/>
  <c r="S1018" i="9"/>
  <c r="H1019" i="9"/>
  <c r="N1019" i="9"/>
  <c r="I1019" i="9"/>
  <c r="O1019" i="9"/>
  <c r="J1019" i="9"/>
  <c r="P1019" i="9"/>
  <c r="K1019" i="9"/>
  <c r="Q1019" i="9"/>
  <c r="L1019" i="9"/>
  <c r="R1019" i="9"/>
  <c r="S1019" i="9"/>
  <c r="H1020" i="9"/>
  <c r="N1020" i="9"/>
  <c r="I1020" i="9"/>
  <c r="O1020" i="9"/>
  <c r="J1020" i="9"/>
  <c r="P1020" i="9"/>
  <c r="K1020" i="9"/>
  <c r="Q1020" i="9"/>
  <c r="L1020" i="9"/>
  <c r="R1020" i="9"/>
  <c r="S1020" i="9"/>
  <c r="H1021" i="9"/>
  <c r="N1021" i="9"/>
  <c r="I1021" i="9"/>
  <c r="O1021" i="9"/>
  <c r="J1021" i="9"/>
  <c r="P1021" i="9"/>
  <c r="K1021" i="9"/>
  <c r="Q1021" i="9"/>
  <c r="L1021" i="9"/>
  <c r="R1021" i="9"/>
  <c r="S1021" i="9"/>
  <c r="H1022" i="9"/>
  <c r="N1022" i="9"/>
  <c r="I1022" i="9"/>
  <c r="O1022" i="9"/>
  <c r="J1022" i="9"/>
  <c r="P1022" i="9"/>
  <c r="K1022" i="9"/>
  <c r="Q1022" i="9"/>
  <c r="L1022" i="9"/>
  <c r="R1022" i="9"/>
  <c r="S1022" i="9"/>
  <c r="H1023" i="9"/>
  <c r="N1023" i="9"/>
  <c r="I1023" i="9"/>
  <c r="O1023" i="9"/>
  <c r="J1023" i="9"/>
  <c r="P1023" i="9"/>
  <c r="K1023" i="9"/>
  <c r="Q1023" i="9"/>
  <c r="L1023" i="9"/>
  <c r="R1023" i="9"/>
  <c r="S1023" i="9"/>
  <c r="H1024" i="9"/>
  <c r="N1024" i="9"/>
  <c r="I1024" i="9"/>
  <c r="O1024" i="9"/>
  <c r="J1024" i="9"/>
  <c r="P1024" i="9"/>
  <c r="K1024" i="9"/>
  <c r="Q1024" i="9"/>
  <c r="L1024" i="9"/>
  <c r="R1024" i="9"/>
  <c r="S1024" i="9"/>
  <c r="H1025" i="9"/>
  <c r="N1025" i="9"/>
  <c r="I1025" i="9"/>
  <c r="O1025" i="9"/>
  <c r="J1025" i="9"/>
  <c r="P1025" i="9"/>
  <c r="K1025" i="9"/>
  <c r="Q1025" i="9"/>
  <c r="L1025" i="9"/>
  <c r="R1025" i="9"/>
  <c r="S1025" i="9"/>
  <c r="H1026" i="9"/>
  <c r="N1026" i="9"/>
  <c r="I1026" i="9"/>
  <c r="O1026" i="9"/>
  <c r="J1026" i="9"/>
  <c r="P1026" i="9"/>
  <c r="K1026" i="9"/>
  <c r="Q1026" i="9"/>
  <c r="L1026" i="9"/>
  <c r="R1026" i="9"/>
  <c r="S1026" i="9"/>
  <c r="H1027" i="9"/>
  <c r="N1027" i="9"/>
  <c r="I1027" i="9"/>
  <c r="O1027" i="9"/>
  <c r="J1027" i="9"/>
  <c r="P1027" i="9"/>
  <c r="K1027" i="9"/>
  <c r="Q1027" i="9"/>
  <c r="L1027" i="9"/>
  <c r="R1027" i="9"/>
  <c r="S1027" i="9"/>
  <c r="H1028" i="9"/>
  <c r="N1028" i="9"/>
  <c r="I1028" i="9"/>
  <c r="O1028" i="9"/>
  <c r="J1028" i="9"/>
  <c r="P1028" i="9"/>
  <c r="K1028" i="9"/>
  <c r="Q1028" i="9"/>
  <c r="L1028" i="9"/>
  <c r="R1028" i="9"/>
  <c r="S1028" i="9"/>
  <c r="H1029" i="9"/>
  <c r="N1029" i="9"/>
  <c r="I1029" i="9"/>
  <c r="O1029" i="9"/>
  <c r="J1029" i="9"/>
  <c r="P1029" i="9"/>
  <c r="K1029" i="9"/>
  <c r="Q1029" i="9"/>
  <c r="L1029" i="9"/>
  <c r="R1029" i="9"/>
  <c r="S1029" i="9"/>
  <c r="H1030" i="9"/>
  <c r="N1030" i="9"/>
  <c r="I1030" i="9"/>
  <c r="O1030" i="9"/>
  <c r="J1030" i="9"/>
  <c r="P1030" i="9"/>
  <c r="K1030" i="9"/>
  <c r="Q1030" i="9"/>
  <c r="L1030" i="9"/>
  <c r="R1030" i="9"/>
  <c r="S1030" i="9"/>
  <c r="H1031" i="9"/>
  <c r="N1031" i="9"/>
  <c r="I1031" i="9"/>
  <c r="O1031" i="9"/>
  <c r="J1031" i="9"/>
  <c r="P1031" i="9"/>
  <c r="K1031" i="9"/>
  <c r="Q1031" i="9"/>
  <c r="L1031" i="9"/>
  <c r="R1031" i="9"/>
  <c r="S1031" i="9"/>
  <c r="H1032" i="9"/>
  <c r="N1032" i="9"/>
  <c r="I1032" i="9"/>
  <c r="O1032" i="9"/>
  <c r="J1032" i="9"/>
  <c r="P1032" i="9"/>
  <c r="K1032" i="9"/>
  <c r="Q1032" i="9"/>
  <c r="L1032" i="9"/>
  <c r="R1032" i="9"/>
  <c r="S1032" i="9"/>
  <c r="H1033" i="9"/>
  <c r="N1033" i="9"/>
  <c r="I1033" i="9"/>
  <c r="O1033" i="9"/>
  <c r="J1033" i="9"/>
  <c r="P1033" i="9"/>
  <c r="K1033" i="9"/>
  <c r="Q1033" i="9"/>
  <c r="L1033" i="9"/>
  <c r="R1033" i="9"/>
  <c r="S1033" i="9"/>
  <c r="H1034" i="9"/>
  <c r="N1034" i="9"/>
  <c r="I1034" i="9"/>
  <c r="O1034" i="9"/>
  <c r="J1034" i="9"/>
  <c r="P1034" i="9"/>
  <c r="K1034" i="9"/>
  <c r="Q1034" i="9"/>
  <c r="L1034" i="9"/>
  <c r="R1034" i="9"/>
  <c r="S1034" i="9"/>
  <c r="H1035" i="9"/>
  <c r="N1035" i="9"/>
  <c r="I1035" i="9"/>
  <c r="O1035" i="9"/>
  <c r="J1035" i="9"/>
  <c r="P1035" i="9"/>
  <c r="K1035" i="9"/>
  <c r="Q1035" i="9"/>
  <c r="L1035" i="9"/>
  <c r="R1035" i="9"/>
  <c r="S1035" i="9"/>
  <c r="H1036" i="9"/>
  <c r="N1036" i="9"/>
  <c r="I1036" i="9"/>
  <c r="O1036" i="9"/>
  <c r="J1036" i="9"/>
  <c r="P1036" i="9"/>
  <c r="K1036" i="9"/>
  <c r="Q1036" i="9"/>
  <c r="L1036" i="9"/>
  <c r="R1036" i="9"/>
  <c r="S1036" i="9"/>
  <c r="H1037" i="9"/>
  <c r="N1037" i="9"/>
  <c r="I1037" i="9"/>
  <c r="O1037" i="9"/>
  <c r="J1037" i="9"/>
  <c r="P1037" i="9"/>
  <c r="K1037" i="9"/>
  <c r="Q1037" i="9"/>
  <c r="L1037" i="9"/>
  <c r="R1037" i="9"/>
  <c r="S1037" i="9"/>
  <c r="H1038" i="9"/>
  <c r="N1038" i="9"/>
  <c r="I1038" i="9"/>
  <c r="O1038" i="9"/>
  <c r="J1038" i="9"/>
  <c r="P1038" i="9"/>
  <c r="K1038" i="9"/>
  <c r="Q1038" i="9"/>
  <c r="L1038" i="9"/>
  <c r="R1038" i="9"/>
  <c r="S1038" i="9"/>
  <c r="H1039" i="9"/>
  <c r="N1039" i="9"/>
  <c r="I1039" i="9"/>
  <c r="O1039" i="9"/>
  <c r="J1039" i="9"/>
  <c r="P1039" i="9"/>
  <c r="K1039" i="9"/>
  <c r="Q1039" i="9"/>
  <c r="L1039" i="9"/>
  <c r="R1039" i="9"/>
  <c r="S1039" i="9"/>
  <c r="H1040" i="9"/>
  <c r="N1040" i="9"/>
  <c r="I1040" i="9"/>
  <c r="O1040" i="9"/>
  <c r="J1040" i="9"/>
  <c r="P1040" i="9"/>
  <c r="K1040" i="9"/>
  <c r="Q1040" i="9"/>
  <c r="L1040" i="9"/>
  <c r="R1040" i="9"/>
  <c r="S1040" i="9"/>
  <c r="H1041" i="9"/>
  <c r="N1041" i="9"/>
  <c r="I1041" i="9"/>
  <c r="O1041" i="9"/>
  <c r="J1041" i="9"/>
  <c r="P1041" i="9"/>
  <c r="K1041" i="9"/>
  <c r="Q1041" i="9"/>
  <c r="L1041" i="9"/>
  <c r="R1041" i="9"/>
  <c r="S1041" i="9"/>
  <c r="H1042" i="9"/>
  <c r="N1042" i="9"/>
  <c r="I1042" i="9"/>
  <c r="O1042" i="9"/>
  <c r="J1042" i="9"/>
  <c r="P1042" i="9"/>
  <c r="K1042" i="9"/>
  <c r="Q1042" i="9"/>
  <c r="L1042" i="9"/>
  <c r="R1042" i="9"/>
  <c r="S1042" i="9"/>
  <c r="H1043" i="9"/>
  <c r="N1043" i="9"/>
  <c r="I1043" i="9"/>
  <c r="O1043" i="9"/>
  <c r="J1043" i="9"/>
  <c r="P1043" i="9"/>
  <c r="K1043" i="9"/>
  <c r="Q1043" i="9"/>
  <c r="L1043" i="9"/>
  <c r="R1043" i="9"/>
  <c r="S1043" i="9"/>
  <c r="H1044" i="9"/>
  <c r="N1044" i="9"/>
  <c r="I1044" i="9"/>
  <c r="O1044" i="9"/>
  <c r="J1044" i="9"/>
  <c r="P1044" i="9"/>
  <c r="K1044" i="9"/>
  <c r="Q1044" i="9"/>
  <c r="L1044" i="9"/>
  <c r="R1044" i="9"/>
  <c r="S1044" i="9"/>
  <c r="H1045" i="9"/>
  <c r="N1045" i="9"/>
  <c r="I1045" i="9"/>
  <c r="O1045" i="9"/>
  <c r="J1045" i="9"/>
  <c r="P1045" i="9"/>
  <c r="K1045" i="9"/>
  <c r="Q1045" i="9"/>
  <c r="L1045" i="9"/>
  <c r="R1045" i="9"/>
  <c r="S1045" i="9"/>
  <c r="H1046" i="9"/>
  <c r="N1046" i="9"/>
  <c r="I1046" i="9"/>
  <c r="O1046" i="9"/>
  <c r="J1046" i="9"/>
  <c r="P1046" i="9"/>
  <c r="K1046" i="9"/>
  <c r="Q1046" i="9"/>
  <c r="L1046" i="9"/>
  <c r="R1046" i="9"/>
  <c r="S1046" i="9"/>
  <c r="H1047" i="9"/>
  <c r="N1047" i="9"/>
  <c r="I1047" i="9"/>
  <c r="O1047" i="9"/>
  <c r="J1047" i="9"/>
  <c r="P1047" i="9"/>
  <c r="K1047" i="9"/>
  <c r="Q1047" i="9"/>
  <c r="L1047" i="9"/>
  <c r="R1047" i="9"/>
  <c r="S1047" i="9"/>
  <c r="H1048" i="9"/>
  <c r="N1048" i="9"/>
  <c r="I1048" i="9"/>
  <c r="O1048" i="9"/>
  <c r="J1048" i="9"/>
  <c r="P1048" i="9"/>
  <c r="K1048" i="9"/>
  <c r="Q1048" i="9"/>
  <c r="L1048" i="9"/>
  <c r="R1048" i="9"/>
  <c r="S1048" i="9"/>
  <c r="H1049" i="9"/>
  <c r="N1049" i="9"/>
  <c r="I1049" i="9"/>
  <c r="O1049" i="9"/>
  <c r="J1049" i="9"/>
  <c r="P1049" i="9"/>
  <c r="K1049" i="9"/>
  <c r="Q1049" i="9"/>
  <c r="L1049" i="9"/>
  <c r="R1049" i="9"/>
  <c r="S1049" i="9"/>
  <c r="H1050" i="9"/>
  <c r="N1050" i="9"/>
  <c r="I1050" i="9"/>
  <c r="O1050" i="9"/>
  <c r="J1050" i="9"/>
  <c r="P1050" i="9"/>
  <c r="K1050" i="9"/>
  <c r="Q1050" i="9"/>
  <c r="L1050" i="9"/>
  <c r="R1050" i="9"/>
  <c r="S1050" i="9"/>
  <c r="H1051" i="9"/>
  <c r="N1051" i="9"/>
  <c r="I1051" i="9"/>
  <c r="O1051" i="9"/>
  <c r="J1051" i="9"/>
  <c r="P1051" i="9"/>
  <c r="K1051" i="9"/>
  <c r="Q1051" i="9"/>
  <c r="L1051" i="9"/>
  <c r="R1051" i="9"/>
  <c r="S1051" i="9"/>
  <c r="H1052" i="9"/>
  <c r="N1052" i="9"/>
  <c r="I1052" i="9"/>
  <c r="O1052" i="9"/>
  <c r="J1052" i="9"/>
  <c r="P1052" i="9"/>
  <c r="K1052" i="9"/>
  <c r="Q1052" i="9"/>
  <c r="L1052" i="9"/>
  <c r="R1052" i="9"/>
  <c r="S1052" i="9"/>
  <c r="H1053" i="9"/>
  <c r="N1053" i="9"/>
  <c r="I1053" i="9"/>
  <c r="O1053" i="9"/>
  <c r="J1053" i="9"/>
  <c r="P1053" i="9"/>
  <c r="K1053" i="9"/>
  <c r="Q1053" i="9"/>
  <c r="L1053" i="9"/>
  <c r="R1053" i="9"/>
  <c r="S1053" i="9"/>
  <c r="H1054" i="9"/>
  <c r="N1054" i="9"/>
  <c r="I1054" i="9"/>
  <c r="O1054" i="9"/>
  <c r="J1054" i="9"/>
  <c r="P1054" i="9"/>
  <c r="K1054" i="9"/>
  <c r="Q1054" i="9"/>
  <c r="L1054" i="9"/>
  <c r="R1054" i="9"/>
  <c r="S1054" i="9"/>
  <c r="H1055" i="9"/>
  <c r="N1055" i="9"/>
  <c r="I1055" i="9"/>
  <c r="O1055" i="9"/>
  <c r="J1055" i="9"/>
  <c r="P1055" i="9"/>
  <c r="K1055" i="9"/>
  <c r="Q1055" i="9"/>
  <c r="L1055" i="9"/>
  <c r="R1055" i="9"/>
  <c r="S1055" i="9"/>
  <c r="H1056" i="9"/>
  <c r="N1056" i="9"/>
  <c r="I1056" i="9"/>
  <c r="O1056" i="9"/>
  <c r="J1056" i="9"/>
  <c r="P1056" i="9"/>
  <c r="K1056" i="9"/>
  <c r="Q1056" i="9"/>
  <c r="L1056" i="9"/>
  <c r="R1056" i="9"/>
  <c r="S1056" i="9"/>
  <c r="H1057" i="9"/>
  <c r="N1057" i="9"/>
  <c r="I1057" i="9"/>
  <c r="O1057" i="9"/>
  <c r="J1057" i="9"/>
  <c r="P1057" i="9"/>
  <c r="K1057" i="9"/>
  <c r="Q1057" i="9"/>
  <c r="L1057" i="9"/>
  <c r="R1057" i="9"/>
  <c r="S1057" i="9"/>
  <c r="H1058" i="9"/>
  <c r="N1058" i="9"/>
  <c r="I1058" i="9"/>
  <c r="O1058" i="9"/>
  <c r="J1058" i="9"/>
  <c r="P1058" i="9"/>
  <c r="K1058" i="9"/>
  <c r="Q1058" i="9"/>
  <c r="L1058" i="9"/>
  <c r="R1058" i="9"/>
  <c r="S1058" i="9"/>
  <c r="H1059" i="9"/>
  <c r="N1059" i="9"/>
  <c r="I1059" i="9"/>
  <c r="O1059" i="9"/>
  <c r="J1059" i="9"/>
  <c r="P1059" i="9"/>
  <c r="K1059" i="9"/>
  <c r="Q1059" i="9"/>
  <c r="L1059" i="9"/>
  <c r="R1059" i="9"/>
  <c r="S1059" i="9"/>
  <c r="H1060" i="9"/>
  <c r="N1060" i="9"/>
  <c r="I1060" i="9"/>
  <c r="O1060" i="9"/>
  <c r="J1060" i="9"/>
  <c r="P1060" i="9"/>
  <c r="K1060" i="9"/>
  <c r="Q1060" i="9"/>
  <c r="L1060" i="9"/>
  <c r="R1060" i="9"/>
  <c r="S1060" i="9"/>
  <c r="H1061" i="9"/>
  <c r="N1061" i="9"/>
  <c r="I1061" i="9"/>
  <c r="O1061" i="9"/>
  <c r="J1061" i="9"/>
  <c r="P1061" i="9"/>
  <c r="K1061" i="9"/>
  <c r="Q1061" i="9"/>
  <c r="L1061" i="9"/>
  <c r="R1061" i="9"/>
  <c r="S1061" i="9"/>
  <c r="H1062" i="9"/>
  <c r="N1062" i="9"/>
  <c r="I1062" i="9"/>
  <c r="O1062" i="9"/>
  <c r="J1062" i="9"/>
  <c r="P1062" i="9"/>
  <c r="K1062" i="9"/>
  <c r="Q1062" i="9"/>
  <c r="L1062" i="9"/>
  <c r="R1062" i="9"/>
  <c r="S1062" i="9"/>
  <c r="H1063" i="9"/>
  <c r="N1063" i="9"/>
  <c r="I1063" i="9"/>
  <c r="O1063" i="9"/>
  <c r="J1063" i="9"/>
  <c r="P1063" i="9"/>
  <c r="K1063" i="9"/>
  <c r="Q1063" i="9"/>
  <c r="L1063" i="9"/>
  <c r="R1063" i="9"/>
  <c r="S1063" i="9"/>
  <c r="H1064" i="9"/>
  <c r="N1064" i="9"/>
  <c r="I1064" i="9"/>
  <c r="O1064" i="9"/>
  <c r="J1064" i="9"/>
  <c r="P1064" i="9"/>
  <c r="K1064" i="9"/>
  <c r="Q1064" i="9"/>
  <c r="L1064" i="9"/>
  <c r="R1064" i="9"/>
  <c r="S1064" i="9"/>
  <c r="H1065" i="9"/>
  <c r="N1065" i="9"/>
  <c r="I1065" i="9"/>
  <c r="O1065" i="9"/>
  <c r="J1065" i="9"/>
  <c r="P1065" i="9"/>
  <c r="K1065" i="9"/>
  <c r="Q1065" i="9"/>
  <c r="L1065" i="9"/>
  <c r="R1065" i="9"/>
  <c r="S1065" i="9"/>
  <c r="H1066" i="9"/>
  <c r="N1066" i="9"/>
  <c r="I1066" i="9"/>
  <c r="O1066" i="9"/>
  <c r="J1066" i="9"/>
  <c r="P1066" i="9"/>
  <c r="K1066" i="9"/>
  <c r="Q1066" i="9"/>
  <c r="L1066" i="9"/>
  <c r="R1066" i="9"/>
  <c r="S1066" i="9"/>
  <c r="H1067" i="9"/>
  <c r="N1067" i="9"/>
  <c r="I1067" i="9"/>
  <c r="O1067" i="9"/>
  <c r="J1067" i="9"/>
  <c r="P1067" i="9"/>
  <c r="K1067" i="9"/>
  <c r="Q1067" i="9"/>
  <c r="L1067" i="9"/>
  <c r="R1067" i="9"/>
  <c r="S1067" i="9"/>
  <c r="H1068" i="9"/>
  <c r="N1068" i="9"/>
  <c r="I1068" i="9"/>
  <c r="O1068" i="9"/>
  <c r="J1068" i="9"/>
  <c r="P1068" i="9"/>
  <c r="K1068" i="9"/>
  <c r="Q1068" i="9"/>
  <c r="L1068" i="9"/>
  <c r="R1068" i="9"/>
  <c r="S1068" i="9"/>
  <c r="H1069" i="9"/>
  <c r="N1069" i="9"/>
  <c r="I1069" i="9"/>
  <c r="O1069" i="9"/>
  <c r="J1069" i="9"/>
  <c r="P1069" i="9"/>
  <c r="K1069" i="9"/>
  <c r="Q1069" i="9"/>
  <c r="L1069" i="9"/>
  <c r="R1069" i="9"/>
  <c r="S1069" i="9"/>
  <c r="H1070" i="9"/>
  <c r="N1070" i="9"/>
  <c r="I1070" i="9"/>
  <c r="O1070" i="9"/>
  <c r="J1070" i="9"/>
  <c r="P1070" i="9"/>
  <c r="K1070" i="9"/>
  <c r="Q1070" i="9"/>
  <c r="L1070" i="9"/>
  <c r="R1070" i="9"/>
  <c r="S1070" i="9"/>
  <c r="H1071" i="9"/>
  <c r="N1071" i="9"/>
  <c r="I1071" i="9"/>
  <c r="O1071" i="9"/>
  <c r="J1071" i="9"/>
  <c r="P1071" i="9"/>
  <c r="K1071" i="9"/>
  <c r="Q1071" i="9"/>
  <c r="L1071" i="9"/>
  <c r="R1071" i="9"/>
  <c r="S1071" i="9"/>
  <c r="H1072" i="9"/>
  <c r="N1072" i="9"/>
  <c r="I1072" i="9"/>
  <c r="O1072" i="9"/>
  <c r="J1072" i="9"/>
  <c r="P1072" i="9"/>
  <c r="K1072" i="9"/>
  <c r="Q1072" i="9"/>
  <c r="L1072" i="9"/>
  <c r="R1072" i="9"/>
  <c r="S1072" i="9"/>
  <c r="H1073" i="9"/>
  <c r="N1073" i="9"/>
  <c r="I1073" i="9"/>
  <c r="O1073" i="9"/>
  <c r="J1073" i="9"/>
  <c r="P1073" i="9"/>
  <c r="K1073" i="9"/>
  <c r="Q1073" i="9"/>
  <c r="L1073" i="9"/>
  <c r="R1073" i="9"/>
  <c r="S1073" i="9"/>
  <c r="H1074" i="9"/>
  <c r="N1074" i="9"/>
  <c r="I1074" i="9"/>
  <c r="O1074" i="9"/>
  <c r="J1074" i="9"/>
  <c r="P1074" i="9"/>
  <c r="K1074" i="9"/>
  <c r="Q1074" i="9"/>
  <c r="L1074" i="9"/>
  <c r="R1074" i="9"/>
  <c r="S1074" i="9"/>
  <c r="H1075" i="9"/>
  <c r="N1075" i="9"/>
  <c r="I1075" i="9"/>
  <c r="O1075" i="9"/>
  <c r="J1075" i="9"/>
  <c r="P1075" i="9"/>
  <c r="K1075" i="9"/>
  <c r="Q1075" i="9"/>
  <c r="L1075" i="9"/>
  <c r="R1075" i="9"/>
  <c r="S1075" i="9"/>
  <c r="H1076" i="9"/>
  <c r="N1076" i="9"/>
  <c r="I1076" i="9"/>
  <c r="O1076" i="9"/>
  <c r="J1076" i="9"/>
  <c r="P1076" i="9"/>
  <c r="K1076" i="9"/>
  <c r="Q1076" i="9"/>
  <c r="L1076" i="9"/>
  <c r="R1076" i="9"/>
  <c r="S1076" i="9"/>
  <c r="H1077" i="9"/>
  <c r="N1077" i="9"/>
  <c r="I1077" i="9"/>
  <c r="O1077" i="9"/>
  <c r="J1077" i="9"/>
  <c r="P1077" i="9"/>
  <c r="K1077" i="9"/>
  <c r="Q1077" i="9"/>
  <c r="L1077" i="9"/>
  <c r="R1077" i="9"/>
  <c r="S1077" i="9"/>
  <c r="H1078" i="9"/>
  <c r="N1078" i="9"/>
  <c r="I1078" i="9"/>
  <c r="O1078" i="9"/>
  <c r="J1078" i="9"/>
  <c r="P1078" i="9"/>
  <c r="K1078" i="9"/>
  <c r="Q1078" i="9"/>
  <c r="L1078" i="9"/>
  <c r="R1078" i="9"/>
  <c r="S1078" i="9"/>
  <c r="H1079" i="9"/>
  <c r="N1079" i="9"/>
  <c r="I1079" i="9"/>
  <c r="O1079" i="9"/>
  <c r="J1079" i="9"/>
  <c r="P1079" i="9"/>
  <c r="K1079" i="9"/>
  <c r="Q1079" i="9"/>
  <c r="L1079" i="9"/>
  <c r="R1079" i="9"/>
  <c r="S1079" i="9"/>
  <c r="H1080" i="9"/>
  <c r="N1080" i="9"/>
  <c r="I1080" i="9"/>
  <c r="O1080" i="9"/>
  <c r="J1080" i="9"/>
  <c r="P1080" i="9"/>
  <c r="K1080" i="9"/>
  <c r="Q1080" i="9"/>
  <c r="L1080" i="9"/>
  <c r="R1080" i="9"/>
  <c r="S1080" i="9"/>
  <c r="H1081" i="9"/>
  <c r="N1081" i="9"/>
  <c r="I1081" i="9"/>
  <c r="O1081" i="9"/>
  <c r="J1081" i="9"/>
  <c r="P1081" i="9"/>
  <c r="K1081" i="9"/>
  <c r="Q1081" i="9"/>
  <c r="L1081" i="9"/>
  <c r="R1081" i="9"/>
  <c r="S1081" i="9"/>
  <c r="H1082" i="9"/>
  <c r="N1082" i="9"/>
  <c r="I1082" i="9"/>
  <c r="O1082" i="9"/>
  <c r="J1082" i="9"/>
  <c r="P1082" i="9"/>
  <c r="K1082" i="9"/>
  <c r="Q1082" i="9"/>
  <c r="L1082" i="9"/>
  <c r="R1082" i="9"/>
  <c r="S1082" i="9"/>
  <c r="H1083" i="9"/>
  <c r="N1083" i="9"/>
  <c r="I1083" i="9"/>
  <c r="O1083" i="9"/>
  <c r="J1083" i="9"/>
  <c r="P1083" i="9"/>
  <c r="K1083" i="9"/>
  <c r="Q1083" i="9"/>
  <c r="L1083" i="9"/>
  <c r="R1083" i="9"/>
  <c r="S1083" i="9"/>
  <c r="H1084" i="9"/>
  <c r="N1084" i="9"/>
  <c r="I1084" i="9"/>
  <c r="O1084" i="9"/>
  <c r="J1084" i="9"/>
  <c r="P1084" i="9"/>
  <c r="K1084" i="9"/>
  <c r="Q1084" i="9"/>
  <c r="L1084" i="9"/>
  <c r="R1084" i="9"/>
  <c r="S1084" i="9"/>
  <c r="H1085" i="9"/>
  <c r="N1085" i="9"/>
  <c r="I1085" i="9"/>
  <c r="O1085" i="9"/>
  <c r="J1085" i="9"/>
  <c r="P1085" i="9"/>
  <c r="K1085" i="9"/>
  <c r="Q1085" i="9"/>
  <c r="L1085" i="9"/>
  <c r="R1085" i="9"/>
  <c r="S1085" i="9"/>
  <c r="H1086" i="9"/>
  <c r="N1086" i="9"/>
  <c r="I1086" i="9"/>
  <c r="O1086" i="9"/>
  <c r="J1086" i="9"/>
  <c r="P1086" i="9"/>
  <c r="K1086" i="9"/>
  <c r="Q1086" i="9"/>
  <c r="L1086" i="9"/>
  <c r="R1086" i="9"/>
  <c r="S1086" i="9"/>
  <c r="H1087" i="9"/>
  <c r="N1087" i="9"/>
  <c r="I1087" i="9"/>
  <c r="O1087" i="9"/>
  <c r="J1087" i="9"/>
  <c r="P1087" i="9"/>
  <c r="K1087" i="9"/>
  <c r="Q1087" i="9"/>
  <c r="L1087" i="9"/>
  <c r="R1087" i="9"/>
  <c r="S1087" i="9"/>
  <c r="H1088" i="9"/>
  <c r="N1088" i="9"/>
  <c r="I1088" i="9"/>
  <c r="O1088" i="9"/>
  <c r="J1088" i="9"/>
  <c r="P1088" i="9"/>
  <c r="K1088" i="9"/>
  <c r="Q1088" i="9"/>
  <c r="L1088" i="9"/>
  <c r="R1088" i="9"/>
  <c r="S1088" i="9"/>
  <c r="H1089" i="9"/>
  <c r="N1089" i="9"/>
  <c r="I1089" i="9"/>
  <c r="O1089" i="9"/>
  <c r="J1089" i="9"/>
  <c r="P1089" i="9"/>
  <c r="K1089" i="9"/>
  <c r="Q1089" i="9"/>
  <c r="L1089" i="9"/>
  <c r="R1089" i="9"/>
  <c r="S1089" i="9"/>
  <c r="H1090" i="9"/>
  <c r="N1090" i="9"/>
  <c r="I1090" i="9"/>
  <c r="O1090" i="9"/>
  <c r="J1090" i="9"/>
  <c r="P1090" i="9"/>
  <c r="K1090" i="9"/>
  <c r="Q1090" i="9"/>
  <c r="L1090" i="9"/>
  <c r="R1090" i="9"/>
  <c r="S1090" i="9"/>
  <c r="H1091" i="9"/>
  <c r="N1091" i="9"/>
  <c r="I1091" i="9"/>
  <c r="O1091" i="9"/>
  <c r="J1091" i="9"/>
  <c r="P1091" i="9"/>
  <c r="K1091" i="9"/>
  <c r="Q1091" i="9"/>
  <c r="L1091" i="9"/>
  <c r="R1091" i="9"/>
  <c r="S1091" i="9"/>
  <c r="H1092" i="9"/>
  <c r="N1092" i="9"/>
  <c r="I1092" i="9"/>
  <c r="O1092" i="9"/>
  <c r="J1092" i="9"/>
  <c r="P1092" i="9"/>
  <c r="K1092" i="9"/>
  <c r="Q1092" i="9"/>
  <c r="L1092" i="9"/>
  <c r="R1092" i="9"/>
  <c r="S1092" i="9"/>
  <c r="H1093" i="9"/>
  <c r="N1093" i="9"/>
  <c r="I1093" i="9"/>
  <c r="O1093" i="9"/>
  <c r="J1093" i="9"/>
  <c r="P1093" i="9"/>
  <c r="K1093" i="9"/>
  <c r="Q1093" i="9"/>
  <c r="L1093" i="9"/>
  <c r="R1093" i="9"/>
  <c r="S1093" i="9"/>
  <c r="H1094" i="9"/>
  <c r="N1094" i="9"/>
  <c r="I1094" i="9"/>
  <c r="O1094" i="9"/>
  <c r="J1094" i="9"/>
  <c r="P1094" i="9"/>
  <c r="K1094" i="9"/>
  <c r="Q1094" i="9"/>
  <c r="L1094" i="9"/>
  <c r="R1094" i="9"/>
  <c r="S1094" i="9"/>
  <c r="H1095" i="9"/>
  <c r="N1095" i="9"/>
  <c r="I1095" i="9"/>
  <c r="O1095" i="9"/>
  <c r="J1095" i="9"/>
  <c r="P1095" i="9"/>
  <c r="K1095" i="9"/>
  <c r="Q1095" i="9"/>
  <c r="L1095" i="9"/>
  <c r="R1095" i="9"/>
  <c r="S1095" i="9"/>
  <c r="H1096" i="9"/>
  <c r="N1096" i="9"/>
  <c r="I1096" i="9"/>
  <c r="O1096" i="9"/>
  <c r="J1096" i="9"/>
  <c r="P1096" i="9"/>
  <c r="K1096" i="9"/>
  <c r="Q1096" i="9"/>
  <c r="L1096" i="9"/>
  <c r="R1096" i="9"/>
  <c r="S1096" i="9"/>
  <c r="H1097" i="9"/>
  <c r="N1097" i="9"/>
  <c r="I1097" i="9"/>
  <c r="O1097" i="9"/>
  <c r="J1097" i="9"/>
  <c r="P1097" i="9"/>
  <c r="K1097" i="9"/>
  <c r="Q1097" i="9"/>
  <c r="L1097" i="9"/>
  <c r="R1097" i="9"/>
  <c r="S1097" i="9"/>
  <c r="H1098" i="9"/>
  <c r="N1098" i="9"/>
  <c r="I1098" i="9"/>
  <c r="O1098" i="9"/>
  <c r="J1098" i="9"/>
  <c r="P1098" i="9"/>
  <c r="K1098" i="9"/>
  <c r="Q1098" i="9"/>
  <c r="L1098" i="9"/>
  <c r="R1098" i="9"/>
  <c r="S1098" i="9"/>
  <c r="H1099" i="9"/>
  <c r="N1099" i="9"/>
  <c r="I1099" i="9"/>
  <c r="O1099" i="9"/>
  <c r="J1099" i="9"/>
  <c r="P1099" i="9"/>
  <c r="K1099" i="9"/>
  <c r="Q1099" i="9"/>
  <c r="L1099" i="9"/>
  <c r="R1099" i="9"/>
  <c r="S1099" i="9"/>
  <c r="H1100" i="9"/>
  <c r="N1100" i="9"/>
  <c r="I1100" i="9"/>
  <c r="O1100" i="9"/>
  <c r="J1100" i="9"/>
  <c r="P1100" i="9"/>
  <c r="K1100" i="9"/>
  <c r="Q1100" i="9"/>
  <c r="L1100" i="9"/>
  <c r="R1100" i="9"/>
  <c r="S1100" i="9"/>
  <c r="H1101" i="9"/>
  <c r="N1101" i="9"/>
  <c r="I1101" i="9"/>
  <c r="O1101" i="9"/>
  <c r="J1101" i="9"/>
  <c r="P1101" i="9"/>
  <c r="K1101" i="9"/>
  <c r="Q1101" i="9"/>
  <c r="L1101" i="9"/>
  <c r="R1101" i="9"/>
  <c r="S1101" i="9"/>
  <c r="H1102" i="9"/>
  <c r="N1102" i="9"/>
  <c r="I1102" i="9"/>
  <c r="O1102" i="9"/>
  <c r="J1102" i="9"/>
  <c r="P1102" i="9"/>
  <c r="K1102" i="9"/>
  <c r="Q1102" i="9"/>
  <c r="L1102" i="9"/>
  <c r="R1102" i="9"/>
  <c r="S1102" i="9"/>
  <c r="H1103" i="9"/>
  <c r="N1103" i="9"/>
  <c r="I1103" i="9"/>
  <c r="O1103" i="9"/>
  <c r="J1103" i="9"/>
  <c r="P1103" i="9"/>
  <c r="K1103" i="9"/>
  <c r="Q1103" i="9"/>
  <c r="L1103" i="9"/>
  <c r="R1103" i="9"/>
  <c r="S1103" i="9"/>
  <c r="H1104" i="9"/>
  <c r="N1104" i="9"/>
  <c r="I1104" i="9"/>
  <c r="O1104" i="9"/>
  <c r="J1104" i="9"/>
  <c r="P1104" i="9"/>
  <c r="K1104" i="9"/>
  <c r="Q1104" i="9"/>
  <c r="L1104" i="9"/>
  <c r="R1104" i="9"/>
  <c r="S1104" i="9"/>
  <c r="H1105" i="9"/>
  <c r="N1105" i="9"/>
  <c r="I1105" i="9"/>
  <c r="O1105" i="9"/>
  <c r="J1105" i="9"/>
  <c r="P1105" i="9"/>
  <c r="K1105" i="9"/>
  <c r="Q1105" i="9"/>
  <c r="L1105" i="9"/>
  <c r="R1105" i="9"/>
  <c r="S1105" i="9"/>
  <c r="H1106" i="9"/>
  <c r="N1106" i="9"/>
  <c r="I1106" i="9"/>
  <c r="O1106" i="9"/>
  <c r="J1106" i="9"/>
  <c r="P1106" i="9"/>
  <c r="K1106" i="9"/>
  <c r="Q1106" i="9"/>
  <c r="L1106" i="9"/>
  <c r="R1106" i="9"/>
  <c r="S1106" i="9"/>
  <c r="H1107" i="9"/>
  <c r="N1107" i="9"/>
  <c r="I1107" i="9"/>
  <c r="O1107" i="9"/>
  <c r="J1107" i="9"/>
  <c r="P1107" i="9"/>
  <c r="K1107" i="9"/>
  <c r="Q1107" i="9"/>
  <c r="L1107" i="9"/>
  <c r="R1107" i="9"/>
  <c r="S1107" i="9"/>
  <c r="H1108" i="9"/>
  <c r="N1108" i="9"/>
  <c r="I1108" i="9"/>
  <c r="O1108" i="9"/>
  <c r="J1108" i="9"/>
  <c r="P1108" i="9"/>
  <c r="K1108" i="9"/>
  <c r="Q1108" i="9"/>
  <c r="L1108" i="9"/>
  <c r="R1108" i="9"/>
  <c r="S1108" i="9"/>
  <c r="H1109" i="9"/>
  <c r="N1109" i="9"/>
  <c r="I1109" i="9"/>
  <c r="O1109" i="9"/>
  <c r="J1109" i="9"/>
  <c r="P1109" i="9"/>
  <c r="K1109" i="9"/>
  <c r="Q1109" i="9"/>
  <c r="L1109" i="9"/>
  <c r="R1109" i="9"/>
  <c r="S1109" i="9"/>
  <c r="H1110" i="9"/>
  <c r="N1110" i="9"/>
  <c r="I1110" i="9"/>
  <c r="O1110" i="9"/>
  <c r="J1110" i="9"/>
  <c r="P1110" i="9"/>
  <c r="K1110" i="9"/>
  <c r="Q1110" i="9"/>
  <c r="L1110" i="9"/>
  <c r="R1110" i="9"/>
  <c r="S1110" i="9"/>
  <c r="H1111" i="9"/>
  <c r="N1111" i="9"/>
  <c r="I1111" i="9"/>
  <c r="O1111" i="9"/>
  <c r="J1111" i="9"/>
  <c r="P1111" i="9"/>
  <c r="K1111" i="9"/>
  <c r="Q1111" i="9"/>
  <c r="L1111" i="9"/>
  <c r="R1111" i="9"/>
  <c r="S1111" i="9"/>
  <c r="H1112" i="9"/>
  <c r="N1112" i="9"/>
  <c r="I1112" i="9"/>
  <c r="O1112" i="9"/>
  <c r="J1112" i="9"/>
  <c r="P1112" i="9"/>
  <c r="K1112" i="9"/>
  <c r="Q1112" i="9"/>
  <c r="L1112" i="9"/>
  <c r="R1112" i="9"/>
  <c r="S1112" i="9"/>
  <c r="H1113" i="9"/>
  <c r="N1113" i="9"/>
  <c r="I1113" i="9"/>
  <c r="O1113" i="9"/>
  <c r="J1113" i="9"/>
  <c r="P1113" i="9"/>
  <c r="K1113" i="9"/>
  <c r="Q1113" i="9"/>
  <c r="L1113" i="9"/>
  <c r="R1113" i="9"/>
  <c r="S1113" i="9"/>
  <c r="H1114" i="9"/>
  <c r="N1114" i="9"/>
  <c r="I1114" i="9"/>
  <c r="O1114" i="9"/>
  <c r="J1114" i="9"/>
  <c r="P1114" i="9"/>
  <c r="K1114" i="9"/>
  <c r="Q1114" i="9"/>
  <c r="L1114" i="9"/>
  <c r="R1114" i="9"/>
  <c r="S1114" i="9"/>
  <c r="H1115" i="9"/>
  <c r="N1115" i="9"/>
  <c r="I1115" i="9"/>
  <c r="O1115" i="9"/>
  <c r="J1115" i="9"/>
  <c r="P1115" i="9"/>
  <c r="K1115" i="9"/>
  <c r="Q1115" i="9"/>
  <c r="L1115" i="9"/>
  <c r="R1115" i="9"/>
  <c r="S1115" i="9"/>
  <c r="H1116" i="9"/>
  <c r="N1116" i="9"/>
  <c r="I1116" i="9"/>
  <c r="O1116" i="9"/>
  <c r="J1116" i="9"/>
  <c r="P1116" i="9"/>
  <c r="K1116" i="9"/>
  <c r="Q1116" i="9"/>
  <c r="L1116" i="9"/>
  <c r="R1116" i="9"/>
  <c r="S1116" i="9"/>
  <c r="H1117" i="9"/>
  <c r="N1117" i="9"/>
  <c r="I1117" i="9"/>
  <c r="O1117" i="9"/>
  <c r="J1117" i="9"/>
  <c r="P1117" i="9"/>
  <c r="K1117" i="9"/>
  <c r="Q1117" i="9"/>
  <c r="L1117" i="9"/>
  <c r="R1117" i="9"/>
  <c r="S1117" i="9"/>
  <c r="H1118" i="9"/>
  <c r="N1118" i="9"/>
  <c r="I1118" i="9"/>
  <c r="O1118" i="9"/>
  <c r="J1118" i="9"/>
  <c r="P1118" i="9"/>
  <c r="K1118" i="9"/>
  <c r="Q1118" i="9"/>
  <c r="L1118" i="9"/>
  <c r="R1118" i="9"/>
  <c r="S1118" i="9"/>
  <c r="H1119" i="9"/>
  <c r="N1119" i="9"/>
  <c r="I1119" i="9"/>
  <c r="O1119" i="9"/>
  <c r="J1119" i="9"/>
  <c r="P1119" i="9"/>
  <c r="K1119" i="9"/>
  <c r="Q1119" i="9"/>
  <c r="L1119" i="9"/>
  <c r="R1119" i="9"/>
  <c r="S1119" i="9"/>
  <c r="H1120" i="9"/>
  <c r="N1120" i="9"/>
  <c r="I1120" i="9"/>
  <c r="O1120" i="9"/>
  <c r="J1120" i="9"/>
  <c r="P1120" i="9"/>
  <c r="K1120" i="9"/>
  <c r="Q1120" i="9"/>
  <c r="L1120" i="9"/>
  <c r="R1120" i="9"/>
  <c r="S1120" i="9"/>
  <c r="H1121" i="9"/>
  <c r="N1121" i="9"/>
  <c r="I1121" i="9"/>
  <c r="O1121" i="9"/>
  <c r="J1121" i="9"/>
  <c r="P1121" i="9"/>
  <c r="K1121" i="9"/>
  <c r="Q1121" i="9"/>
  <c r="L1121" i="9"/>
  <c r="R1121" i="9"/>
  <c r="S1121" i="9"/>
  <c r="H1122" i="9"/>
  <c r="N1122" i="9"/>
  <c r="I1122" i="9"/>
  <c r="O1122" i="9"/>
  <c r="J1122" i="9"/>
  <c r="P1122" i="9"/>
  <c r="K1122" i="9"/>
  <c r="Q1122" i="9"/>
  <c r="L1122" i="9"/>
  <c r="R1122" i="9"/>
  <c r="S1122" i="9"/>
  <c r="H1123" i="9"/>
  <c r="N1123" i="9"/>
  <c r="I1123" i="9"/>
  <c r="O1123" i="9"/>
  <c r="J1123" i="9"/>
  <c r="P1123" i="9"/>
  <c r="K1123" i="9"/>
  <c r="Q1123" i="9"/>
  <c r="L1123" i="9"/>
  <c r="R1123" i="9"/>
  <c r="S1123" i="9"/>
  <c r="H1124" i="9"/>
  <c r="N1124" i="9"/>
  <c r="I1124" i="9"/>
  <c r="O1124" i="9"/>
  <c r="J1124" i="9"/>
  <c r="P1124" i="9"/>
  <c r="K1124" i="9"/>
  <c r="Q1124" i="9"/>
  <c r="L1124" i="9"/>
  <c r="R1124" i="9"/>
  <c r="S1124" i="9"/>
  <c r="H1125" i="9"/>
  <c r="N1125" i="9"/>
  <c r="I1125" i="9"/>
  <c r="O1125" i="9"/>
  <c r="J1125" i="9"/>
  <c r="P1125" i="9"/>
  <c r="K1125" i="9"/>
  <c r="Q1125" i="9"/>
  <c r="L1125" i="9"/>
  <c r="R1125" i="9"/>
  <c r="S1125" i="9"/>
  <c r="H1126" i="9"/>
  <c r="N1126" i="9"/>
  <c r="I1126" i="9"/>
  <c r="O1126" i="9"/>
  <c r="J1126" i="9"/>
  <c r="P1126" i="9"/>
  <c r="K1126" i="9"/>
  <c r="Q1126" i="9"/>
  <c r="L1126" i="9"/>
  <c r="R1126" i="9"/>
  <c r="S1126" i="9"/>
  <c r="H1127" i="9"/>
  <c r="N1127" i="9"/>
  <c r="I1127" i="9"/>
  <c r="O1127" i="9"/>
  <c r="J1127" i="9"/>
  <c r="P1127" i="9"/>
  <c r="K1127" i="9"/>
  <c r="Q1127" i="9"/>
  <c r="L1127" i="9"/>
  <c r="R1127" i="9"/>
  <c r="S1127" i="9"/>
  <c r="H1128" i="9"/>
  <c r="N1128" i="9"/>
  <c r="I1128" i="9"/>
  <c r="O1128" i="9"/>
  <c r="J1128" i="9"/>
  <c r="P1128" i="9"/>
  <c r="K1128" i="9"/>
  <c r="Q1128" i="9"/>
  <c r="L1128" i="9"/>
  <c r="R1128" i="9"/>
  <c r="S1128" i="9"/>
  <c r="H1129" i="9"/>
  <c r="N1129" i="9"/>
  <c r="I1129" i="9"/>
  <c r="O1129" i="9"/>
  <c r="J1129" i="9"/>
  <c r="P1129" i="9"/>
  <c r="K1129" i="9"/>
  <c r="Q1129" i="9"/>
  <c r="L1129" i="9"/>
  <c r="R1129" i="9"/>
  <c r="S1129" i="9"/>
  <c r="H1130" i="9"/>
  <c r="N1130" i="9"/>
  <c r="I1130" i="9"/>
  <c r="O1130" i="9"/>
  <c r="J1130" i="9"/>
  <c r="P1130" i="9"/>
  <c r="K1130" i="9"/>
  <c r="Q1130" i="9"/>
  <c r="L1130" i="9"/>
  <c r="R1130" i="9"/>
  <c r="S1130" i="9"/>
  <c r="H1131" i="9"/>
  <c r="N1131" i="9"/>
  <c r="I1131" i="9"/>
  <c r="O1131" i="9"/>
  <c r="J1131" i="9"/>
  <c r="P1131" i="9"/>
  <c r="K1131" i="9"/>
  <c r="Q1131" i="9"/>
  <c r="L1131" i="9"/>
  <c r="R1131" i="9"/>
  <c r="S1131" i="9"/>
  <c r="H1132" i="9"/>
  <c r="N1132" i="9"/>
  <c r="I1132" i="9"/>
  <c r="O1132" i="9"/>
  <c r="J1132" i="9"/>
  <c r="P1132" i="9"/>
  <c r="K1132" i="9"/>
  <c r="Q1132" i="9"/>
  <c r="L1132" i="9"/>
  <c r="R1132" i="9"/>
  <c r="S1132" i="9"/>
  <c r="H1133" i="9"/>
  <c r="N1133" i="9"/>
  <c r="I1133" i="9"/>
  <c r="O1133" i="9"/>
  <c r="J1133" i="9"/>
  <c r="P1133" i="9"/>
  <c r="K1133" i="9"/>
  <c r="Q1133" i="9"/>
  <c r="L1133" i="9"/>
  <c r="R1133" i="9"/>
  <c r="S1133" i="9"/>
  <c r="H1134" i="9"/>
  <c r="N1134" i="9"/>
  <c r="I1134" i="9"/>
  <c r="O1134" i="9"/>
  <c r="J1134" i="9"/>
  <c r="P1134" i="9"/>
  <c r="K1134" i="9"/>
  <c r="Q1134" i="9"/>
  <c r="L1134" i="9"/>
  <c r="R1134" i="9"/>
  <c r="S1134" i="9"/>
  <c r="H1135" i="9"/>
  <c r="N1135" i="9"/>
  <c r="I1135" i="9"/>
  <c r="O1135" i="9"/>
  <c r="J1135" i="9"/>
  <c r="P1135" i="9"/>
  <c r="K1135" i="9"/>
  <c r="Q1135" i="9"/>
  <c r="L1135" i="9"/>
  <c r="R1135" i="9"/>
  <c r="S1135" i="9"/>
  <c r="H1136" i="9"/>
  <c r="N1136" i="9"/>
  <c r="I1136" i="9"/>
  <c r="O1136" i="9"/>
  <c r="J1136" i="9"/>
  <c r="P1136" i="9"/>
  <c r="K1136" i="9"/>
  <c r="Q1136" i="9"/>
  <c r="L1136" i="9"/>
  <c r="R1136" i="9"/>
  <c r="S1136" i="9"/>
  <c r="H1137" i="9"/>
  <c r="N1137" i="9"/>
  <c r="I1137" i="9"/>
  <c r="O1137" i="9"/>
  <c r="J1137" i="9"/>
  <c r="P1137" i="9"/>
  <c r="K1137" i="9"/>
  <c r="Q1137" i="9"/>
  <c r="L1137" i="9"/>
  <c r="R1137" i="9"/>
  <c r="S1137" i="9"/>
  <c r="H1138" i="9"/>
  <c r="N1138" i="9"/>
  <c r="I1138" i="9"/>
  <c r="O1138" i="9"/>
  <c r="J1138" i="9"/>
  <c r="P1138" i="9"/>
  <c r="K1138" i="9"/>
  <c r="Q1138" i="9"/>
  <c r="L1138" i="9"/>
  <c r="R1138" i="9"/>
  <c r="S1138" i="9"/>
  <c r="H1139" i="9"/>
  <c r="N1139" i="9"/>
  <c r="I1139" i="9"/>
  <c r="O1139" i="9"/>
  <c r="J1139" i="9"/>
  <c r="P1139" i="9"/>
  <c r="K1139" i="9"/>
  <c r="Q1139" i="9"/>
  <c r="L1139" i="9"/>
  <c r="R1139" i="9"/>
  <c r="S1139" i="9"/>
  <c r="H1140" i="9"/>
  <c r="N1140" i="9"/>
  <c r="I1140" i="9"/>
  <c r="O1140" i="9"/>
  <c r="J1140" i="9"/>
  <c r="P1140" i="9"/>
  <c r="K1140" i="9"/>
  <c r="Q1140" i="9"/>
  <c r="L1140" i="9"/>
  <c r="R1140" i="9"/>
  <c r="S1140" i="9"/>
  <c r="H1141" i="9"/>
  <c r="N1141" i="9"/>
  <c r="I1141" i="9"/>
  <c r="O1141" i="9"/>
  <c r="J1141" i="9"/>
  <c r="P1141" i="9"/>
  <c r="K1141" i="9"/>
  <c r="Q1141" i="9"/>
  <c r="L1141" i="9"/>
  <c r="R1141" i="9"/>
  <c r="S1141" i="9"/>
  <c r="H1142" i="9"/>
  <c r="N1142" i="9"/>
  <c r="I1142" i="9"/>
  <c r="O1142" i="9"/>
  <c r="J1142" i="9"/>
  <c r="P1142" i="9"/>
  <c r="K1142" i="9"/>
  <c r="Q1142" i="9"/>
  <c r="L1142" i="9"/>
  <c r="R1142" i="9"/>
  <c r="S1142" i="9"/>
  <c r="H1143" i="9"/>
  <c r="N1143" i="9"/>
  <c r="I1143" i="9"/>
  <c r="O1143" i="9"/>
  <c r="J1143" i="9"/>
  <c r="P1143" i="9"/>
  <c r="K1143" i="9"/>
  <c r="Q1143" i="9"/>
  <c r="L1143" i="9"/>
  <c r="R1143" i="9"/>
  <c r="S1143" i="9"/>
  <c r="H1144" i="9"/>
  <c r="N1144" i="9"/>
  <c r="I1144" i="9"/>
  <c r="O1144" i="9"/>
  <c r="J1144" i="9"/>
  <c r="P1144" i="9"/>
  <c r="K1144" i="9"/>
  <c r="Q1144" i="9"/>
  <c r="L1144" i="9"/>
  <c r="R1144" i="9"/>
  <c r="S1144" i="9"/>
  <c r="H1145" i="9"/>
  <c r="N1145" i="9"/>
  <c r="I1145" i="9"/>
  <c r="O1145" i="9"/>
  <c r="J1145" i="9"/>
  <c r="P1145" i="9"/>
  <c r="K1145" i="9"/>
  <c r="Q1145" i="9"/>
  <c r="L1145" i="9"/>
  <c r="R1145" i="9"/>
  <c r="S1145" i="9"/>
  <c r="H1146" i="9"/>
  <c r="N1146" i="9"/>
  <c r="I1146" i="9"/>
  <c r="O1146" i="9"/>
  <c r="J1146" i="9"/>
  <c r="P1146" i="9"/>
  <c r="K1146" i="9"/>
  <c r="Q1146" i="9"/>
  <c r="L1146" i="9"/>
  <c r="R1146" i="9"/>
  <c r="S1146" i="9"/>
  <c r="H1147" i="9"/>
  <c r="N1147" i="9"/>
  <c r="I1147" i="9"/>
  <c r="O1147" i="9"/>
  <c r="J1147" i="9"/>
  <c r="P1147" i="9"/>
  <c r="K1147" i="9"/>
  <c r="Q1147" i="9"/>
  <c r="L1147" i="9"/>
  <c r="R1147" i="9"/>
  <c r="S1147" i="9"/>
  <c r="H1148" i="9"/>
  <c r="N1148" i="9"/>
  <c r="I1148" i="9"/>
  <c r="O1148" i="9"/>
  <c r="J1148" i="9"/>
  <c r="P1148" i="9"/>
  <c r="K1148" i="9"/>
  <c r="Q1148" i="9"/>
  <c r="L1148" i="9"/>
  <c r="R1148" i="9"/>
  <c r="S1148" i="9"/>
  <c r="H1149" i="9"/>
  <c r="N1149" i="9"/>
  <c r="I1149" i="9"/>
  <c r="O1149" i="9"/>
  <c r="J1149" i="9"/>
  <c r="P1149" i="9"/>
  <c r="K1149" i="9"/>
  <c r="Q1149" i="9"/>
  <c r="L1149" i="9"/>
  <c r="R1149" i="9"/>
  <c r="S1149" i="9"/>
  <c r="H1150" i="9"/>
  <c r="N1150" i="9"/>
  <c r="I1150" i="9"/>
  <c r="O1150" i="9"/>
  <c r="J1150" i="9"/>
  <c r="P1150" i="9"/>
  <c r="K1150" i="9"/>
  <c r="Q1150" i="9"/>
  <c r="L1150" i="9"/>
  <c r="R1150" i="9"/>
  <c r="S1150" i="9"/>
  <c r="H1151" i="9"/>
  <c r="N1151" i="9"/>
  <c r="I1151" i="9"/>
  <c r="O1151" i="9"/>
  <c r="J1151" i="9"/>
  <c r="P1151" i="9"/>
  <c r="K1151" i="9"/>
  <c r="Q1151" i="9"/>
  <c r="L1151" i="9"/>
  <c r="R1151" i="9"/>
  <c r="S1151" i="9"/>
  <c r="H1152" i="9"/>
  <c r="N1152" i="9"/>
  <c r="I1152" i="9"/>
  <c r="O1152" i="9"/>
  <c r="J1152" i="9"/>
  <c r="P1152" i="9"/>
  <c r="K1152" i="9"/>
  <c r="Q1152" i="9"/>
  <c r="L1152" i="9"/>
  <c r="R1152" i="9"/>
  <c r="S1152" i="9"/>
  <c r="H1153" i="9"/>
  <c r="N1153" i="9"/>
  <c r="I1153" i="9"/>
  <c r="O1153" i="9"/>
  <c r="J1153" i="9"/>
  <c r="P1153" i="9"/>
  <c r="K1153" i="9"/>
  <c r="Q1153" i="9"/>
  <c r="L1153" i="9"/>
  <c r="R1153" i="9"/>
  <c r="S1153" i="9"/>
  <c r="H1154" i="9"/>
  <c r="N1154" i="9"/>
  <c r="I1154" i="9"/>
  <c r="O1154" i="9"/>
  <c r="J1154" i="9"/>
  <c r="P1154" i="9"/>
  <c r="K1154" i="9"/>
  <c r="Q1154" i="9"/>
  <c r="L1154" i="9"/>
  <c r="R1154" i="9"/>
  <c r="S1154" i="9"/>
  <c r="H1155" i="9"/>
  <c r="N1155" i="9"/>
  <c r="I1155" i="9"/>
  <c r="O1155" i="9"/>
  <c r="J1155" i="9"/>
  <c r="P1155" i="9"/>
  <c r="K1155" i="9"/>
  <c r="Q1155" i="9"/>
  <c r="L1155" i="9"/>
  <c r="R1155" i="9"/>
  <c r="S1155" i="9"/>
  <c r="H1156" i="9"/>
  <c r="N1156" i="9"/>
  <c r="I1156" i="9"/>
  <c r="O1156" i="9"/>
  <c r="J1156" i="9"/>
  <c r="P1156" i="9"/>
  <c r="K1156" i="9"/>
  <c r="Q1156" i="9"/>
  <c r="L1156" i="9"/>
  <c r="R1156" i="9"/>
  <c r="S1156" i="9"/>
  <c r="H1157" i="9"/>
  <c r="N1157" i="9"/>
  <c r="I1157" i="9"/>
  <c r="O1157" i="9"/>
  <c r="J1157" i="9"/>
  <c r="P1157" i="9"/>
  <c r="K1157" i="9"/>
  <c r="Q1157" i="9"/>
  <c r="L1157" i="9"/>
  <c r="R1157" i="9"/>
  <c r="S1157" i="9"/>
  <c r="H1158" i="9"/>
  <c r="N1158" i="9"/>
  <c r="I1158" i="9"/>
  <c r="O1158" i="9"/>
  <c r="J1158" i="9"/>
  <c r="P1158" i="9"/>
  <c r="K1158" i="9"/>
  <c r="Q1158" i="9"/>
  <c r="L1158" i="9"/>
  <c r="R1158" i="9"/>
  <c r="S1158" i="9"/>
  <c r="H1159" i="9"/>
  <c r="N1159" i="9"/>
  <c r="I1159" i="9"/>
  <c r="O1159" i="9"/>
  <c r="J1159" i="9"/>
  <c r="P1159" i="9"/>
  <c r="K1159" i="9"/>
  <c r="Q1159" i="9"/>
  <c r="L1159" i="9"/>
  <c r="R1159" i="9"/>
  <c r="S1159" i="9"/>
  <c r="H1160" i="9"/>
  <c r="N1160" i="9"/>
  <c r="I1160" i="9"/>
  <c r="O1160" i="9"/>
  <c r="J1160" i="9"/>
  <c r="P1160" i="9"/>
  <c r="K1160" i="9"/>
  <c r="Q1160" i="9"/>
  <c r="L1160" i="9"/>
  <c r="R1160" i="9"/>
  <c r="S1160" i="9"/>
  <c r="H1161" i="9"/>
  <c r="N1161" i="9"/>
  <c r="I1161" i="9"/>
  <c r="O1161" i="9"/>
  <c r="J1161" i="9"/>
  <c r="P1161" i="9"/>
  <c r="K1161" i="9"/>
  <c r="Q1161" i="9"/>
  <c r="L1161" i="9"/>
  <c r="R1161" i="9"/>
  <c r="S1161" i="9"/>
  <c r="H1162" i="9"/>
  <c r="N1162" i="9"/>
  <c r="I1162" i="9"/>
  <c r="O1162" i="9"/>
  <c r="J1162" i="9"/>
  <c r="P1162" i="9"/>
  <c r="K1162" i="9"/>
  <c r="Q1162" i="9"/>
  <c r="L1162" i="9"/>
  <c r="R1162" i="9"/>
  <c r="S1162" i="9"/>
  <c r="H1163" i="9"/>
  <c r="N1163" i="9"/>
  <c r="I1163" i="9"/>
  <c r="O1163" i="9"/>
  <c r="J1163" i="9"/>
  <c r="P1163" i="9"/>
  <c r="K1163" i="9"/>
  <c r="Q1163" i="9"/>
  <c r="L1163" i="9"/>
  <c r="R1163" i="9"/>
  <c r="S1163" i="9"/>
  <c r="H1164" i="9"/>
  <c r="N1164" i="9"/>
  <c r="I1164" i="9"/>
  <c r="O1164" i="9"/>
  <c r="J1164" i="9"/>
  <c r="P1164" i="9"/>
  <c r="K1164" i="9"/>
  <c r="Q1164" i="9"/>
  <c r="L1164" i="9"/>
  <c r="R1164" i="9"/>
  <c r="S1164" i="9"/>
  <c r="H1165" i="9"/>
  <c r="N1165" i="9"/>
  <c r="I1165" i="9"/>
  <c r="O1165" i="9"/>
  <c r="J1165" i="9"/>
  <c r="P1165" i="9"/>
  <c r="K1165" i="9"/>
  <c r="Q1165" i="9"/>
  <c r="L1165" i="9"/>
  <c r="R1165" i="9"/>
  <c r="S1165" i="9"/>
  <c r="H1166" i="9"/>
  <c r="N1166" i="9"/>
  <c r="I1166" i="9"/>
  <c r="O1166" i="9"/>
  <c r="J1166" i="9"/>
  <c r="P1166" i="9"/>
  <c r="K1166" i="9"/>
  <c r="Q1166" i="9"/>
  <c r="L1166" i="9"/>
  <c r="R1166" i="9"/>
  <c r="S1166" i="9"/>
  <c r="H1167" i="9"/>
  <c r="N1167" i="9"/>
  <c r="I1167" i="9"/>
  <c r="O1167" i="9"/>
  <c r="J1167" i="9"/>
  <c r="P1167" i="9"/>
  <c r="K1167" i="9"/>
  <c r="Q1167" i="9"/>
  <c r="L1167" i="9"/>
  <c r="R1167" i="9"/>
  <c r="S1167" i="9"/>
  <c r="H1168" i="9"/>
  <c r="N1168" i="9"/>
  <c r="I1168" i="9"/>
  <c r="O1168" i="9"/>
  <c r="J1168" i="9"/>
  <c r="P1168" i="9"/>
  <c r="K1168" i="9"/>
  <c r="Q1168" i="9"/>
  <c r="L1168" i="9"/>
  <c r="R1168" i="9"/>
  <c r="S1168" i="9"/>
  <c r="H1169" i="9"/>
  <c r="N1169" i="9"/>
  <c r="I1169" i="9"/>
  <c r="O1169" i="9"/>
  <c r="J1169" i="9"/>
  <c r="P1169" i="9"/>
  <c r="K1169" i="9"/>
  <c r="Q1169" i="9"/>
  <c r="L1169" i="9"/>
  <c r="R1169" i="9"/>
  <c r="S1169" i="9"/>
  <c r="H1170" i="9"/>
  <c r="N1170" i="9"/>
  <c r="I1170" i="9"/>
  <c r="O1170" i="9"/>
  <c r="J1170" i="9"/>
  <c r="P1170" i="9"/>
  <c r="K1170" i="9"/>
  <c r="Q1170" i="9"/>
  <c r="L1170" i="9"/>
  <c r="R1170" i="9"/>
  <c r="S1170" i="9"/>
  <c r="H1171" i="9"/>
  <c r="N1171" i="9"/>
  <c r="I1171" i="9"/>
  <c r="O1171" i="9"/>
  <c r="J1171" i="9"/>
  <c r="P1171" i="9"/>
  <c r="K1171" i="9"/>
  <c r="Q1171" i="9"/>
  <c r="L1171" i="9"/>
  <c r="R1171" i="9"/>
  <c r="S1171" i="9"/>
  <c r="H1172" i="9"/>
  <c r="N1172" i="9"/>
  <c r="I1172" i="9"/>
  <c r="O1172" i="9"/>
  <c r="J1172" i="9"/>
  <c r="P1172" i="9"/>
  <c r="K1172" i="9"/>
  <c r="Q1172" i="9"/>
  <c r="L1172" i="9"/>
  <c r="R1172" i="9"/>
  <c r="S1172" i="9"/>
  <c r="H1173" i="9"/>
  <c r="N1173" i="9"/>
  <c r="I1173" i="9"/>
  <c r="O1173" i="9"/>
  <c r="J1173" i="9"/>
  <c r="P1173" i="9"/>
  <c r="K1173" i="9"/>
  <c r="Q1173" i="9"/>
  <c r="L1173" i="9"/>
  <c r="R1173" i="9"/>
  <c r="S1173" i="9"/>
  <c r="H1174" i="9"/>
  <c r="N1174" i="9"/>
  <c r="I1174" i="9"/>
  <c r="O1174" i="9"/>
  <c r="J1174" i="9"/>
  <c r="P1174" i="9"/>
  <c r="K1174" i="9"/>
  <c r="Q1174" i="9"/>
  <c r="L1174" i="9"/>
  <c r="R1174" i="9"/>
  <c r="S1174" i="9"/>
  <c r="H1175" i="9"/>
  <c r="N1175" i="9"/>
  <c r="I1175" i="9"/>
  <c r="O1175" i="9"/>
  <c r="J1175" i="9"/>
  <c r="P1175" i="9"/>
  <c r="K1175" i="9"/>
  <c r="Q1175" i="9"/>
  <c r="L1175" i="9"/>
  <c r="R1175" i="9"/>
  <c r="S1175" i="9"/>
  <c r="H1176" i="9"/>
  <c r="N1176" i="9"/>
  <c r="I1176" i="9"/>
  <c r="O1176" i="9"/>
  <c r="J1176" i="9"/>
  <c r="P1176" i="9"/>
  <c r="K1176" i="9"/>
  <c r="Q1176" i="9"/>
  <c r="L1176" i="9"/>
  <c r="R1176" i="9"/>
  <c r="S1176" i="9"/>
  <c r="H1177" i="9"/>
  <c r="N1177" i="9"/>
  <c r="I1177" i="9"/>
  <c r="O1177" i="9"/>
  <c r="J1177" i="9"/>
  <c r="P1177" i="9"/>
  <c r="K1177" i="9"/>
  <c r="Q1177" i="9"/>
  <c r="L1177" i="9"/>
  <c r="R1177" i="9"/>
  <c r="S1177" i="9"/>
  <c r="H1178" i="9"/>
  <c r="N1178" i="9"/>
  <c r="I1178" i="9"/>
  <c r="O1178" i="9"/>
  <c r="J1178" i="9"/>
  <c r="P1178" i="9"/>
  <c r="K1178" i="9"/>
  <c r="Q1178" i="9"/>
  <c r="L1178" i="9"/>
  <c r="R1178" i="9"/>
  <c r="S1178" i="9"/>
  <c r="H1179" i="9"/>
  <c r="N1179" i="9"/>
  <c r="I1179" i="9"/>
  <c r="O1179" i="9"/>
  <c r="J1179" i="9"/>
  <c r="P1179" i="9"/>
  <c r="K1179" i="9"/>
  <c r="Q1179" i="9"/>
  <c r="L1179" i="9"/>
  <c r="R1179" i="9"/>
  <c r="S1179" i="9"/>
  <c r="H1180" i="9"/>
  <c r="N1180" i="9"/>
  <c r="I1180" i="9"/>
  <c r="O1180" i="9"/>
  <c r="J1180" i="9"/>
  <c r="P1180" i="9"/>
  <c r="K1180" i="9"/>
  <c r="Q1180" i="9"/>
  <c r="L1180" i="9"/>
  <c r="R1180" i="9"/>
  <c r="S1180" i="9"/>
  <c r="H1181" i="9"/>
  <c r="N1181" i="9"/>
  <c r="I1181" i="9"/>
  <c r="O1181" i="9"/>
  <c r="J1181" i="9"/>
  <c r="P1181" i="9"/>
  <c r="K1181" i="9"/>
  <c r="Q1181" i="9"/>
  <c r="L1181" i="9"/>
  <c r="R1181" i="9"/>
  <c r="S1181" i="9"/>
  <c r="H1182" i="9"/>
  <c r="N1182" i="9"/>
  <c r="I1182" i="9"/>
  <c r="O1182" i="9"/>
  <c r="J1182" i="9"/>
  <c r="P1182" i="9"/>
  <c r="K1182" i="9"/>
  <c r="Q1182" i="9"/>
  <c r="L1182" i="9"/>
  <c r="R1182" i="9"/>
  <c r="S1182" i="9"/>
  <c r="H1183" i="9"/>
  <c r="N1183" i="9"/>
  <c r="I1183" i="9"/>
  <c r="O1183" i="9"/>
  <c r="J1183" i="9"/>
  <c r="P1183" i="9"/>
  <c r="K1183" i="9"/>
  <c r="Q1183" i="9"/>
  <c r="L1183" i="9"/>
  <c r="R1183" i="9"/>
  <c r="S1183" i="9"/>
  <c r="H1184" i="9"/>
  <c r="N1184" i="9"/>
  <c r="I1184" i="9"/>
  <c r="O1184" i="9"/>
  <c r="J1184" i="9"/>
  <c r="P1184" i="9"/>
  <c r="K1184" i="9"/>
  <c r="Q1184" i="9"/>
  <c r="L1184" i="9"/>
  <c r="R1184" i="9"/>
  <c r="S1184" i="9"/>
  <c r="H1185" i="9"/>
  <c r="N1185" i="9"/>
  <c r="I1185" i="9"/>
  <c r="O1185" i="9"/>
  <c r="J1185" i="9"/>
  <c r="P1185" i="9"/>
  <c r="K1185" i="9"/>
  <c r="Q1185" i="9"/>
  <c r="L1185" i="9"/>
  <c r="R1185" i="9"/>
  <c r="S1185" i="9"/>
  <c r="H1186" i="9"/>
  <c r="N1186" i="9"/>
  <c r="I1186" i="9"/>
  <c r="O1186" i="9"/>
  <c r="J1186" i="9"/>
  <c r="P1186" i="9"/>
  <c r="K1186" i="9"/>
  <c r="Q1186" i="9"/>
  <c r="L1186" i="9"/>
  <c r="R1186" i="9"/>
  <c r="S1186" i="9"/>
  <c r="H1187" i="9"/>
  <c r="N1187" i="9"/>
  <c r="I1187" i="9"/>
  <c r="O1187" i="9"/>
  <c r="J1187" i="9"/>
  <c r="P1187" i="9"/>
  <c r="K1187" i="9"/>
  <c r="Q1187" i="9"/>
  <c r="L1187" i="9"/>
  <c r="R1187" i="9"/>
  <c r="S1187" i="9"/>
  <c r="H1188" i="9"/>
  <c r="N1188" i="9"/>
  <c r="I1188" i="9"/>
  <c r="O1188" i="9"/>
  <c r="J1188" i="9"/>
  <c r="P1188" i="9"/>
  <c r="K1188" i="9"/>
  <c r="Q1188" i="9"/>
  <c r="L1188" i="9"/>
  <c r="R1188" i="9"/>
  <c r="S1188" i="9"/>
  <c r="H1189" i="9"/>
  <c r="N1189" i="9"/>
  <c r="I1189" i="9"/>
  <c r="O1189" i="9"/>
  <c r="J1189" i="9"/>
  <c r="P1189" i="9"/>
  <c r="K1189" i="9"/>
  <c r="Q1189" i="9"/>
  <c r="L1189" i="9"/>
  <c r="R1189" i="9"/>
  <c r="S1189" i="9"/>
  <c r="H1190" i="9"/>
  <c r="N1190" i="9"/>
  <c r="I1190" i="9"/>
  <c r="O1190" i="9"/>
  <c r="J1190" i="9"/>
  <c r="P1190" i="9"/>
  <c r="K1190" i="9"/>
  <c r="Q1190" i="9"/>
  <c r="L1190" i="9"/>
  <c r="R1190" i="9"/>
  <c r="S1190" i="9"/>
  <c r="H1191" i="9"/>
  <c r="N1191" i="9"/>
  <c r="I1191" i="9"/>
  <c r="O1191" i="9"/>
  <c r="J1191" i="9"/>
  <c r="P1191" i="9"/>
  <c r="K1191" i="9"/>
  <c r="Q1191" i="9"/>
  <c r="L1191" i="9"/>
  <c r="R1191" i="9"/>
  <c r="S1191" i="9"/>
  <c r="H1192" i="9"/>
  <c r="N1192" i="9"/>
  <c r="I1192" i="9"/>
  <c r="O1192" i="9"/>
  <c r="J1192" i="9"/>
  <c r="P1192" i="9"/>
  <c r="K1192" i="9"/>
  <c r="Q1192" i="9"/>
  <c r="L1192" i="9"/>
  <c r="R1192" i="9"/>
  <c r="S1192" i="9"/>
  <c r="H1193" i="9"/>
  <c r="N1193" i="9"/>
  <c r="I1193" i="9"/>
  <c r="O1193" i="9"/>
  <c r="J1193" i="9"/>
  <c r="P1193" i="9"/>
  <c r="K1193" i="9"/>
  <c r="Q1193" i="9"/>
  <c r="L1193" i="9"/>
  <c r="R1193" i="9"/>
  <c r="S1193" i="9"/>
  <c r="H1194" i="9"/>
  <c r="N1194" i="9"/>
  <c r="I1194" i="9"/>
  <c r="O1194" i="9"/>
  <c r="J1194" i="9"/>
  <c r="P1194" i="9"/>
  <c r="K1194" i="9"/>
  <c r="Q1194" i="9"/>
  <c r="L1194" i="9"/>
  <c r="R1194" i="9"/>
  <c r="S1194" i="9"/>
  <c r="H1195" i="9"/>
  <c r="N1195" i="9"/>
  <c r="I1195" i="9"/>
  <c r="O1195" i="9"/>
  <c r="J1195" i="9"/>
  <c r="P1195" i="9"/>
  <c r="K1195" i="9"/>
  <c r="Q1195" i="9"/>
  <c r="L1195" i="9"/>
  <c r="R1195" i="9"/>
  <c r="S1195" i="9"/>
  <c r="H1196" i="9"/>
  <c r="N1196" i="9"/>
  <c r="I1196" i="9"/>
  <c r="O1196" i="9"/>
  <c r="J1196" i="9"/>
  <c r="P1196" i="9"/>
  <c r="K1196" i="9"/>
  <c r="Q1196" i="9"/>
  <c r="L1196" i="9"/>
  <c r="R1196" i="9"/>
  <c r="S1196" i="9"/>
  <c r="H1197" i="9"/>
  <c r="N1197" i="9"/>
  <c r="I1197" i="9"/>
  <c r="O1197" i="9"/>
  <c r="J1197" i="9"/>
  <c r="P1197" i="9"/>
  <c r="K1197" i="9"/>
  <c r="Q1197" i="9"/>
  <c r="L1197" i="9"/>
  <c r="R1197" i="9"/>
  <c r="S1197" i="9"/>
  <c r="H1198" i="9"/>
  <c r="N1198" i="9"/>
  <c r="I1198" i="9"/>
  <c r="O1198" i="9"/>
  <c r="J1198" i="9"/>
  <c r="P1198" i="9"/>
  <c r="K1198" i="9"/>
  <c r="Q1198" i="9"/>
  <c r="L1198" i="9"/>
  <c r="R1198" i="9"/>
  <c r="S1198" i="9"/>
  <c r="H1199" i="9"/>
  <c r="N1199" i="9"/>
  <c r="I1199" i="9"/>
  <c r="O1199" i="9"/>
  <c r="J1199" i="9"/>
  <c r="P1199" i="9"/>
  <c r="K1199" i="9"/>
  <c r="Q1199" i="9"/>
  <c r="L1199" i="9"/>
  <c r="R1199" i="9"/>
  <c r="S1199" i="9"/>
  <c r="H1200" i="9"/>
  <c r="N1200" i="9"/>
  <c r="I1200" i="9"/>
  <c r="O1200" i="9"/>
  <c r="J1200" i="9"/>
  <c r="P1200" i="9"/>
  <c r="K1200" i="9"/>
  <c r="Q1200" i="9"/>
  <c r="L1200" i="9"/>
  <c r="R1200" i="9"/>
  <c r="S1200" i="9"/>
  <c r="H1201" i="9"/>
  <c r="N1201" i="9"/>
  <c r="I1201" i="9"/>
  <c r="O1201" i="9"/>
  <c r="J1201" i="9"/>
  <c r="P1201" i="9"/>
  <c r="K1201" i="9"/>
  <c r="Q1201" i="9"/>
  <c r="L1201" i="9"/>
  <c r="R1201" i="9"/>
  <c r="S1201" i="9"/>
  <c r="H1202" i="9"/>
  <c r="N1202" i="9"/>
  <c r="I1202" i="9"/>
  <c r="O1202" i="9"/>
  <c r="J1202" i="9"/>
  <c r="P1202" i="9"/>
  <c r="K1202" i="9"/>
  <c r="Q1202" i="9"/>
  <c r="L1202" i="9"/>
  <c r="R1202" i="9"/>
  <c r="S1202" i="9"/>
  <c r="H1203" i="9"/>
  <c r="N1203" i="9"/>
  <c r="I1203" i="9"/>
  <c r="O1203" i="9"/>
  <c r="J1203" i="9"/>
  <c r="P1203" i="9"/>
  <c r="K1203" i="9"/>
  <c r="Q1203" i="9"/>
  <c r="L1203" i="9"/>
  <c r="R1203" i="9"/>
  <c r="S1203" i="9"/>
  <c r="H1204" i="9"/>
  <c r="N1204" i="9"/>
  <c r="I1204" i="9"/>
  <c r="O1204" i="9"/>
  <c r="J1204" i="9"/>
  <c r="P1204" i="9"/>
  <c r="K1204" i="9"/>
  <c r="Q1204" i="9"/>
  <c r="L1204" i="9"/>
  <c r="R1204" i="9"/>
  <c r="S1204" i="9"/>
  <c r="H1205" i="9"/>
  <c r="N1205" i="9"/>
  <c r="I1205" i="9"/>
  <c r="O1205" i="9"/>
  <c r="J1205" i="9"/>
  <c r="P1205" i="9"/>
  <c r="K1205" i="9"/>
  <c r="Q1205" i="9"/>
  <c r="L1205" i="9"/>
  <c r="R1205" i="9"/>
  <c r="S1205" i="9"/>
  <c r="H1206" i="9"/>
  <c r="N1206" i="9"/>
  <c r="I1206" i="9"/>
  <c r="O1206" i="9"/>
  <c r="J1206" i="9"/>
  <c r="P1206" i="9"/>
  <c r="K1206" i="9"/>
  <c r="Q1206" i="9"/>
  <c r="L1206" i="9"/>
  <c r="R1206" i="9"/>
  <c r="S1206" i="9"/>
  <c r="H1207" i="9"/>
  <c r="N1207" i="9"/>
  <c r="I1207" i="9"/>
  <c r="O1207" i="9"/>
  <c r="J1207" i="9"/>
  <c r="P1207" i="9"/>
  <c r="K1207" i="9"/>
  <c r="Q1207" i="9"/>
  <c r="L1207" i="9"/>
  <c r="R1207" i="9"/>
  <c r="S1207" i="9"/>
  <c r="H1208" i="9"/>
  <c r="N1208" i="9"/>
  <c r="I1208" i="9"/>
  <c r="O1208" i="9"/>
  <c r="J1208" i="9"/>
  <c r="P1208" i="9"/>
  <c r="K1208" i="9"/>
  <c r="Q1208" i="9"/>
  <c r="L1208" i="9"/>
  <c r="R1208" i="9"/>
  <c r="S1208" i="9"/>
  <c r="H1209" i="9"/>
  <c r="N1209" i="9"/>
  <c r="I1209" i="9"/>
  <c r="O1209" i="9"/>
  <c r="J1209" i="9"/>
  <c r="P1209" i="9"/>
  <c r="K1209" i="9"/>
  <c r="Q1209" i="9"/>
  <c r="L1209" i="9"/>
  <c r="R1209" i="9"/>
  <c r="S1209" i="9"/>
  <c r="H1210" i="9"/>
  <c r="N1210" i="9"/>
  <c r="I1210" i="9"/>
  <c r="O1210" i="9"/>
  <c r="J1210" i="9"/>
  <c r="P1210" i="9"/>
  <c r="K1210" i="9"/>
  <c r="Q1210" i="9"/>
  <c r="L1210" i="9"/>
  <c r="R1210" i="9"/>
  <c r="S1210" i="9"/>
  <c r="H1211" i="9"/>
  <c r="N1211" i="9"/>
  <c r="I1211" i="9"/>
  <c r="O1211" i="9"/>
  <c r="J1211" i="9"/>
  <c r="P1211" i="9"/>
  <c r="K1211" i="9"/>
  <c r="Q1211" i="9"/>
  <c r="L1211" i="9"/>
  <c r="R1211" i="9"/>
  <c r="S1211" i="9"/>
  <c r="H1212" i="9"/>
  <c r="N1212" i="9"/>
  <c r="I1212" i="9"/>
  <c r="O1212" i="9"/>
  <c r="J1212" i="9"/>
  <c r="P1212" i="9"/>
  <c r="K1212" i="9"/>
  <c r="Q1212" i="9"/>
  <c r="L1212" i="9"/>
  <c r="R1212" i="9"/>
  <c r="S1212" i="9"/>
  <c r="H1213" i="9"/>
  <c r="N1213" i="9"/>
  <c r="I1213" i="9"/>
  <c r="O1213" i="9"/>
  <c r="J1213" i="9"/>
  <c r="P1213" i="9"/>
  <c r="K1213" i="9"/>
  <c r="Q1213" i="9"/>
  <c r="L1213" i="9"/>
  <c r="R1213" i="9"/>
  <c r="S1213" i="9"/>
  <c r="H1214" i="9"/>
  <c r="N1214" i="9"/>
  <c r="I1214" i="9"/>
  <c r="O1214" i="9"/>
  <c r="J1214" i="9"/>
  <c r="P1214" i="9"/>
  <c r="K1214" i="9"/>
  <c r="Q1214" i="9"/>
  <c r="L1214" i="9"/>
  <c r="R1214" i="9"/>
  <c r="S1214" i="9"/>
  <c r="H1215" i="9"/>
  <c r="N1215" i="9"/>
  <c r="I1215" i="9"/>
  <c r="O1215" i="9"/>
  <c r="J1215" i="9"/>
  <c r="P1215" i="9"/>
  <c r="K1215" i="9"/>
  <c r="Q1215" i="9"/>
  <c r="L1215" i="9"/>
  <c r="R1215" i="9"/>
  <c r="S1215" i="9"/>
  <c r="H1216" i="9"/>
  <c r="N1216" i="9"/>
  <c r="I1216" i="9"/>
  <c r="O1216" i="9"/>
  <c r="J1216" i="9"/>
  <c r="P1216" i="9"/>
  <c r="K1216" i="9"/>
  <c r="Q1216" i="9"/>
  <c r="L1216" i="9"/>
  <c r="R1216" i="9"/>
  <c r="S1216" i="9"/>
  <c r="H1217" i="9"/>
  <c r="N1217" i="9"/>
  <c r="I1217" i="9"/>
  <c r="O1217" i="9"/>
  <c r="J1217" i="9"/>
  <c r="P1217" i="9"/>
  <c r="K1217" i="9"/>
  <c r="Q1217" i="9"/>
  <c r="L1217" i="9"/>
  <c r="R1217" i="9"/>
  <c r="S1217" i="9"/>
  <c r="H1218" i="9"/>
  <c r="N1218" i="9"/>
  <c r="I1218" i="9"/>
  <c r="O1218" i="9"/>
  <c r="J1218" i="9"/>
  <c r="P1218" i="9"/>
  <c r="K1218" i="9"/>
  <c r="Q1218" i="9"/>
  <c r="L1218" i="9"/>
  <c r="R1218" i="9"/>
  <c r="S1218" i="9"/>
  <c r="H1219" i="9"/>
  <c r="N1219" i="9"/>
  <c r="I1219" i="9"/>
  <c r="O1219" i="9"/>
  <c r="J1219" i="9"/>
  <c r="P1219" i="9"/>
  <c r="K1219" i="9"/>
  <c r="Q1219" i="9"/>
  <c r="L1219" i="9"/>
  <c r="R1219" i="9"/>
  <c r="S1219" i="9"/>
  <c r="H1220" i="9"/>
  <c r="N1220" i="9"/>
  <c r="I1220" i="9"/>
  <c r="O1220" i="9"/>
  <c r="J1220" i="9"/>
  <c r="P1220" i="9"/>
  <c r="K1220" i="9"/>
  <c r="Q1220" i="9"/>
  <c r="L1220" i="9"/>
  <c r="R1220" i="9"/>
  <c r="S1220" i="9"/>
  <c r="H1221" i="9"/>
  <c r="N1221" i="9"/>
  <c r="I1221" i="9"/>
  <c r="O1221" i="9"/>
  <c r="J1221" i="9"/>
  <c r="P1221" i="9"/>
  <c r="K1221" i="9"/>
  <c r="Q1221" i="9"/>
  <c r="L1221" i="9"/>
  <c r="R1221" i="9"/>
  <c r="S1221" i="9"/>
  <c r="H1222" i="9"/>
  <c r="N1222" i="9"/>
  <c r="I1222" i="9"/>
  <c r="O1222" i="9"/>
  <c r="J1222" i="9"/>
  <c r="P1222" i="9"/>
  <c r="K1222" i="9"/>
  <c r="Q1222" i="9"/>
  <c r="L1222" i="9"/>
  <c r="R1222" i="9"/>
  <c r="S1222" i="9"/>
  <c r="H1223" i="9"/>
  <c r="N1223" i="9"/>
  <c r="I1223" i="9"/>
  <c r="O1223" i="9"/>
  <c r="J1223" i="9"/>
  <c r="P1223" i="9"/>
  <c r="K1223" i="9"/>
  <c r="Q1223" i="9"/>
  <c r="L1223" i="9"/>
  <c r="R1223" i="9"/>
  <c r="S1223" i="9"/>
  <c r="H1224" i="9"/>
  <c r="N1224" i="9"/>
  <c r="I1224" i="9"/>
  <c r="O1224" i="9"/>
  <c r="J1224" i="9"/>
  <c r="P1224" i="9"/>
  <c r="K1224" i="9"/>
  <c r="Q1224" i="9"/>
  <c r="L1224" i="9"/>
  <c r="R1224" i="9"/>
  <c r="S1224" i="9"/>
  <c r="H1225" i="9"/>
  <c r="N1225" i="9"/>
  <c r="I1225" i="9"/>
  <c r="O1225" i="9"/>
  <c r="J1225" i="9"/>
  <c r="P1225" i="9"/>
  <c r="K1225" i="9"/>
  <c r="Q1225" i="9"/>
  <c r="L1225" i="9"/>
  <c r="R1225" i="9"/>
  <c r="S1225" i="9"/>
  <c r="H1226" i="9"/>
  <c r="N1226" i="9"/>
  <c r="I1226" i="9"/>
  <c r="O1226" i="9"/>
  <c r="J1226" i="9"/>
  <c r="P1226" i="9"/>
  <c r="K1226" i="9"/>
  <c r="Q1226" i="9"/>
  <c r="L1226" i="9"/>
  <c r="R1226" i="9"/>
  <c r="S1226" i="9"/>
  <c r="H1227" i="9"/>
  <c r="N1227" i="9"/>
  <c r="I1227" i="9"/>
  <c r="O1227" i="9"/>
  <c r="J1227" i="9"/>
  <c r="P1227" i="9"/>
  <c r="K1227" i="9"/>
  <c r="Q1227" i="9"/>
  <c r="L1227" i="9"/>
  <c r="R1227" i="9"/>
  <c r="S1227" i="9"/>
  <c r="H1228" i="9"/>
  <c r="N1228" i="9"/>
  <c r="I1228" i="9"/>
  <c r="O1228" i="9"/>
  <c r="J1228" i="9"/>
  <c r="P1228" i="9"/>
  <c r="K1228" i="9"/>
  <c r="Q1228" i="9"/>
  <c r="L1228" i="9"/>
  <c r="R1228" i="9"/>
  <c r="S1228" i="9"/>
  <c r="H1229" i="9"/>
  <c r="N1229" i="9"/>
  <c r="I1229" i="9"/>
  <c r="O1229" i="9"/>
  <c r="J1229" i="9"/>
  <c r="P1229" i="9"/>
  <c r="K1229" i="9"/>
  <c r="Q1229" i="9"/>
  <c r="L1229" i="9"/>
  <c r="R1229" i="9"/>
  <c r="S1229" i="9"/>
  <c r="H1230" i="9"/>
  <c r="N1230" i="9"/>
  <c r="I1230" i="9"/>
  <c r="O1230" i="9"/>
  <c r="J1230" i="9"/>
  <c r="P1230" i="9"/>
  <c r="K1230" i="9"/>
  <c r="Q1230" i="9"/>
  <c r="L1230" i="9"/>
  <c r="R1230" i="9"/>
  <c r="S1230" i="9"/>
  <c r="H1231" i="9"/>
  <c r="N1231" i="9"/>
  <c r="I1231" i="9"/>
  <c r="O1231" i="9"/>
  <c r="J1231" i="9"/>
  <c r="P1231" i="9"/>
  <c r="K1231" i="9"/>
  <c r="Q1231" i="9"/>
  <c r="L1231" i="9"/>
  <c r="R1231" i="9"/>
  <c r="S1231" i="9"/>
  <c r="H1232" i="9"/>
  <c r="N1232" i="9"/>
  <c r="I1232" i="9"/>
  <c r="O1232" i="9"/>
  <c r="J1232" i="9"/>
  <c r="P1232" i="9"/>
  <c r="K1232" i="9"/>
  <c r="Q1232" i="9"/>
  <c r="L1232" i="9"/>
  <c r="R1232" i="9"/>
  <c r="S1232" i="9"/>
  <c r="H1233" i="9"/>
  <c r="N1233" i="9"/>
  <c r="I1233" i="9"/>
  <c r="O1233" i="9"/>
  <c r="J1233" i="9"/>
  <c r="P1233" i="9"/>
  <c r="K1233" i="9"/>
  <c r="Q1233" i="9"/>
  <c r="L1233" i="9"/>
  <c r="R1233" i="9"/>
  <c r="S1233" i="9"/>
  <c r="H1234" i="9"/>
  <c r="N1234" i="9"/>
  <c r="I1234" i="9"/>
  <c r="O1234" i="9"/>
  <c r="J1234" i="9"/>
  <c r="P1234" i="9"/>
  <c r="K1234" i="9"/>
  <c r="Q1234" i="9"/>
  <c r="L1234" i="9"/>
  <c r="R1234" i="9"/>
  <c r="S1234" i="9"/>
  <c r="H1235" i="9"/>
  <c r="N1235" i="9"/>
  <c r="I1235" i="9"/>
  <c r="O1235" i="9"/>
  <c r="J1235" i="9"/>
  <c r="P1235" i="9"/>
  <c r="K1235" i="9"/>
  <c r="Q1235" i="9"/>
  <c r="L1235" i="9"/>
  <c r="R1235" i="9"/>
  <c r="S1235" i="9"/>
  <c r="H1236" i="9"/>
  <c r="N1236" i="9"/>
  <c r="I1236" i="9"/>
  <c r="O1236" i="9"/>
  <c r="J1236" i="9"/>
  <c r="P1236" i="9"/>
  <c r="K1236" i="9"/>
  <c r="Q1236" i="9"/>
  <c r="L1236" i="9"/>
  <c r="R1236" i="9"/>
  <c r="S1236" i="9"/>
  <c r="H1237" i="9"/>
  <c r="N1237" i="9"/>
  <c r="I1237" i="9"/>
  <c r="O1237" i="9"/>
  <c r="J1237" i="9"/>
  <c r="P1237" i="9"/>
  <c r="K1237" i="9"/>
  <c r="Q1237" i="9"/>
  <c r="L1237" i="9"/>
  <c r="R1237" i="9"/>
  <c r="S1237" i="9"/>
  <c r="H1238" i="9"/>
  <c r="N1238" i="9"/>
  <c r="I1238" i="9"/>
  <c r="O1238" i="9"/>
  <c r="J1238" i="9"/>
  <c r="P1238" i="9"/>
  <c r="K1238" i="9"/>
  <c r="Q1238" i="9"/>
  <c r="L1238" i="9"/>
  <c r="R1238" i="9"/>
  <c r="S1238" i="9"/>
  <c r="H1239" i="9"/>
  <c r="N1239" i="9"/>
  <c r="I1239" i="9"/>
  <c r="O1239" i="9"/>
  <c r="J1239" i="9"/>
  <c r="P1239" i="9"/>
  <c r="K1239" i="9"/>
  <c r="Q1239" i="9"/>
  <c r="L1239" i="9"/>
  <c r="R1239" i="9"/>
  <c r="S1239" i="9"/>
  <c r="H1240" i="9"/>
  <c r="N1240" i="9"/>
  <c r="I1240" i="9"/>
  <c r="O1240" i="9"/>
  <c r="J1240" i="9"/>
  <c r="P1240" i="9"/>
  <c r="K1240" i="9"/>
  <c r="Q1240" i="9"/>
  <c r="L1240" i="9"/>
  <c r="R1240" i="9"/>
  <c r="S1240" i="9"/>
  <c r="H1241" i="9"/>
  <c r="N1241" i="9"/>
  <c r="I1241" i="9"/>
  <c r="O1241" i="9"/>
  <c r="J1241" i="9"/>
  <c r="P1241" i="9"/>
  <c r="K1241" i="9"/>
  <c r="Q1241" i="9"/>
  <c r="L1241" i="9"/>
  <c r="R1241" i="9"/>
  <c r="S1241" i="9"/>
  <c r="H1242" i="9"/>
  <c r="N1242" i="9"/>
  <c r="I1242" i="9"/>
  <c r="O1242" i="9"/>
  <c r="J1242" i="9"/>
  <c r="P1242" i="9"/>
  <c r="K1242" i="9"/>
  <c r="Q1242" i="9"/>
  <c r="L1242" i="9"/>
  <c r="R1242" i="9"/>
  <c r="S1242" i="9"/>
  <c r="H1243" i="9"/>
  <c r="N1243" i="9"/>
  <c r="I1243" i="9"/>
  <c r="O1243" i="9"/>
  <c r="J1243" i="9"/>
  <c r="P1243" i="9"/>
  <c r="K1243" i="9"/>
  <c r="Q1243" i="9"/>
  <c r="L1243" i="9"/>
  <c r="R1243" i="9"/>
  <c r="S1243" i="9"/>
  <c r="H1244" i="9"/>
  <c r="N1244" i="9"/>
  <c r="I1244" i="9"/>
  <c r="O1244" i="9"/>
  <c r="J1244" i="9"/>
  <c r="P1244" i="9"/>
  <c r="K1244" i="9"/>
  <c r="Q1244" i="9"/>
  <c r="L1244" i="9"/>
  <c r="R1244" i="9"/>
  <c r="S1244" i="9"/>
  <c r="H1245" i="9"/>
  <c r="N1245" i="9"/>
  <c r="I1245" i="9"/>
  <c r="O1245" i="9"/>
  <c r="J1245" i="9"/>
  <c r="P1245" i="9"/>
  <c r="K1245" i="9"/>
  <c r="Q1245" i="9"/>
  <c r="L1245" i="9"/>
  <c r="R1245" i="9"/>
  <c r="S1245" i="9"/>
  <c r="H1246" i="9"/>
  <c r="N1246" i="9"/>
  <c r="I1246" i="9"/>
  <c r="O1246" i="9"/>
  <c r="J1246" i="9"/>
  <c r="P1246" i="9"/>
  <c r="K1246" i="9"/>
  <c r="Q1246" i="9"/>
  <c r="L1246" i="9"/>
  <c r="R1246" i="9"/>
  <c r="S1246" i="9"/>
  <c r="H1247" i="9"/>
  <c r="N1247" i="9"/>
  <c r="I1247" i="9"/>
  <c r="O1247" i="9"/>
  <c r="J1247" i="9"/>
  <c r="P1247" i="9"/>
  <c r="K1247" i="9"/>
  <c r="Q1247" i="9"/>
  <c r="L1247" i="9"/>
  <c r="R1247" i="9"/>
  <c r="S1247" i="9"/>
  <c r="H1248" i="9"/>
  <c r="N1248" i="9"/>
  <c r="I1248" i="9"/>
  <c r="O1248" i="9"/>
  <c r="J1248" i="9"/>
  <c r="P1248" i="9"/>
  <c r="K1248" i="9"/>
  <c r="Q1248" i="9"/>
  <c r="L1248" i="9"/>
  <c r="R1248" i="9"/>
  <c r="S1248" i="9"/>
  <c r="H1249" i="9"/>
  <c r="N1249" i="9"/>
  <c r="I1249" i="9"/>
  <c r="O1249" i="9"/>
  <c r="J1249" i="9"/>
  <c r="P1249" i="9"/>
  <c r="K1249" i="9"/>
  <c r="Q1249" i="9"/>
  <c r="L1249" i="9"/>
  <c r="R1249" i="9"/>
  <c r="S1249" i="9"/>
  <c r="H1250" i="9"/>
  <c r="N1250" i="9"/>
  <c r="I1250" i="9"/>
  <c r="O1250" i="9"/>
  <c r="J1250" i="9"/>
  <c r="P1250" i="9"/>
  <c r="K1250" i="9"/>
  <c r="Q1250" i="9"/>
  <c r="L1250" i="9"/>
  <c r="R1250" i="9"/>
  <c r="S1250" i="9"/>
  <c r="H1251" i="9"/>
  <c r="N1251" i="9"/>
  <c r="I1251" i="9"/>
  <c r="O1251" i="9"/>
  <c r="J1251" i="9"/>
  <c r="P1251" i="9"/>
  <c r="K1251" i="9"/>
  <c r="Q1251" i="9"/>
  <c r="L1251" i="9"/>
  <c r="R1251" i="9"/>
  <c r="S1251" i="9"/>
  <c r="H1252" i="9"/>
  <c r="N1252" i="9"/>
  <c r="I1252" i="9"/>
  <c r="O1252" i="9"/>
  <c r="J1252" i="9"/>
  <c r="P1252" i="9"/>
  <c r="K1252" i="9"/>
  <c r="Q1252" i="9"/>
  <c r="L1252" i="9"/>
  <c r="R1252" i="9"/>
  <c r="S1252" i="9"/>
  <c r="H1253" i="9"/>
  <c r="N1253" i="9"/>
  <c r="I1253" i="9"/>
  <c r="O1253" i="9"/>
  <c r="J1253" i="9"/>
  <c r="P1253" i="9"/>
  <c r="K1253" i="9"/>
  <c r="Q1253" i="9"/>
  <c r="L1253" i="9"/>
  <c r="R1253" i="9"/>
  <c r="S1253" i="9"/>
  <c r="H1254" i="9"/>
  <c r="N1254" i="9"/>
  <c r="I1254" i="9"/>
  <c r="O1254" i="9"/>
  <c r="J1254" i="9"/>
  <c r="P1254" i="9"/>
  <c r="K1254" i="9"/>
  <c r="Q1254" i="9"/>
  <c r="L1254" i="9"/>
  <c r="R1254" i="9"/>
  <c r="S1254" i="9"/>
  <c r="H1255" i="9"/>
  <c r="N1255" i="9"/>
  <c r="I1255" i="9"/>
  <c r="O1255" i="9"/>
  <c r="J1255" i="9"/>
  <c r="P1255" i="9"/>
  <c r="K1255" i="9"/>
  <c r="Q1255" i="9"/>
  <c r="L1255" i="9"/>
  <c r="R1255" i="9"/>
  <c r="S1255" i="9"/>
  <c r="H1256" i="9"/>
  <c r="N1256" i="9"/>
  <c r="I1256" i="9"/>
  <c r="O1256" i="9"/>
  <c r="J1256" i="9"/>
  <c r="P1256" i="9"/>
  <c r="K1256" i="9"/>
  <c r="Q1256" i="9"/>
  <c r="L1256" i="9"/>
  <c r="R1256" i="9"/>
  <c r="S1256" i="9"/>
  <c r="H1257" i="9"/>
  <c r="N1257" i="9"/>
  <c r="I1257" i="9"/>
  <c r="O1257" i="9"/>
  <c r="J1257" i="9"/>
  <c r="P1257" i="9"/>
  <c r="K1257" i="9"/>
  <c r="Q1257" i="9"/>
  <c r="L1257" i="9"/>
  <c r="R1257" i="9"/>
  <c r="S1257" i="9"/>
  <c r="H1258" i="9"/>
  <c r="N1258" i="9"/>
  <c r="I1258" i="9"/>
  <c r="O1258" i="9"/>
  <c r="J1258" i="9"/>
  <c r="P1258" i="9"/>
  <c r="K1258" i="9"/>
  <c r="Q1258" i="9"/>
  <c r="L1258" i="9"/>
  <c r="R1258" i="9"/>
  <c r="S1258" i="9"/>
  <c r="H1259" i="9"/>
  <c r="N1259" i="9"/>
  <c r="I1259" i="9"/>
  <c r="O1259" i="9"/>
  <c r="J1259" i="9"/>
  <c r="P1259" i="9"/>
  <c r="K1259" i="9"/>
  <c r="Q1259" i="9"/>
  <c r="L1259" i="9"/>
  <c r="R1259" i="9"/>
  <c r="S1259" i="9"/>
  <c r="H1260" i="9"/>
  <c r="N1260" i="9"/>
  <c r="I1260" i="9"/>
  <c r="O1260" i="9"/>
  <c r="J1260" i="9"/>
  <c r="P1260" i="9"/>
  <c r="K1260" i="9"/>
  <c r="Q1260" i="9"/>
  <c r="L1260" i="9"/>
  <c r="R1260" i="9"/>
  <c r="S1260" i="9"/>
  <c r="H1261" i="9"/>
  <c r="N1261" i="9"/>
  <c r="I1261" i="9"/>
  <c r="O1261" i="9"/>
  <c r="J1261" i="9"/>
  <c r="P1261" i="9"/>
  <c r="K1261" i="9"/>
  <c r="Q1261" i="9"/>
  <c r="L1261" i="9"/>
  <c r="R1261" i="9"/>
  <c r="S1261" i="9"/>
  <c r="H1262" i="9"/>
  <c r="N1262" i="9"/>
  <c r="I1262" i="9"/>
  <c r="O1262" i="9"/>
  <c r="J1262" i="9"/>
  <c r="P1262" i="9"/>
  <c r="K1262" i="9"/>
  <c r="Q1262" i="9"/>
  <c r="L1262" i="9"/>
  <c r="R1262" i="9"/>
  <c r="S1262" i="9"/>
  <c r="H1263" i="9"/>
  <c r="N1263" i="9"/>
  <c r="I1263" i="9"/>
  <c r="O1263" i="9"/>
  <c r="J1263" i="9"/>
  <c r="P1263" i="9"/>
  <c r="K1263" i="9"/>
  <c r="Q1263" i="9"/>
  <c r="L1263" i="9"/>
  <c r="R1263" i="9"/>
  <c r="S1263" i="9"/>
  <c r="H1264" i="9"/>
  <c r="N1264" i="9"/>
  <c r="I1264" i="9"/>
  <c r="O1264" i="9"/>
  <c r="J1264" i="9"/>
  <c r="P1264" i="9"/>
  <c r="K1264" i="9"/>
  <c r="Q1264" i="9"/>
  <c r="L1264" i="9"/>
  <c r="R1264" i="9"/>
  <c r="S1264" i="9"/>
  <c r="H1265" i="9"/>
  <c r="N1265" i="9"/>
  <c r="I1265" i="9"/>
  <c r="O1265" i="9"/>
  <c r="J1265" i="9"/>
  <c r="P1265" i="9"/>
  <c r="K1265" i="9"/>
  <c r="Q1265" i="9"/>
  <c r="L1265" i="9"/>
  <c r="R1265" i="9"/>
  <c r="S1265" i="9"/>
  <c r="H1266" i="9"/>
  <c r="N1266" i="9"/>
  <c r="I1266" i="9"/>
  <c r="O1266" i="9"/>
  <c r="J1266" i="9"/>
  <c r="P1266" i="9"/>
  <c r="K1266" i="9"/>
  <c r="Q1266" i="9"/>
  <c r="L1266" i="9"/>
  <c r="R1266" i="9"/>
  <c r="S1266" i="9"/>
  <c r="H1267" i="9"/>
  <c r="N1267" i="9"/>
  <c r="I1267" i="9"/>
  <c r="O1267" i="9"/>
  <c r="J1267" i="9"/>
  <c r="P1267" i="9"/>
  <c r="K1267" i="9"/>
  <c r="Q1267" i="9"/>
  <c r="L1267" i="9"/>
  <c r="R1267" i="9"/>
  <c r="S1267" i="9"/>
  <c r="H1268" i="9"/>
  <c r="N1268" i="9"/>
  <c r="I1268" i="9"/>
  <c r="O1268" i="9"/>
  <c r="J1268" i="9"/>
  <c r="P1268" i="9"/>
  <c r="K1268" i="9"/>
  <c r="Q1268" i="9"/>
  <c r="L1268" i="9"/>
  <c r="R1268" i="9"/>
  <c r="S1268" i="9"/>
  <c r="H1269" i="9"/>
  <c r="N1269" i="9"/>
  <c r="I1269" i="9"/>
  <c r="O1269" i="9"/>
  <c r="J1269" i="9"/>
  <c r="P1269" i="9"/>
  <c r="K1269" i="9"/>
  <c r="Q1269" i="9"/>
  <c r="L1269" i="9"/>
  <c r="R1269" i="9"/>
  <c r="S1269" i="9"/>
  <c r="H1270" i="9"/>
  <c r="N1270" i="9"/>
  <c r="I1270" i="9"/>
  <c r="O1270" i="9"/>
  <c r="J1270" i="9"/>
  <c r="P1270" i="9"/>
  <c r="K1270" i="9"/>
  <c r="Q1270" i="9"/>
  <c r="L1270" i="9"/>
  <c r="R1270" i="9"/>
  <c r="S1270" i="9"/>
  <c r="H1271" i="9"/>
  <c r="N1271" i="9"/>
  <c r="I1271" i="9"/>
  <c r="O1271" i="9"/>
  <c r="J1271" i="9"/>
  <c r="P1271" i="9"/>
  <c r="K1271" i="9"/>
  <c r="Q1271" i="9"/>
  <c r="L1271" i="9"/>
  <c r="R1271" i="9"/>
  <c r="S1271" i="9"/>
  <c r="H1272" i="9"/>
  <c r="N1272" i="9"/>
  <c r="I1272" i="9"/>
  <c r="O1272" i="9"/>
  <c r="J1272" i="9"/>
  <c r="P1272" i="9"/>
  <c r="K1272" i="9"/>
  <c r="Q1272" i="9"/>
  <c r="L1272" i="9"/>
  <c r="R1272" i="9"/>
  <c r="S1272" i="9"/>
  <c r="H1273" i="9"/>
  <c r="N1273" i="9"/>
  <c r="I1273" i="9"/>
  <c r="O1273" i="9"/>
  <c r="J1273" i="9"/>
  <c r="P1273" i="9"/>
  <c r="K1273" i="9"/>
  <c r="Q1273" i="9"/>
  <c r="L1273" i="9"/>
  <c r="R1273" i="9"/>
  <c r="S1273" i="9"/>
  <c r="H1274" i="9"/>
  <c r="N1274" i="9"/>
  <c r="I1274" i="9"/>
  <c r="O1274" i="9"/>
  <c r="J1274" i="9"/>
  <c r="P1274" i="9"/>
  <c r="K1274" i="9"/>
  <c r="Q1274" i="9"/>
  <c r="L1274" i="9"/>
  <c r="R1274" i="9"/>
  <c r="S1274" i="9"/>
  <c r="H1275" i="9"/>
  <c r="N1275" i="9"/>
  <c r="I1275" i="9"/>
  <c r="O1275" i="9"/>
  <c r="J1275" i="9"/>
  <c r="P1275" i="9"/>
  <c r="K1275" i="9"/>
  <c r="Q1275" i="9"/>
  <c r="L1275" i="9"/>
  <c r="R1275" i="9"/>
  <c r="S1275" i="9"/>
  <c r="H1276" i="9"/>
  <c r="N1276" i="9"/>
  <c r="I1276" i="9"/>
  <c r="O1276" i="9"/>
  <c r="J1276" i="9"/>
  <c r="P1276" i="9"/>
  <c r="K1276" i="9"/>
  <c r="Q1276" i="9"/>
  <c r="L1276" i="9"/>
  <c r="R1276" i="9"/>
  <c r="S1276" i="9"/>
  <c r="H1277" i="9"/>
  <c r="N1277" i="9"/>
  <c r="I1277" i="9"/>
  <c r="O1277" i="9"/>
  <c r="J1277" i="9"/>
  <c r="P1277" i="9"/>
  <c r="K1277" i="9"/>
  <c r="Q1277" i="9"/>
  <c r="L1277" i="9"/>
  <c r="R1277" i="9"/>
  <c r="S1277" i="9"/>
  <c r="H1278" i="9"/>
  <c r="N1278" i="9"/>
  <c r="I1278" i="9"/>
  <c r="O1278" i="9"/>
  <c r="J1278" i="9"/>
  <c r="P1278" i="9"/>
  <c r="K1278" i="9"/>
  <c r="Q1278" i="9"/>
  <c r="L1278" i="9"/>
  <c r="R1278" i="9"/>
  <c r="S1278" i="9"/>
  <c r="H1279" i="9"/>
  <c r="N1279" i="9"/>
  <c r="I1279" i="9"/>
  <c r="O1279" i="9"/>
  <c r="J1279" i="9"/>
  <c r="P1279" i="9"/>
  <c r="K1279" i="9"/>
  <c r="Q1279" i="9"/>
  <c r="L1279" i="9"/>
  <c r="R1279" i="9"/>
  <c r="S1279" i="9"/>
  <c r="H1280" i="9"/>
  <c r="N1280" i="9"/>
  <c r="I1280" i="9"/>
  <c r="O1280" i="9"/>
  <c r="J1280" i="9"/>
  <c r="P1280" i="9"/>
  <c r="K1280" i="9"/>
  <c r="Q1280" i="9"/>
  <c r="L1280" i="9"/>
  <c r="R1280" i="9"/>
  <c r="S1280" i="9"/>
  <c r="H1281" i="9"/>
  <c r="N1281" i="9"/>
  <c r="I1281" i="9"/>
  <c r="O1281" i="9"/>
  <c r="J1281" i="9"/>
  <c r="P1281" i="9"/>
  <c r="K1281" i="9"/>
  <c r="Q1281" i="9"/>
  <c r="L1281" i="9"/>
  <c r="R1281" i="9"/>
  <c r="S1281" i="9"/>
  <c r="H1282" i="9"/>
  <c r="N1282" i="9"/>
  <c r="I1282" i="9"/>
  <c r="O1282" i="9"/>
  <c r="J1282" i="9"/>
  <c r="P1282" i="9"/>
  <c r="K1282" i="9"/>
  <c r="Q1282" i="9"/>
  <c r="L1282" i="9"/>
  <c r="R1282" i="9"/>
  <c r="S1282" i="9"/>
  <c r="H1283" i="9"/>
  <c r="N1283" i="9"/>
  <c r="I1283" i="9"/>
  <c r="O1283" i="9"/>
  <c r="J1283" i="9"/>
  <c r="P1283" i="9"/>
  <c r="K1283" i="9"/>
  <c r="Q1283" i="9"/>
  <c r="L1283" i="9"/>
  <c r="R1283" i="9"/>
  <c r="S1283" i="9"/>
  <c r="H1284" i="9"/>
  <c r="N1284" i="9"/>
  <c r="I1284" i="9"/>
  <c r="O1284" i="9"/>
  <c r="J1284" i="9"/>
  <c r="P1284" i="9"/>
  <c r="K1284" i="9"/>
  <c r="Q1284" i="9"/>
  <c r="L1284" i="9"/>
  <c r="R1284" i="9"/>
  <c r="S1284" i="9"/>
  <c r="H1285" i="9"/>
  <c r="N1285" i="9"/>
  <c r="I1285" i="9"/>
  <c r="O1285" i="9"/>
  <c r="J1285" i="9"/>
  <c r="P1285" i="9"/>
  <c r="K1285" i="9"/>
  <c r="Q1285" i="9"/>
  <c r="L1285" i="9"/>
  <c r="R1285" i="9"/>
  <c r="S1285" i="9"/>
  <c r="H1286" i="9"/>
  <c r="N1286" i="9"/>
  <c r="I1286" i="9"/>
  <c r="O1286" i="9"/>
  <c r="J1286" i="9"/>
  <c r="P1286" i="9"/>
  <c r="K1286" i="9"/>
  <c r="Q1286" i="9"/>
  <c r="L1286" i="9"/>
  <c r="R1286" i="9"/>
  <c r="S1286" i="9"/>
  <c r="H1287" i="9"/>
  <c r="N1287" i="9"/>
  <c r="I1287" i="9"/>
  <c r="O1287" i="9"/>
  <c r="J1287" i="9"/>
  <c r="P1287" i="9"/>
  <c r="K1287" i="9"/>
  <c r="Q1287" i="9"/>
  <c r="L1287" i="9"/>
  <c r="R1287" i="9"/>
  <c r="S1287" i="9"/>
  <c r="H1288" i="9"/>
  <c r="N1288" i="9"/>
  <c r="I1288" i="9"/>
  <c r="O1288" i="9"/>
  <c r="J1288" i="9"/>
  <c r="P1288" i="9"/>
  <c r="K1288" i="9"/>
  <c r="Q1288" i="9"/>
  <c r="L1288" i="9"/>
  <c r="R1288" i="9"/>
  <c r="S1288" i="9"/>
  <c r="H1289" i="9"/>
  <c r="N1289" i="9"/>
  <c r="I1289" i="9"/>
  <c r="O1289" i="9"/>
  <c r="J1289" i="9"/>
  <c r="P1289" i="9"/>
  <c r="K1289" i="9"/>
  <c r="Q1289" i="9"/>
  <c r="L1289" i="9"/>
  <c r="R1289" i="9"/>
  <c r="S1289" i="9"/>
  <c r="H1290" i="9"/>
  <c r="N1290" i="9"/>
  <c r="I1290" i="9"/>
  <c r="O1290" i="9"/>
  <c r="J1290" i="9"/>
  <c r="P1290" i="9"/>
  <c r="K1290" i="9"/>
  <c r="Q1290" i="9"/>
  <c r="L1290" i="9"/>
  <c r="R1290" i="9"/>
  <c r="S1290" i="9"/>
  <c r="H1291" i="9"/>
  <c r="N1291" i="9"/>
  <c r="I1291" i="9"/>
  <c r="O1291" i="9"/>
  <c r="J1291" i="9"/>
  <c r="P1291" i="9"/>
  <c r="K1291" i="9"/>
  <c r="Q1291" i="9"/>
  <c r="L1291" i="9"/>
  <c r="R1291" i="9"/>
  <c r="S1291" i="9"/>
  <c r="H1292" i="9"/>
  <c r="N1292" i="9"/>
  <c r="I1292" i="9"/>
  <c r="O1292" i="9"/>
  <c r="J1292" i="9"/>
  <c r="P1292" i="9"/>
  <c r="K1292" i="9"/>
  <c r="Q1292" i="9"/>
  <c r="L1292" i="9"/>
  <c r="R1292" i="9"/>
  <c r="S1292" i="9"/>
  <c r="H1293" i="9"/>
  <c r="N1293" i="9"/>
  <c r="I1293" i="9"/>
  <c r="O1293" i="9"/>
  <c r="J1293" i="9"/>
  <c r="P1293" i="9"/>
  <c r="K1293" i="9"/>
  <c r="Q1293" i="9"/>
  <c r="L1293" i="9"/>
  <c r="R1293" i="9"/>
  <c r="S1293" i="9"/>
  <c r="H1294" i="9"/>
  <c r="N1294" i="9"/>
  <c r="I1294" i="9"/>
  <c r="O1294" i="9"/>
  <c r="J1294" i="9"/>
  <c r="P1294" i="9"/>
  <c r="K1294" i="9"/>
  <c r="Q1294" i="9"/>
  <c r="L1294" i="9"/>
  <c r="R1294" i="9"/>
  <c r="S1294" i="9"/>
  <c r="H1295" i="9"/>
  <c r="N1295" i="9"/>
  <c r="I1295" i="9"/>
  <c r="O1295" i="9"/>
  <c r="J1295" i="9"/>
  <c r="P1295" i="9"/>
  <c r="K1295" i="9"/>
  <c r="Q1295" i="9"/>
  <c r="L1295" i="9"/>
  <c r="R1295" i="9"/>
  <c r="S1295" i="9"/>
  <c r="H1296" i="9"/>
  <c r="N1296" i="9"/>
  <c r="I1296" i="9"/>
  <c r="O1296" i="9"/>
  <c r="J1296" i="9"/>
  <c r="P1296" i="9"/>
  <c r="K1296" i="9"/>
  <c r="Q1296" i="9"/>
  <c r="L1296" i="9"/>
  <c r="R1296" i="9"/>
  <c r="S1296" i="9"/>
  <c r="H1297" i="9"/>
  <c r="N1297" i="9"/>
  <c r="I1297" i="9"/>
  <c r="O1297" i="9"/>
  <c r="J1297" i="9"/>
  <c r="P1297" i="9"/>
  <c r="K1297" i="9"/>
  <c r="Q1297" i="9"/>
  <c r="L1297" i="9"/>
  <c r="R1297" i="9"/>
  <c r="S1297" i="9"/>
  <c r="H1298" i="9"/>
  <c r="N1298" i="9"/>
  <c r="I1298" i="9"/>
  <c r="O1298" i="9"/>
  <c r="J1298" i="9"/>
  <c r="P1298" i="9"/>
  <c r="K1298" i="9"/>
  <c r="Q1298" i="9"/>
  <c r="L1298" i="9"/>
  <c r="R1298" i="9"/>
  <c r="S1298" i="9"/>
  <c r="H1299" i="9"/>
  <c r="N1299" i="9"/>
  <c r="I1299" i="9"/>
  <c r="O1299" i="9"/>
  <c r="J1299" i="9"/>
  <c r="P1299" i="9"/>
  <c r="K1299" i="9"/>
  <c r="Q1299" i="9"/>
  <c r="L1299" i="9"/>
  <c r="R1299" i="9"/>
  <c r="S1299" i="9"/>
  <c r="H1300" i="9"/>
  <c r="N1300" i="9"/>
  <c r="I1300" i="9"/>
  <c r="O1300" i="9"/>
  <c r="J1300" i="9"/>
  <c r="P1300" i="9"/>
  <c r="K1300" i="9"/>
  <c r="Q1300" i="9"/>
  <c r="L1300" i="9"/>
  <c r="R1300" i="9"/>
  <c r="S1300" i="9"/>
  <c r="H1301" i="9"/>
  <c r="N1301" i="9"/>
  <c r="I1301" i="9"/>
  <c r="O1301" i="9"/>
  <c r="J1301" i="9"/>
  <c r="P1301" i="9"/>
  <c r="K1301" i="9"/>
  <c r="Q1301" i="9"/>
  <c r="L1301" i="9"/>
  <c r="R1301" i="9"/>
  <c r="S1301" i="9"/>
  <c r="H1302" i="9"/>
  <c r="N1302" i="9"/>
  <c r="I1302" i="9"/>
  <c r="O1302" i="9"/>
  <c r="J1302" i="9"/>
  <c r="P1302" i="9"/>
  <c r="K1302" i="9"/>
  <c r="Q1302" i="9"/>
  <c r="L1302" i="9"/>
  <c r="R1302" i="9"/>
  <c r="S1302" i="9"/>
  <c r="H1303" i="9"/>
  <c r="N1303" i="9"/>
  <c r="I1303" i="9"/>
  <c r="O1303" i="9"/>
  <c r="J1303" i="9"/>
  <c r="P1303" i="9"/>
  <c r="K1303" i="9"/>
  <c r="Q1303" i="9"/>
  <c r="L1303" i="9"/>
  <c r="R1303" i="9"/>
  <c r="S1303" i="9"/>
  <c r="H1304" i="9"/>
  <c r="N1304" i="9"/>
  <c r="I1304" i="9"/>
  <c r="O1304" i="9"/>
  <c r="J1304" i="9"/>
  <c r="P1304" i="9"/>
  <c r="K1304" i="9"/>
  <c r="Q1304" i="9"/>
  <c r="L1304" i="9"/>
  <c r="R1304" i="9"/>
  <c r="S1304" i="9"/>
  <c r="H1305" i="9"/>
  <c r="N1305" i="9"/>
  <c r="I1305" i="9"/>
  <c r="O1305" i="9"/>
  <c r="J1305" i="9"/>
  <c r="P1305" i="9"/>
  <c r="K1305" i="9"/>
  <c r="Q1305" i="9"/>
  <c r="L1305" i="9"/>
  <c r="R1305" i="9"/>
  <c r="S1305" i="9"/>
  <c r="H1306" i="9"/>
  <c r="N1306" i="9"/>
  <c r="I1306" i="9"/>
  <c r="O1306" i="9"/>
  <c r="J1306" i="9"/>
  <c r="P1306" i="9"/>
  <c r="K1306" i="9"/>
  <c r="Q1306" i="9"/>
  <c r="L1306" i="9"/>
  <c r="R1306" i="9"/>
  <c r="S1306" i="9"/>
  <c r="H1307" i="9"/>
  <c r="N1307" i="9"/>
  <c r="I1307" i="9"/>
  <c r="O1307" i="9"/>
  <c r="J1307" i="9"/>
  <c r="P1307" i="9"/>
  <c r="K1307" i="9"/>
  <c r="Q1307" i="9"/>
  <c r="L1307" i="9"/>
  <c r="R1307" i="9"/>
  <c r="S1307" i="9"/>
  <c r="H1308" i="9"/>
  <c r="N1308" i="9"/>
  <c r="I1308" i="9"/>
  <c r="O1308" i="9"/>
  <c r="J1308" i="9"/>
  <c r="P1308" i="9"/>
  <c r="K1308" i="9"/>
  <c r="Q1308" i="9"/>
  <c r="L1308" i="9"/>
  <c r="R1308" i="9"/>
  <c r="S1308" i="9"/>
  <c r="H1309" i="9"/>
  <c r="N1309" i="9"/>
  <c r="I1309" i="9"/>
  <c r="O1309" i="9"/>
  <c r="J1309" i="9"/>
  <c r="P1309" i="9"/>
  <c r="K1309" i="9"/>
  <c r="Q1309" i="9"/>
  <c r="L1309" i="9"/>
  <c r="R1309" i="9"/>
  <c r="S1309" i="9"/>
  <c r="H1310" i="9"/>
  <c r="N1310" i="9"/>
  <c r="I1310" i="9"/>
  <c r="O1310" i="9"/>
  <c r="J1310" i="9"/>
  <c r="P1310" i="9"/>
  <c r="K1310" i="9"/>
  <c r="Q1310" i="9"/>
  <c r="L1310" i="9"/>
  <c r="R1310" i="9"/>
  <c r="S1310" i="9"/>
  <c r="H1311" i="9"/>
  <c r="N1311" i="9"/>
  <c r="I1311" i="9"/>
  <c r="O1311" i="9"/>
  <c r="J1311" i="9"/>
  <c r="P1311" i="9"/>
  <c r="K1311" i="9"/>
  <c r="Q1311" i="9"/>
  <c r="L1311" i="9"/>
  <c r="R1311" i="9"/>
  <c r="S1311" i="9"/>
  <c r="H1312" i="9"/>
  <c r="N1312" i="9"/>
  <c r="I1312" i="9"/>
  <c r="O1312" i="9"/>
  <c r="J1312" i="9"/>
  <c r="P1312" i="9"/>
  <c r="K1312" i="9"/>
  <c r="Q1312" i="9"/>
  <c r="L1312" i="9"/>
  <c r="R1312" i="9"/>
  <c r="S1312" i="9"/>
  <c r="H1313" i="9"/>
  <c r="N1313" i="9"/>
  <c r="I1313" i="9"/>
  <c r="O1313" i="9"/>
  <c r="J1313" i="9"/>
  <c r="P1313" i="9"/>
  <c r="K1313" i="9"/>
  <c r="Q1313" i="9"/>
  <c r="L1313" i="9"/>
  <c r="R1313" i="9"/>
  <c r="S1313" i="9"/>
  <c r="H1314" i="9"/>
  <c r="N1314" i="9"/>
  <c r="I1314" i="9"/>
  <c r="O1314" i="9"/>
  <c r="J1314" i="9"/>
  <c r="P1314" i="9"/>
  <c r="K1314" i="9"/>
  <c r="Q1314" i="9"/>
  <c r="L1314" i="9"/>
  <c r="R1314" i="9"/>
  <c r="S1314" i="9"/>
  <c r="H1315" i="9"/>
  <c r="N1315" i="9"/>
  <c r="I1315" i="9"/>
  <c r="O1315" i="9"/>
  <c r="J1315" i="9"/>
  <c r="P1315" i="9"/>
  <c r="K1315" i="9"/>
  <c r="Q1315" i="9"/>
  <c r="L1315" i="9"/>
  <c r="R1315" i="9"/>
  <c r="S1315" i="9"/>
  <c r="H1316" i="9"/>
  <c r="N1316" i="9"/>
  <c r="I1316" i="9"/>
  <c r="O1316" i="9"/>
  <c r="J1316" i="9"/>
  <c r="P1316" i="9"/>
  <c r="K1316" i="9"/>
  <c r="Q1316" i="9"/>
  <c r="L1316" i="9"/>
  <c r="R1316" i="9"/>
  <c r="S1316" i="9"/>
  <c r="H1317" i="9"/>
  <c r="N1317" i="9"/>
  <c r="I1317" i="9"/>
  <c r="O1317" i="9"/>
  <c r="J1317" i="9"/>
  <c r="P1317" i="9"/>
  <c r="K1317" i="9"/>
  <c r="Q1317" i="9"/>
  <c r="L1317" i="9"/>
  <c r="R1317" i="9"/>
  <c r="S1317" i="9"/>
  <c r="H1318" i="9"/>
  <c r="N1318" i="9"/>
  <c r="I1318" i="9"/>
  <c r="O1318" i="9"/>
  <c r="J1318" i="9"/>
  <c r="P1318" i="9"/>
  <c r="K1318" i="9"/>
  <c r="Q1318" i="9"/>
  <c r="L1318" i="9"/>
  <c r="R1318" i="9"/>
  <c r="S1318" i="9"/>
  <c r="H1319" i="9"/>
  <c r="N1319" i="9"/>
  <c r="I1319" i="9"/>
  <c r="O1319" i="9"/>
  <c r="J1319" i="9"/>
  <c r="P1319" i="9"/>
  <c r="K1319" i="9"/>
  <c r="Q1319" i="9"/>
  <c r="L1319" i="9"/>
  <c r="R1319" i="9"/>
  <c r="S1319" i="9"/>
  <c r="H1320" i="9"/>
  <c r="N1320" i="9"/>
  <c r="I1320" i="9"/>
  <c r="O1320" i="9"/>
  <c r="J1320" i="9"/>
  <c r="P1320" i="9"/>
  <c r="K1320" i="9"/>
  <c r="Q1320" i="9"/>
  <c r="L1320" i="9"/>
  <c r="R1320" i="9"/>
  <c r="S1320" i="9"/>
  <c r="H1321" i="9"/>
  <c r="N1321" i="9"/>
  <c r="I1321" i="9"/>
  <c r="O1321" i="9"/>
  <c r="J1321" i="9"/>
  <c r="P1321" i="9"/>
  <c r="K1321" i="9"/>
  <c r="Q1321" i="9"/>
  <c r="L1321" i="9"/>
  <c r="R1321" i="9"/>
  <c r="S1321" i="9"/>
  <c r="H1322" i="9"/>
  <c r="N1322" i="9"/>
  <c r="I1322" i="9"/>
  <c r="O1322" i="9"/>
  <c r="J1322" i="9"/>
  <c r="P1322" i="9"/>
  <c r="K1322" i="9"/>
  <c r="Q1322" i="9"/>
  <c r="L1322" i="9"/>
  <c r="R1322" i="9"/>
  <c r="S1322" i="9"/>
  <c r="H1323" i="9"/>
  <c r="N1323" i="9"/>
  <c r="I1323" i="9"/>
  <c r="O1323" i="9"/>
  <c r="J1323" i="9"/>
  <c r="P1323" i="9"/>
  <c r="K1323" i="9"/>
  <c r="Q1323" i="9"/>
  <c r="L1323" i="9"/>
  <c r="R1323" i="9"/>
  <c r="S1323" i="9"/>
  <c r="H1324" i="9"/>
  <c r="N1324" i="9"/>
  <c r="I1324" i="9"/>
  <c r="O1324" i="9"/>
  <c r="J1324" i="9"/>
  <c r="P1324" i="9"/>
  <c r="K1324" i="9"/>
  <c r="Q1324" i="9"/>
  <c r="L1324" i="9"/>
  <c r="R1324" i="9"/>
  <c r="S1324" i="9"/>
  <c r="H1325" i="9"/>
  <c r="N1325" i="9"/>
  <c r="I1325" i="9"/>
  <c r="O1325" i="9"/>
  <c r="J1325" i="9"/>
  <c r="P1325" i="9"/>
  <c r="K1325" i="9"/>
  <c r="Q1325" i="9"/>
  <c r="L1325" i="9"/>
  <c r="R1325" i="9"/>
  <c r="S1325" i="9"/>
  <c r="H1326" i="9"/>
  <c r="N1326" i="9"/>
  <c r="I1326" i="9"/>
  <c r="O1326" i="9"/>
  <c r="J1326" i="9"/>
  <c r="P1326" i="9"/>
  <c r="K1326" i="9"/>
  <c r="Q1326" i="9"/>
  <c r="L1326" i="9"/>
  <c r="R1326" i="9"/>
  <c r="S1326" i="9"/>
  <c r="H1327" i="9"/>
  <c r="N1327" i="9"/>
  <c r="I1327" i="9"/>
  <c r="O1327" i="9"/>
  <c r="J1327" i="9"/>
  <c r="P1327" i="9"/>
  <c r="K1327" i="9"/>
  <c r="Q1327" i="9"/>
  <c r="L1327" i="9"/>
  <c r="R1327" i="9"/>
  <c r="S1327" i="9"/>
  <c r="H1328" i="9"/>
  <c r="N1328" i="9"/>
  <c r="I1328" i="9"/>
  <c r="O1328" i="9"/>
  <c r="J1328" i="9"/>
  <c r="P1328" i="9"/>
  <c r="K1328" i="9"/>
  <c r="Q1328" i="9"/>
  <c r="L1328" i="9"/>
  <c r="R1328" i="9"/>
  <c r="S1328" i="9"/>
  <c r="H1329" i="9"/>
  <c r="N1329" i="9"/>
  <c r="I1329" i="9"/>
  <c r="O1329" i="9"/>
  <c r="J1329" i="9"/>
  <c r="P1329" i="9"/>
  <c r="K1329" i="9"/>
  <c r="Q1329" i="9"/>
  <c r="L1329" i="9"/>
  <c r="R1329" i="9"/>
  <c r="S1329" i="9"/>
  <c r="H1330" i="9"/>
  <c r="N1330" i="9"/>
  <c r="I1330" i="9"/>
  <c r="O1330" i="9"/>
  <c r="J1330" i="9"/>
  <c r="P1330" i="9"/>
  <c r="K1330" i="9"/>
  <c r="Q1330" i="9"/>
  <c r="L1330" i="9"/>
  <c r="R1330" i="9"/>
  <c r="S1330" i="9"/>
  <c r="H1331" i="9"/>
  <c r="N1331" i="9"/>
  <c r="I1331" i="9"/>
  <c r="O1331" i="9"/>
  <c r="J1331" i="9"/>
  <c r="P1331" i="9"/>
  <c r="K1331" i="9"/>
  <c r="Q1331" i="9"/>
  <c r="L1331" i="9"/>
  <c r="R1331" i="9"/>
  <c r="S1331" i="9"/>
  <c r="H1332" i="9"/>
  <c r="N1332" i="9"/>
  <c r="I1332" i="9"/>
  <c r="O1332" i="9"/>
  <c r="J1332" i="9"/>
  <c r="P1332" i="9"/>
  <c r="K1332" i="9"/>
  <c r="Q1332" i="9"/>
  <c r="L1332" i="9"/>
  <c r="R1332" i="9"/>
  <c r="S1332" i="9"/>
  <c r="H1333" i="9"/>
  <c r="N1333" i="9"/>
  <c r="I1333" i="9"/>
  <c r="O1333" i="9"/>
  <c r="J1333" i="9"/>
  <c r="P1333" i="9"/>
  <c r="K1333" i="9"/>
  <c r="Q1333" i="9"/>
  <c r="L1333" i="9"/>
  <c r="R1333" i="9"/>
  <c r="S1333" i="9"/>
  <c r="H1334" i="9"/>
  <c r="N1334" i="9"/>
  <c r="I1334" i="9"/>
  <c r="O1334" i="9"/>
  <c r="J1334" i="9"/>
  <c r="P1334" i="9"/>
  <c r="K1334" i="9"/>
  <c r="Q1334" i="9"/>
  <c r="L1334" i="9"/>
  <c r="R1334" i="9"/>
  <c r="S1334" i="9"/>
  <c r="H1335" i="9"/>
  <c r="N1335" i="9"/>
  <c r="I1335" i="9"/>
  <c r="O1335" i="9"/>
  <c r="J1335" i="9"/>
  <c r="P1335" i="9"/>
  <c r="K1335" i="9"/>
  <c r="Q1335" i="9"/>
  <c r="L1335" i="9"/>
  <c r="R1335" i="9"/>
  <c r="S1335" i="9"/>
  <c r="H1336" i="9"/>
  <c r="N1336" i="9"/>
  <c r="I1336" i="9"/>
  <c r="O1336" i="9"/>
  <c r="J1336" i="9"/>
  <c r="P1336" i="9"/>
  <c r="K1336" i="9"/>
  <c r="Q1336" i="9"/>
  <c r="L1336" i="9"/>
  <c r="R1336" i="9"/>
  <c r="S1336" i="9"/>
  <c r="H1337" i="9"/>
  <c r="N1337" i="9"/>
  <c r="I1337" i="9"/>
  <c r="O1337" i="9"/>
  <c r="J1337" i="9"/>
  <c r="P1337" i="9"/>
  <c r="K1337" i="9"/>
  <c r="Q1337" i="9"/>
  <c r="L1337" i="9"/>
  <c r="R1337" i="9"/>
  <c r="S1337" i="9"/>
  <c r="H1338" i="9"/>
  <c r="N1338" i="9"/>
  <c r="I1338" i="9"/>
  <c r="O1338" i="9"/>
  <c r="J1338" i="9"/>
  <c r="P1338" i="9"/>
  <c r="K1338" i="9"/>
  <c r="Q1338" i="9"/>
  <c r="L1338" i="9"/>
  <c r="R1338" i="9"/>
  <c r="S1338" i="9"/>
  <c r="H1339" i="9"/>
  <c r="N1339" i="9"/>
  <c r="I1339" i="9"/>
  <c r="O1339" i="9"/>
  <c r="J1339" i="9"/>
  <c r="P1339" i="9"/>
  <c r="K1339" i="9"/>
  <c r="Q1339" i="9"/>
  <c r="L1339" i="9"/>
  <c r="R1339" i="9"/>
  <c r="S1339" i="9"/>
  <c r="H1340" i="9"/>
  <c r="N1340" i="9"/>
  <c r="I1340" i="9"/>
  <c r="O1340" i="9"/>
  <c r="J1340" i="9"/>
  <c r="P1340" i="9"/>
  <c r="K1340" i="9"/>
  <c r="Q1340" i="9"/>
  <c r="L1340" i="9"/>
  <c r="R1340" i="9"/>
  <c r="S1340" i="9"/>
  <c r="H1341" i="9"/>
  <c r="N1341" i="9"/>
  <c r="I1341" i="9"/>
  <c r="O1341" i="9"/>
  <c r="J1341" i="9"/>
  <c r="P1341" i="9"/>
  <c r="K1341" i="9"/>
  <c r="Q1341" i="9"/>
  <c r="L1341" i="9"/>
  <c r="R1341" i="9"/>
  <c r="S1341" i="9"/>
  <c r="H1342" i="9"/>
  <c r="N1342" i="9"/>
  <c r="I1342" i="9"/>
  <c r="O1342" i="9"/>
  <c r="J1342" i="9"/>
  <c r="P1342" i="9"/>
  <c r="K1342" i="9"/>
  <c r="Q1342" i="9"/>
  <c r="L1342" i="9"/>
  <c r="R1342" i="9"/>
  <c r="S1342" i="9"/>
  <c r="H1343" i="9"/>
  <c r="N1343" i="9"/>
  <c r="I1343" i="9"/>
  <c r="O1343" i="9"/>
  <c r="J1343" i="9"/>
  <c r="P1343" i="9"/>
  <c r="K1343" i="9"/>
  <c r="Q1343" i="9"/>
  <c r="L1343" i="9"/>
  <c r="R1343" i="9"/>
  <c r="S1343" i="9"/>
  <c r="H1344" i="9"/>
  <c r="N1344" i="9"/>
  <c r="I1344" i="9"/>
  <c r="O1344" i="9"/>
  <c r="J1344" i="9"/>
  <c r="P1344" i="9"/>
  <c r="K1344" i="9"/>
  <c r="Q1344" i="9"/>
  <c r="L1344" i="9"/>
  <c r="R1344" i="9"/>
  <c r="S1344" i="9"/>
  <c r="H1345" i="9"/>
  <c r="N1345" i="9"/>
  <c r="I1345" i="9"/>
  <c r="O1345" i="9"/>
  <c r="J1345" i="9"/>
  <c r="P1345" i="9"/>
  <c r="K1345" i="9"/>
  <c r="Q1345" i="9"/>
  <c r="L1345" i="9"/>
  <c r="R1345" i="9"/>
  <c r="S1345" i="9"/>
  <c r="H1346" i="9"/>
  <c r="N1346" i="9"/>
  <c r="I1346" i="9"/>
  <c r="O1346" i="9"/>
  <c r="J1346" i="9"/>
  <c r="P1346" i="9"/>
  <c r="K1346" i="9"/>
  <c r="Q1346" i="9"/>
  <c r="L1346" i="9"/>
  <c r="R1346" i="9"/>
  <c r="S1346" i="9"/>
  <c r="H1347" i="9"/>
  <c r="N1347" i="9"/>
  <c r="I1347" i="9"/>
  <c r="O1347" i="9"/>
  <c r="J1347" i="9"/>
  <c r="P1347" i="9"/>
  <c r="K1347" i="9"/>
  <c r="Q1347" i="9"/>
  <c r="L1347" i="9"/>
  <c r="R1347" i="9"/>
  <c r="S1347" i="9"/>
  <c r="H1348" i="9"/>
  <c r="N1348" i="9"/>
  <c r="I1348" i="9"/>
  <c r="O1348" i="9"/>
  <c r="J1348" i="9"/>
  <c r="P1348" i="9"/>
  <c r="K1348" i="9"/>
  <c r="Q1348" i="9"/>
  <c r="L1348" i="9"/>
  <c r="R1348" i="9"/>
  <c r="S1348" i="9"/>
  <c r="H1349" i="9"/>
  <c r="N1349" i="9"/>
  <c r="I1349" i="9"/>
  <c r="O1349" i="9"/>
  <c r="J1349" i="9"/>
  <c r="P1349" i="9"/>
  <c r="K1349" i="9"/>
  <c r="Q1349" i="9"/>
  <c r="L1349" i="9"/>
  <c r="R1349" i="9"/>
  <c r="S1349" i="9"/>
  <c r="H1350" i="9"/>
  <c r="N1350" i="9"/>
  <c r="I1350" i="9"/>
  <c r="O1350" i="9"/>
  <c r="J1350" i="9"/>
  <c r="P1350" i="9"/>
  <c r="K1350" i="9"/>
  <c r="Q1350" i="9"/>
  <c r="L1350" i="9"/>
  <c r="R1350" i="9"/>
  <c r="S1350" i="9"/>
  <c r="H1351" i="9"/>
  <c r="N1351" i="9"/>
  <c r="I1351" i="9"/>
  <c r="O1351" i="9"/>
  <c r="J1351" i="9"/>
  <c r="P1351" i="9"/>
  <c r="K1351" i="9"/>
  <c r="Q1351" i="9"/>
  <c r="L1351" i="9"/>
  <c r="R1351" i="9"/>
  <c r="S1351" i="9"/>
  <c r="H1352" i="9"/>
  <c r="N1352" i="9"/>
  <c r="I1352" i="9"/>
  <c r="O1352" i="9"/>
  <c r="J1352" i="9"/>
  <c r="P1352" i="9"/>
  <c r="K1352" i="9"/>
  <c r="Q1352" i="9"/>
  <c r="L1352" i="9"/>
  <c r="R1352" i="9"/>
  <c r="S1352" i="9"/>
  <c r="H1353" i="9"/>
  <c r="N1353" i="9"/>
  <c r="I1353" i="9"/>
  <c r="O1353" i="9"/>
  <c r="J1353" i="9"/>
  <c r="P1353" i="9"/>
  <c r="K1353" i="9"/>
  <c r="Q1353" i="9"/>
  <c r="L1353" i="9"/>
  <c r="R1353" i="9"/>
  <c r="S1353" i="9"/>
  <c r="H1354" i="9"/>
  <c r="N1354" i="9"/>
  <c r="I1354" i="9"/>
  <c r="O1354" i="9"/>
  <c r="J1354" i="9"/>
  <c r="P1354" i="9"/>
  <c r="K1354" i="9"/>
  <c r="Q1354" i="9"/>
  <c r="L1354" i="9"/>
  <c r="R1354" i="9"/>
  <c r="S1354" i="9"/>
  <c r="H1355" i="9"/>
  <c r="N1355" i="9"/>
  <c r="I1355" i="9"/>
  <c r="O1355" i="9"/>
  <c r="J1355" i="9"/>
  <c r="P1355" i="9"/>
  <c r="K1355" i="9"/>
  <c r="Q1355" i="9"/>
  <c r="L1355" i="9"/>
  <c r="R1355" i="9"/>
  <c r="S1355" i="9"/>
  <c r="H1356" i="9"/>
  <c r="N1356" i="9"/>
  <c r="I1356" i="9"/>
  <c r="O1356" i="9"/>
  <c r="J1356" i="9"/>
  <c r="P1356" i="9"/>
  <c r="K1356" i="9"/>
  <c r="Q1356" i="9"/>
  <c r="L1356" i="9"/>
  <c r="R1356" i="9"/>
  <c r="S1356" i="9"/>
  <c r="H1357" i="9"/>
  <c r="N1357" i="9"/>
  <c r="I1357" i="9"/>
  <c r="O1357" i="9"/>
  <c r="J1357" i="9"/>
  <c r="P1357" i="9"/>
  <c r="K1357" i="9"/>
  <c r="Q1357" i="9"/>
  <c r="L1357" i="9"/>
  <c r="R1357" i="9"/>
  <c r="S1357" i="9"/>
  <c r="H1358" i="9"/>
  <c r="N1358" i="9"/>
  <c r="I1358" i="9"/>
  <c r="O1358" i="9"/>
  <c r="J1358" i="9"/>
  <c r="P1358" i="9"/>
  <c r="K1358" i="9"/>
  <c r="Q1358" i="9"/>
  <c r="L1358" i="9"/>
  <c r="R1358" i="9"/>
  <c r="S1358" i="9"/>
  <c r="H1359" i="9"/>
  <c r="N1359" i="9"/>
  <c r="I1359" i="9"/>
  <c r="O1359" i="9"/>
  <c r="J1359" i="9"/>
  <c r="P1359" i="9"/>
  <c r="K1359" i="9"/>
  <c r="Q1359" i="9"/>
  <c r="L1359" i="9"/>
  <c r="R1359" i="9"/>
  <c r="S1359" i="9"/>
  <c r="H1360" i="9"/>
  <c r="N1360" i="9"/>
  <c r="I1360" i="9"/>
  <c r="O1360" i="9"/>
  <c r="J1360" i="9"/>
  <c r="P1360" i="9"/>
  <c r="K1360" i="9"/>
  <c r="Q1360" i="9"/>
  <c r="L1360" i="9"/>
  <c r="R1360" i="9"/>
  <c r="S1360" i="9"/>
  <c r="H1361" i="9"/>
  <c r="N1361" i="9"/>
  <c r="I1361" i="9"/>
  <c r="O1361" i="9"/>
  <c r="J1361" i="9"/>
  <c r="P1361" i="9"/>
  <c r="K1361" i="9"/>
  <c r="Q1361" i="9"/>
  <c r="L1361" i="9"/>
  <c r="R1361" i="9"/>
  <c r="S1361" i="9"/>
  <c r="H1362" i="9"/>
  <c r="N1362" i="9"/>
  <c r="I1362" i="9"/>
  <c r="O1362" i="9"/>
  <c r="J1362" i="9"/>
  <c r="P1362" i="9"/>
  <c r="K1362" i="9"/>
  <c r="Q1362" i="9"/>
  <c r="L1362" i="9"/>
  <c r="R1362" i="9"/>
  <c r="S1362" i="9"/>
  <c r="H1363" i="9"/>
  <c r="N1363" i="9"/>
  <c r="I1363" i="9"/>
  <c r="O1363" i="9"/>
  <c r="J1363" i="9"/>
  <c r="P1363" i="9"/>
  <c r="K1363" i="9"/>
  <c r="Q1363" i="9"/>
  <c r="L1363" i="9"/>
  <c r="R1363" i="9"/>
  <c r="S1363" i="9"/>
  <c r="H1364" i="9"/>
  <c r="N1364" i="9"/>
  <c r="I1364" i="9"/>
  <c r="O1364" i="9"/>
  <c r="J1364" i="9"/>
  <c r="P1364" i="9"/>
  <c r="K1364" i="9"/>
  <c r="Q1364" i="9"/>
  <c r="L1364" i="9"/>
  <c r="R1364" i="9"/>
  <c r="S1364" i="9"/>
  <c r="H1365" i="9"/>
  <c r="N1365" i="9"/>
  <c r="I1365" i="9"/>
  <c r="O1365" i="9"/>
  <c r="J1365" i="9"/>
  <c r="P1365" i="9"/>
  <c r="K1365" i="9"/>
  <c r="Q1365" i="9"/>
  <c r="L1365" i="9"/>
  <c r="R1365" i="9"/>
  <c r="S1365" i="9"/>
  <c r="H1366" i="9"/>
  <c r="N1366" i="9"/>
  <c r="I1366" i="9"/>
  <c r="O1366" i="9"/>
  <c r="J1366" i="9"/>
  <c r="P1366" i="9"/>
  <c r="K1366" i="9"/>
  <c r="Q1366" i="9"/>
  <c r="L1366" i="9"/>
  <c r="R1366" i="9"/>
  <c r="S1366" i="9"/>
  <c r="H1367" i="9"/>
  <c r="N1367" i="9"/>
  <c r="I1367" i="9"/>
  <c r="O1367" i="9"/>
  <c r="J1367" i="9"/>
  <c r="P1367" i="9"/>
  <c r="K1367" i="9"/>
  <c r="Q1367" i="9"/>
  <c r="L1367" i="9"/>
  <c r="R1367" i="9"/>
  <c r="S1367" i="9"/>
  <c r="H1368" i="9"/>
  <c r="N1368" i="9"/>
  <c r="I1368" i="9"/>
  <c r="O1368" i="9"/>
  <c r="J1368" i="9"/>
  <c r="P1368" i="9"/>
  <c r="K1368" i="9"/>
  <c r="Q1368" i="9"/>
  <c r="L1368" i="9"/>
  <c r="R1368" i="9"/>
  <c r="S1368" i="9"/>
  <c r="H1369" i="9"/>
  <c r="N1369" i="9"/>
  <c r="I1369" i="9"/>
  <c r="O1369" i="9"/>
  <c r="J1369" i="9"/>
  <c r="P1369" i="9"/>
  <c r="K1369" i="9"/>
  <c r="Q1369" i="9"/>
  <c r="L1369" i="9"/>
  <c r="R1369" i="9"/>
  <c r="S1369" i="9"/>
  <c r="H1370" i="9"/>
  <c r="N1370" i="9"/>
  <c r="I1370" i="9"/>
  <c r="O1370" i="9"/>
  <c r="J1370" i="9"/>
  <c r="P1370" i="9"/>
  <c r="K1370" i="9"/>
  <c r="Q1370" i="9"/>
  <c r="L1370" i="9"/>
  <c r="R1370" i="9"/>
  <c r="S1370" i="9"/>
  <c r="H1371" i="9"/>
  <c r="N1371" i="9"/>
  <c r="I1371" i="9"/>
  <c r="O1371" i="9"/>
  <c r="J1371" i="9"/>
  <c r="P1371" i="9"/>
  <c r="K1371" i="9"/>
  <c r="Q1371" i="9"/>
  <c r="L1371" i="9"/>
  <c r="R1371" i="9"/>
  <c r="S1371" i="9"/>
  <c r="H1372" i="9"/>
  <c r="N1372" i="9"/>
  <c r="I1372" i="9"/>
  <c r="O1372" i="9"/>
  <c r="J1372" i="9"/>
  <c r="P1372" i="9"/>
  <c r="K1372" i="9"/>
  <c r="Q1372" i="9"/>
  <c r="L1372" i="9"/>
  <c r="R1372" i="9"/>
  <c r="S1372" i="9"/>
  <c r="H1373" i="9"/>
  <c r="N1373" i="9"/>
  <c r="I1373" i="9"/>
  <c r="O1373" i="9"/>
  <c r="J1373" i="9"/>
  <c r="P1373" i="9"/>
  <c r="K1373" i="9"/>
  <c r="Q1373" i="9"/>
  <c r="L1373" i="9"/>
  <c r="R1373" i="9"/>
  <c r="S1373" i="9"/>
  <c r="H1374" i="9"/>
  <c r="N1374" i="9"/>
  <c r="I1374" i="9"/>
  <c r="O1374" i="9"/>
  <c r="J1374" i="9"/>
  <c r="P1374" i="9"/>
  <c r="K1374" i="9"/>
  <c r="Q1374" i="9"/>
  <c r="L1374" i="9"/>
  <c r="R1374" i="9"/>
  <c r="S1374" i="9"/>
  <c r="H1375" i="9"/>
  <c r="N1375" i="9"/>
  <c r="I1375" i="9"/>
  <c r="O1375" i="9"/>
  <c r="J1375" i="9"/>
  <c r="P1375" i="9"/>
  <c r="K1375" i="9"/>
  <c r="Q1375" i="9"/>
  <c r="L1375" i="9"/>
  <c r="R1375" i="9"/>
  <c r="S1375" i="9"/>
  <c r="H1376" i="9"/>
  <c r="N1376" i="9"/>
  <c r="I1376" i="9"/>
  <c r="O1376" i="9"/>
  <c r="J1376" i="9"/>
  <c r="P1376" i="9"/>
  <c r="K1376" i="9"/>
  <c r="Q1376" i="9"/>
  <c r="L1376" i="9"/>
  <c r="R1376" i="9"/>
  <c r="S1376" i="9"/>
  <c r="H1377" i="9"/>
  <c r="N1377" i="9"/>
  <c r="I1377" i="9"/>
  <c r="O1377" i="9"/>
  <c r="J1377" i="9"/>
  <c r="P1377" i="9"/>
  <c r="K1377" i="9"/>
  <c r="Q1377" i="9"/>
  <c r="L1377" i="9"/>
  <c r="R1377" i="9"/>
  <c r="S1377" i="9"/>
  <c r="H1378" i="9"/>
  <c r="N1378" i="9"/>
  <c r="I1378" i="9"/>
  <c r="O1378" i="9"/>
  <c r="J1378" i="9"/>
  <c r="P1378" i="9"/>
  <c r="K1378" i="9"/>
  <c r="Q1378" i="9"/>
  <c r="L1378" i="9"/>
  <c r="R1378" i="9"/>
  <c r="S1378" i="9"/>
  <c r="H1379" i="9"/>
  <c r="N1379" i="9"/>
  <c r="I1379" i="9"/>
  <c r="O1379" i="9"/>
  <c r="J1379" i="9"/>
  <c r="P1379" i="9"/>
  <c r="K1379" i="9"/>
  <c r="Q1379" i="9"/>
  <c r="L1379" i="9"/>
  <c r="R1379" i="9"/>
  <c r="S1379" i="9"/>
  <c r="H1380" i="9"/>
  <c r="N1380" i="9"/>
  <c r="I1380" i="9"/>
  <c r="O1380" i="9"/>
  <c r="J1380" i="9"/>
  <c r="P1380" i="9"/>
  <c r="K1380" i="9"/>
  <c r="Q1380" i="9"/>
  <c r="L1380" i="9"/>
  <c r="R1380" i="9"/>
  <c r="S1380" i="9"/>
  <c r="H1381" i="9"/>
  <c r="N1381" i="9"/>
  <c r="I1381" i="9"/>
  <c r="O1381" i="9"/>
  <c r="J1381" i="9"/>
  <c r="P1381" i="9"/>
  <c r="K1381" i="9"/>
  <c r="Q1381" i="9"/>
  <c r="L1381" i="9"/>
  <c r="R1381" i="9"/>
  <c r="S1381" i="9"/>
  <c r="H1382" i="9"/>
  <c r="N1382" i="9"/>
  <c r="I1382" i="9"/>
  <c r="O1382" i="9"/>
  <c r="J1382" i="9"/>
  <c r="P1382" i="9"/>
  <c r="K1382" i="9"/>
  <c r="Q1382" i="9"/>
  <c r="L1382" i="9"/>
  <c r="R1382" i="9"/>
  <c r="S1382" i="9"/>
  <c r="H1383" i="9"/>
  <c r="N1383" i="9"/>
  <c r="I1383" i="9"/>
  <c r="O1383" i="9"/>
  <c r="J1383" i="9"/>
  <c r="P1383" i="9"/>
  <c r="K1383" i="9"/>
  <c r="Q1383" i="9"/>
  <c r="L1383" i="9"/>
  <c r="R1383" i="9"/>
  <c r="S1383" i="9"/>
  <c r="H1384" i="9"/>
  <c r="N1384" i="9"/>
  <c r="I1384" i="9"/>
  <c r="O1384" i="9"/>
  <c r="J1384" i="9"/>
  <c r="P1384" i="9"/>
  <c r="K1384" i="9"/>
  <c r="Q1384" i="9"/>
  <c r="L1384" i="9"/>
  <c r="R1384" i="9"/>
  <c r="S1384" i="9"/>
  <c r="H1385" i="9"/>
  <c r="N1385" i="9"/>
  <c r="I1385" i="9"/>
  <c r="O1385" i="9"/>
  <c r="J1385" i="9"/>
  <c r="P1385" i="9"/>
  <c r="K1385" i="9"/>
  <c r="Q1385" i="9"/>
  <c r="L1385" i="9"/>
  <c r="R1385" i="9"/>
  <c r="S1385" i="9"/>
  <c r="H1386" i="9"/>
  <c r="N1386" i="9"/>
  <c r="I1386" i="9"/>
  <c r="O1386" i="9"/>
  <c r="J1386" i="9"/>
  <c r="P1386" i="9"/>
  <c r="K1386" i="9"/>
  <c r="Q1386" i="9"/>
  <c r="L1386" i="9"/>
  <c r="R1386" i="9"/>
  <c r="S1386" i="9"/>
  <c r="H1387" i="9"/>
  <c r="N1387" i="9"/>
  <c r="I1387" i="9"/>
  <c r="O1387" i="9"/>
  <c r="J1387" i="9"/>
  <c r="P1387" i="9"/>
  <c r="K1387" i="9"/>
  <c r="Q1387" i="9"/>
  <c r="L1387" i="9"/>
  <c r="R1387" i="9"/>
  <c r="S1387" i="9"/>
  <c r="H1388" i="9"/>
  <c r="N1388" i="9"/>
  <c r="I1388" i="9"/>
  <c r="O1388" i="9"/>
  <c r="J1388" i="9"/>
  <c r="P1388" i="9"/>
  <c r="K1388" i="9"/>
  <c r="Q1388" i="9"/>
  <c r="L1388" i="9"/>
  <c r="R1388" i="9"/>
  <c r="S1388" i="9"/>
  <c r="H1389" i="9"/>
  <c r="N1389" i="9"/>
  <c r="I1389" i="9"/>
  <c r="O1389" i="9"/>
  <c r="J1389" i="9"/>
  <c r="P1389" i="9"/>
  <c r="K1389" i="9"/>
  <c r="Q1389" i="9"/>
  <c r="L1389" i="9"/>
  <c r="R1389" i="9"/>
  <c r="S1389" i="9"/>
  <c r="H1390" i="9"/>
  <c r="N1390" i="9"/>
  <c r="I1390" i="9"/>
  <c r="O1390" i="9"/>
  <c r="J1390" i="9"/>
  <c r="P1390" i="9"/>
  <c r="K1390" i="9"/>
  <c r="Q1390" i="9"/>
  <c r="L1390" i="9"/>
  <c r="R1390" i="9"/>
  <c r="S1390" i="9"/>
  <c r="H1391" i="9"/>
  <c r="N1391" i="9"/>
  <c r="I1391" i="9"/>
  <c r="O1391" i="9"/>
  <c r="J1391" i="9"/>
  <c r="P1391" i="9"/>
  <c r="K1391" i="9"/>
  <c r="Q1391" i="9"/>
  <c r="L1391" i="9"/>
  <c r="R1391" i="9"/>
  <c r="S1391" i="9"/>
  <c r="H1392" i="9"/>
  <c r="N1392" i="9"/>
  <c r="I1392" i="9"/>
  <c r="O1392" i="9"/>
  <c r="J1392" i="9"/>
  <c r="P1392" i="9"/>
  <c r="K1392" i="9"/>
  <c r="Q1392" i="9"/>
  <c r="L1392" i="9"/>
  <c r="R1392" i="9"/>
  <c r="S1392" i="9"/>
  <c r="H1393" i="9"/>
  <c r="N1393" i="9"/>
  <c r="I1393" i="9"/>
  <c r="O1393" i="9"/>
  <c r="J1393" i="9"/>
  <c r="P1393" i="9"/>
  <c r="K1393" i="9"/>
  <c r="Q1393" i="9"/>
  <c r="L1393" i="9"/>
  <c r="R1393" i="9"/>
  <c r="S1393" i="9"/>
  <c r="H1394" i="9"/>
  <c r="N1394" i="9"/>
  <c r="I1394" i="9"/>
  <c r="O1394" i="9"/>
  <c r="J1394" i="9"/>
  <c r="P1394" i="9"/>
  <c r="K1394" i="9"/>
  <c r="Q1394" i="9"/>
  <c r="L1394" i="9"/>
  <c r="R1394" i="9"/>
  <c r="S1394" i="9"/>
  <c r="H1395" i="9"/>
  <c r="N1395" i="9"/>
  <c r="I1395" i="9"/>
  <c r="O1395" i="9"/>
  <c r="J1395" i="9"/>
  <c r="P1395" i="9"/>
  <c r="K1395" i="9"/>
  <c r="Q1395" i="9"/>
  <c r="L1395" i="9"/>
  <c r="R1395" i="9"/>
  <c r="S1395" i="9"/>
  <c r="H1396" i="9"/>
  <c r="N1396" i="9"/>
  <c r="I1396" i="9"/>
  <c r="O1396" i="9"/>
  <c r="J1396" i="9"/>
  <c r="P1396" i="9"/>
  <c r="K1396" i="9"/>
  <c r="Q1396" i="9"/>
  <c r="L1396" i="9"/>
  <c r="R1396" i="9"/>
  <c r="S1396" i="9"/>
  <c r="H1397" i="9"/>
  <c r="N1397" i="9"/>
  <c r="I1397" i="9"/>
  <c r="O1397" i="9"/>
  <c r="J1397" i="9"/>
  <c r="P1397" i="9"/>
  <c r="K1397" i="9"/>
  <c r="Q1397" i="9"/>
  <c r="L1397" i="9"/>
  <c r="R1397" i="9"/>
  <c r="S1397" i="9"/>
  <c r="H1398" i="9"/>
  <c r="N1398" i="9"/>
  <c r="I1398" i="9"/>
  <c r="O1398" i="9"/>
  <c r="J1398" i="9"/>
  <c r="P1398" i="9"/>
  <c r="K1398" i="9"/>
  <c r="Q1398" i="9"/>
  <c r="L1398" i="9"/>
  <c r="R1398" i="9"/>
  <c r="S1398" i="9"/>
  <c r="H1399" i="9"/>
  <c r="N1399" i="9"/>
  <c r="I1399" i="9"/>
  <c r="O1399" i="9"/>
  <c r="J1399" i="9"/>
  <c r="P1399" i="9"/>
  <c r="K1399" i="9"/>
  <c r="Q1399" i="9"/>
  <c r="L1399" i="9"/>
  <c r="R1399" i="9"/>
  <c r="S1399" i="9"/>
  <c r="H1400" i="9"/>
  <c r="N1400" i="9"/>
  <c r="I1400" i="9"/>
  <c r="O1400" i="9"/>
  <c r="J1400" i="9"/>
  <c r="P1400" i="9"/>
  <c r="K1400" i="9"/>
  <c r="Q1400" i="9"/>
  <c r="L1400" i="9"/>
  <c r="R1400" i="9"/>
  <c r="S1400" i="9"/>
  <c r="H1401" i="9"/>
  <c r="N1401" i="9"/>
  <c r="I1401" i="9"/>
  <c r="O1401" i="9"/>
  <c r="J1401" i="9"/>
  <c r="P1401" i="9"/>
  <c r="K1401" i="9"/>
  <c r="Q1401" i="9"/>
  <c r="L1401" i="9"/>
  <c r="R1401" i="9"/>
  <c r="S1401" i="9"/>
  <c r="H1402" i="9"/>
  <c r="N1402" i="9"/>
  <c r="I1402" i="9"/>
  <c r="O1402" i="9"/>
  <c r="J1402" i="9"/>
  <c r="P1402" i="9"/>
  <c r="K1402" i="9"/>
  <c r="Q1402" i="9"/>
  <c r="L1402" i="9"/>
  <c r="R1402" i="9"/>
  <c r="S1402" i="9"/>
  <c r="H1403" i="9"/>
  <c r="N1403" i="9"/>
  <c r="I1403" i="9"/>
  <c r="O1403" i="9"/>
  <c r="J1403" i="9"/>
  <c r="P1403" i="9"/>
  <c r="K1403" i="9"/>
  <c r="Q1403" i="9"/>
  <c r="L1403" i="9"/>
  <c r="R1403" i="9"/>
  <c r="S1403" i="9"/>
  <c r="H1404" i="9"/>
  <c r="N1404" i="9"/>
  <c r="I1404" i="9"/>
  <c r="O1404" i="9"/>
  <c r="J1404" i="9"/>
  <c r="P1404" i="9"/>
  <c r="K1404" i="9"/>
  <c r="Q1404" i="9"/>
  <c r="L1404" i="9"/>
  <c r="R1404" i="9"/>
  <c r="S1404" i="9"/>
  <c r="H1405" i="9"/>
  <c r="N1405" i="9"/>
  <c r="I1405" i="9"/>
  <c r="O1405" i="9"/>
  <c r="J1405" i="9"/>
  <c r="P1405" i="9"/>
  <c r="K1405" i="9"/>
  <c r="Q1405" i="9"/>
  <c r="L1405" i="9"/>
  <c r="R1405" i="9"/>
  <c r="S1405" i="9"/>
  <c r="H1406" i="9"/>
  <c r="N1406" i="9"/>
  <c r="I1406" i="9"/>
  <c r="O1406" i="9"/>
  <c r="J1406" i="9"/>
  <c r="P1406" i="9"/>
  <c r="K1406" i="9"/>
  <c r="Q1406" i="9"/>
  <c r="L1406" i="9"/>
  <c r="R1406" i="9"/>
  <c r="S1406" i="9"/>
  <c r="H1407" i="9"/>
  <c r="N1407" i="9"/>
  <c r="I1407" i="9"/>
  <c r="O1407" i="9"/>
  <c r="J1407" i="9"/>
  <c r="P1407" i="9"/>
  <c r="K1407" i="9"/>
  <c r="Q1407" i="9"/>
  <c r="L1407" i="9"/>
  <c r="R1407" i="9"/>
  <c r="S1407" i="9"/>
  <c r="H1408" i="9"/>
  <c r="N1408" i="9"/>
  <c r="I1408" i="9"/>
  <c r="O1408" i="9"/>
  <c r="J1408" i="9"/>
  <c r="P1408" i="9"/>
  <c r="K1408" i="9"/>
  <c r="Q1408" i="9"/>
  <c r="L1408" i="9"/>
  <c r="R1408" i="9"/>
  <c r="S1408" i="9"/>
  <c r="H1409" i="9"/>
  <c r="N1409" i="9"/>
  <c r="I1409" i="9"/>
  <c r="O1409" i="9"/>
  <c r="J1409" i="9"/>
  <c r="P1409" i="9"/>
  <c r="K1409" i="9"/>
  <c r="Q1409" i="9"/>
  <c r="L1409" i="9"/>
  <c r="R1409" i="9"/>
  <c r="S1409" i="9"/>
  <c r="H1410" i="9"/>
  <c r="N1410" i="9"/>
  <c r="I1410" i="9"/>
  <c r="O1410" i="9"/>
  <c r="J1410" i="9"/>
  <c r="P1410" i="9"/>
  <c r="K1410" i="9"/>
  <c r="Q1410" i="9"/>
  <c r="L1410" i="9"/>
  <c r="R1410" i="9"/>
  <c r="S1410" i="9"/>
  <c r="H1411" i="9"/>
  <c r="N1411" i="9"/>
  <c r="I1411" i="9"/>
  <c r="O1411" i="9"/>
  <c r="J1411" i="9"/>
  <c r="P1411" i="9"/>
  <c r="K1411" i="9"/>
  <c r="Q1411" i="9"/>
  <c r="L1411" i="9"/>
  <c r="R1411" i="9"/>
  <c r="S1411" i="9"/>
  <c r="H1412" i="9"/>
  <c r="N1412" i="9"/>
  <c r="I1412" i="9"/>
  <c r="O1412" i="9"/>
  <c r="J1412" i="9"/>
  <c r="P1412" i="9"/>
  <c r="K1412" i="9"/>
  <c r="Q1412" i="9"/>
  <c r="L1412" i="9"/>
  <c r="R1412" i="9"/>
  <c r="S1412" i="9"/>
  <c r="H1413" i="9"/>
  <c r="N1413" i="9"/>
  <c r="I1413" i="9"/>
  <c r="O1413" i="9"/>
  <c r="J1413" i="9"/>
  <c r="P1413" i="9"/>
  <c r="K1413" i="9"/>
  <c r="Q1413" i="9"/>
  <c r="L1413" i="9"/>
  <c r="R1413" i="9"/>
  <c r="S1413" i="9"/>
  <c r="H1414" i="9"/>
  <c r="N1414" i="9"/>
  <c r="I1414" i="9"/>
  <c r="O1414" i="9"/>
  <c r="J1414" i="9"/>
  <c r="P1414" i="9"/>
  <c r="K1414" i="9"/>
  <c r="Q1414" i="9"/>
  <c r="L1414" i="9"/>
  <c r="R1414" i="9"/>
  <c r="S1414" i="9"/>
  <c r="H1415" i="9"/>
  <c r="N1415" i="9"/>
  <c r="I1415" i="9"/>
  <c r="O1415" i="9"/>
  <c r="J1415" i="9"/>
  <c r="P1415" i="9"/>
  <c r="K1415" i="9"/>
  <c r="Q1415" i="9"/>
  <c r="L1415" i="9"/>
  <c r="R1415" i="9"/>
  <c r="S1415" i="9"/>
  <c r="H1416" i="9"/>
  <c r="N1416" i="9"/>
  <c r="I1416" i="9"/>
  <c r="O1416" i="9"/>
  <c r="J1416" i="9"/>
  <c r="P1416" i="9"/>
  <c r="K1416" i="9"/>
  <c r="Q1416" i="9"/>
  <c r="L1416" i="9"/>
  <c r="R1416" i="9"/>
  <c r="S1416" i="9"/>
  <c r="H1417" i="9"/>
  <c r="N1417" i="9"/>
  <c r="I1417" i="9"/>
  <c r="O1417" i="9"/>
  <c r="J1417" i="9"/>
  <c r="P1417" i="9"/>
  <c r="K1417" i="9"/>
  <c r="Q1417" i="9"/>
  <c r="L1417" i="9"/>
  <c r="R1417" i="9"/>
  <c r="S1417" i="9"/>
  <c r="H1418" i="9"/>
  <c r="N1418" i="9"/>
  <c r="I1418" i="9"/>
  <c r="O1418" i="9"/>
  <c r="J1418" i="9"/>
  <c r="P1418" i="9"/>
  <c r="K1418" i="9"/>
  <c r="Q1418" i="9"/>
  <c r="L1418" i="9"/>
  <c r="R1418" i="9"/>
  <c r="S1418" i="9"/>
  <c r="H1419" i="9"/>
  <c r="N1419" i="9"/>
  <c r="I1419" i="9"/>
  <c r="O1419" i="9"/>
  <c r="J1419" i="9"/>
  <c r="P1419" i="9"/>
  <c r="K1419" i="9"/>
  <c r="Q1419" i="9"/>
  <c r="L1419" i="9"/>
  <c r="R1419" i="9"/>
  <c r="S1419" i="9"/>
  <c r="H1420" i="9"/>
  <c r="N1420" i="9"/>
  <c r="I1420" i="9"/>
  <c r="O1420" i="9"/>
  <c r="J1420" i="9"/>
  <c r="P1420" i="9"/>
  <c r="K1420" i="9"/>
  <c r="Q1420" i="9"/>
  <c r="L1420" i="9"/>
  <c r="R1420" i="9"/>
  <c r="S1420" i="9"/>
  <c r="H1421" i="9"/>
  <c r="N1421" i="9"/>
  <c r="I1421" i="9"/>
  <c r="O1421" i="9"/>
  <c r="J1421" i="9"/>
  <c r="P1421" i="9"/>
  <c r="K1421" i="9"/>
  <c r="Q1421" i="9"/>
  <c r="L1421" i="9"/>
  <c r="R1421" i="9"/>
  <c r="S1421" i="9"/>
  <c r="H1422" i="9"/>
  <c r="N1422" i="9"/>
  <c r="I1422" i="9"/>
  <c r="O1422" i="9"/>
  <c r="J1422" i="9"/>
  <c r="P1422" i="9"/>
  <c r="K1422" i="9"/>
  <c r="Q1422" i="9"/>
  <c r="L1422" i="9"/>
  <c r="R1422" i="9"/>
  <c r="S1422" i="9"/>
  <c r="H1423" i="9"/>
  <c r="N1423" i="9"/>
  <c r="I1423" i="9"/>
  <c r="O1423" i="9"/>
  <c r="J1423" i="9"/>
  <c r="P1423" i="9"/>
  <c r="K1423" i="9"/>
  <c r="Q1423" i="9"/>
  <c r="L1423" i="9"/>
  <c r="R1423" i="9"/>
  <c r="S1423" i="9"/>
  <c r="H1424" i="9"/>
  <c r="N1424" i="9"/>
  <c r="I1424" i="9"/>
  <c r="O1424" i="9"/>
  <c r="J1424" i="9"/>
  <c r="P1424" i="9"/>
  <c r="K1424" i="9"/>
  <c r="Q1424" i="9"/>
  <c r="L1424" i="9"/>
  <c r="R1424" i="9"/>
  <c r="S1424" i="9"/>
  <c r="H1425" i="9"/>
  <c r="N1425" i="9"/>
  <c r="I1425" i="9"/>
  <c r="O1425" i="9"/>
  <c r="J1425" i="9"/>
  <c r="P1425" i="9"/>
  <c r="K1425" i="9"/>
  <c r="Q1425" i="9"/>
  <c r="L1425" i="9"/>
  <c r="R1425" i="9"/>
  <c r="S1425" i="9"/>
  <c r="H1426" i="9"/>
  <c r="N1426" i="9"/>
  <c r="I1426" i="9"/>
  <c r="O1426" i="9"/>
  <c r="J1426" i="9"/>
  <c r="P1426" i="9"/>
  <c r="K1426" i="9"/>
  <c r="Q1426" i="9"/>
  <c r="L1426" i="9"/>
  <c r="R1426" i="9"/>
  <c r="S1426" i="9"/>
  <c r="H1427" i="9"/>
  <c r="N1427" i="9"/>
  <c r="I1427" i="9"/>
  <c r="O1427" i="9"/>
  <c r="J1427" i="9"/>
  <c r="P1427" i="9"/>
  <c r="K1427" i="9"/>
  <c r="Q1427" i="9"/>
  <c r="L1427" i="9"/>
  <c r="R1427" i="9"/>
  <c r="S1427" i="9"/>
  <c r="H1428" i="9"/>
  <c r="N1428" i="9"/>
  <c r="I1428" i="9"/>
  <c r="O1428" i="9"/>
  <c r="J1428" i="9"/>
  <c r="P1428" i="9"/>
  <c r="K1428" i="9"/>
  <c r="Q1428" i="9"/>
  <c r="L1428" i="9"/>
  <c r="R1428" i="9"/>
  <c r="S1428" i="9"/>
  <c r="H1429" i="9"/>
  <c r="N1429" i="9"/>
  <c r="I1429" i="9"/>
  <c r="O1429" i="9"/>
  <c r="J1429" i="9"/>
  <c r="P1429" i="9"/>
  <c r="K1429" i="9"/>
  <c r="Q1429" i="9"/>
  <c r="L1429" i="9"/>
  <c r="R1429" i="9"/>
  <c r="S1429" i="9"/>
  <c r="H1430" i="9"/>
  <c r="N1430" i="9"/>
  <c r="I1430" i="9"/>
  <c r="O1430" i="9"/>
  <c r="J1430" i="9"/>
  <c r="P1430" i="9"/>
  <c r="K1430" i="9"/>
  <c r="Q1430" i="9"/>
  <c r="L1430" i="9"/>
  <c r="R1430" i="9"/>
  <c r="S1430" i="9"/>
  <c r="H1431" i="9"/>
  <c r="N1431" i="9"/>
  <c r="I1431" i="9"/>
  <c r="O1431" i="9"/>
  <c r="J1431" i="9"/>
  <c r="P1431" i="9"/>
  <c r="K1431" i="9"/>
  <c r="Q1431" i="9"/>
  <c r="L1431" i="9"/>
  <c r="R1431" i="9"/>
  <c r="S1431" i="9"/>
  <c r="H1432" i="9"/>
  <c r="N1432" i="9"/>
  <c r="I1432" i="9"/>
  <c r="O1432" i="9"/>
  <c r="J1432" i="9"/>
  <c r="P1432" i="9"/>
  <c r="K1432" i="9"/>
  <c r="Q1432" i="9"/>
  <c r="L1432" i="9"/>
  <c r="R1432" i="9"/>
  <c r="S1432" i="9"/>
  <c r="H1433" i="9"/>
  <c r="N1433" i="9"/>
  <c r="I1433" i="9"/>
  <c r="O1433" i="9"/>
  <c r="J1433" i="9"/>
  <c r="P1433" i="9"/>
  <c r="K1433" i="9"/>
  <c r="Q1433" i="9"/>
  <c r="L1433" i="9"/>
  <c r="R1433" i="9"/>
  <c r="S1433" i="9"/>
  <c r="H1434" i="9"/>
  <c r="N1434" i="9"/>
  <c r="I1434" i="9"/>
  <c r="O1434" i="9"/>
  <c r="J1434" i="9"/>
  <c r="P1434" i="9"/>
  <c r="K1434" i="9"/>
  <c r="Q1434" i="9"/>
  <c r="L1434" i="9"/>
  <c r="R1434" i="9"/>
  <c r="S1434" i="9"/>
  <c r="H1435" i="9"/>
  <c r="N1435" i="9"/>
  <c r="I1435" i="9"/>
  <c r="O1435" i="9"/>
  <c r="J1435" i="9"/>
  <c r="P1435" i="9"/>
  <c r="K1435" i="9"/>
  <c r="Q1435" i="9"/>
  <c r="L1435" i="9"/>
  <c r="R1435" i="9"/>
  <c r="S1435" i="9"/>
  <c r="H1436" i="9"/>
  <c r="N1436" i="9"/>
  <c r="I1436" i="9"/>
  <c r="O1436" i="9"/>
  <c r="J1436" i="9"/>
  <c r="P1436" i="9"/>
  <c r="K1436" i="9"/>
  <c r="Q1436" i="9"/>
  <c r="L1436" i="9"/>
  <c r="R1436" i="9"/>
  <c r="S1436" i="9"/>
  <c r="H1437" i="9"/>
  <c r="N1437" i="9"/>
  <c r="I1437" i="9"/>
  <c r="O1437" i="9"/>
  <c r="J1437" i="9"/>
  <c r="P1437" i="9"/>
  <c r="K1437" i="9"/>
  <c r="Q1437" i="9"/>
  <c r="L1437" i="9"/>
  <c r="R1437" i="9"/>
  <c r="S1437" i="9"/>
  <c r="H1438" i="9"/>
  <c r="N1438" i="9"/>
  <c r="I1438" i="9"/>
  <c r="O1438" i="9"/>
  <c r="J1438" i="9"/>
  <c r="P1438" i="9"/>
  <c r="K1438" i="9"/>
  <c r="Q1438" i="9"/>
  <c r="L1438" i="9"/>
  <c r="R1438" i="9"/>
  <c r="S1438" i="9"/>
  <c r="H1439" i="9"/>
  <c r="N1439" i="9"/>
  <c r="I1439" i="9"/>
  <c r="O1439" i="9"/>
  <c r="J1439" i="9"/>
  <c r="P1439" i="9"/>
  <c r="K1439" i="9"/>
  <c r="Q1439" i="9"/>
  <c r="L1439" i="9"/>
  <c r="R1439" i="9"/>
  <c r="S1439" i="9"/>
  <c r="H1440" i="9"/>
  <c r="N1440" i="9"/>
  <c r="I1440" i="9"/>
  <c r="O1440" i="9"/>
  <c r="J1440" i="9"/>
  <c r="P1440" i="9"/>
  <c r="K1440" i="9"/>
  <c r="Q1440" i="9"/>
  <c r="L1440" i="9"/>
  <c r="R1440" i="9"/>
  <c r="S1440" i="9"/>
  <c r="H1441" i="9"/>
  <c r="N1441" i="9"/>
  <c r="I1441" i="9"/>
  <c r="O1441" i="9"/>
  <c r="J1441" i="9"/>
  <c r="P1441" i="9"/>
  <c r="K1441" i="9"/>
  <c r="Q1441" i="9"/>
  <c r="L1441" i="9"/>
  <c r="R1441" i="9"/>
  <c r="S1441" i="9"/>
  <c r="H1442" i="9"/>
  <c r="N1442" i="9"/>
  <c r="I1442" i="9"/>
  <c r="O1442" i="9"/>
  <c r="J1442" i="9"/>
  <c r="P1442" i="9"/>
  <c r="K1442" i="9"/>
  <c r="Q1442" i="9"/>
  <c r="L1442" i="9"/>
  <c r="R1442" i="9"/>
  <c r="S1442" i="9"/>
  <c r="H1443" i="9"/>
  <c r="N1443" i="9"/>
  <c r="I1443" i="9"/>
  <c r="O1443" i="9"/>
  <c r="J1443" i="9"/>
  <c r="P1443" i="9"/>
  <c r="K1443" i="9"/>
  <c r="Q1443" i="9"/>
  <c r="L1443" i="9"/>
  <c r="R1443" i="9"/>
  <c r="S1443" i="9"/>
  <c r="H1444" i="9"/>
  <c r="N1444" i="9"/>
  <c r="I1444" i="9"/>
  <c r="O1444" i="9"/>
  <c r="J1444" i="9"/>
  <c r="P1444" i="9"/>
  <c r="K1444" i="9"/>
  <c r="Q1444" i="9"/>
  <c r="L1444" i="9"/>
  <c r="R1444" i="9"/>
  <c r="S1444" i="9"/>
  <c r="H1445" i="9"/>
  <c r="N1445" i="9"/>
  <c r="I1445" i="9"/>
  <c r="O1445" i="9"/>
  <c r="J1445" i="9"/>
  <c r="P1445" i="9"/>
  <c r="K1445" i="9"/>
  <c r="Q1445" i="9"/>
  <c r="L1445" i="9"/>
  <c r="R1445" i="9"/>
  <c r="S1445" i="9"/>
  <c r="H1446" i="9"/>
  <c r="N1446" i="9"/>
  <c r="I1446" i="9"/>
  <c r="O1446" i="9"/>
  <c r="J1446" i="9"/>
  <c r="P1446" i="9"/>
  <c r="K1446" i="9"/>
  <c r="Q1446" i="9"/>
  <c r="L1446" i="9"/>
  <c r="R1446" i="9"/>
  <c r="S1446" i="9"/>
  <c r="H1447" i="9"/>
  <c r="N1447" i="9"/>
  <c r="I1447" i="9"/>
  <c r="O1447" i="9"/>
  <c r="J1447" i="9"/>
  <c r="P1447" i="9"/>
  <c r="K1447" i="9"/>
  <c r="Q1447" i="9"/>
  <c r="L1447" i="9"/>
  <c r="R1447" i="9"/>
  <c r="S1447" i="9"/>
  <c r="H1448" i="9"/>
  <c r="N1448" i="9"/>
  <c r="I1448" i="9"/>
  <c r="O1448" i="9"/>
  <c r="J1448" i="9"/>
  <c r="P1448" i="9"/>
  <c r="K1448" i="9"/>
  <c r="Q1448" i="9"/>
  <c r="L1448" i="9"/>
  <c r="R1448" i="9"/>
  <c r="S1448" i="9"/>
  <c r="H1449" i="9"/>
  <c r="N1449" i="9"/>
  <c r="I1449" i="9"/>
  <c r="O1449" i="9"/>
  <c r="J1449" i="9"/>
  <c r="P1449" i="9"/>
  <c r="K1449" i="9"/>
  <c r="Q1449" i="9"/>
  <c r="L1449" i="9"/>
  <c r="R1449" i="9"/>
  <c r="S1449" i="9"/>
  <c r="H1450" i="9"/>
  <c r="N1450" i="9"/>
  <c r="I1450" i="9"/>
  <c r="O1450" i="9"/>
  <c r="J1450" i="9"/>
  <c r="P1450" i="9"/>
  <c r="K1450" i="9"/>
  <c r="Q1450" i="9"/>
  <c r="L1450" i="9"/>
  <c r="R1450" i="9"/>
  <c r="S1450" i="9"/>
  <c r="H1451" i="9"/>
  <c r="N1451" i="9"/>
  <c r="I1451" i="9"/>
  <c r="O1451" i="9"/>
  <c r="J1451" i="9"/>
  <c r="P1451" i="9"/>
  <c r="K1451" i="9"/>
  <c r="Q1451" i="9"/>
  <c r="L1451" i="9"/>
  <c r="R1451" i="9"/>
  <c r="S1451" i="9"/>
  <c r="H1452" i="9"/>
  <c r="N1452" i="9"/>
  <c r="I1452" i="9"/>
  <c r="O1452" i="9"/>
  <c r="J1452" i="9"/>
  <c r="P1452" i="9"/>
  <c r="K1452" i="9"/>
  <c r="Q1452" i="9"/>
  <c r="L1452" i="9"/>
  <c r="R1452" i="9"/>
  <c r="S1452" i="9"/>
  <c r="H1453" i="9"/>
  <c r="N1453" i="9"/>
  <c r="I1453" i="9"/>
  <c r="O1453" i="9"/>
  <c r="J1453" i="9"/>
  <c r="P1453" i="9"/>
  <c r="K1453" i="9"/>
  <c r="Q1453" i="9"/>
  <c r="L1453" i="9"/>
  <c r="R1453" i="9"/>
  <c r="S1453" i="9"/>
  <c r="H1454" i="9"/>
  <c r="N1454" i="9"/>
  <c r="I1454" i="9"/>
  <c r="O1454" i="9"/>
  <c r="J1454" i="9"/>
  <c r="P1454" i="9"/>
  <c r="K1454" i="9"/>
  <c r="Q1454" i="9"/>
  <c r="L1454" i="9"/>
  <c r="R1454" i="9"/>
  <c r="S1454" i="9"/>
  <c r="H1455" i="9"/>
  <c r="N1455" i="9"/>
  <c r="I1455" i="9"/>
  <c r="O1455" i="9"/>
  <c r="J1455" i="9"/>
  <c r="P1455" i="9"/>
  <c r="K1455" i="9"/>
  <c r="Q1455" i="9"/>
  <c r="L1455" i="9"/>
  <c r="R1455" i="9"/>
  <c r="S1455" i="9"/>
  <c r="H1456" i="9"/>
  <c r="N1456" i="9"/>
  <c r="I1456" i="9"/>
  <c r="O1456" i="9"/>
  <c r="J1456" i="9"/>
  <c r="P1456" i="9"/>
  <c r="K1456" i="9"/>
  <c r="Q1456" i="9"/>
  <c r="L1456" i="9"/>
  <c r="R1456" i="9"/>
  <c r="S1456" i="9"/>
  <c r="H1457" i="9"/>
  <c r="N1457" i="9"/>
  <c r="I1457" i="9"/>
  <c r="O1457" i="9"/>
  <c r="J1457" i="9"/>
  <c r="P1457" i="9"/>
  <c r="K1457" i="9"/>
  <c r="Q1457" i="9"/>
  <c r="L1457" i="9"/>
  <c r="R1457" i="9"/>
  <c r="S1457" i="9"/>
  <c r="H1458" i="9"/>
  <c r="N1458" i="9"/>
  <c r="I1458" i="9"/>
  <c r="O1458" i="9"/>
  <c r="J1458" i="9"/>
  <c r="P1458" i="9"/>
  <c r="K1458" i="9"/>
  <c r="Q1458" i="9"/>
  <c r="L1458" i="9"/>
  <c r="R1458" i="9"/>
  <c r="S1458" i="9"/>
  <c r="H1459" i="9"/>
  <c r="N1459" i="9"/>
  <c r="I1459" i="9"/>
  <c r="O1459" i="9"/>
  <c r="J1459" i="9"/>
  <c r="P1459" i="9"/>
  <c r="K1459" i="9"/>
  <c r="Q1459" i="9"/>
  <c r="L1459" i="9"/>
  <c r="R1459" i="9"/>
  <c r="S1459" i="9"/>
  <c r="H1460" i="9"/>
  <c r="N1460" i="9"/>
  <c r="I1460" i="9"/>
  <c r="O1460" i="9"/>
  <c r="J1460" i="9"/>
  <c r="P1460" i="9"/>
  <c r="K1460" i="9"/>
  <c r="Q1460" i="9"/>
  <c r="L1460" i="9"/>
  <c r="R1460" i="9"/>
  <c r="S1460" i="9"/>
  <c r="H1461" i="9"/>
  <c r="N1461" i="9"/>
  <c r="I1461" i="9"/>
  <c r="O1461" i="9"/>
  <c r="J1461" i="9"/>
  <c r="P1461" i="9"/>
  <c r="K1461" i="9"/>
  <c r="Q1461" i="9"/>
  <c r="L1461" i="9"/>
  <c r="R1461" i="9"/>
  <c r="S1461" i="9"/>
  <c r="H1462" i="9"/>
  <c r="N1462" i="9"/>
  <c r="I1462" i="9"/>
  <c r="O1462" i="9"/>
  <c r="J1462" i="9"/>
  <c r="P1462" i="9"/>
  <c r="K1462" i="9"/>
  <c r="Q1462" i="9"/>
  <c r="L1462" i="9"/>
  <c r="R1462" i="9"/>
  <c r="S1462" i="9"/>
  <c r="H1463" i="9"/>
  <c r="N1463" i="9"/>
  <c r="I1463" i="9"/>
  <c r="O1463" i="9"/>
  <c r="J1463" i="9"/>
  <c r="P1463" i="9"/>
  <c r="K1463" i="9"/>
  <c r="Q1463" i="9"/>
  <c r="L1463" i="9"/>
  <c r="R1463" i="9"/>
  <c r="S1463" i="9"/>
  <c r="H1464" i="9"/>
  <c r="N1464" i="9"/>
  <c r="I1464" i="9"/>
  <c r="O1464" i="9"/>
  <c r="J1464" i="9"/>
  <c r="P1464" i="9"/>
  <c r="K1464" i="9"/>
  <c r="Q1464" i="9"/>
  <c r="L1464" i="9"/>
  <c r="R1464" i="9"/>
  <c r="S1464" i="9"/>
  <c r="H1465" i="9"/>
  <c r="N1465" i="9"/>
  <c r="I1465" i="9"/>
  <c r="O1465" i="9"/>
  <c r="J1465" i="9"/>
  <c r="P1465" i="9"/>
  <c r="K1465" i="9"/>
  <c r="Q1465" i="9"/>
  <c r="L1465" i="9"/>
  <c r="R1465" i="9"/>
  <c r="S1465" i="9"/>
  <c r="H1466" i="9"/>
  <c r="N1466" i="9"/>
  <c r="I1466" i="9"/>
  <c r="O1466" i="9"/>
  <c r="J1466" i="9"/>
  <c r="P1466" i="9"/>
  <c r="K1466" i="9"/>
  <c r="Q1466" i="9"/>
  <c r="L1466" i="9"/>
  <c r="R1466" i="9"/>
  <c r="S1466" i="9"/>
  <c r="H1467" i="9"/>
  <c r="N1467" i="9"/>
  <c r="I1467" i="9"/>
  <c r="O1467" i="9"/>
  <c r="J1467" i="9"/>
  <c r="P1467" i="9"/>
  <c r="K1467" i="9"/>
  <c r="Q1467" i="9"/>
  <c r="L1467" i="9"/>
  <c r="R1467" i="9"/>
  <c r="S1467" i="9"/>
  <c r="H1468" i="9"/>
  <c r="N1468" i="9"/>
  <c r="I1468" i="9"/>
  <c r="O1468" i="9"/>
  <c r="J1468" i="9"/>
  <c r="P1468" i="9"/>
  <c r="K1468" i="9"/>
  <c r="Q1468" i="9"/>
  <c r="L1468" i="9"/>
  <c r="R1468" i="9"/>
  <c r="S1468" i="9"/>
  <c r="H1469" i="9"/>
  <c r="N1469" i="9"/>
  <c r="I1469" i="9"/>
  <c r="O1469" i="9"/>
  <c r="J1469" i="9"/>
  <c r="P1469" i="9"/>
  <c r="K1469" i="9"/>
  <c r="Q1469" i="9"/>
  <c r="L1469" i="9"/>
  <c r="R1469" i="9"/>
  <c r="S1469" i="9"/>
  <c r="H1470" i="9"/>
  <c r="N1470" i="9"/>
  <c r="I1470" i="9"/>
  <c r="O1470" i="9"/>
  <c r="J1470" i="9"/>
  <c r="P1470" i="9"/>
  <c r="K1470" i="9"/>
  <c r="Q1470" i="9"/>
  <c r="L1470" i="9"/>
  <c r="R1470" i="9"/>
  <c r="S1470" i="9"/>
  <c r="H1471" i="9"/>
  <c r="N1471" i="9"/>
  <c r="I1471" i="9"/>
  <c r="O1471" i="9"/>
  <c r="J1471" i="9"/>
  <c r="P1471" i="9"/>
  <c r="K1471" i="9"/>
  <c r="Q1471" i="9"/>
  <c r="L1471" i="9"/>
  <c r="R1471" i="9"/>
  <c r="S1471" i="9"/>
  <c r="H1472" i="9"/>
  <c r="N1472" i="9"/>
  <c r="I1472" i="9"/>
  <c r="O1472" i="9"/>
  <c r="J1472" i="9"/>
  <c r="P1472" i="9"/>
  <c r="K1472" i="9"/>
  <c r="Q1472" i="9"/>
  <c r="L1472" i="9"/>
  <c r="R1472" i="9"/>
  <c r="S1472" i="9"/>
  <c r="H1473" i="9"/>
  <c r="N1473" i="9"/>
  <c r="I1473" i="9"/>
  <c r="O1473" i="9"/>
  <c r="J1473" i="9"/>
  <c r="P1473" i="9"/>
  <c r="K1473" i="9"/>
  <c r="Q1473" i="9"/>
  <c r="L1473" i="9"/>
  <c r="R1473" i="9"/>
  <c r="S1473" i="9"/>
  <c r="H1474" i="9"/>
  <c r="N1474" i="9"/>
  <c r="I1474" i="9"/>
  <c r="O1474" i="9"/>
  <c r="J1474" i="9"/>
  <c r="P1474" i="9"/>
  <c r="K1474" i="9"/>
  <c r="Q1474" i="9"/>
  <c r="L1474" i="9"/>
  <c r="R1474" i="9"/>
  <c r="S1474" i="9"/>
  <c r="H1475" i="9"/>
  <c r="N1475" i="9"/>
  <c r="I1475" i="9"/>
  <c r="O1475" i="9"/>
  <c r="J1475" i="9"/>
  <c r="P1475" i="9"/>
  <c r="K1475" i="9"/>
  <c r="Q1475" i="9"/>
  <c r="L1475" i="9"/>
  <c r="R1475" i="9"/>
  <c r="S1475" i="9"/>
  <c r="H1476" i="9"/>
  <c r="N1476" i="9"/>
  <c r="I1476" i="9"/>
  <c r="O1476" i="9"/>
  <c r="J1476" i="9"/>
  <c r="P1476" i="9"/>
  <c r="K1476" i="9"/>
  <c r="Q1476" i="9"/>
  <c r="L1476" i="9"/>
  <c r="R1476" i="9"/>
  <c r="S1476" i="9"/>
  <c r="H1477" i="9"/>
  <c r="N1477" i="9"/>
  <c r="I1477" i="9"/>
  <c r="O1477" i="9"/>
  <c r="J1477" i="9"/>
  <c r="P1477" i="9"/>
  <c r="K1477" i="9"/>
  <c r="Q1477" i="9"/>
  <c r="L1477" i="9"/>
  <c r="R1477" i="9"/>
  <c r="S1477" i="9"/>
  <c r="H1478" i="9"/>
  <c r="N1478" i="9"/>
  <c r="I1478" i="9"/>
  <c r="O1478" i="9"/>
  <c r="J1478" i="9"/>
  <c r="P1478" i="9"/>
  <c r="K1478" i="9"/>
  <c r="Q1478" i="9"/>
  <c r="L1478" i="9"/>
  <c r="R1478" i="9"/>
  <c r="S1478" i="9"/>
  <c r="H1479" i="9"/>
  <c r="N1479" i="9"/>
  <c r="I1479" i="9"/>
  <c r="O1479" i="9"/>
  <c r="J1479" i="9"/>
  <c r="P1479" i="9"/>
  <c r="K1479" i="9"/>
  <c r="Q1479" i="9"/>
  <c r="L1479" i="9"/>
  <c r="R1479" i="9"/>
  <c r="S1479" i="9"/>
  <c r="H1480" i="9"/>
  <c r="N1480" i="9"/>
  <c r="I1480" i="9"/>
  <c r="O1480" i="9"/>
  <c r="J1480" i="9"/>
  <c r="P1480" i="9"/>
  <c r="K1480" i="9"/>
  <c r="Q1480" i="9"/>
  <c r="L1480" i="9"/>
  <c r="R1480" i="9"/>
  <c r="S1480" i="9"/>
  <c r="H1481" i="9"/>
  <c r="N1481" i="9"/>
  <c r="I1481" i="9"/>
  <c r="O1481" i="9"/>
  <c r="J1481" i="9"/>
  <c r="P1481" i="9"/>
  <c r="K1481" i="9"/>
  <c r="Q1481" i="9"/>
  <c r="L1481" i="9"/>
  <c r="R1481" i="9"/>
  <c r="S1481" i="9"/>
  <c r="H1482" i="9"/>
  <c r="N1482" i="9"/>
  <c r="I1482" i="9"/>
  <c r="O1482" i="9"/>
  <c r="J1482" i="9"/>
  <c r="P1482" i="9"/>
  <c r="K1482" i="9"/>
  <c r="Q1482" i="9"/>
  <c r="L1482" i="9"/>
  <c r="R1482" i="9"/>
  <c r="S1482" i="9"/>
  <c r="H1483" i="9"/>
  <c r="N1483" i="9"/>
  <c r="I1483" i="9"/>
  <c r="O1483" i="9"/>
  <c r="J1483" i="9"/>
  <c r="P1483" i="9"/>
  <c r="K1483" i="9"/>
  <c r="Q1483" i="9"/>
  <c r="L1483" i="9"/>
  <c r="R1483" i="9"/>
  <c r="S1483" i="9"/>
  <c r="H1484" i="9"/>
  <c r="N1484" i="9"/>
  <c r="I1484" i="9"/>
  <c r="O1484" i="9"/>
  <c r="J1484" i="9"/>
  <c r="P1484" i="9"/>
  <c r="K1484" i="9"/>
  <c r="Q1484" i="9"/>
  <c r="L1484" i="9"/>
  <c r="R1484" i="9"/>
  <c r="S1484" i="9"/>
  <c r="H1485" i="9"/>
  <c r="N1485" i="9"/>
  <c r="I1485" i="9"/>
  <c r="O1485" i="9"/>
  <c r="J1485" i="9"/>
  <c r="P1485" i="9"/>
  <c r="K1485" i="9"/>
  <c r="Q1485" i="9"/>
  <c r="L1485" i="9"/>
  <c r="R1485" i="9"/>
  <c r="S1485" i="9"/>
  <c r="H1486" i="9"/>
  <c r="N1486" i="9"/>
  <c r="I1486" i="9"/>
  <c r="O1486" i="9"/>
  <c r="J1486" i="9"/>
  <c r="P1486" i="9"/>
  <c r="K1486" i="9"/>
  <c r="Q1486" i="9"/>
  <c r="L1486" i="9"/>
  <c r="R1486" i="9"/>
  <c r="S1486" i="9"/>
  <c r="H1487" i="9"/>
  <c r="N1487" i="9"/>
  <c r="I1487" i="9"/>
  <c r="O1487" i="9"/>
  <c r="J1487" i="9"/>
  <c r="P1487" i="9"/>
  <c r="K1487" i="9"/>
  <c r="Q1487" i="9"/>
  <c r="L1487" i="9"/>
  <c r="R1487" i="9"/>
  <c r="S1487" i="9"/>
  <c r="H1488" i="9"/>
  <c r="N1488" i="9"/>
  <c r="I1488" i="9"/>
  <c r="O1488" i="9"/>
  <c r="J1488" i="9"/>
  <c r="P1488" i="9"/>
  <c r="K1488" i="9"/>
  <c r="Q1488" i="9"/>
  <c r="L1488" i="9"/>
  <c r="R1488" i="9"/>
  <c r="S1488" i="9"/>
  <c r="H1489" i="9"/>
  <c r="N1489" i="9"/>
  <c r="I1489" i="9"/>
  <c r="O1489" i="9"/>
  <c r="J1489" i="9"/>
  <c r="P1489" i="9"/>
  <c r="K1489" i="9"/>
  <c r="Q1489" i="9"/>
  <c r="L1489" i="9"/>
  <c r="R1489" i="9"/>
  <c r="S1489" i="9"/>
  <c r="H1490" i="9"/>
  <c r="N1490" i="9"/>
  <c r="I1490" i="9"/>
  <c r="O1490" i="9"/>
  <c r="J1490" i="9"/>
  <c r="P1490" i="9"/>
  <c r="K1490" i="9"/>
  <c r="Q1490" i="9"/>
  <c r="L1490" i="9"/>
  <c r="R1490" i="9"/>
  <c r="S1490" i="9"/>
  <c r="H1491" i="9"/>
  <c r="N1491" i="9"/>
  <c r="I1491" i="9"/>
  <c r="O1491" i="9"/>
  <c r="J1491" i="9"/>
  <c r="P1491" i="9"/>
  <c r="K1491" i="9"/>
  <c r="Q1491" i="9"/>
  <c r="L1491" i="9"/>
  <c r="R1491" i="9"/>
  <c r="S1491" i="9"/>
  <c r="H1492" i="9"/>
  <c r="N1492" i="9"/>
  <c r="I1492" i="9"/>
  <c r="O1492" i="9"/>
  <c r="J1492" i="9"/>
  <c r="P1492" i="9"/>
  <c r="K1492" i="9"/>
  <c r="Q1492" i="9"/>
  <c r="L1492" i="9"/>
  <c r="R1492" i="9"/>
  <c r="S1492" i="9"/>
  <c r="H1493" i="9"/>
  <c r="N1493" i="9"/>
  <c r="I1493" i="9"/>
  <c r="O1493" i="9"/>
  <c r="J1493" i="9"/>
  <c r="P1493" i="9"/>
  <c r="K1493" i="9"/>
  <c r="Q1493" i="9"/>
  <c r="L1493" i="9"/>
  <c r="R1493" i="9"/>
  <c r="S1493" i="9"/>
  <c r="H1494" i="9"/>
  <c r="N1494" i="9"/>
  <c r="I1494" i="9"/>
  <c r="O1494" i="9"/>
  <c r="J1494" i="9"/>
  <c r="P1494" i="9"/>
  <c r="K1494" i="9"/>
  <c r="Q1494" i="9"/>
  <c r="L1494" i="9"/>
  <c r="R1494" i="9"/>
  <c r="S1494" i="9"/>
  <c r="H1495" i="9"/>
  <c r="N1495" i="9"/>
  <c r="I1495" i="9"/>
  <c r="O1495" i="9"/>
  <c r="J1495" i="9"/>
  <c r="P1495" i="9"/>
  <c r="K1495" i="9"/>
  <c r="Q1495" i="9"/>
  <c r="L1495" i="9"/>
  <c r="R1495" i="9"/>
  <c r="S1495" i="9"/>
  <c r="H1496" i="9"/>
  <c r="N1496" i="9"/>
  <c r="I1496" i="9"/>
  <c r="O1496" i="9"/>
  <c r="J1496" i="9"/>
  <c r="P1496" i="9"/>
  <c r="K1496" i="9"/>
  <c r="Q1496" i="9"/>
  <c r="L1496" i="9"/>
  <c r="R1496" i="9"/>
  <c r="S1496" i="9"/>
  <c r="H1497" i="9"/>
  <c r="N1497" i="9"/>
  <c r="I1497" i="9"/>
  <c r="O1497" i="9"/>
  <c r="J1497" i="9"/>
  <c r="P1497" i="9"/>
  <c r="K1497" i="9"/>
  <c r="Q1497" i="9"/>
  <c r="L1497" i="9"/>
  <c r="R1497" i="9"/>
  <c r="S1497" i="9"/>
  <c r="H1498" i="9"/>
  <c r="N1498" i="9"/>
  <c r="I1498" i="9"/>
  <c r="O1498" i="9"/>
  <c r="J1498" i="9"/>
  <c r="P1498" i="9"/>
  <c r="K1498" i="9"/>
  <c r="Q1498" i="9"/>
  <c r="L1498" i="9"/>
  <c r="R1498" i="9"/>
  <c r="S1498" i="9"/>
  <c r="H1499" i="9"/>
  <c r="N1499" i="9"/>
  <c r="I1499" i="9"/>
  <c r="O1499" i="9"/>
  <c r="J1499" i="9"/>
  <c r="P1499" i="9"/>
  <c r="K1499" i="9"/>
  <c r="Q1499" i="9"/>
  <c r="L1499" i="9"/>
  <c r="R1499" i="9"/>
  <c r="S1499" i="9"/>
  <c r="H1500" i="9"/>
  <c r="N1500" i="9"/>
  <c r="I1500" i="9"/>
  <c r="O1500" i="9"/>
  <c r="J1500" i="9"/>
  <c r="P1500" i="9"/>
  <c r="K1500" i="9"/>
  <c r="Q1500" i="9"/>
  <c r="L1500" i="9"/>
  <c r="R1500" i="9"/>
  <c r="S1500" i="9"/>
  <c r="H1501" i="9"/>
  <c r="N1501" i="9"/>
  <c r="I1501" i="9"/>
  <c r="O1501" i="9"/>
  <c r="J1501" i="9"/>
  <c r="P1501" i="9"/>
  <c r="K1501" i="9"/>
  <c r="Q1501" i="9"/>
  <c r="L1501" i="9"/>
  <c r="R1501" i="9"/>
  <c r="S1501" i="9"/>
  <c r="H1502" i="9"/>
  <c r="N1502" i="9"/>
  <c r="I1502" i="9"/>
  <c r="O1502" i="9"/>
  <c r="J1502" i="9"/>
  <c r="P1502" i="9"/>
  <c r="K1502" i="9"/>
  <c r="Q1502" i="9"/>
  <c r="L1502" i="9"/>
  <c r="R1502" i="9"/>
  <c r="S1502" i="9"/>
  <c r="H1503" i="9"/>
  <c r="N1503" i="9"/>
  <c r="I1503" i="9"/>
  <c r="O1503" i="9"/>
  <c r="J1503" i="9"/>
  <c r="P1503" i="9"/>
  <c r="K1503" i="9"/>
  <c r="Q1503" i="9"/>
  <c r="L1503" i="9"/>
  <c r="R1503" i="9"/>
  <c r="S1503" i="9"/>
  <c r="H1504" i="9"/>
  <c r="N1504" i="9"/>
  <c r="I1504" i="9"/>
  <c r="O1504" i="9"/>
  <c r="J1504" i="9"/>
  <c r="P1504" i="9"/>
  <c r="K1504" i="9"/>
  <c r="Q1504" i="9"/>
  <c r="L1504" i="9"/>
  <c r="R1504" i="9"/>
  <c r="S1504" i="9"/>
  <c r="H1505" i="9"/>
  <c r="N1505" i="9"/>
  <c r="I1505" i="9"/>
  <c r="O1505" i="9"/>
  <c r="J1505" i="9"/>
  <c r="P1505" i="9"/>
  <c r="K1505" i="9"/>
  <c r="Q1505" i="9"/>
  <c r="L1505" i="9"/>
  <c r="R1505" i="9"/>
  <c r="S1505" i="9"/>
  <c r="H1506" i="9"/>
  <c r="N1506" i="9"/>
  <c r="I1506" i="9"/>
  <c r="O1506" i="9"/>
  <c r="J1506" i="9"/>
  <c r="P1506" i="9"/>
  <c r="K1506" i="9"/>
  <c r="Q1506" i="9"/>
  <c r="L1506" i="9"/>
  <c r="R1506" i="9"/>
  <c r="S1506" i="9"/>
  <c r="H1507" i="9"/>
  <c r="N1507" i="9"/>
  <c r="I1507" i="9"/>
  <c r="O1507" i="9"/>
  <c r="J1507" i="9"/>
  <c r="P1507" i="9"/>
  <c r="K1507" i="9"/>
  <c r="Q1507" i="9"/>
  <c r="L1507" i="9"/>
  <c r="R1507" i="9"/>
  <c r="S1507" i="9"/>
  <c r="H1508" i="9"/>
  <c r="N1508" i="9"/>
  <c r="I1508" i="9"/>
  <c r="O1508" i="9"/>
  <c r="J1508" i="9"/>
  <c r="P1508" i="9"/>
  <c r="K1508" i="9"/>
  <c r="Q1508" i="9"/>
  <c r="L1508" i="9"/>
  <c r="R1508" i="9"/>
  <c r="S1508" i="9"/>
  <c r="H1509" i="9"/>
  <c r="N1509" i="9"/>
  <c r="I1509" i="9"/>
  <c r="O1509" i="9"/>
  <c r="J1509" i="9"/>
  <c r="P1509" i="9"/>
  <c r="K1509" i="9"/>
  <c r="Q1509" i="9"/>
  <c r="L1509" i="9"/>
  <c r="R1509" i="9"/>
  <c r="S1509" i="9"/>
  <c r="H1510" i="9"/>
  <c r="N1510" i="9"/>
  <c r="I1510" i="9"/>
  <c r="O1510" i="9"/>
  <c r="J1510" i="9"/>
  <c r="P1510" i="9"/>
  <c r="K1510" i="9"/>
  <c r="Q1510" i="9"/>
  <c r="L1510" i="9"/>
  <c r="R1510" i="9"/>
  <c r="S1510" i="9"/>
  <c r="H1511" i="9"/>
  <c r="N1511" i="9"/>
  <c r="I1511" i="9"/>
  <c r="O1511" i="9"/>
  <c r="J1511" i="9"/>
  <c r="P1511" i="9"/>
  <c r="K1511" i="9"/>
  <c r="Q1511" i="9"/>
  <c r="L1511" i="9"/>
  <c r="R1511" i="9"/>
  <c r="S1511" i="9"/>
  <c r="H1512" i="9"/>
  <c r="N1512" i="9"/>
  <c r="I1512" i="9"/>
  <c r="O1512" i="9"/>
  <c r="J1512" i="9"/>
  <c r="P1512" i="9"/>
  <c r="K1512" i="9"/>
  <c r="Q1512" i="9"/>
  <c r="L1512" i="9"/>
  <c r="R1512" i="9"/>
  <c r="S1512" i="9"/>
  <c r="H1513" i="9"/>
  <c r="N1513" i="9"/>
  <c r="I1513" i="9"/>
  <c r="O1513" i="9"/>
  <c r="J1513" i="9"/>
  <c r="P1513" i="9"/>
  <c r="K1513" i="9"/>
  <c r="Q1513" i="9"/>
  <c r="L1513" i="9"/>
  <c r="R1513" i="9"/>
  <c r="S1513" i="9"/>
  <c r="H1514" i="9"/>
  <c r="N1514" i="9"/>
  <c r="I1514" i="9"/>
  <c r="O1514" i="9"/>
  <c r="J1514" i="9"/>
  <c r="P1514" i="9"/>
  <c r="K1514" i="9"/>
  <c r="Q1514" i="9"/>
  <c r="L1514" i="9"/>
  <c r="R1514" i="9"/>
  <c r="S1514" i="9"/>
  <c r="H1515" i="9"/>
  <c r="N1515" i="9"/>
  <c r="I1515" i="9"/>
  <c r="O1515" i="9"/>
  <c r="J1515" i="9"/>
  <c r="P1515" i="9"/>
  <c r="K1515" i="9"/>
  <c r="Q1515" i="9"/>
  <c r="L1515" i="9"/>
  <c r="R1515" i="9"/>
  <c r="S1515" i="9"/>
  <c r="H1516" i="9"/>
  <c r="N1516" i="9"/>
  <c r="I1516" i="9"/>
  <c r="O1516" i="9"/>
  <c r="J1516" i="9"/>
  <c r="P1516" i="9"/>
  <c r="K1516" i="9"/>
  <c r="Q1516" i="9"/>
  <c r="L1516" i="9"/>
  <c r="R1516" i="9"/>
  <c r="S1516" i="9"/>
  <c r="H1517" i="9"/>
  <c r="N1517" i="9"/>
  <c r="I1517" i="9"/>
  <c r="O1517" i="9"/>
  <c r="J1517" i="9"/>
  <c r="P1517" i="9"/>
  <c r="K1517" i="9"/>
  <c r="Q1517" i="9"/>
  <c r="L1517" i="9"/>
  <c r="R1517" i="9"/>
  <c r="S1517" i="9"/>
  <c r="H1518" i="9"/>
  <c r="N1518" i="9"/>
  <c r="I1518" i="9"/>
  <c r="O1518" i="9"/>
  <c r="J1518" i="9"/>
  <c r="P1518" i="9"/>
  <c r="K1518" i="9"/>
  <c r="Q1518" i="9"/>
  <c r="L1518" i="9"/>
  <c r="R1518" i="9"/>
  <c r="S1518" i="9"/>
  <c r="H1519" i="9"/>
  <c r="N1519" i="9"/>
  <c r="I1519" i="9"/>
  <c r="O1519" i="9"/>
  <c r="J1519" i="9"/>
  <c r="P1519" i="9"/>
  <c r="K1519" i="9"/>
  <c r="Q1519" i="9"/>
  <c r="L1519" i="9"/>
  <c r="R1519" i="9"/>
  <c r="S1519" i="9"/>
  <c r="H1520" i="9"/>
  <c r="N1520" i="9"/>
  <c r="I1520" i="9"/>
  <c r="O1520" i="9"/>
  <c r="J1520" i="9"/>
  <c r="P1520" i="9"/>
  <c r="K1520" i="9"/>
  <c r="Q1520" i="9"/>
  <c r="L1520" i="9"/>
  <c r="R1520" i="9"/>
  <c r="S1520" i="9"/>
  <c r="H1521" i="9"/>
  <c r="N1521" i="9"/>
  <c r="I1521" i="9"/>
  <c r="O1521" i="9"/>
  <c r="J1521" i="9"/>
  <c r="P1521" i="9"/>
  <c r="K1521" i="9"/>
  <c r="Q1521" i="9"/>
  <c r="L1521" i="9"/>
  <c r="R1521" i="9"/>
  <c r="S1521" i="9"/>
  <c r="H1522" i="9"/>
  <c r="N1522" i="9"/>
  <c r="I1522" i="9"/>
  <c r="O1522" i="9"/>
  <c r="J1522" i="9"/>
  <c r="P1522" i="9"/>
  <c r="K1522" i="9"/>
  <c r="Q1522" i="9"/>
  <c r="L1522" i="9"/>
  <c r="R1522" i="9"/>
  <c r="S1522" i="9"/>
  <c r="H1523" i="9"/>
  <c r="N1523" i="9"/>
  <c r="I1523" i="9"/>
  <c r="O1523" i="9"/>
  <c r="J1523" i="9"/>
  <c r="P1523" i="9"/>
  <c r="K1523" i="9"/>
  <c r="Q1523" i="9"/>
  <c r="L1523" i="9"/>
  <c r="R1523" i="9"/>
  <c r="S1523" i="9"/>
  <c r="H1524" i="9"/>
  <c r="N1524" i="9"/>
  <c r="I1524" i="9"/>
  <c r="O1524" i="9"/>
  <c r="J1524" i="9"/>
  <c r="P1524" i="9"/>
  <c r="K1524" i="9"/>
  <c r="Q1524" i="9"/>
  <c r="L1524" i="9"/>
  <c r="R1524" i="9"/>
  <c r="S1524" i="9"/>
  <c r="H1525" i="9"/>
  <c r="N1525" i="9"/>
  <c r="I1525" i="9"/>
  <c r="O1525" i="9"/>
  <c r="J1525" i="9"/>
  <c r="P1525" i="9"/>
  <c r="K1525" i="9"/>
  <c r="Q1525" i="9"/>
  <c r="L1525" i="9"/>
  <c r="R1525" i="9"/>
  <c r="S1525" i="9"/>
  <c r="H1526" i="9"/>
  <c r="N1526" i="9"/>
  <c r="I1526" i="9"/>
  <c r="O1526" i="9"/>
  <c r="J1526" i="9"/>
  <c r="P1526" i="9"/>
  <c r="K1526" i="9"/>
  <c r="Q1526" i="9"/>
  <c r="L1526" i="9"/>
  <c r="R1526" i="9"/>
  <c r="S1526" i="9"/>
  <c r="H1527" i="9"/>
  <c r="N1527" i="9"/>
  <c r="I1527" i="9"/>
  <c r="O1527" i="9"/>
  <c r="J1527" i="9"/>
  <c r="P1527" i="9"/>
  <c r="K1527" i="9"/>
  <c r="Q1527" i="9"/>
  <c r="L1527" i="9"/>
  <c r="R1527" i="9"/>
  <c r="S1527" i="9"/>
  <c r="H1528" i="9"/>
  <c r="N1528" i="9"/>
  <c r="I1528" i="9"/>
  <c r="O1528" i="9"/>
  <c r="J1528" i="9"/>
  <c r="P1528" i="9"/>
  <c r="K1528" i="9"/>
  <c r="Q1528" i="9"/>
  <c r="L1528" i="9"/>
  <c r="R1528" i="9"/>
  <c r="S1528" i="9"/>
  <c r="H1529" i="9"/>
  <c r="N1529" i="9"/>
  <c r="I1529" i="9"/>
  <c r="O1529" i="9"/>
  <c r="J1529" i="9"/>
  <c r="P1529" i="9"/>
  <c r="K1529" i="9"/>
  <c r="Q1529" i="9"/>
  <c r="L1529" i="9"/>
  <c r="R1529" i="9"/>
  <c r="S1529" i="9"/>
  <c r="H1530" i="9"/>
  <c r="N1530" i="9"/>
  <c r="I1530" i="9"/>
  <c r="O1530" i="9"/>
  <c r="J1530" i="9"/>
  <c r="P1530" i="9"/>
  <c r="K1530" i="9"/>
  <c r="Q1530" i="9"/>
  <c r="L1530" i="9"/>
  <c r="R1530" i="9"/>
  <c r="S1530" i="9"/>
  <c r="H1531" i="9"/>
  <c r="N1531" i="9"/>
  <c r="I1531" i="9"/>
  <c r="O1531" i="9"/>
  <c r="J1531" i="9"/>
  <c r="P1531" i="9"/>
  <c r="K1531" i="9"/>
  <c r="Q1531" i="9"/>
  <c r="L1531" i="9"/>
  <c r="R1531" i="9"/>
  <c r="S1531" i="9"/>
  <c r="H1532" i="9"/>
  <c r="N1532" i="9"/>
  <c r="I1532" i="9"/>
  <c r="O1532" i="9"/>
  <c r="J1532" i="9"/>
  <c r="P1532" i="9"/>
  <c r="K1532" i="9"/>
  <c r="Q1532" i="9"/>
  <c r="L1532" i="9"/>
  <c r="R1532" i="9"/>
  <c r="S1532" i="9"/>
  <c r="H1533" i="9"/>
  <c r="N1533" i="9"/>
  <c r="I1533" i="9"/>
  <c r="O1533" i="9"/>
  <c r="J1533" i="9"/>
  <c r="P1533" i="9"/>
  <c r="K1533" i="9"/>
  <c r="Q1533" i="9"/>
  <c r="L1533" i="9"/>
  <c r="R1533" i="9"/>
  <c r="S1533" i="9"/>
  <c r="H1534" i="9"/>
  <c r="N1534" i="9"/>
  <c r="I1534" i="9"/>
  <c r="O1534" i="9"/>
  <c r="J1534" i="9"/>
  <c r="P1534" i="9"/>
  <c r="K1534" i="9"/>
  <c r="Q1534" i="9"/>
  <c r="L1534" i="9"/>
  <c r="R1534" i="9"/>
  <c r="S1534" i="9"/>
  <c r="H1535" i="9"/>
  <c r="N1535" i="9"/>
  <c r="I1535" i="9"/>
  <c r="O1535" i="9"/>
  <c r="J1535" i="9"/>
  <c r="P1535" i="9"/>
  <c r="K1535" i="9"/>
  <c r="Q1535" i="9"/>
  <c r="L1535" i="9"/>
  <c r="R1535" i="9"/>
  <c r="S1535" i="9"/>
  <c r="H1536" i="9"/>
  <c r="N1536" i="9"/>
  <c r="I1536" i="9"/>
  <c r="O1536" i="9"/>
  <c r="J1536" i="9"/>
  <c r="P1536" i="9"/>
  <c r="K1536" i="9"/>
  <c r="Q1536" i="9"/>
  <c r="L1536" i="9"/>
  <c r="R1536" i="9"/>
  <c r="S1536" i="9"/>
  <c r="H1537" i="9"/>
  <c r="N1537" i="9"/>
  <c r="I1537" i="9"/>
  <c r="O1537" i="9"/>
  <c r="J1537" i="9"/>
  <c r="P1537" i="9"/>
  <c r="K1537" i="9"/>
  <c r="Q1537" i="9"/>
  <c r="L1537" i="9"/>
  <c r="R1537" i="9"/>
  <c r="S1537" i="9"/>
  <c r="H1538" i="9"/>
  <c r="N1538" i="9"/>
  <c r="I1538" i="9"/>
  <c r="O1538" i="9"/>
  <c r="J1538" i="9"/>
  <c r="P1538" i="9"/>
  <c r="K1538" i="9"/>
  <c r="Q1538" i="9"/>
  <c r="L1538" i="9"/>
  <c r="R1538" i="9"/>
  <c r="S1538" i="9"/>
  <c r="H1539" i="9"/>
  <c r="N1539" i="9"/>
  <c r="I1539" i="9"/>
  <c r="O1539" i="9"/>
  <c r="J1539" i="9"/>
  <c r="P1539" i="9"/>
  <c r="K1539" i="9"/>
  <c r="Q1539" i="9"/>
  <c r="L1539" i="9"/>
  <c r="R1539" i="9"/>
  <c r="S1539" i="9"/>
  <c r="H1540" i="9"/>
  <c r="N1540" i="9"/>
  <c r="I1540" i="9"/>
  <c r="O1540" i="9"/>
  <c r="J1540" i="9"/>
  <c r="P1540" i="9"/>
  <c r="K1540" i="9"/>
  <c r="Q1540" i="9"/>
  <c r="L1540" i="9"/>
  <c r="R1540" i="9"/>
  <c r="S1540" i="9"/>
  <c r="H1541" i="9"/>
  <c r="N1541" i="9"/>
  <c r="I1541" i="9"/>
  <c r="O1541" i="9"/>
  <c r="J1541" i="9"/>
  <c r="P1541" i="9"/>
  <c r="K1541" i="9"/>
  <c r="Q1541" i="9"/>
  <c r="L1541" i="9"/>
  <c r="R1541" i="9"/>
  <c r="S1541" i="9"/>
  <c r="H1542" i="9"/>
  <c r="N1542" i="9"/>
  <c r="I1542" i="9"/>
  <c r="O1542" i="9"/>
  <c r="J1542" i="9"/>
  <c r="P1542" i="9"/>
  <c r="K1542" i="9"/>
  <c r="Q1542" i="9"/>
  <c r="L1542" i="9"/>
  <c r="R1542" i="9"/>
  <c r="S1542" i="9"/>
  <c r="H1543" i="9"/>
  <c r="N1543" i="9"/>
  <c r="I1543" i="9"/>
  <c r="O1543" i="9"/>
  <c r="J1543" i="9"/>
  <c r="P1543" i="9"/>
  <c r="K1543" i="9"/>
  <c r="Q1543" i="9"/>
  <c r="L1543" i="9"/>
  <c r="R1543" i="9"/>
  <c r="S1543" i="9"/>
  <c r="H1544" i="9"/>
  <c r="N1544" i="9"/>
  <c r="I1544" i="9"/>
  <c r="O1544" i="9"/>
  <c r="J1544" i="9"/>
  <c r="P1544" i="9"/>
  <c r="K1544" i="9"/>
  <c r="Q1544" i="9"/>
  <c r="L1544" i="9"/>
  <c r="R1544" i="9"/>
  <c r="S1544" i="9"/>
  <c r="H1545" i="9"/>
  <c r="N1545" i="9"/>
  <c r="I1545" i="9"/>
  <c r="O1545" i="9"/>
  <c r="J1545" i="9"/>
  <c r="P1545" i="9"/>
  <c r="K1545" i="9"/>
  <c r="Q1545" i="9"/>
  <c r="L1545" i="9"/>
  <c r="R1545" i="9"/>
  <c r="S1545" i="9"/>
  <c r="H1546" i="9"/>
  <c r="N1546" i="9"/>
  <c r="I1546" i="9"/>
  <c r="O1546" i="9"/>
  <c r="J1546" i="9"/>
  <c r="P1546" i="9"/>
  <c r="K1546" i="9"/>
  <c r="Q1546" i="9"/>
  <c r="L1546" i="9"/>
  <c r="R1546" i="9"/>
  <c r="S1546" i="9"/>
  <c r="H1547" i="9"/>
  <c r="N1547" i="9"/>
  <c r="I1547" i="9"/>
  <c r="O1547" i="9"/>
  <c r="J1547" i="9"/>
  <c r="P1547" i="9"/>
  <c r="K1547" i="9"/>
  <c r="Q1547" i="9"/>
  <c r="L1547" i="9"/>
  <c r="R1547" i="9"/>
  <c r="S1547" i="9"/>
  <c r="H1548" i="9"/>
  <c r="N1548" i="9"/>
  <c r="I1548" i="9"/>
  <c r="O1548" i="9"/>
  <c r="J1548" i="9"/>
  <c r="P1548" i="9"/>
  <c r="K1548" i="9"/>
  <c r="Q1548" i="9"/>
  <c r="L1548" i="9"/>
  <c r="R1548" i="9"/>
  <c r="S1548" i="9"/>
  <c r="H1549" i="9"/>
  <c r="N1549" i="9"/>
  <c r="I1549" i="9"/>
  <c r="O1549" i="9"/>
  <c r="J1549" i="9"/>
  <c r="P1549" i="9"/>
  <c r="K1549" i="9"/>
  <c r="Q1549" i="9"/>
  <c r="L1549" i="9"/>
  <c r="R1549" i="9"/>
  <c r="S1549" i="9"/>
  <c r="H1550" i="9"/>
  <c r="N1550" i="9"/>
  <c r="I1550" i="9"/>
  <c r="O1550" i="9"/>
  <c r="J1550" i="9"/>
  <c r="P1550" i="9"/>
  <c r="K1550" i="9"/>
  <c r="Q1550" i="9"/>
  <c r="L1550" i="9"/>
  <c r="R1550" i="9"/>
  <c r="S1550" i="9"/>
  <c r="H1551" i="9"/>
  <c r="N1551" i="9"/>
  <c r="I1551" i="9"/>
  <c r="O1551" i="9"/>
  <c r="J1551" i="9"/>
  <c r="P1551" i="9"/>
  <c r="K1551" i="9"/>
  <c r="Q1551" i="9"/>
  <c r="L1551" i="9"/>
  <c r="R1551" i="9"/>
  <c r="S1551" i="9"/>
  <c r="H1552" i="9"/>
  <c r="N1552" i="9"/>
  <c r="I1552" i="9"/>
  <c r="O1552" i="9"/>
  <c r="J1552" i="9"/>
  <c r="P1552" i="9"/>
  <c r="K1552" i="9"/>
  <c r="Q1552" i="9"/>
  <c r="L1552" i="9"/>
  <c r="R1552" i="9"/>
  <c r="S1552" i="9"/>
  <c r="H1553" i="9"/>
  <c r="N1553" i="9"/>
  <c r="I1553" i="9"/>
  <c r="O1553" i="9"/>
  <c r="J1553" i="9"/>
  <c r="P1553" i="9"/>
  <c r="K1553" i="9"/>
  <c r="Q1553" i="9"/>
  <c r="L1553" i="9"/>
  <c r="R1553" i="9"/>
  <c r="S1553" i="9"/>
  <c r="H1554" i="9"/>
  <c r="N1554" i="9"/>
  <c r="I1554" i="9"/>
  <c r="O1554" i="9"/>
  <c r="J1554" i="9"/>
  <c r="P1554" i="9"/>
  <c r="K1554" i="9"/>
  <c r="Q1554" i="9"/>
  <c r="L1554" i="9"/>
  <c r="R1554" i="9"/>
  <c r="S1554" i="9"/>
  <c r="H1555" i="9"/>
  <c r="N1555" i="9"/>
  <c r="I1555" i="9"/>
  <c r="O1555" i="9"/>
  <c r="J1555" i="9"/>
  <c r="P1555" i="9"/>
  <c r="K1555" i="9"/>
  <c r="Q1555" i="9"/>
  <c r="L1555" i="9"/>
  <c r="R1555" i="9"/>
  <c r="S1555" i="9"/>
  <c r="H1556" i="9"/>
  <c r="N1556" i="9"/>
  <c r="I1556" i="9"/>
  <c r="O1556" i="9"/>
  <c r="J1556" i="9"/>
  <c r="P1556" i="9"/>
  <c r="K1556" i="9"/>
  <c r="Q1556" i="9"/>
  <c r="L1556" i="9"/>
  <c r="R1556" i="9"/>
  <c r="S1556" i="9"/>
  <c r="H1557" i="9"/>
  <c r="N1557" i="9"/>
  <c r="I1557" i="9"/>
  <c r="O1557" i="9"/>
  <c r="J1557" i="9"/>
  <c r="P1557" i="9"/>
  <c r="K1557" i="9"/>
  <c r="Q1557" i="9"/>
  <c r="L1557" i="9"/>
  <c r="R1557" i="9"/>
  <c r="S1557" i="9"/>
  <c r="H1558" i="9"/>
  <c r="N1558" i="9"/>
  <c r="I1558" i="9"/>
  <c r="O1558" i="9"/>
  <c r="J1558" i="9"/>
  <c r="P1558" i="9"/>
  <c r="K1558" i="9"/>
  <c r="Q1558" i="9"/>
  <c r="L1558" i="9"/>
  <c r="R1558" i="9"/>
  <c r="S1558" i="9"/>
  <c r="H1559" i="9"/>
  <c r="N1559" i="9"/>
  <c r="I1559" i="9"/>
  <c r="O1559" i="9"/>
  <c r="J1559" i="9"/>
  <c r="P1559" i="9"/>
  <c r="K1559" i="9"/>
  <c r="Q1559" i="9"/>
  <c r="L1559" i="9"/>
  <c r="R1559" i="9"/>
  <c r="S1559" i="9"/>
  <c r="H1560" i="9"/>
  <c r="N1560" i="9"/>
  <c r="I1560" i="9"/>
  <c r="O1560" i="9"/>
  <c r="J1560" i="9"/>
  <c r="P1560" i="9"/>
  <c r="K1560" i="9"/>
  <c r="Q1560" i="9"/>
  <c r="L1560" i="9"/>
  <c r="R1560" i="9"/>
  <c r="S1560" i="9"/>
  <c r="H1561" i="9"/>
  <c r="N1561" i="9"/>
  <c r="I1561" i="9"/>
  <c r="O1561" i="9"/>
  <c r="J1561" i="9"/>
  <c r="P1561" i="9"/>
  <c r="K1561" i="9"/>
  <c r="Q1561" i="9"/>
  <c r="L1561" i="9"/>
  <c r="R1561" i="9"/>
  <c r="S1561" i="9"/>
  <c r="H1562" i="9"/>
  <c r="N1562" i="9"/>
  <c r="I1562" i="9"/>
  <c r="O1562" i="9"/>
  <c r="J1562" i="9"/>
  <c r="P1562" i="9"/>
  <c r="K1562" i="9"/>
  <c r="Q1562" i="9"/>
  <c r="L1562" i="9"/>
  <c r="R1562" i="9"/>
  <c r="S1562" i="9"/>
  <c r="H1563" i="9"/>
  <c r="N1563" i="9"/>
  <c r="I1563" i="9"/>
  <c r="O1563" i="9"/>
  <c r="J1563" i="9"/>
  <c r="P1563" i="9"/>
  <c r="K1563" i="9"/>
  <c r="Q1563" i="9"/>
  <c r="L1563" i="9"/>
  <c r="R1563" i="9"/>
  <c r="S1563" i="9"/>
  <c r="H1564" i="9"/>
  <c r="N1564" i="9"/>
  <c r="I1564" i="9"/>
  <c r="O1564" i="9"/>
  <c r="J1564" i="9"/>
  <c r="P1564" i="9"/>
  <c r="K1564" i="9"/>
  <c r="Q1564" i="9"/>
  <c r="L1564" i="9"/>
  <c r="R1564" i="9"/>
  <c r="S1564" i="9"/>
  <c r="H1565" i="9"/>
  <c r="N1565" i="9"/>
  <c r="I1565" i="9"/>
  <c r="O1565" i="9"/>
  <c r="J1565" i="9"/>
  <c r="P1565" i="9"/>
  <c r="K1565" i="9"/>
  <c r="Q1565" i="9"/>
  <c r="L1565" i="9"/>
  <c r="R1565" i="9"/>
  <c r="S1565" i="9"/>
  <c r="H1566" i="9"/>
  <c r="N1566" i="9"/>
  <c r="I1566" i="9"/>
  <c r="O1566" i="9"/>
  <c r="J1566" i="9"/>
  <c r="P1566" i="9"/>
  <c r="K1566" i="9"/>
  <c r="Q1566" i="9"/>
  <c r="L1566" i="9"/>
  <c r="R1566" i="9"/>
  <c r="S1566" i="9"/>
  <c r="H1567" i="9"/>
  <c r="N1567" i="9"/>
  <c r="I1567" i="9"/>
  <c r="O1567" i="9"/>
  <c r="J1567" i="9"/>
  <c r="P1567" i="9"/>
  <c r="K1567" i="9"/>
  <c r="Q1567" i="9"/>
  <c r="L1567" i="9"/>
  <c r="R1567" i="9"/>
  <c r="S1567" i="9"/>
  <c r="H1568" i="9"/>
  <c r="N1568" i="9"/>
  <c r="I1568" i="9"/>
  <c r="O1568" i="9"/>
  <c r="J1568" i="9"/>
  <c r="P1568" i="9"/>
  <c r="K1568" i="9"/>
  <c r="Q1568" i="9"/>
  <c r="L1568" i="9"/>
  <c r="R1568" i="9"/>
  <c r="S1568" i="9"/>
  <c r="H1569" i="9"/>
  <c r="N1569" i="9"/>
  <c r="I1569" i="9"/>
  <c r="O1569" i="9"/>
  <c r="J1569" i="9"/>
  <c r="P1569" i="9"/>
  <c r="K1569" i="9"/>
  <c r="Q1569" i="9"/>
  <c r="L1569" i="9"/>
  <c r="R1569" i="9"/>
  <c r="S1569" i="9"/>
  <c r="H1570" i="9"/>
  <c r="N1570" i="9"/>
  <c r="I1570" i="9"/>
  <c r="O1570" i="9"/>
  <c r="J1570" i="9"/>
  <c r="P1570" i="9"/>
  <c r="K1570" i="9"/>
  <c r="Q1570" i="9"/>
  <c r="L1570" i="9"/>
  <c r="R1570" i="9"/>
  <c r="S1570" i="9"/>
  <c r="H1571" i="9"/>
  <c r="N1571" i="9"/>
  <c r="I1571" i="9"/>
  <c r="O1571" i="9"/>
  <c r="J1571" i="9"/>
  <c r="P1571" i="9"/>
  <c r="K1571" i="9"/>
  <c r="Q1571" i="9"/>
  <c r="L1571" i="9"/>
  <c r="R1571" i="9"/>
  <c r="S1571" i="9"/>
  <c r="H1572" i="9"/>
  <c r="N1572" i="9"/>
  <c r="I1572" i="9"/>
  <c r="O1572" i="9"/>
  <c r="J1572" i="9"/>
  <c r="P1572" i="9"/>
  <c r="K1572" i="9"/>
  <c r="Q1572" i="9"/>
  <c r="L1572" i="9"/>
  <c r="R1572" i="9"/>
  <c r="S1572" i="9"/>
  <c r="H1573" i="9"/>
  <c r="N1573" i="9"/>
  <c r="I1573" i="9"/>
  <c r="O1573" i="9"/>
  <c r="J1573" i="9"/>
  <c r="P1573" i="9"/>
  <c r="K1573" i="9"/>
  <c r="Q1573" i="9"/>
  <c r="L1573" i="9"/>
  <c r="R1573" i="9"/>
  <c r="S1573" i="9"/>
  <c r="H1574" i="9"/>
  <c r="N1574" i="9"/>
  <c r="I1574" i="9"/>
  <c r="O1574" i="9"/>
  <c r="J1574" i="9"/>
  <c r="P1574" i="9"/>
  <c r="K1574" i="9"/>
  <c r="Q1574" i="9"/>
  <c r="L1574" i="9"/>
  <c r="R1574" i="9"/>
  <c r="S1574" i="9"/>
  <c r="H1575" i="9"/>
  <c r="N1575" i="9"/>
  <c r="I1575" i="9"/>
  <c r="O1575" i="9"/>
  <c r="J1575" i="9"/>
  <c r="P1575" i="9"/>
  <c r="K1575" i="9"/>
  <c r="Q1575" i="9"/>
  <c r="L1575" i="9"/>
  <c r="R1575" i="9"/>
  <c r="S1575" i="9"/>
  <c r="H1576" i="9"/>
  <c r="N1576" i="9"/>
  <c r="I1576" i="9"/>
  <c r="O1576" i="9"/>
  <c r="J1576" i="9"/>
  <c r="P1576" i="9"/>
  <c r="K1576" i="9"/>
  <c r="Q1576" i="9"/>
  <c r="L1576" i="9"/>
  <c r="R1576" i="9"/>
  <c r="S1576" i="9"/>
  <c r="H1577" i="9"/>
  <c r="N1577" i="9"/>
  <c r="I1577" i="9"/>
  <c r="O1577" i="9"/>
  <c r="J1577" i="9"/>
  <c r="P1577" i="9"/>
  <c r="K1577" i="9"/>
  <c r="Q1577" i="9"/>
  <c r="L1577" i="9"/>
  <c r="R1577" i="9"/>
  <c r="S1577" i="9"/>
  <c r="H1578" i="9"/>
  <c r="N1578" i="9"/>
  <c r="I1578" i="9"/>
  <c r="O1578" i="9"/>
  <c r="J1578" i="9"/>
  <c r="P1578" i="9"/>
  <c r="K1578" i="9"/>
  <c r="Q1578" i="9"/>
  <c r="L1578" i="9"/>
  <c r="R1578" i="9"/>
  <c r="S1578" i="9"/>
  <c r="H1579" i="9"/>
  <c r="N1579" i="9"/>
  <c r="I1579" i="9"/>
  <c r="O1579" i="9"/>
  <c r="J1579" i="9"/>
  <c r="P1579" i="9"/>
  <c r="K1579" i="9"/>
  <c r="Q1579" i="9"/>
  <c r="L1579" i="9"/>
  <c r="R1579" i="9"/>
  <c r="S1579" i="9"/>
  <c r="H1580" i="9"/>
  <c r="N1580" i="9"/>
  <c r="I1580" i="9"/>
  <c r="O1580" i="9"/>
  <c r="J1580" i="9"/>
  <c r="P1580" i="9"/>
  <c r="K1580" i="9"/>
  <c r="Q1580" i="9"/>
  <c r="L1580" i="9"/>
  <c r="R1580" i="9"/>
  <c r="S1580" i="9"/>
  <c r="H1581" i="9"/>
  <c r="N1581" i="9"/>
  <c r="I1581" i="9"/>
  <c r="O1581" i="9"/>
  <c r="J1581" i="9"/>
  <c r="P1581" i="9"/>
  <c r="K1581" i="9"/>
  <c r="Q1581" i="9"/>
  <c r="L1581" i="9"/>
  <c r="R1581" i="9"/>
  <c r="S1581" i="9"/>
  <c r="H1582" i="9"/>
  <c r="N1582" i="9"/>
  <c r="I1582" i="9"/>
  <c r="O1582" i="9"/>
  <c r="J1582" i="9"/>
  <c r="P1582" i="9"/>
  <c r="K1582" i="9"/>
  <c r="Q1582" i="9"/>
  <c r="L1582" i="9"/>
  <c r="R1582" i="9"/>
  <c r="S1582" i="9"/>
  <c r="H1583" i="9"/>
  <c r="N1583" i="9"/>
  <c r="I1583" i="9"/>
  <c r="O1583" i="9"/>
  <c r="J1583" i="9"/>
  <c r="P1583" i="9"/>
  <c r="K1583" i="9"/>
  <c r="Q1583" i="9"/>
  <c r="L1583" i="9"/>
  <c r="R1583" i="9"/>
  <c r="S1583" i="9"/>
  <c r="H1584" i="9"/>
  <c r="N1584" i="9"/>
  <c r="I1584" i="9"/>
  <c r="O1584" i="9"/>
  <c r="J1584" i="9"/>
  <c r="P1584" i="9"/>
  <c r="K1584" i="9"/>
  <c r="Q1584" i="9"/>
  <c r="L1584" i="9"/>
  <c r="R1584" i="9"/>
  <c r="S1584" i="9"/>
  <c r="H1585" i="9"/>
  <c r="N1585" i="9"/>
  <c r="I1585" i="9"/>
  <c r="O1585" i="9"/>
  <c r="J1585" i="9"/>
  <c r="P1585" i="9"/>
  <c r="K1585" i="9"/>
  <c r="Q1585" i="9"/>
  <c r="L1585" i="9"/>
  <c r="R1585" i="9"/>
  <c r="S1585" i="9"/>
  <c r="H1586" i="9"/>
  <c r="N1586" i="9"/>
  <c r="I1586" i="9"/>
  <c r="O1586" i="9"/>
  <c r="J1586" i="9"/>
  <c r="P1586" i="9"/>
  <c r="K1586" i="9"/>
  <c r="Q1586" i="9"/>
  <c r="L1586" i="9"/>
  <c r="R1586" i="9"/>
  <c r="S1586" i="9"/>
  <c r="H1587" i="9"/>
  <c r="N1587" i="9"/>
  <c r="I1587" i="9"/>
  <c r="O1587" i="9"/>
  <c r="J1587" i="9"/>
  <c r="P1587" i="9"/>
  <c r="K1587" i="9"/>
  <c r="Q1587" i="9"/>
  <c r="L1587" i="9"/>
  <c r="R1587" i="9"/>
  <c r="S1587" i="9"/>
  <c r="H1588" i="9"/>
  <c r="N1588" i="9"/>
  <c r="I1588" i="9"/>
  <c r="O1588" i="9"/>
  <c r="J1588" i="9"/>
  <c r="P1588" i="9"/>
  <c r="K1588" i="9"/>
  <c r="Q1588" i="9"/>
  <c r="L1588" i="9"/>
  <c r="R1588" i="9"/>
  <c r="S1588" i="9"/>
  <c r="H1589" i="9"/>
  <c r="N1589" i="9"/>
  <c r="I1589" i="9"/>
  <c r="O1589" i="9"/>
  <c r="J1589" i="9"/>
  <c r="P1589" i="9"/>
  <c r="K1589" i="9"/>
  <c r="Q1589" i="9"/>
  <c r="L1589" i="9"/>
  <c r="R1589" i="9"/>
  <c r="S1589" i="9"/>
  <c r="H1590" i="9"/>
  <c r="N1590" i="9"/>
  <c r="I1590" i="9"/>
  <c r="O1590" i="9"/>
  <c r="J1590" i="9"/>
  <c r="P1590" i="9"/>
  <c r="K1590" i="9"/>
  <c r="Q1590" i="9"/>
  <c r="L1590" i="9"/>
  <c r="R1590" i="9"/>
  <c r="S1590" i="9"/>
  <c r="H1591" i="9"/>
  <c r="N1591" i="9"/>
  <c r="I1591" i="9"/>
  <c r="O1591" i="9"/>
  <c r="J1591" i="9"/>
  <c r="P1591" i="9"/>
  <c r="K1591" i="9"/>
  <c r="Q1591" i="9"/>
  <c r="L1591" i="9"/>
  <c r="R1591" i="9"/>
  <c r="S1591" i="9"/>
  <c r="H1592" i="9"/>
  <c r="N1592" i="9"/>
  <c r="I1592" i="9"/>
  <c r="O1592" i="9"/>
  <c r="J1592" i="9"/>
  <c r="P1592" i="9"/>
  <c r="K1592" i="9"/>
  <c r="Q1592" i="9"/>
  <c r="L1592" i="9"/>
  <c r="R1592" i="9"/>
  <c r="S1592" i="9"/>
  <c r="H1593" i="9"/>
  <c r="N1593" i="9"/>
  <c r="I1593" i="9"/>
  <c r="O1593" i="9"/>
  <c r="J1593" i="9"/>
  <c r="P1593" i="9"/>
  <c r="K1593" i="9"/>
  <c r="Q1593" i="9"/>
  <c r="L1593" i="9"/>
  <c r="R1593" i="9"/>
  <c r="S1593" i="9"/>
  <c r="H1594" i="9"/>
  <c r="N1594" i="9"/>
  <c r="I1594" i="9"/>
  <c r="O1594" i="9"/>
  <c r="J1594" i="9"/>
  <c r="P1594" i="9"/>
  <c r="K1594" i="9"/>
  <c r="Q1594" i="9"/>
  <c r="L1594" i="9"/>
  <c r="R1594" i="9"/>
  <c r="S1594" i="9"/>
  <c r="H1595" i="9"/>
  <c r="N1595" i="9"/>
  <c r="I1595" i="9"/>
  <c r="O1595" i="9"/>
  <c r="J1595" i="9"/>
  <c r="P1595" i="9"/>
  <c r="K1595" i="9"/>
  <c r="Q1595" i="9"/>
  <c r="L1595" i="9"/>
  <c r="R1595" i="9"/>
  <c r="S1595" i="9"/>
  <c r="H1596" i="9"/>
  <c r="N1596" i="9"/>
  <c r="I1596" i="9"/>
  <c r="O1596" i="9"/>
  <c r="J1596" i="9"/>
  <c r="P1596" i="9"/>
  <c r="K1596" i="9"/>
  <c r="Q1596" i="9"/>
  <c r="L1596" i="9"/>
  <c r="R1596" i="9"/>
  <c r="S1596" i="9"/>
  <c r="H1597" i="9"/>
  <c r="N1597" i="9"/>
  <c r="I1597" i="9"/>
  <c r="O1597" i="9"/>
  <c r="J1597" i="9"/>
  <c r="P1597" i="9"/>
  <c r="K1597" i="9"/>
  <c r="Q1597" i="9"/>
  <c r="L1597" i="9"/>
  <c r="R1597" i="9"/>
  <c r="S1597" i="9"/>
  <c r="H1598" i="9"/>
  <c r="N1598" i="9"/>
  <c r="I1598" i="9"/>
  <c r="O1598" i="9"/>
  <c r="J1598" i="9"/>
  <c r="P1598" i="9"/>
  <c r="K1598" i="9"/>
  <c r="Q1598" i="9"/>
  <c r="L1598" i="9"/>
  <c r="R1598" i="9"/>
  <c r="S1598" i="9"/>
  <c r="H1599" i="9"/>
  <c r="N1599" i="9"/>
  <c r="I1599" i="9"/>
  <c r="O1599" i="9"/>
  <c r="J1599" i="9"/>
  <c r="P1599" i="9"/>
  <c r="K1599" i="9"/>
  <c r="Q1599" i="9"/>
  <c r="L1599" i="9"/>
  <c r="R1599" i="9"/>
  <c r="S1599" i="9"/>
  <c r="H1600" i="9"/>
  <c r="N1600" i="9"/>
  <c r="I1600" i="9"/>
  <c r="O1600" i="9"/>
  <c r="J1600" i="9"/>
  <c r="P1600" i="9"/>
  <c r="K1600" i="9"/>
  <c r="Q1600" i="9"/>
  <c r="L1600" i="9"/>
  <c r="R1600" i="9"/>
  <c r="S1600" i="9"/>
  <c r="H1601" i="9"/>
  <c r="N1601" i="9"/>
  <c r="I1601" i="9"/>
  <c r="O1601" i="9"/>
  <c r="J1601" i="9"/>
  <c r="P1601" i="9"/>
  <c r="K1601" i="9"/>
  <c r="Q1601" i="9"/>
  <c r="L1601" i="9"/>
  <c r="R1601" i="9"/>
  <c r="S1601" i="9"/>
  <c r="H1602" i="9"/>
  <c r="N1602" i="9"/>
  <c r="I1602" i="9"/>
  <c r="O1602" i="9"/>
  <c r="J1602" i="9"/>
  <c r="P1602" i="9"/>
  <c r="K1602" i="9"/>
  <c r="Q1602" i="9"/>
  <c r="L1602" i="9"/>
  <c r="R1602" i="9"/>
  <c r="S1602" i="9"/>
  <c r="H1603" i="9"/>
  <c r="N1603" i="9"/>
  <c r="I1603" i="9"/>
  <c r="O1603" i="9"/>
  <c r="J1603" i="9"/>
  <c r="P1603" i="9"/>
  <c r="K1603" i="9"/>
  <c r="Q1603" i="9"/>
  <c r="L1603" i="9"/>
  <c r="R1603" i="9"/>
  <c r="S1603" i="9"/>
  <c r="H1604" i="9"/>
  <c r="N1604" i="9"/>
  <c r="I1604" i="9"/>
  <c r="O1604" i="9"/>
  <c r="J1604" i="9"/>
  <c r="P1604" i="9"/>
  <c r="K1604" i="9"/>
  <c r="Q1604" i="9"/>
  <c r="L1604" i="9"/>
  <c r="R1604" i="9"/>
  <c r="S1604" i="9"/>
  <c r="H1605" i="9"/>
  <c r="N1605" i="9"/>
  <c r="I1605" i="9"/>
  <c r="O1605" i="9"/>
  <c r="J1605" i="9"/>
  <c r="P1605" i="9"/>
  <c r="K1605" i="9"/>
  <c r="Q1605" i="9"/>
  <c r="L1605" i="9"/>
  <c r="R1605" i="9"/>
  <c r="S1605" i="9"/>
  <c r="H1606" i="9"/>
  <c r="N1606" i="9"/>
  <c r="I1606" i="9"/>
  <c r="O1606" i="9"/>
  <c r="J1606" i="9"/>
  <c r="P1606" i="9"/>
  <c r="K1606" i="9"/>
  <c r="Q1606" i="9"/>
  <c r="L1606" i="9"/>
  <c r="R1606" i="9"/>
  <c r="S1606" i="9"/>
  <c r="H1607" i="9"/>
  <c r="N1607" i="9"/>
  <c r="I1607" i="9"/>
  <c r="O1607" i="9"/>
  <c r="J1607" i="9"/>
  <c r="P1607" i="9"/>
  <c r="K1607" i="9"/>
  <c r="Q1607" i="9"/>
  <c r="L1607" i="9"/>
  <c r="R1607" i="9"/>
  <c r="S1607" i="9"/>
  <c r="H1608" i="9"/>
  <c r="N1608" i="9"/>
  <c r="I1608" i="9"/>
  <c r="O1608" i="9"/>
  <c r="J1608" i="9"/>
  <c r="P1608" i="9"/>
  <c r="K1608" i="9"/>
  <c r="Q1608" i="9"/>
  <c r="L1608" i="9"/>
  <c r="R1608" i="9"/>
  <c r="S1608" i="9"/>
  <c r="H1609" i="9"/>
  <c r="N1609" i="9"/>
  <c r="I1609" i="9"/>
  <c r="O1609" i="9"/>
  <c r="J1609" i="9"/>
  <c r="P1609" i="9"/>
  <c r="K1609" i="9"/>
  <c r="Q1609" i="9"/>
  <c r="L1609" i="9"/>
  <c r="R1609" i="9"/>
  <c r="S1609" i="9"/>
  <c r="H1610" i="9"/>
  <c r="N1610" i="9"/>
  <c r="I1610" i="9"/>
  <c r="O1610" i="9"/>
  <c r="J1610" i="9"/>
  <c r="P1610" i="9"/>
  <c r="K1610" i="9"/>
  <c r="Q1610" i="9"/>
  <c r="L1610" i="9"/>
  <c r="R1610" i="9"/>
  <c r="S1610" i="9"/>
  <c r="H1611" i="9"/>
  <c r="N1611" i="9"/>
  <c r="I1611" i="9"/>
  <c r="O1611" i="9"/>
  <c r="J1611" i="9"/>
  <c r="P1611" i="9"/>
  <c r="K1611" i="9"/>
  <c r="Q1611" i="9"/>
  <c r="L1611" i="9"/>
  <c r="R1611" i="9"/>
  <c r="S1611" i="9"/>
  <c r="H1612" i="9"/>
  <c r="N1612" i="9"/>
  <c r="I1612" i="9"/>
  <c r="O1612" i="9"/>
  <c r="J1612" i="9"/>
  <c r="P1612" i="9"/>
  <c r="K1612" i="9"/>
  <c r="Q1612" i="9"/>
  <c r="L1612" i="9"/>
  <c r="R1612" i="9"/>
  <c r="S1612" i="9"/>
  <c r="H1613" i="9"/>
  <c r="N1613" i="9"/>
  <c r="I1613" i="9"/>
  <c r="O1613" i="9"/>
  <c r="J1613" i="9"/>
  <c r="P1613" i="9"/>
  <c r="K1613" i="9"/>
  <c r="Q1613" i="9"/>
  <c r="L1613" i="9"/>
  <c r="R1613" i="9"/>
  <c r="S1613" i="9"/>
  <c r="H1614" i="9"/>
  <c r="N1614" i="9"/>
  <c r="I1614" i="9"/>
  <c r="O1614" i="9"/>
  <c r="J1614" i="9"/>
  <c r="P1614" i="9"/>
  <c r="K1614" i="9"/>
  <c r="Q1614" i="9"/>
  <c r="L1614" i="9"/>
  <c r="R1614" i="9"/>
  <c r="S1614" i="9"/>
  <c r="H1615" i="9"/>
  <c r="N1615" i="9"/>
  <c r="I1615" i="9"/>
  <c r="O1615" i="9"/>
  <c r="J1615" i="9"/>
  <c r="P1615" i="9"/>
  <c r="K1615" i="9"/>
  <c r="Q1615" i="9"/>
  <c r="L1615" i="9"/>
  <c r="R1615" i="9"/>
  <c r="S1615" i="9"/>
  <c r="H1616" i="9"/>
  <c r="N1616" i="9"/>
  <c r="I1616" i="9"/>
  <c r="O1616" i="9"/>
  <c r="J1616" i="9"/>
  <c r="P1616" i="9"/>
  <c r="K1616" i="9"/>
  <c r="Q1616" i="9"/>
  <c r="L1616" i="9"/>
  <c r="R1616" i="9"/>
  <c r="S1616" i="9"/>
  <c r="H1617" i="9"/>
  <c r="N1617" i="9"/>
  <c r="I1617" i="9"/>
  <c r="O1617" i="9"/>
  <c r="J1617" i="9"/>
  <c r="P1617" i="9"/>
  <c r="K1617" i="9"/>
  <c r="Q1617" i="9"/>
  <c r="L1617" i="9"/>
  <c r="R1617" i="9"/>
  <c r="S1617" i="9"/>
  <c r="H1618" i="9"/>
  <c r="N1618" i="9"/>
  <c r="I1618" i="9"/>
  <c r="O1618" i="9"/>
  <c r="J1618" i="9"/>
  <c r="P1618" i="9"/>
  <c r="K1618" i="9"/>
  <c r="Q1618" i="9"/>
  <c r="L1618" i="9"/>
  <c r="R1618" i="9"/>
  <c r="S1618" i="9"/>
  <c r="H1619" i="9"/>
  <c r="N1619" i="9"/>
  <c r="I1619" i="9"/>
  <c r="O1619" i="9"/>
  <c r="J1619" i="9"/>
  <c r="P1619" i="9"/>
  <c r="K1619" i="9"/>
  <c r="Q1619" i="9"/>
  <c r="L1619" i="9"/>
  <c r="R1619" i="9"/>
  <c r="S1619" i="9"/>
  <c r="H1620" i="9"/>
  <c r="N1620" i="9"/>
  <c r="I1620" i="9"/>
  <c r="O1620" i="9"/>
  <c r="J1620" i="9"/>
  <c r="P1620" i="9"/>
  <c r="K1620" i="9"/>
  <c r="Q1620" i="9"/>
  <c r="L1620" i="9"/>
  <c r="R1620" i="9"/>
  <c r="S1620" i="9"/>
  <c r="H1621" i="9"/>
  <c r="N1621" i="9"/>
  <c r="I1621" i="9"/>
  <c r="O1621" i="9"/>
  <c r="J1621" i="9"/>
  <c r="P1621" i="9"/>
  <c r="K1621" i="9"/>
  <c r="Q1621" i="9"/>
  <c r="L1621" i="9"/>
  <c r="R1621" i="9"/>
  <c r="S1621" i="9"/>
  <c r="H1622" i="9"/>
  <c r="N1622" i="9"/>
  <c r="I1622" i="9"/>
  <c r="O1622" i="9"/>
  <c r="J1622" i="9"/>
  <c r="P1622" i="9"/>
  <c r="K1622" i="9"/>
  <c r="Q1622" i="9"/>
  <c r="L1622" i="9"/>
  <c r="R1622" i="9"/>
  <c r="S1622" i="9"/>
  <c r="H1623" i="9"/>
  <c r="N1623" i="9"/>
  <c r="I1623" i="9"/>
  <c r="O1623" i="9"/>
  <c r="J1623" i="9"/>
  <c r="P1623" i="9"/>
  <c r="K1623" i="9"/>
  <c r="Q1623" i="9"/>
  <c r="L1623" i="9"/>
  <c r="R1623" i="9"/>
  <c r="S1623" i="9"/>
  <c r="H1624" i="9"/>
  <c r="N1624" i="9"/>
  <c r="I1624" i="9"/>
  <c r="O1624" i="9"/>
  <c r="J1624" i="9"/>
  <c r="P1624" i="9"/>
  <c r="K1624" i="9"/>
  <c r="Q1624" i="9"/>
  <c r="L1624" i="9"/>
  <c r="R1624" i="9"/>
  <c r="S1624" i="9"/>
  <c r="H1625" i="9"/>
  <c r="N1625" i="9"/>
  <c r="I1625" i="9"/>
  <c r="O1625" i="9"/>
  <c r="J1625" i="9"/>
  <c r="P1625" i="9"/>
  <c r="K1625" i="9"/>
  <c r="Q1625" i="9"/>
  <c r="L1625" i="9"/>
  <c r="R1625" i="9"/>
  <c r="S1625" i="9"/>
  <c r="H1626" i="9"/>
  <c r="N1626" i="9"/>
  <c r="I1626" i="9"/>
  <c r="O1626" i="9"/>
  <c r="J1626" i="9"/>
  <c r="P1626" i="9"/>
  <c r="K1626" i="9"/>
  <c r="Q1626" i="9"/>
  <c r="L1626" i="9"/>
  <c r="R1626" i="9"/>
  <c r="S1626" i="9"/>
  <c r="H1627" i="9"/>
  <c r="N1627" i="9"/>
  <c r="I1627" i="9"/>
  <c r="O1627" i="9"/>
  <c r="J1627" i="9"/>
  <c r="P1627" i="9"/>
  <c r="K1627" i="9"/>
  <c r="Q1627" i="9"/>
  <c r="L1627" i="9"/>
  <c r="R1627" i="9"/>
  <c r="S1627" i="9"/>
  <c r="H1628" i="9"/>
  <c r="N1628" i="9"/>
  <c r="I1628" i="9"/>
  <c r="O1628" i="9"/>
  <c r="J1628" i="9"/>
  <c r="P1628" i="9"/>
  <c r="K1628" i="9"/>
  <c r="Q1628" i="9"/>
  <c r="L1628" i="9"/>
  <c r="R1628" i="9"/>
  <c r="S1628" i="9"/>
  <c r="H1629" i="9"/>
  <c r="N1629" i="9"/>
  <c r="I1629" i="9"/>
  <c r="O1629" i="9"/>
  <c r="J1629" i="9"/>
  <c r="P1629" i="9"/>
  <c r="K1629" i="9"/>
  <c r="Q1629" i="9"/>
  <c r="L1629" i="9"/>
  <c r="R1629" i="9"/>
  <c r="S1629" i="9"/>
  <c r="H1630" i="9"/>
  <c r="N1630" i="9"/>
  <c r="I1630" i="9"/>
  <c r="O1630" i="9"/>
  <c r="J1630" i="9"/>
  <c r="P1630" i="9"/>
  <c r="K1630" i="9"/>
  <c r="Q1630" i="9"/>
  <c r="L1630" i="9"/>
  <c r="R1630" i="9"/>
  <c r="S1630" i="9"/>
  <c r="H1631" i="9"/>
  <c r="N1631" i="9"/>
  <c r="I1631" i="9"/>
  <c r="O1631" i="9"/>
  <c r="J1631" i="9"/>
  <c r="P1631" i="9"/>
  <c r="K1631" i="9"/>
  <c r="Q1631" i="9"/>
  <c r="L1631" i="9"/>
  <c r="R1631" i="9"/>
  <c r="S1631" i="9"/>
  <c r="H1632" i="9"/>
  <c r="N1632" i="9"/>
  <c r="I1632" i="9"/>
  <c r="O1632" i="9"/>
  <c r="J1632" i="9"/>
  <c r="P1632" i="9"/>
  <c r="K1632" i="9"/>
  <c r="Q1632" i="9"/>
  <c r="L1632" i="9"/>
  <c r="R1632" i="9"/>
  <c r="S1632" i="9"/>
  <c r="H1633" i="9"/>
  <c r="N1633" i="9"/>
  <c r="I1633" i="9"/>
  <c r="O1633" i="9"/>
  <c r="J1633" i="9"/>
  <c r="P1633" i="9"/>
  <c r="K1633" i="9"/>
  <c r="Q1633" i="9"/>
  <c r="L1633" i="9"/>
  <c r="R1633" i="9"/>
  <c r="S1633" i="9"/>
  <c r="H1634" i="9"/>
  <c r="N1634" i="9"/>
  <c r="I1634" i="9"/>
  <c r="O1634" i="9"/>
  <c r="J1634" i="9"/>
  <c r="P1634" i="9"/>
  <c r="K1634" i="9"/>
  <c r="Q1634" i="9"/>
  <c r="L1634" i="9"/>
  <c r="R1634" i="9"/>
  <c r="S1634" i="9"/>
  <c r="H1635" i="9"/>
  <c r="N1635" i="9"/>
  <c r="I1635" i="9"/>
  <c r="O1635" i="9"/>
  <c r="J1635" i="9"/>
  <c r="P1635" i="9"/>
  <c r="K1635" i="9"/>
  <c r="Q1635" i="9"/>
  <c r="L1635" i="9"/>
  <c r="R1635" i="9"/>
  <c r="S1635" i="9"/>
  <c r="H1636" i="9"/>
  <c r="N1636" i="9"/>
  <c r="I1636" i="9"/>
  <c r="O1636" i="9"/>
  <c r="J1636" i="9"/>
  <c r="P1636" i="9"/>
  <c r="K1636" i="9"/>
  <c r="Q1636" i="9"/>
  <c r="L1636" i="9"/>
  <c r="R1636" i="9"/>
  <c r="S1636" i="9"/>
  <c r="H1637" i="9"/>
  <c r="N1637" i="9"/>
  <c r="I1637" i="9"/>
  <c r="O1637" i="9"/>
  <c r="J1637" i="9"/>
  <c r="P1637" i="9"/>
  <c r="K1637" i="9"/>
  <c r="Q1637" i="9"/>
  <c r="L1637" i="9"/>
  <c r="R1637" i="9"/>
  <c r="S1637" i="9"/>
  <c r="H1638" i="9"/>
  <c r="N1638" i="9"/>
  <c r="I1638" i="9"/>
  <c r="O1638" i="9"/>
  <c r="J1638" i="9"/>
  <c r="P1638" i="9"/>
  <c r="K1638" i="9"/>
  <c r="Q1638" i="9"/>
  <c r="L1638" i="9"/>
  <c r="R1638" i="9"/>
  <c r="S1638" i="9"/>
  <c r="H1639" i="9"/>
  <c r="N1639" i="9"/>
  <c r="I1639" i="9"/>
  <c r="O1639" i="9"/>
  <c r="J1639" i="9"/>
  <c r="P1639" i="9"/>
  <c r="K1639" i="9"/>
  <c r="Q1639" i="9"/>
  <c r="L1639" i="9"/>
  <c r="R1639" i="9"/>
  <c r="S1639" i="9"/>
  <c r="H1640" i="9"/>
  <c r="N1640" i="9"/>
  <c r="I1640" i="9"/>
  <c r="O1640" i="9"/>
  <c r="J1640" i="9"/>
  <c r="P1640" i="9"/>
  <c r="K1640" i="9"/>
  <c r="Q1640" i="9"/>
  <c r="L1640" i="9"/>
  <c r="R1640" i="9"/>
  <c r="S1640" i="9"/>
  <c r="H1641" i="9"/>
  <c r="N1641" i="9"/>
  <c r="I1641" i="9"/>
  <c r="O1641" i="9"/>
  <c r="J1641" i="9"/>
  <c r="P1641" i="9"/>
  <c r="K1641" i="9"/>
  <c r="Q1641" i="9"/>
  <c r="L1641" i="9"/>
  <c r="R1641" i="9"/>
  <c r="S1641" i="9"/>
  <c r="H1642" i="9"/>
  <c r="N1642" i="9"/>
  <c r="I1642" i="9"/>
  <c r="O1642" i="9"/>
  <c r="J1642" i="9"/>
  <c r="P1642" i="9"/>
  <c r="K1642" i="9"/>
  <c r="Q1642" i="9"/>
  <c r="L1642" i="9"/>
  <c r="R1642" i="9"/>
  <c r="S1642" i="9"/>
  <c r="H1643" i="9"/>
  <c r="N1643" i="9"/>
  <c r="I1643" i="9"/>
  <c r="O1643" i="9"/>
  <c r="J1643" i="9"/>
  <c r="P1643" i="9"/>
  <c r="K1643" i="9"/>
  <c r="Q1643" i="9"/>
  <c r="L1643" i="9"/>
  <c r="R1643" i="9"/>
  <c r="S1643" i="9"/>
  <c r="H1644" i="9"/>
  <c r="N1644" i="9"/>
  <c r="I1644" i="9"/>
  <c r="O1644" i="9"/>
  <c r="J1644" i="9"/>
  <c r="P1644" i="9"/>
  <c r="K1644" i="9"/>
  <c r="Q1644" i="9"/>
  <c r="L1644" i="9"/>
  <c r="R1644" i="9"/>
  <c r="S1644" i="9"/>
  <c r="H1645" i="9"/>
  <c r="N1645" i="9"/>
  <c r="I1645" i="9"/>
  <c r="O1645" i="9"/>
  <c r="J1645" i="9"/>
  <c r="P1645" i="9"/>
  <c r="K1645" i="9"/>
  <c r="Q1645" i="9"/>
  <c r="L1645" i="9"/>
  <c r="R1645" i="9"/>
  <c r="S1645" i="9"/>
  <c r="H1646" i="9"/>
  <c r="N1646" i="9"/>
  <c r="I1646" i="9"/>
  <c r="O1646" i="9"/>
  <c r="J1646" i="9"/>
  <c r="P1646" i="9"/>
  <c r="K1646" i="9"/>
  <c r="Q1646" i="9"/>
  <c r="L1646" i="9"/>
  <c r="R1646" i="9"/>
  <c r="S1646" i="9"/>
  <c r="H1647" i="9"/>
  <c r="N1647" i="9"/>
  <c r="I1647" i="9"/>
  <c r="O1647" i="9"/>
  <c r="J1647" i="9"/>
  <c r="P1647" i="9"/>
  <c r="K1647" i="9"/>
  <c r="Q1647" i="9"/>
  <c r="L1647" i="9"/>
  <c r="R1647" i="9"/>
  <c r="S1647" i="9"/>
  <c r="H1648" i="9"/>
  <c r="N1648" i="9"/>
  <c r="I1648" i="9"/>
  <c r="O1648" i="9"/>
  <c r="J1648" i="9"/>
  <c r="P1648" i="9"/>
  <c r="K1648" i="9"/>
  <c r="Q1648" i="9"/>
  <c r="L1648" i="9"/>
  <c r="R1648" i="9"/>
  <c r="S1648" i="9"/>
  <c r="H1649" i="9"/>
  <c r="N1649" i="9"/>
  <c r="I1649" i="9"/>
  <c r="O1649" i="9"/>
  <c r="J1649" i="9"/>
  <c r="P1649" i="9"/>
  <c r="K1649" i="9"/>
  <c r="Q1649" i="9"/>
  <c r="L1649" i="9"/>
  <c r="R1649" i="9"/>
  <c r="S1649" i="9"/>
  <c r="H1650" i="9"/>
  <c r="N1650" i="9"/>
  <c r="I1650" i="9"/>
  <c r="O1650" i="9"/>
  <c r="J1650" i="9"/>
  <c r="P1650" i="9"/>
  <c r="K1650" i="9"/>
  <c r="Q1650" i="9"/>
  <c r="L1650" i="9"/>
  <c r="R1650" i="9"/>
  <c r="S1650" i="9"/>
  <c r="H1651" i="9"/>
  <c r="N1651" i="9"/>
  <c r="I1651" i="9"/>
  <c r="O1651" i="9"/>
  <c r="J1651" i="9"/>
  <c r="P1651" i="9"/>
  <c r="K1651" i="9"/>
  <c r="Q1651" i="9"/>
  <c r="L1651" i="9"/>
  <c r="R1651" i="9"/>
  <c r="S1651" i="9"/>
  <c r="H1652" i="9"/>
  <c r="N1652" i="9"/>
  <c r="I1652" i="9"/>
  <c r="O1652" i="9"/>
  <c r="J1652" i="9"/>
  <c r="P1652" i="9"/>
  <c r="K1652" i="9"/>
  <c r="Q1652" i="9"/>
  <c r="L1652" i="9"/>
  <c r="R1652" i="9"/>
  <c r="S1652" i="9"/>
  <c r="H1653" i="9"/>
  <c r="N1653" i="9"/>
  <c r="I1653" i="9"/>
  <c r="O1653" i="9"/>
  <c r="J1653" i="9"/>
  <c r="P1653" i="9"/>
  <c r="K1653" i="9"/>
  <c r="Q1653" i="9"/>
  <c r="L1653" i="9"/>
  <c r="R1653" i="9"/>
  <c r="S1653" i="9"/>
  <c r="H1654" i="9"/>
  <c r="N1654" i="9"/>
  <c r="I1654" i="9"/>
  <c r="O1654" i="9"/>
  <c r="J1654" i="9"/>
  <c r="P1654" i="9"/>
  <c r="K1654" i="9"/>
  <c r="Q1654" i="9"/>
  <c r="L1654" i="9"/>
  <c r="R1654" i="9"/>
  <c r="S1654" i="9"/>
  <c r="H1655" i="9"/>
  <c r="N1655" i="9"/>
  <c r="I1655" i="9"/>
  <c r="O1655" i="9"/>
  <c r="J1655" i="9"/>
  <c r="P1655" i="9"/>
  <c r="K1655" i="9"/>
  <c r="Q1655" i="9"/>
  <c r="L1655" i="9"/>
  <c r="R1655" i="9"/>
  <c r="S1655" i="9"/>
  <c r="H1656" i="9"/>
  <c r="N1656" i="9"/>
  <c r="I1656" i="9"/>
  <c r="O1656" i="9"/>
  <c r="J1656" i="9"/>
  <c r="P1656" i="9"/>
  <c r="K1656" i="9"/>
  <c r="Q1656" i="9"/>
  <c r="L1656" i="9"/>
  <c r="R1656" i="9"/>
  <c r="S1656" i="9"/>
  <c r="H1657" i="9"/>
  <c r="N1657" i="9"/>
  <c r="I1657" i="9"/>
  <c r="O1657" i="9"/>
  <c r="J1657" i="9"/>
  <c r="P1657" i="9"/>
  <c r="K1657" i="9"/>
  <c r="Q1657" i="9"/>
  <c r="L1657" i="9"/>
  <c r="R1657" i="9"/>
  <c r="S1657" i="9"/>
  <c r="H1658" i="9"/>
  <c r="N1658" i="9"/>
  <c r="I1658" i="9"/>
  <c r="O1658" i="9"/>
  <c r="J1658" i="9"/>
  <c r="P1658" i="9"/>
  <c r="K1658" i="9"/>
  <c r="Q1658" i="9"/>
  <c r="L1658" i="9"/>
  <c r="R1658" i="9"/>
  <c r="S1658" i="9"/>
  <c r="H1659" i="9"/>
  <c r="N1659" i="9"/>
  <c r="I1659" i="9"/>
  <c r="O1659" i="9"/>
  <c r="J1659" i="9"/>
  <c r="P1659" i="9"/>
  <c r="K1659" i="9"/>
  <c r="Q1659" i="9"/>
  <c r="L1659" i="9"/>
  <c r="R1659" i="9"/>
  <c r="S1659" i="9"/>
  <c r="H1660" i="9"/>
  <c r="N1660" i="9"/>
  <c r="I1660" i="9"/>
  <c r="O1660" i="9"/>
  <c r="J1660" i="9"/>
  <c r="P1660" i="9"/>
  <c r="K1660" i="9"/>
  <c r="Q1660" i="9"/>
  <c r="L1660" i="9"/>
  <c r="R1660" i="9"/>
  <c r="S1660" i="9"/>
  <c r="H1661" i="9"/>
  <c r="N1661" i="9"/>
  <c r="I1661" i="9"/>
  <c r="O1661" i="9"/>
  <c r="J1661" i="9"/>
  <c r="P1661" i="9"/>
  <c r="K1661" i="9"/>
  <c r="Q1661" i="9"/>
  <c r="L1661" i="9"/>
  <c r="R1661" i="9"/>
  <c r="S1661" i="9"/>
  <c r="H1662" i="9"/>
  <c r="N1662" i="9"/>
  <c r="I1662" i="9"/>
  <c r="O1662" i="9"/>
  <c r="J1662" i="9"/>
  <c r="P1662" i="9"/>
  <c r="K1662" i="9"/>
  <c r="Q1662" i="9"/>
  <c r="L1662" i="9"/>
  <c r="R1662" i="9"/>
  <c r="S1662" i="9"/>
  <c r="H1663" i="9"/>
  <c r="N1663" i="9"/>
  <c r="I1663" i="9"/>
  <c r="O1663" i="9"/>
  <c r="J1663" i="9"/>
  <c r="P1663" i="9"/>
  <c r="K1663" i="9"/>
  <c r="Q1663" i="9"/>
  <c r="L1663" i="9"/>
  <c r="R1663" i="9"/>
  <c r="S1663" i="9"/>
  <c r="H1664" i="9"/>
  <c r="N1664" i="9"/>
  <c r="I1664" i="9"/>
  <c r="O1664" i="9"/>
  <c r="J1664" i="9"/>
  <c r="P1664" i="9"/>
  <c r="K1664" i="9"/>
  <c r="Q1664" i="9"/>
  <c r="L1664" i="9"/>
  <c r="R1664" i="9"/>
  <c r="S1664" i="9"/>
  <c r="H1665" i="9"/>
  <c r="N1665" i="9"/>
  <c r="I1665" i="9"/>
  <c r="O1665" i="9"/>
  <c r="J1665" i="9"/>
  <c r="P1665" i="9"/>
  <c r="K1665" i="9"/>
  <c r="Q1665" i="9"/>
  <c r="L1665" i="9"/>
  <c r="R1665" i="9"/>
  <c r="S1665" i="9"/>
  <c r="H1666" i="9"/>
  <c r="N1666" i="9"/>
  <c r="I1666" i="9"/>
  <c r="O1666" i="9"/>
  <c r="J1666" i="9"/>
  <c r="P1666" i="9"/>
  <c r="K1666" i="9"/>
  <c r="Q1666" i="9"/>
  <c r="L1666" i="9"/>
  <c r="R1666" i="9"/>
  <c r="S1666" i="9"/>
  <c r="H1667" i="9"/>
  <c r="N1667" i="9"/>
  <c r="I1667" i="9"/>
  <c r="O1667" i="9"/>
  <c r="J1667" i="9"/>
  <c r="P1667" i="9"/>
  <c r="K1667" i="9"/>
  <c r="Q1667" i="9"/>
  <c r="L1667" i="9"/>
  <c r="R1667" i="9"/>
  <c r="S1667" i="9"/>
  <c r="H1668" i="9"/>
  <c r="N1668" i="9"/>
  <c r="I1668" i="9"/>
  <c r="O1668" i="9"/>
  <c r="J1668" i="9"/>
  <c r="P1668" i="9"/>
  <c r="K1668" i="9"/>
  <c r="Q1668" i="9"/>
  <c r="L1668" i="9"/>
  <c r="R1668" i="9"/>
  <c r="S1668" i="9"/>
  <c r="H1669" i="9"/>
  <c r="N1669" i="9"/>
  <c r="I1669" i="9"/>
  <c r="O1669" i="9"/>
  <c r="J1669" i="9"/>
  <c r="P1669" i="9"/>
  <c r="K1669" i="9"/>
  <c r="Q1669" i="9"/>
  <c r="L1669" i="9"/>
  <c r="R1669" i="9"/>
  <c r="S1669" i="9"/>
  <c r="H1670" i="9"/>
  <c r="N1670" i="9"/>
  <c r="I1670" i="9"/>
  <c r="O1670" i="9"/>
  <c r="J1670" i="9"/>
  <c r="P1670" i="9"/>
  <c r="K1670" i="9"/>
  <c r="Q1670" i="9"/>
  <c r="L1670" i="9"/>
  <c r="R1670" i="9"/>
  <c r="S1670" i="9"/>
  <c r="H1671" i="9"/>
  <c r="N1671" i="9"/>
  <c r="I1671" i="9"/>
  <c r="O1671" i="9"/>
  <c r="J1671" i="9"/>
  <c r="P1671" i="9"/>
  <c r="K1671" i="9"/>
  <c r="Q1671" i="9"/>
  <c r="L1671" i="9"/>
  <c r="R1671" i="9"/>
  <c r="S1671" i="9"/>
  <c r="H1672" i="9"/>
  <c r="N1672" i="9"/>
  <c r="I1672" i="9"/>
  <c r="O1672" i="9"/>
  <c r="J1672" i="9"/>
  <c r="P1672" i="9"/>
  <c r="K1672" i="9"/>
  <c r="Q1672" i="9"/>
  <c r="L1672" i="9"/>
  <c r="R1672" i="9"/>
  <c r="S1672" i="9"/>
  <c r="H1673" i="9"/>
  <c r="N1673" i="9"/>
  <c r="I1673" i="9"/>
  <c r="O1673" i="9"/>
  <c r="J1673" i="9"/>
  <c r="P1673" i="9"/>
  <c r="K1673" i="9"/>
  <c r="Q1673" i="9"/>
  <c r="L1673" i="9"/>
  <c r="R1673" i="9"/>
  <c r="S1673" i="9"/>
  <c r="H1674" i="9"/>
  <c r="N1674" i="9"/>
  <c r="I1674" i="9"/>
  <c r="O1674" i="9"/>
  <c r="J1674" i="9"/>
  <c r="P1674" i="9"/>
  <c r="K1674" i="9"/>
  <c r="Q1674" i="9"/>
  <c r="L1674" i="9"/>
  <c r="R1674" i="9"/>
  <c r="S1674" i="9"/>
  <c r="H1675" i="9"/>
  <c r="N1675" i="9"/>
  <c r="I1675" i="9"/>
  <c r="O1675" i="9"/>
  <c r="J1675" i="9"/>
  <c r="P1675" i="9"/>
  <c r="K1675" i="9"/>
  <c r="Q1675" i="9"/>
  <c r="L1675" i="9"/>
  <c r="R1675" i="9"/>
  <c r="S1675" i="9"/>
  <c r="H1676" i="9"/>
  <c r="N1676" i="9"/>
  <c r="I1676" i="9"/>
  <c r="O1676" i="9"/>
  <c r="J1676" i="9"/>
  <c r="P1676" i="9"/>
  <c r="K1676" i="9"/>
  <c r="Q1676" i="9"/>
  <c r="L1676" i="9"/>
  <c r="R1676" i="9"/>
  <c r="S1676" i="9"/>
  <c r="H1677" i="9"/>
  <c r="N1677" i="9"/>
  <c r="I1677" i="9"/>
  <c r="O1677" i="9"/>
  <c r="J1677" i="9"/>
  <c r="P1677" i="9"/>
  <c r="K1677" i="9"/>
  <c r="Q1677" i="9"/>
  <c r="L1677" i="9"/>
  <c r="R1677" i="9"/>
  <c r="S1677" i="9"/>
  <c r="H1678" i="9"/>
  <c r="N1678" i="9"/>
  <c r="I1678" i="9"/>
  <c r="O1678" i="9"/>
  <c r="J1678" i="9"/>
  <c r="P1678" i="9"/>
  <c r="K1678" i="9"/>
  <c r="Q1678" i="9"/>
  <c r="L1678" i="9"/>
  <c r="R1678" i="9"/>
  <c r="S1678" i="9"/>
  <c r="H1679" i="9"/>
  <c r="N1679" i="9"/>
  <c r="I1679" i="9"/>
  <c r="O1679" i="9"/>
  <c r="J1679" i="9"/>
  <c r="P1679" i="9"/>
  <c r="K1679" i="9"/>
  <c r="Q1679" i="9"/>
  <c r="L1679" i="9"/>
  <c r="R1679" i="9"/>
  <c r="S1679" i="9"/>
  <c r="H1680" i="9"/>
  <c r="N1680" i="9"/>
  <c r="I1680" i="9"/>
  <c r="O1680" i="9"/>
  <c r="J1680" i="9"/>
  <c r="P1680" i="9"/>
  <c r="K1680" i="9"/>
  <c r="Q1680" i="9"/>
  <c r="L1680" i="9"/>
  <c r="R1680" i="9"/>
  <c r="S1680" i="9"/>
  <c r="H1681" i="9"/>
  <c r="N1681" i="9"/>
  <c r="I1681" i="9"/>
  <c r="O1681" i="9"/>
  <c r="J1681" i="9"/>
  <c r="P1681" i="9"/>
  <c r="K1681" i="9"/>
  <c r="Q1681" i="9"/>
  <c r="L1681" i="9"/>
  <c r="R1681" i="9"/>
  <c r="S1681" i="9"/>
  <c r="H1682" i="9"/>
  <c r="N1682" i="9"/>
  <c r="I1682" i="9"/>
  <c r="O1682" i="9"/>
  <c r="J1682" i="9"/>
  <c r="P1682" i="9"/>
  <c r="K1682" i="9"/>
  <c r="Q1682" i="9"/>
  <c r="L1682" i="9"/>
  <c r="R1682" i="9"/>
  <c r="S1682" i="9"/>
  <c r="H1683" i="9"/>
  <c r="N1683" i="9"/>
  <c r="I1683" i="9"/>
  <c r="O1683" i="9"/>
  <c r="J1683" i="9"/>
  <c r="P1683" i="9"/>
  <c r="K1683" i="9"/>
  <c r="Q1683" i="9"/>
  <c r="L1683" i="9"/>
  <c r="R1683" i="9"/>
  <c r="S1683" i="9"/>
  <c r="H1684" i="9"/>
  <c r="N1684" i="9"/>
  <c r="I1684" i="9"/>
  <c r="O1684" i="9"/>
  <c r="J1684" i="9"/>
  <c r="P1684" i="9"/>
  <c r="K1684" i="9"/>
  <c r="Q1684" i="9"/>
  <c r="L1684" i="9"/>
  <c r="R1684" i="9"/>
  <c r="S1684" i="9"/>
  <c r="H1685" i="9"/>
  <c r="N1685" i="9"/>
  <c r="I1685" i="9"/>
  <c r="O1685" i="9"/>
  <c r="J1685" i="9"/>
  <c r="P1685" i="9"/>
  <c r="K1685" i="9"/>
  <c r="Q1685" i="9"/>
  <c r="L1685" i="9"/>
  <c r="R1685" i="9"/>
  <c r="S1685" i="9"/>
  <c r="H1686" i="9"/>
  <c r="N1686" i="9"/>
  <c r="I1686" i="9"/>
  <c r="O1686" i="9"/>
  <c r="J1686" i="9"/>
  <c r="P1686" i="9"/>
  <c r="K1686" i="9"/>
  <c r="Q1686" i="9"/>
  <c r="L1686" i="9"/>
  <c r="R1686" i="9"/>
  <c r="S1686" i="9"/>
  <c r="H1687" i="9"/>
  <c r="N1687" i="9"/>
  <c r="I1687" i="9"/>
  <c r="O1687" i="9"/>
  <c r="J1687" i="9"/>
  <c r="P1687" i="9"/>
  <c r="K1687" i="9"/>
  <c r="Q1687" i="9"/>
  <c r="L1687" i="9"/>
  <c r="R1687" i="9"/>
  <c r="S1687" i="9"/>
  <c r="H1688" i="9"/>
  <c r="N1688" i="9"/>
  <c r="I1688" i="9"/>
  <c r="O1688" i="9"/>
  <c r="J1688" i="9"/>
  <c r="P1688" i="9"/>
  <c r="K1688" i="9"/>
  <c r="Q1688" i="9"/>
  <c r="L1688" i="9"/>
  <c r="R1688" i="9"/>
  <c r="S1688" i="9"/>
  <c r="H1689" i="9"/>
  <c r="N1689" i="9"/>
  <c r="I1689" i="9"/>
  <c r="O1689" i="9"/>
  <c r="J1689" i="9"/>
  <c r="P1689" i="9"/>
  <c r="K1689" i="9"/>
  <c r="Q1689" i="9"/>
  <c r="L1689" i="9"/>
  <c r="R1689" i="9"/>
  <c r="S1689" i="9"/>
  <c r="H1690" i="9"/>
  <c r="N1690" i="9"/>
  <c r="I1690" i="9"/>
  <c r="O1690" i="9"/>
  <c r="J1690" i="9"/>
  <c r="P1690" i="9"/>
  <c r="K1690" i="9"/>
  <c r="Q1690" i="9"/>
  <c r="L1690" i="9"/>
  <c r="R1690" i="9"/>
  <c r="S1690" i="9"/>
  <c r="H1691" i="9"/>
  <c r="N1691" i="9"/>
  <c r="I1691" i="9"/>
  <c r="O1691" i="9"/>
  <c r="J1691" i="9"/>
  <c r="P1691" i="9"/>
  <c r="K1691" i="9"/>
  <c r="Q1691" i="9"/>
  <c r="L1691" i="9"/>
  <c r="R1691" i="9"/>
  <c r="S1691" i="9"/>
  <c r="H1692" i="9"/>
  <c r="N1692" i="9"/>
  <c r="I1692" i="9"/>
  <c r="O1692" i="9"/>
  <c r="J1692" i="9"/>
  <c r="P1692" i="9"/>
  <c r="K1692" i="9"/>
  <c r="Q1692" i="9"/>
  <c r="L1692" i="9"/>
  <c r="R1692" i="9"/>
  <c r="S1692" i="9"/>
  <c r="H1693" i="9"/>
  <c r="N1693" i="9"/>
  <c r="I1693" i="9"/>
  <c r="O1693" i="9"/>
  <c r="J1693" i="9"/>
  <c r="P1693" i="9"/>
  <c r="K1693" i="9"/>
  <c r="Q1693" i="9"/>
  <c r="L1693" i="9"/>
  <c r="R1693" i="9"/>
  <c r="S1693" i="9"/>
  <c r="H1694" i="9"/>
  <c r="N1694" i="9"/>
  <c r="I1694" i="9"/>
  <c r="O1694" i="9"/>
  <c r="J1694" i="9"/>
  <c r="P1694" i="9"/>
  <c r="K1694" i="9"/>
  <c r="Q1694" i="9"/>
  <c r="L1694" i="9"/>
  <c r="R1694" i="9"/>
  <c r="S1694" i="9"/>
  <c r="H1695" i="9"/>
  <c r="N1695" i="9"/>
  <c r="I1695" i="9"/>
  <c r="O1695" i="9"/>
  <c r="J1695" i="9"/>
  <c r="P1695" i="9"/>
  <c r="K1695" i="9"/>
  <c r="Q1695" i="9"/>
  <c r="L1695" i="9"/>
  <c r="R1695" i="9"/>
  <c r="S1695" i="9"/>
  <c r="H1696" i="9"/>
  <c r="N1696" i="9"/>
  <c r="I1696" i="9"/>
  <c r="O1696" i="9"/>
  <c r="J1696" i="9"/>
  <c r="P1696" i="9"/>
  <c r="K1696" i="9"/>
  <c r="Q1696" i="9"/>
  <c r="L1696" i="9"/>
  <c r="R1696" i="9"/>
  <c r="S1696" i="9"/>
  <c r="H1697" i="9"/>
  <c r="N1697" i="9"/>
  <c r="I1697" i="9"/>
  <c r="O1697" i="9"/>
  <c r="J1697" i="9"/>
  <c r="P1697" i="9"/>
  <c r="K1697" i="9"/>
  <c r="Q1697" i="9"/>
  <c r="L1697" i="9"/>
  <c r="R1697" i="9"/>
  <c r="S1697" i="9"/>
  <c r="H1698" i="9"/>
  <c r="N1698" i="9"/>
  <c r="I1698" i="9"/>
  <c r="O1698" i="9"/>
  <c r="J1698" i="9"/>
  <c r="P1698" i="9"/>
  <c r="K1698" i="9"/>
  <c r="Q1698" i="9"/>
  <c r="L1698" i="9"/>
  <c r="R1698" i="9"/>
  <c r="S1698" i="9"/>
  <c r="H1699" i="9"/>
  <c r="N1699" i="9"/>
  <c r="I1699" i="9"/>
  <c r="O1699" i="9"/>
  <c r="J1699" i="9"/>
  <c r="P1699" i="9"/>
  <c r="K1699" i="9"/>
  <c r="Q1699" i="9"/>
  <c r="L1699" i="9"/>
  <c r="R1699" i="9"/>
  <c r="S1699" i="9"/>
  <c r="H1700" i="9"/>
  <c r="N1700" i="9"/>
  <c r="I1700" i="9"/>
  <c r="O1700" i="9"/>
  <c r="J1700" i="9"/>
  <c r="P1700" i="9"/>
  <c r="K1700" i="9"/>
  <c r="Q1700" i="9"/>
  <c r="L1700" i="9"/>
  <c r="R1700" i="9"/>
  <c r="S1700" i="9"/>
  <c r="H1701" i="9"/>
  <c r="N1701" i="9"/>
  <c r="I1701" i="9"/>
  <c r="O1701" i="9"/>
  <c r="J1701" i="9"/>
  <c r="P1701" i="9"/>
  <c r="K1701" i="9"/>
  <c r="Q1701" i="9"/>
  <c r="L1701" i="9"/>
  <c r="R1701" i="9"/>
  <c r="S1701" i="9"/>
  <c r="H1702" i="9"/>
  <c r="N1702" i="9"/>
  <c r="I1702" i="9"/>
  <c r="O1702" i="9"/>
  <c r="J1702" i="9"/>
  <c r="P1702" i="9"/>
  <c r="K1702" i="9"/>
  <c r="Q1702" i="9"/>
  <c r="L1702" i="9"/>
  <c r="R1702" i="9"/>
  <c r="S1702" i="9"/>
  <c r="H1703" i="9"/>
  <c r="N1703" i="9"/>
  <c r="I1703" i="9"/>
  <c r="O1703" i="9"/>
  <c r="J1703" i="9"/>
  <c r="P1703" i="9"/>
  <c r="K1703" i="9"/>
  <c r="Q1703" i="9"/>
  <c r="L1703" i="9"/>
  <c r="R1703" i="9"/>
  <c r="S1703" i="9"/>
  <c r="H1704" i="9"/>
  <c r="N1704" i="9"/>
  <c r="I1704" i="9"/>
  <c r="O1704" i="9"/>
  <c r="J1704" i="9"/>
  <c r="P1704" i="9"/>
  <c r="K1704" i="9"/>
  <c r="Q1704" i="9"/>
  <c r="L1704" i="9"/>
  <c r="R1704" i="9"/>
  <c r="S1704" i="9"/>
  <c r="H1705" i="9"/>
  <c r="N1705" i="9"/>
  <c r="I1705" i="9"/>
  <c r="O1705" i="9"/>
  <c r="J1705" i="9"/>
  <c r="P1705" i="9"/>
  <c r="K1705" i="9"/>
  <c r="Q1705" i="9"/>
  <c r="L1705" i="9"/>
  <c r="R1705" i="9"/>
  <c r="S1705" i="9"/>
  <c r="H1706" i="9"/>
  <c r="N1706" i="9"/>
  <c r="I1706" i="9"/>
  <c r="O1706" i="9"/>
  <c r="J1706" i="9"/>
  <c r="P1706" i="9"/>
  <c r="K1706" i="9"/>
  <c r="Q1706" i="9"/>
  <c r="L1706" i="9"/>
  <c r="R1706" i="9"/>
  <c r="S1706" i="9"/>
  <c r="H1707" i="9"/>
  <c r="N1707" i="9"/>
  <c r="I1707" i="9"/>
  <c r="O1707" i="9"/>
  <c r="J1707" i="9"/>
  <c r="P1707" i="9"/>
  <c r="K1707" i="9"/>
  <c r="Q1707" i="9"/>
  <c r="L1707" i="9"/>
  <c r="R1707" i="9"/>
  <c r="S1707" i="9"/>
  <c r="V32" i="9"/>
  <c r="V33" i="9"/>
  <c r="V34" i="9"/>
  <c r="V31" i="9"/>
  <c r="N2" i="9"/>
  <c r="Y13" i="9"/>
  <c r="S2" i="9"/>
  <c r="P2" i="9"/>
  <c r="Q2" i="9"/>
  <c r="R2" i="9"/>
  <c r="O2" i="9"/>
  <c r="BM5" i="9"/>
  <c r="BZ8" i="9"/>
  <c r="BN5" i="9"/>
  <c r="CA9" i="9"/>
  <c r="BO5" i="9"/>
  <c r="CB10" i="9"/>
  <c r="BP5" i="9"/>
  <c r="CC11" i="9"/>
  <c r="BQ5" i="9"/>
  <c r="CD12" i="9"/>
  <c r="BQ6" i="9"/>
  <c r="BQ9" i="9"/>
  <c r="BQ10" i="9"/>
  <c r="BQ11" i="9"/>
  <c r="BQ12" i="9"/>
  <c r="BQ13" i="9"/>
  <c r="BQ14" i="9"/>
  <c r="BQ15" i="9"/>
  <c r="BQ16" i="9"/>
  <c r="BQ17" i="9"/>
  <c r="BQ18" i="9"/>
  <c r="BQ19" i="9"/>
  <c r="BQ20" i="9"/>
  <c r="BQ21" i="9"/>
  <c r="BQ22" i="9"/>
  <c r="BQ23" i="9"/>
  <c r="BQ24" i="9"/>
  <c r="BQ25" i="9"/>
  <c r="BQ26" i="9"/>
  <c r="BQ27" i="9"/>
  <c r="BQ28" i="9"/>
  <c r="BQ29" i="9"/>
  <c r="BQ30" i="9"/>
  <c r="BQ31" i="9"/>
  <c r="BQ32" i="9"/>
  <c r="BQ33" i="9"/>
  <c r="BQ34" i="9"/>
  <c r="BQ35" i="9"/>
  <c r="BQ36" i="9"/>
  <c r="BQ37" i="9"/>
  <c r="BQ38" i="9"/>
  <c r="BQ39" i="9"/>
  <c r="BQ40" i="9"/>
  <c r="BQ41" i="9"/>
  <c r="BQ42" i="9"/>
  <c r="BQ43" i="9"/>
  <c r="BQ44" i="9"/>
  <c r="BQ45" i="9"/>
  <c r="BQ46" i="9"/>
  <c r="BQ47" i="9"/>
  <c r="BQ48" i="9"/>
  <c r="BQ49" i="9"/>
  <c r="BQ50" i="9"/>
  <c r="BQ51" i="9"/>
  <c r="BQ52" i="9"/>
  <c r="BQ53" i="9"/>
  <c r="BQ54" i="9"/>
  <c r="BQ55" i="9"/>
  <c r="BQ56" i="9"/>
  <c r="BQ57" i="9"/>
  <c r="BQ58" i="9"/>
  <c r="BQ59" i="9"/>
  <c r="BQ60" i="9"/>
  <c r="BQ61" i="9"/>
  <c r="BQ62" i="9"/>
  <c r="BQ63" i="9"/>
  <c r="BQ64" i="9"/>
  <c r="BQ65" i="9"/>
  <c r="BQ66" i="9"/>
  <c r="BQ67" i="9"/>
  <c r="BQ68" i="9"/>
  <c r="BQ69" i="9"/>
  <c r="BQ70" i="9"/>
  <c r="BQ71" i="9"/>
  <c r="BQ72" i="9"/>
  <c r="BQ73" i="9"/>
  <c r="BQ74" i="9"/>
  <c r="BQ75" i="9"/>
  <c r="BQ76" i="9"/>
  <c r="BQ77" i="9"/>
  <c r="BQ78" i="9"/>
  <c r="BQ79" i="9"/>
  <c r="BQ80" i="9"/>
  <c r="BQ81" i="9"/>
  <c r="BQ82" i="9"/>
  <c r="BQ83" i="9"/>
  <c r="BQ84" i="9"/>
  <c r="BQ85" i="9"/>
  <c r="BQ86" i="9"/>
  <c r="BQ87" i="9"/>
  <c r="BQ88" i="9"/>
  <c r="BQ89" i="9"/>
  <c r="BQ90" i="9"/>
  <c r="BQ91" i="9"/>
  <c r="BQ92" i="9"/>
  <c r="BQ93" i="9"/>
  <c r="BQ94" i="9"/>
  <c r="BQ95" i="9"/>
  <c r="BQ96" i="9"/>
  <c r="BQ97" i="9"/>
  <c r="BQ98" i="9"/>
  <c r="BQ99" i="9"/>
  <c r="BQ100" i="9"/>
  <c r="BQ101" i="9"/>
  <c r="BQ102" i="9"/>
  <c r="BQ103" i="9"/>
  <c r="BQ104" i="9"/>
  <c r="BQ105" i="9"/>
  <c r="BQ106" i="9"/>
  <c r="BQ107" i="9"/>
  <c r="BQ108" i="9"/>
  <c r="BQ109" i="9"/>
  <c r="BQ110" i="9"/>
  <c r="BQ111" i="9"/>
  <c r="BQ112" i="9"/>
  <c r="BQ113" i="9"/>
  <c r="BQ114" i="9"/>
  <c r="BQ115" i="9"/>
  <c r="BQ116" i="9"/>
  <c r="BQ117" i="9"/>
  <c r="BQ118" i="9"/>
  <c r="BQ119" i="9"/>
  <c r="BQ120" i="9"/>
  <c r="BQ121" i="9"/>
  <c r="BQ122" i="9"/>
  <c r="BQ123" i="9"/>
  <c r="BQ124" i="9"/>
  <c r="BQ125" i="9"/>
  <c r="BQ126" i="9"/>
  <c r="BQ127" i="9"/>
  <c r="BQ128" i="9"/>
  <c r="BQ129" i="9"/>
  <c r="BQ130" i="9"/>
  <c r="BQ131" i="9"/>
  <c r="BQ132" i="9"/>
  <c r="BQ133" i="9"/>
  <c r="BQ134" i="9"/>
  <c r="BQ135" i="9"/>
  <c r="BQ136" i="9"/>
  <c r="BQ137" i="9"/>
  <c r="BQ138" i="9"/>
  <c r="BQ139" i="9"/>
  <c r="BQ140" i="9"/>
  <c r="BQ141" i="9"/>
  <c r="BQ142" i="9"/>
  <c r="BQ143" i="9"/>
  <c r="BQ144" i="9"/>
  <c r="BQ145" i="9"/>
  <c r="BQ146" i="9"/>
  <c r="BQ147" i="9"/>
  <c r="BQ148" i="9"/>
  <c r="BQ149" i="9"/>
  <c r="BQ150" i="9"/>
  <c r="BQ151" i="9"/>
  <c r="BQ152" i="9"/>
  <c r="BQ153" i="9"/>
  <c r="BQ154" i="9"/>
  <c r="BQ155" i="9"/>
  <c r="BQ156" i="9"/>
  <c r="BQ157" i="9"/>
  <c r="BQ158" i="9"/>
  <c r="BQ159" i="9"/>
  <c r="BQ160" i="9"/>
  <c r="BQ161" i="9"/>
  <c r="BQ162" i="9"/>
  <c r="BQ163" i="9"/>
  <c r="BQ164" i="9"/>
  <c r="BQ165" i="9"/>
  <c r="BQ166" i="9"/>
  <c r="BQ167" i="9"/>
  <c r="BQ168" i="9"/>
  <c r="BQ169" i="9"/>
  <c r="BQ170" i="9"/>
  <c r="BQ171" i="9"/>
  <c r="BQ172" i="9"/>
  <c r="BQ173" i="9"/>
  <c r="BQ174" i="9"/>
  <c r="BQ175" i="9"/>
  <c r="BQ176" i="9"/>
  <c r="BQ177" i="9"/>
  <c r="BQ178" i="9"/>
  <c r="BQ179" i="9"/>
  <c r="BQ180" i="9"/>
  <c r="BQ181" i="9"/>
  <c r="BQ182" i="9"/>
  <c r="BQ183" i="9"/>
  <c r="BQ184" i="9"/>
  <c r="BQ185" i="9"/>
  <c r="BQ186" i="9"/>
  <c r="BQ187" i="9"/>
  <c r="BQ188" i="9"/>
  <c r="BQ189" i="9"/>
  <c r="BQ190" i="9"/>
  <c r="BQ191" i="9"/>
  <c r="BQ192" i="9"/>
  <c r="BQ193" i="9"/>
  <c r="BQ194" i="9"/>
  <c r="BQ195" i="9"/>
  <c r="BQ196" i="9"/>
  <c r="BQ197" i="9"/>
  <c r="BQ198" i="9"/>
  <c r="BQ199" i="9"/>
  <c r="BQ200" i="9"/>
  <c r="BQ201" i="9"/>
  <c r="BQ202" i="9"/>
  <c r="BQ203" i="9"/>
  <c r="BQ204" i="9"/>
  <c r="BQ205" i="9"/>
  <c r="BQ206" i="9"/>
  <c r="BQ207" i="9"/>
  <c r="BQ208" i="9"/>
  <c r="BQ209" i="9"/>
  <c r="BQ210" i="9"/>
  <c r="BQ211" i="9"/>
  <c r="BQ212" i="9"/>
  <c r="BQ213" i="9"/>
  <c r="BQ214" i="9"/>
  <c r="BQ215" i="9"/>
  <c r="BQ216" i="9"/>
  <c r="BQ217" i="9"/>
  <c r="BQ218" i="9"/>
  <c r="BQ219" i="9"/>
  <c r="BQ220" i="9"/>
  <c r="BQ221" i="9"/>
  <c r="BQ222" i="9"/>
  <c r="BQ223" i="9"/>
  <c r="BQ224" i="9"/>
  <c r="BQ225" i="9"/>
  <c r="BQ226" i="9"/>
  <c r="BQ227" i="9"/>
  <c r="BQ228" i="9"/>
  <c r="BQ229" i="9"/>
  <c r="BQ230" i="9"/>
  <c r="BQ231" i="9"/>
  <c r="BQ232" i="9"/>
  <c r="BQ233" i="9"/>
  <c r="BQ234" i="9"/>
  <c r="BQ235" i="9"/>
  <c r="BQ236" i="9"/>
  <c r="BQ237" i="9"/>
  <c r="BQ238" i="9"/>
  <c r="BQ239" i="9"/>
  <c r="BQ240" i="9"/>
  <c r="BQ241" i="9"/>
  <c r="BQ242" i="9"/>
  <c r="BQ243" i="9"/>
  <c r="BQ244" i="9"/>
  <c r="BQ245" i="9"/>
  <c r="BQ246" i="9"/>
  <c r="BQ247" i="9"/>
  <c r="BQ248" i="9"/>
  <c r="BQ249" i="9"/>
  <c r="BQ250" i="9"/>
  <c r="BQ251" i="9"/>
  <c r="BQ252" i="9"/>
  <c r="BQ253" i="9"/>
  <c r="BQ254" i="9"/>
  <c r="BQ255" i="9"/>
  <c r="BQ256" i="9"/>
  <c r="BQ257" i="9"/>
  <c r="BQ258" i="9"/>
  <c r="BQ259" i="9"/>
  <c r="BQ260" i="9"/>
  <c r="BQ261" i="9"/>
  <c r="BQ262" i="9"/>
  <c r="BQ263" i="9"/>
  <c r="BQ264" i="9"/>
  <c r="BQ265" i="9"/>
  <c r="BQ266" i="9"/>
  <c r="BQ267" i="9"/>
  <c r="BQ268" i="9"/>
  <c r="BQ269" i="9"/>
  <c r="BQ270" i="9"/>
  <c r="BQ271" i="9"/>
  <c r="BQ272" i="9"/>
  <c r="BQ273" i="9"/>
  <c r="BQ274" i="9"/>
  <c r="BQ275" i="9"/>
  <c r="BQ276" i="9"/>
  <c r="BQ277" i="9"/>
  <c r="BQ278" i="9"/>
  <c r="BQ279" i="9"/>
  <c r="BQ280" i="9"/>
  <c r="BQ281" i="9"/>
  <c r="BQ282" i="9"/>
  <c r="BQ283" i="9"/>
  <c r="BQ284" i="9"/>
  <c r="BQ285" i="9"/>
  <c r="BQ286" i="9"/>
  <c r="BQ287" i="9"/>
  <c r="BQ288" i="9"/>
  <c r="BQ289" i="9"/>
  <c r="BQ290" i="9"/>
  <c r="BQ291" i="9"/>
  <c r="BQ292" i="9"/>
  <c r="BQ293" i="9"/>
  <c r="BQ294" i="9"/>
  <c r="BQ295" i="9"/>
  <c r="BQ296" i="9"/>
  <c r="BQ297" i="9"/>
  <c r="BQ298" i="9"/>
  <c r="BQ299" i="9"/>
  <c r="BQ300" i="9"/>
  <c r="BQ301" i="9"/>
  <c r="BQ302" i="9"/>
  <c r="BQ303" i="9"/>
  <c r="BQ304" i="9"/>
  <c r="BQ305" i="9"/>
  <c r="BQ306" i="9"/>
  <c r="BQ307" i="9"/>
  <c r="BQ308" i="9"/>
  <c r="BQ309" i="9"/>
  <c r="BQ310" i="9"/>
  <c r="BQ311" i="9"/>
  <c r="BQ312" i="9"/>
  <c r="BQ313" i="9"/>
  <c r="BQ314" i="9"/>
  <c r="BQ315" i="9"/>
  <c r="BQ316" i="9"/>
  <c r="BQ317" i="9"/>
  <c r="BQ318" i="9"/>
  <c r="BQ319" i="9"/>
  <c r="BQ320" i="9"/>
  <c r="BQ321" i="9"/>
  <c r="BQ322" i="9"/>
  <c r="BQ323" i="9"/>
  <c r="BQ324" i="9"/>
  <c r="BQ325" i="9"/>
  <c r="BQ326" i="9"/>
  <c r="BQ327" i="9"/>
  <c r="BQ328" i="9"/>
  <c r="BQ329" i="9"/>
  <c r="BQ330" i="9"/>
  <c r="BQ331" i="9"/>
  <c r="BQ332" i="9"/>
  <c r="BQ333" i="9"/>
  <c r="BQ334" i="9"/>
  <c r="BQ335" i="9"/>
  <c r="BQ336" i="9"/>
  <c r="BQ337" i="9"/>
  <c r="BQ338" i="9"/>
  <c r="BQ339" i="9"/>
  <c r="BQ340" i="9"/>
  <c r="BQ341" i="9"/>
  <c r="BQ342" i="9"/>
  <c r="BQ343" i="9"/>
  <c r="BQ344" i="9"/>
  <c r="BQ345" i="9"/>
  <c r="BQ346" i="9"/>
  <c r="BQ347" i="9"/>
  <c r="BQ348" i="9"/>
  <c r="BQ349" i="9"/>
  <c r="BQ350" i="9"/>
  <c r="BQ351" i="9"/>
  <c r="BQ352" i="9"/>
  <c r="BQ353" i="9"/>
  <c r="BQ354" i="9"/>
  <c r="BQ355" i="9"/>
  <c r="BQ356" i="9"/>
  <c r="BQ357" i="9"/>
  <c r="BQ358" i="9"/>
  <c r="BQ359" i="9"/>
  <c r="BQ360" i="9"/>
  <c r="BQ361" i="9"/>
  <c r="BQ362" i="9"/>
  <c r="BQ363" i="9"/>
  <c r="BQ364" i="9"/>
  <c r="BQ365" i="9"/>
  <c r="BQ366" i="9"/>
  <c r="BQ367" i="9"/>
  <c r="BQ368" i="9"/>
  <c r="BQ369" i="9"/>
  <c r="BQ370" i="9"/>
  <c r="BQ371" i="9"/>
  <c r="BQ372" i="9"/>
  <c r="BQ373" i="9"/>
  <c r="BQ374" i="9"/>
  <c r="BQ375" i="9"/>
  <c r="BQ376" i="9"/>
  <c r="BQ377" i="9"/>
  <c r="BQ378" i="9"/>
  <c r="BQ379" i="9"/>
  <c r="BQ380" i="9"/>
  <c r="BQ381" i="9"/>
  <c r="BQ382" i="9"/>
  <c r="BQ383" i="9"/>
  <c r="BQ384" i="9"/>
  <c r="BQ385" i="9"/>
  <c r="BQ386" i="9"/>
  <c r="BQ387" i="9"/>
  <c r="BQ388" i="9"/>
  <c r="BQ389" i="9"/>
  <c r="BQ390" i="9"/>
  <c r="BQ391" i="9"/>
  <c r="BQ392" i="9"/>
  <c r="BQ393" i="9"/>
  <c r="BQ394" i="9"/>
  <c r="BQ395" i="9"/>
  <c r="BQ396" i="9"/>
  <c r="BQ397" i="9"/>
  <c r="BQ398" i="9"/>
  <c r="BQ399" i="9"/>
  <c r="BQ400" i="9"/>
  <c r="BQ401" i="9"/>
  <c r="BQ402" i="9"/>
  <c r="BQ403" i="9"/>
  <c r="BQ404" i="9"/>
  <c r="BQ405" i="9"/>
  <c r="BQ406" i="9"/>
  <c r="BQ407" i="9"/>
  <c r="BQ408" i="9"/>
  <c r="BQ409" i="9"/>
  <c r="BQ410" i="9"/>
  <c r="BQ411" i="9"/>
  <c r="BQ412" i="9"/>
  <c r="BQ413" i="9"/>
  <c r="BQ414" i="9"/>
  <c r="BQ415" i="9"/>
  <c r="BQ416" i="9"/>
  <c r="BQ417" i="9"/>
  <c r="BQ418" i="9"/>
  <c r="BQ419" i="9"/>
  <c r="BQ420" i="9"/>
  <c r="BQ421" i="9"/>
  <c r="BQ422" i="9"/>
  <c r="BQ423" i="9"/>
  <c r="BQ424" i="9"/>
  <c r="BQ425" i="9"/>
  <c r="BQ426" i="9"/>
  <c r="BQ427" i="9"/>
  <c r="BQ428" i="9"/>
  <c r="BQ429" i="9"/>
  <c r="BQ430" i="9"/>
  <c r="BQ431" i="9"/>
  <c r="BQ432" i="9"/>
  <c r="BQ433" i="9"/>
  <c r="BQ434" i="9"/>
  <c r="BQ435" i="9"/>
  <c r="BQ436" i="9"/>
  <c r="BQ437" i="9"/>
  <c r="BQ438" i="9"/>
  <c r="BQ439" i="9"/>
  <c r="BQ440" i="9"/>
  <c r="BQ441" i="9"/>
  <c r="BQ442" i="9"/>
  <c r="BQ443" i="9"/>
  <c r="BQ444" i="9"/>
  <c r="BQ445" i="9"/>
  <c r="BQ446" i="9"/>
  <c r="BQ447" i="9"/>
  <c r="BQ448" i="9"/>
  <c r="BQ449" i="9"/>
  <c r="BQ450" i="9"/>
  <c r="BQ451" i="9"/>
  <c r="BQ452" i="9"/>
  <c r="BQ453" i="9"/>
  <c r="BQ454" i="9"/>
  <c r="BQ455" i="9"/>
  <c r="BQ456" i="9"/>
  <c r="BQ457" i="9"/>
  <c r="BQ458" i="9"/>
  <c r="BQ459" i="9"/>
  <c r="BQ460" i="9"/>
  <c r="BQ461" i="9"/>
  <c r="BQ462" i="9"/>
  <c r="BQ463" i="9"/>
  <c r="BQ464" i="9"/>
  <c r="BQ465" i="9"/>
  <c r="BQ466" i="9"/>
  <c r="BQ467" i="9"/>
  <c r="BQ468" i="9"/>
  <c r="BQ469" i="9"/>
  <c r="BQ470" i="9"/>
  <c r="BQ471" i="9"/>
  <c r="BQ472" i="9"/>
  <c r="BQ473" i="9"/>
  <c r="BQ474" i="9"/>
  <c r="BQ475" i="9"/>
  <c r="BQ476" i="9"/>
  <c r="BQ477" i="9"/>
  <c r="BQ478" i="9"/>
  <c r="BQ479" i="9"/>
  <c r="BQ480" i="9"/>
  <c r="BQ481" i="9"/>
  <c r="BQ482" i="9"/>
  <c r="BQ483" i="9"/>
  <c r="BQ484" i="9"/>
  <c r="BQ485" i="9"/>
  <c r="BQ486" i="9"/>
  <c r="BQ487" i="9"/>
  <c r="BQ488" i="9"/>
  <c r="BQ489" i="9"/>
  <c r="BQ490" i="9"/>
  <c r="BQ491" i="9"/>
  <c r="BQ492" i="9"/>
  <c r="BQ493" i="9"/>
  <c r="BQ494" i="9"/>
  <c r="BQ495" i="9"/>
  <c r="BQ496" i="9"/>
  <c r="BQ497" i="9"/>
  <c r="BQ498" i="9"/>
  <c r="BQ499" i="9"/>
  <c r="BQ500" i="9"/>
  <c r="BQ501" i="9"/>
  <c r="BQ502" i="9"/>
  <c r="BQ503" i="9"/>
  <c r="BQ504" i="9"/>
  <c r="BQ505" i="9"/>
  <c r="BQ506" i="9"/>
  <c r="BQ507" i="9"/>
  <c r="BQ508" i="9"/>
  <c r="BQ509" i="9"/>
  <c r="BQ510" i="9"/>
  <c r="BQ511" i="9"/>
  <c r="BQ512" i="9"/>
  <c r="BQ513" i="9"/>
  <c r="BQ514" i="9"/>
  <c r="BQ515" i="9"/>
  <c r="BQ516" i="9"/>
  <c r="BQ517" i="9"/>
  <c r="BQ518" i="9"/>
  <c r="BQ519" i="9"/>
  <c r="BQ520" i="9"/>
  <c r="BQ521" i="9"/>
  <c r="BQ522" i="9"/>
  <c r="BQ523" i="9"/>
  <c r="BQ524" i="9"/>
  <c r="BQ525" i="9"/>
  <c r="BQ526" i="9"/>
  <c r="BQ527" i="9"/>
  <c r="BQ528" i="9"/>
  <c r="BQ529" i="9"/>
  <c r="BQ530" i="9"/>
  <c r="BQ531" i="9"/>
  <c r="BQ532" i="9"/>
  <c r="BQ533" i="9"/>
  <c r="BQ534" i="9"/>
  <c r="BQ535" i="9"/>
  <c r="BQ536" i="9"/>
  <c r="BQ537" i="9"/>
  <c r="BQ538" i="9"/>
  <c r="BQ539" i="9"/>
  <c r="BQ540" i="9"/>
  <c r="BQ541" i="9"/>
  <c r="BQ542" i="9"/>
  <c r="BQ543" i="9"/>
  <c r="BQ544" i="9"/>
  <c r="BQ545" i="9"/>
  <c r="BQ546" i="9"/>
  <c r="BQ547" i="9"/>
  <c r="BQ548" i="9"/>
  <c r="BQ549" i="9"/>
  <c r="BQ550" i="9"/>
  <c r="BQ551" i="9"/>
  <c r="BQ552" i="9"/>
  <c r="BQ553" i="9"/>
  <c r="BQ554" i="9"/>
  <c r="BQ555" i="9"/>
  <c r="BQ556" i="9"/>
  <c r="BQ557" i="9"/>
  <c r="BQ558" i="9"/>
  <c r="BQ559" i="9"/>
  <c r="BQ560" i="9"/>
  <c r="BQ561" i="9"/>
  <c r="BQ562" i="9"/>
  <c r="BQ563" i="9"/>
  <c r="BQ564" i="9"/>
  <c r="BQ565" i="9"/>
  <c r="BQ566" i="9"/>
  <c r="BQ567" i="9"/>
  <c r="BQ568" i="9"/>
  <c r="BQ569" i="9"/>
  <c r="BQ570" i="9"/>
  <c r="BQ571" i="9"/>
  <c r="BQ572" i="9"/>
  <c r="BQ573" i="9"/>
  <c r="BQ574" i="9"/>
  <c r="BQ575" i="9"/>
  <c r="BQ576" i="9"/>
  <c r="BQ577" i="9"/>
  <c r="BQ578" i="9"/>
  <c r="BQ579" i="9"/>
  <c r="BQ580" i="9"/>
  <c r="BQ581" i="9"/>
  <c r="BQ582" i="9"/>
  <c r="BQ583" i="9"/>
  <c r="BQ584" i="9"/>
  <c r="BQ585" i="9"/>
  <c r="BQ586" i="9"/>
  <c r="BQ587" i="9"/>
  <c r="BQ588" i="9"/>
  <c r="BQ589" i="9"/>
  <c r="BQ590" i="9"/>
  <c r="BQ591" i="9"/>
  <c r="BQ592" i="9"/>
  <c r="BQ593" i="9"/>
  <c r="BQ594" i="9"/>
  <c r="BQ595" i="9"/>
  <c r="BQ596" i="9"/>
  <c r="BQ597" i="9"/>
  <c r="BQ598" i="9"/>
  <c r="BQ599" i="9"/>
  <c r="BQ600" i="9"/>
  <c r="BQ601" i="9"/>
  <c r="BQ602" i="9"/>
  <c r="BQ603" i="9"/>
  <c r="BQ604" i="9"/>
  <c r="BQ605" i="9"/>
  <c r="BQ606" i="9"/>
  <c r="BQ607" i="9"/>
  <c r="BQ608" i="9"/>
  <c r="BQ609" i="9"/>
  <c r="BQ610" i="9"/>
  <c r="BQ611" i="9"/>
  <c r="BQ612" i="9"/>
  <c r="BQ613" i="9"/>
  <c r="BQ614" i="9"/>
  <c r="BQ615" i="9"/>
  <c r="BQ616" i="9"/>
  <c r="BQ617" i="9"/>
  <c r="BQ618" i="9"/>
  <c r="BQ619" i="9"/>
  <c r="BQ620" i="9"/>
  <c r="BQ621" i="9"/>
  <c r="BQ622" i="9"/>
  <c r="BQ623" i="9"/>
  <c r="BQ624" i="9"/>
  <c r="BQ625" i="9"/>
  <c r="BQ626" i="9"/>
  <c r="BQ627" i="9"/>
  <c r="BQ628" i="9"/>
  <c r="BQ629" i="9"/>
  <c r="BQ630" i="9"/>
  <c r="BQ631" i="9"/>
  <c r="BQ632" i="9"/>
  <c r="BQ633" i="9"/>
  <c r="BQ634" i="9"/>
  <c r="BQ635" i="9"/>
  <c r="BQ636" i="9"/>
  <c r="BQ637" i="9"/>
  <c r="BQ638" i="9"/>
  <c r="BQ639" i="9"/>
  <c r="BQ640" i="9"/>
  <c r="BQ641" i="9"/>
  <c r="BQ642" i="9"/>
  <c r="BQ643" i="9"/>
  <c r="BQ644" i="9"/>
  <c r="BQ645" i="9"/>
  <c r="BQ646" i="9"/>
  <c r="BQ647" i="9"/>
  <c r="BQ648" i="9"/>
  <c r="BQ649" i="9"/>
  <c r="BQ650" i="9"/>
  <c r="BQ651" i="9"/>
  <c r="BQ652" i="9"/>
  <c r="BQ653" i="9"/>
  <c r="BQ654" i="9"/>
  <c r="BQ655" i="9"/>
  <c r="BQ656" i="9"/>
  <c r="BQ657" i="9"/>
  <c r="BQ658" i="9"/>
  <c r="BQ659" i="9"/>
  <c r="BQ660" i="9"/>
  <c r="BQ661" i="9"/>
  <c r="BQ662" i="9"/>
  <c r="BQ663" i="9"/>
  <c r="BQ664" i="9"/>
  <c r="BQ665" i="9"/>
  <c r="BQ666" i="9"/>
  <c r="BQ667" i="9"/>
  <c r="BQ668" i="9"/>
  <c r="BQ669" i="9"/>
  <c r="BQ670" i="9"/>
  <c r="BQ671" i="9"/>
  <c r="BQ672" i="9"/>
  <c r="BQ673" i="9"/>
  <c r="BQ674" i="9"/>
  <c r="BQ675" i="9"/>
  <c r="BQ676" i="9"/>
  <c r="BQ677" i="9"/>
  <c r="BQ678" i="9"/>
  <c r="BQ679" i="9"/>
  <c r="BQ680" i="9"/>
  <c r="BQ681" i="9"/>
  <c r="BQ682" i="9"/>
  <c r="BQ683" i="9"/>
  <c r="BQ684" i="9"/>
  <c r="BQ685" i="9"/>
  <c r="BQ686" i="9"/>
  <c r="BQ687" i="9"/>
  <c r="BQ688" i="9"/>
  <c r="BQ689" i="9"/>
  <c r="BQ690" i="9"/>
  <c r="BQ691" i="9"/>
  <c r="BQ692" i="9"/>
  <c r="BQ693" i="9"/>
  <c r="BQ694" i="9"/>
  <c r="BQ695" i="9"/>
  <c r="BQ696" i="9"/>
  <c r="BQ697" i="9"/>
  <c r="BQ698" i="9"/>
  <c r="BQ699" i="9"/>
  <c r="BQ700" i="9"/>
  <c r="BQ701" i="9"/>
  <c r="BQ702" i="9"/>
  <c r="BQ703" i="9"/>
  <c r="BQ704" i="9"/>
  <c r="BQ705" i="9"/>
  <c r="BQ706" i="9"/>
  <c r="BQ707" i="9"/>
  <c r="BQ708" i="9"/>
  <c r="BQ709" i="9"/>
  <c r="BQ710" i="9"/>
  <c r="BQ711" i="9"/>
  <c r="BQ712" i="9"/>
  <c r="BQ713" i="9"/>
  <c r="BQ714" i="9"/>
  <c r="BQ715" i="9"/>
  <c r="BQ716" i="9"/>
  <c r="BQ717" i="9"/>
  <c r="BQ718" i="9"/>
  <c r="BQ719" i="9"/>
  <c r="BQ720" i="9"/>
  <c r="BQ721" i="9"/>
  <c r="BQ722" i="9"/>
  <c r="BQ723" i="9"/>
  <c r="BQ724" i="9"/>
  <c r="BQ725" i="9"/>
  <c r="BQ726" i="9"/>
  <c r="BQ727" i="9"/>
  <c r="BQ728" i="9"/>
  <c r="BQ729" i="9"/>
  <c r="BQ730" i="9"/>
  <c r="BQ731" i="9"/>
  <c r="BQ732" i="9"/>
  <c r="BQ733" i="9"/>
  <c r="BQ734" i="9"/>
  <c r="BQ735" i="9"/>
  <c r="BQ736" i="9"/>
  <c r="BQ737" i="9"/>
  <c r="BQ738" i="9"/>
  <c r="BQ739" i="9"/>
  <c r="BQ740" i="9"/>
  <c r="BQ741" i="9"/>
  <c r="BQ742" i="9"/>
  <c r="BQ743" i="9"/>
  <c r="BQ744" i="9"/>
  <c r="BQ745" i="9"/>
  <c r="BQ746" i="9"/>
  <c r="BQ747" i="9"/>
  <c r="BQ748" i="9"/>
  <c r="BQ749" i="9"/>
  <c r="BQ750" i="9"/>
  <c r="BQ751" i="9"/>
  <c r="BQ752" i="9"/>
  <c r="BQ753" i="9"/>
  <c r="BQ754" i="9"/>
  <c r="BQ755" i="9"/>
  <c r="BQ756" i="9"/>
  <c r="BQ757" i="9"/>
  <c r="BQ758" i="9"/>
  <c r="BQ759" i="9"/>
  <c r="BQ760" i="9"/>
  <c r="BQ761" i="9"/>
  <c r="BQ762" i="9"/>
  <c r="BQ763" i="9"/>
  <c r="BQ764" i="9"/>
  <c r="BQ765" i="9"/>
  <c r="BQ766" i="9"/>
  <c r="BQ767" i="9"/>
  <c r="BQ768" i="9"/>
  <c r="BQ769" i="9"/>
  <c r="BQ770" i="9"/>
  <c r="BQ771" i="9"/>
  <c r="BQ772" i="9"/>
  <c r="BQ773" i="9"/>
  <c r="BQ774" i="9"/>
  <c r="BQ775" i="9"/>
  <c r="BQ776" i="9"/>
  <c r="BQ777" i="9"/>
  <c r="BQ778" i="9"/>
  <c r="BQ779" i="9"/>
  <c r="BQ780" i="9"/>
  <c r="BQ781" i="9"/>
  <c r="BQ782" i="9"/>
  <c r="BQ783" i="9"/>
  <c r="BQ784" i="9"/>
  <c r="BQ785" i="9"/>
  <c r="BQ786" i="9"/>
  <c r="BQ787" i="9"/>
  <c r="BQ788" i="9"/>
  <c r="BQ789" i="9"/>
  <c r="BQ790" i="9"/>
  <c r="BQ791" i="9"/>
  <c r="BQ792" i="9"/>
  <c r="BQ793" i="9"/>
  <c r="BQ794" i="9"/>
  <c r="BQ795" i="9"/>
  <c r="BQ796" i="9"/>
  <c r="BQ797" i="9"/>
  <c r="BQ798" i="9"/>
  <c r="BQ799" i="9"/>
  <c r="BQ800" i="9"/>
  <c r="BQ801" i="9"/>
  <c r="BQ802" i="9"/>
  <c r="BQ803" i="9"/>
  <c r="BQ804" i="9"/>
  <c r="BQ805" i="9"/>
  <c r="BQ806" i="9"/>
  <c r="BQ807" i="9"/>
  <c r="BQ808" i="9"/>
  <c r="BQ809" i="9"/>
  <c r="BQ810" i="9"/>
  <c r="BQ811" i="9"/>
  <c r="BQ812" i="9"/>
  <c r="BQ813" i="9"/>
  <c r="BQ814" i="9"/>
  <c r="BQ815" i="9"/>
  <c r="BQ816" i="9"/>
  <c r="BQ817" i="9"/>
  <c r="BQ818" i="9"/>
  <c r="BQ819" i="9"/>
  <c r="BQ820" i="9"/>
  <c r="BQ821" i="9"/>
  <c r="BQ822" i="9"/>
  <c r="BQ823" i="9"/>
  <c r="BQ824" i="9"/>
  <c r="BQ825" i="9"/>
  <c r="BQ826" i="9"/>
  <c r="BQ827" i="9"/>
  <c r="BQ828" i="9"/>
  <c r="BQ829" i="9"/>
  <c r="BQ830" i="9"/>
  <c r="BQ831" i="9"/>
  <c r="BQ832" i="9"/>
  <c r="BQ833" i="9"/>
  <c r="BQ834" i="9"/>
  <c r="BQ835" i="9"/>
  <c r="BQ836" i="9"/>
  <c r="BQ837" i="9"/>
  <c r="BQ838" i="9"/>
  <c r="BQ839" i="9"/>
  <c r="BQ840" i="9"/>
  <c r="BQ841" i="9"/>
  <c r="BQ842" i="9"/>
  <c r="BQ843" i="9"/>
  <c r="BQ844" i="9"/>
  <c r="BQ845" i="9"/>
  <c r="BQ846" i="9"/>
  <c r="BQ847" i="9"/>
  <c r="BQ848" i="9"/>
  <c r="BQ849" i="9"/>
  <c r="BQ850" i="9"/>
  <c r="BQ851" i="9"/>
  <c r="BQ852" i="9"/>
  <c r="BQ853" i="9"/>
  <c r="BQ854" i="9"/>
  <c r="BQ855" i="9"/>
  <c r="BQ856" i="9"/>
  <c r="BQ857" i="9"/>
  <c r="BQ858" i="9"/>
  <c r="BQ859" i="9"/>
  <c r="BQ860" i="9"/>
  <c r="BQ861" i="9"/>
  <c r="BQ862" i="9"/>
  <c r="BQ863" i="9"/>
  <c r="BQ864" i="9"/>
  <c r="BQ865" i="9"/>
  <c r="BQ866" i="9"/>
  <c r="BQ867" i="9"/>
  <c r="BQ868" i="9"/>
  <c r="BQ869" i="9"/>
  <c r="BQ870" i="9"/>
  <c r="BQ871" i="9"/>
  <c r="BQ872" i="9"/>
  <c r="BQ873" i="9"/>
  <c r="BQ874" i="9"/>
  <c r="BQ875" i="9"/>
  <c r="BQ876" i="9"/>
  <c r="BQ877" i="9"/>
  <c r="BQ878" i="9"/>
  <c r="BQ879" i="9"/>
  <c r="BQ880" i="9"/>
  <c r="BQ881" i="9"/>
  <c r="BQ882" i="9"/>
  <c r="BQ883" i="9"/>
  <c r="BQ884" i="9"/>
  <c r="BQ885" i="9"/>
  <c r="BQ886" i="9"/>
  <c r="BQ887" i="9"/>
  <c r="BQ888" i="9"/>
  <c r="BQ889" i="9"/>
  <c r="BQ890" i="9"/>
  <c r="BQ891" i="9"/>
  <c r="BQ892" i="9"/>
  <c r="BQ893" i="9"/>
  <c r="BQ894" i="9"/>
  <c r="BQ895" i="9"/>
  <c r="BQ896" i="9"/>
  <c r="BQ897" i="9"/>
  <c r="BQ898" i="9"/>
  <c r="BQ899" i="9"/>
  <c r="BQ900" i="9"/>
  <c r="BQ901" i="9"/>
  <c r="BQ902" i="9"/>
  <c r="BQ903" i="9"/>
  <c r="BQ904" i="9"/>
  <c r="BQ905" i="9"/>
  <c r="BQ906" i="9"/>
  <c r="BQ907" i="9"/>
  <c r="BQ908" i="9"/>
  <c r="BQ909" i="9"/>
  <c r="BQ910" i="9"/>
  <c r="BQ911" i="9"/>
  <c r="BQ912" i="9"/>
  <c r="BQ913" i="9"/>
  <c r="BQ914" i="9"/>
  <c r="BQ915" i="9"/>
  <c r="BQ916" i="9"/>
  <c r="BQ917" i="9"/>
  <c r="BQ918" i="9"/>
  <c r="BQ919" i="9"/>
  <c r="BQ920" i="9"/>
  <c r="BQ921" i="9"/>
  <c r="BQ922" i="9"/>
  <c r="BQ923" i="9"/>
  <c r="BQ924" i="9"/>
  <c r="BQ925" i="9"/>
  <c r="BQ926" i="9"/>
  <c r="BQ927" i="9"/>
  <c r="BQ928" i="9"/>
  <c r="BQ929" i="9"/>
  <c r="BQ930" i="9"/>
  <c r="BQ931" i="9"/>
  <c r="BQ932" i="9"/>
  <c r="BQ933" i="9"/>
  <c r="BQ934" i="9"/>
  <c r="BQ935" i="9"/>
  <c r="BQ936" i="9"/>
  <c r="BQ937" i="9"/>
  <c r="BQ938" i="9"/>
  <c r="BQ939" i="9"/>
  <c r="BQ940" i="9"/>
  <c r="BQ941" i="9"/>
  <c r="BQ942" i="9"/>
  <c r="BQ943" i="9"/>
  <c r="BQ944" i="9"/>
  <c r="BQ945" i="9"/>
  <c r="BQ946" i="9"/>
  <c r="BQ947" i="9"/>
  <c r="BQ948" i="9"/>
  <c r="BQ949" i="9"/>
  <c r="BQ950" i="9"/>
  <c r="BQ951" i="9"/>
  <c r="BQ952" i="9"/>
  <c r="BQ953" i="9"/>
  <c r="BQ954" i="9"/>
  <c r="BQ955" i="9"/>
  <c r="BQ956" i="9"/>
  <c r="BQ957" i="9"/>
  <c r="BQ958" i="9"/>
  <c r="BQ959" i="9"/>
  <c r="BQ960" i="9"/>
  <c r="BQ961" i="9"/>
  <c r="BQ962" i="9"/>
  <c r="BQ963" i="9"/>
  <c r="BQ964" i="9"/>
  <c r="BQ965" i="9"/>
  <c r="BQ966" i="9"/>
  <c r="BQ967" i="9"/>
  <c r="BQ968" i="9"/>
  <c r="BQ969" i="9"/>
  <c r="BQ970" i="9"/>
  <c r="BQ971" i="9"/>
  <c r="BQ972" i="9"/>
  <c r="BQ973" i="9"/>
  <c r="BQ974" i="9"/>
  <c r="BQ975" i="9"/>
  <c r="BQ976" i="9"/>
  <c r="BQ977" i="9"/>
  <c r="BQ978" i="9"/>
  <c r="BQ979" i="9"/>
  <c r="BQ980" i="9"/>
  <c r="BQ981" i="9"/>
  <c r="BQ982" i="9"/>
  <c r="BQ983" i="9"/>
  <c r="BQ984" i="9"/>
  <c r="BQ985" i="9"/>
  <c r="BQ986" i="9"/>
  <c r="BQ987" i="9"/>
  <c r="BQ988" i="9"/>
  <c r="BQ989" i="9"/>
  <c r="BQ990" i="9"/>
  <c r="BQ991" i="9"/>
  <c r="BQ992" i="9"/>
  <c r="BQ993" i="9"/>
  <c r="BQ994" i="9"/>
  <c r="BQ995" i="9"/>
  <c r="BQ996" i="9"/>
  <c r="BQ997" i="9"/>
  <c r="BQ998" i="9"/>
  <c r="BQ999" i="9"/>
  <c r="BQ1000" i="9"/>
  <c r="BQ1001" i="9"/>
  <c r="BQ1002" i="9"/>
  <c r="BQ1003" i="9"/>
  <c r="BQ1004" i="9"/>
  <c r="BQ1005" i="9"/>
  <c r="BQ1006" i="9"/>
  <c r="BQ1007" i="9"/>
  <c r="BQ1008" i="9"/>
  <c r="BQ1009" i="9"/>
  <c r="BQ1010" i="9"/>
  <c r="BQ1011" i="9"/>
  <c r="BQ1012" i="9"/>
  <c r="BQ1013" i="9"/>
  <c r="BQ1014" i="9"/>
  <c r="BQ1015" i="9"/>
  <c r="BQ1016" i="9"/>
  <c r="BQ1017" i="9"/>
  <c r="BQ1018" i="9"/>
  <c r="BQ1019" i="9"/>
  <c r="BQ1020" i="9"/>
  <c r="BQ1021" i="9"/>
  <c r="BQ1022" i="9"/>
  <c r="BQ1023" i="9"/>
  <c r="BQ1024" i="9"/>
  <c r="BQ1025" i="9"/>
  <c r="BQ1026" i="9"/>
  <c r="BQ1027" i="9"/>
  <c r="BQ1028" i="9"/>
  <c r="BQ1029" i="9"/>
  <c r="BQ1030" i="9"/>
  <c r="BQ1031" i="9"/>
  <c r="BQ1032" i="9"/>
  <c r="BQ1033" i="9"/>
  <c r="BQ1034" i="9"/>
  <c r="BQ1035" i="9"/>
  <c r="BQ1036" i="9"/>
  <c r="BQ1037" i="9"/>
  <c r="BQ1038" i="9"/>
  <c r="BQ1039" i="9"/>
  <c r="BQ1040" i="9"/>
  <c r="BQ1041" i="9"/>
  <c r="BQ1042" i="9"/>
  <c r="BQ1043" i="9"/>
  <c r="BQ1044" i="9"/>
  <c r="BQ1045" i="9"/>
  <c r="BQ1046" i="9"/>
  <c r="BQ1047" i="9"/>
  <c r="BQ1048" i="9"/>
  <c r="BQ1049" i="9"/>
  <c r="BQ1050" i="9"/>
  <c r="BQ1051" i="9"/>
  <c r="BQ1052" i="9"/>
  <c r="BQ1053" i="9"/>
  <c r="BQ1054" i="9"/>
  <c r="BQ1055" i="9"/>
  <c r="BQ1056" i="9"/>
  <c r="BQ1057" i="9"/>
  <c r="BQ1058" i="9"/>
  <c r="BQ1059" i="9"/>
  <c r="BQ1060" i="9"/>
  <c r="BQ1061" i="9"/>
  <c r="BQ1062" i="9"/>
  <c r="BQ1063" i="9"/>
  <c r="BQ1064" i="9"/>
  <c r="BQ1065" i="9"/>
  <c r="BQ1066" i="9"/>
  <c r="BQ1067" i="9"/>
  <c r="BQ1068" i="9"/>
  <c r="BQ1069" i="9"/>
  <c r="BQ1070" i="9"/>
  <c r="BQ1071" i="9"/>
  <c r="BQ1072" i="9"/>
  <c r="BQ1073" i="9"/>
  <c r="BQ1074" i="9"/>
  <c r="BQ1075" i="9"/>
  <c r="BQ1076" i="9"/>
  <c r="BQ1077" i="9"/>
  <c r="BQ1078" i="9"/>
  <c r="BQ1079" i="9"/>
  <c r="BQ1080" i="9"/>
  <c r="BQ1081" i="9"/>
  <c r="BQ1082" i="9"/>
  <c r="BQ1083" i="9"/>
  <c r="BQ1084" i="9"/>
  <c r="BQ1085" i="9"/>
  <c r="BQ1086" i="9"/>
  <c r="BQ1087" i="9"/>
  <c r="BQ1088" i="9"/>
  <c r="BQ1089" i="9"/>
  <c r="BQ1090" i="9"/>
  <c r="BQ1091" i="9"/>
  <c r="BQ1092" i="9"/>
  <c r="BQ1093" i="9"/>
  <c r="BQ1094" i="9"/>
  <c r="BQ1095" i="9"/>
  <c r="BQ1096" i="9"/>
  <c r="BQ1097" i="9"/>
  <c r="BQ1098" i="9"/>
  <c r="BQ1099" i="9"/>
  <c r="BQ1100" i="9"/>
  <c r="BQ1101" i="9"/>
  <c r="BQ1102" i="9"/>
  <c r="BQ1103" i="9"/>
  <c r="BQ1104" i="9"/>
  <c r="BQ1105" i="9"/>
  <c r="BQ1106" i="9"/>
  <c r="BQ1107" i="9"/>
  <c r="BQ1108" i="9"/>
  <c r="BQ1109" i="9"/>
  <c r="BQ1110" i="9"/>
  <c r="BQ1111" i="9"/>
  <c r="BQ1112" i="9"/>
  <c r="BQ1113" i="9"/>
  <c r="BQ1114" i="9"/>
  <c r="BQ1115" i="9"/>
  <c r="BQ1116" i="9"/>
  <c r="BQ1117" i="9"/>
  <c r="BQ1118" i="9"/>
  <c r="BQ1119" i="9"/>
  <c r="BQ1120" i="9"/>
  <c r="BQ1121" i="9"/>
  <c r="BQ1122" i="9"/>
  <c r="BQ1123" i="9"/>
  <c r="BQ1124" i="9"/>
  <c r="BQ1125" i="9"/>
  <c r="BQ1126" i="9"/>
  <c r="BQ1127" i="9"/>
  <c r="BQ1128" i="9"/>
  <c r="BQ1129" i="9"/>
  <c r="BQ1130" i="9"/>
  <c r="BQ1131" i="9"/>
  <c r="BQ1132" i="9"/>
  <c r="BQ1133" i="9"/>
  <c r="BQ1134" i="9"/>
  <c r="BQ1135" i="9"/>
  <c r="BQ1136" i="9"/>
  <c r="BQ1137" i="9"/>
  <c r="BQ1138" i="9"/>
  <c r="BQ1139" i="9"/>
  <c r="BQ1140" i="9"/>
  <c r="BQ1141" i="9"/>
  <c r="BQ1142" i="9"/>
  <c r="BQ1143" i="9"/>
  <c r="BQ1144" i="9"/>
  <c r="BQ1145" i="9"/>
  <c r="BQ1146" i="9"/>
  <c r="BQ1147" i="9"/>
  <c r="BQ1148" i="9"/>
  <c r="BQ1149" i="9"/>
  <c r="BQ1150" i="9"/>
  <c r="BQ1151" i="9"/>
  <c r="BQ1152" i="9"/>
  <c r="BQ1153" i="9"/>
  <c r="BQ1154" i="9"/>
  <c r="BQ1155" i="9"/>
  <c r="BQ1156" i="9"/>
  <c r="BQ1157" i="9"/>
  <c r="BQ1158" i="9"/>
  <c r="BQ1159" i="9"/>
  <c r="BQ1160" i="9"/>
  <c r="BQ1161" i="9"/>
  <c r="BQ1162" i="9"/>
  <c r="BQ1163" i="9"/>
  <c r="BQ1164" i="9"/>
  <c r="BQ1165" i="9"/>
  <c r="BQ1166" i="9"/>
  <c r="BQ1167" i="9"/>
  <c r="BQ1168" i="9"/>
  <c r="BQ1169" i="9"/>
  <c r="BQ1170" i="9"/>
  <c r="BQ1171" i="9"/>
  <c r="BQ1172" i="9"/>
  <c r="BQ1173" i="9"/>
  <c r="BQ1174" i="9"/>
  <c r="BQ1175" i="9"/>
  <c r="BQ1176" i="9"/>
  <c r="BQ1177" i="9"/>
  <c r="BQ1178" i="9"/>
  <c r="BQ1179" i="9"/>
  <c r="BQ1180" i="9"/>
  <c r="BQ1181" i="9"/>
  <c r="BQ1182" i="9"/>
  <c r="BQ1183" i="9"/>
  <c r="BQ1184" i="9"/>
  <c r="BQ1185" i="9"/>
  <c r="BQ1186" i="9"/>
  <c r="BQ1187" i="9"/>
  <c r="BQ1188" i="9"/>
  <c r="BQ1189" i="9"/>
  <c r="BQ1190" i="9"/>
  <c r="BQ1191" i="9"/>
  <c r="BQ1192" i="9"/>
  <c r="BQ1193" i="9"/>
  <c r="BQ1194" i="9"/>
  <c r="BQ1195" i="9"/>
  <c r="BQ1196" i="9"/>
  <c r="BQ1197" i="9"/>
  <c r="BQ1198" i="9"/>
  <c r="BQ1199" i="9"/>
  <c r="BQ1200" i="9"/>
  <c r="BQ1201" i="9"/>
  <c r="BQ1202" i="9"/>
  <c r="BQ1203" i="9"/>
  <c r="BQ1204" i="9"/>
  <c r="BQ1205" i="9"/>
  <c r="BQ1206" i="9"/>
  <c r="BQ1207" i="9"/>
  <c r="BQ1208" i="9"/>
  <c r="BQ1209" i="9"/>
  <c r="BQ1210" i="9"/>
  <c r="BQ1211" i="9"/>
  <c r="BQ1212" i="9"/>
  <c r="BQ1213" i="9"/>
  <c r="BQ1214" i="9"/>
  <c r="BQ1215" i="9"/>
  <c r="BQ1216" i="9"/>
  <c r="BQ1217" i="9"/>
  <c r="BQ1218" i="9"/>
  <c r="BQ1219" i="9"/>
  <c r="BQ1220" i="9"/>
  <c r="BQ1221" i="9"/>
  <c r="BQ1222" i="9"/>
  <c r="BQ1223" i="9"/>
  <c r="BQ1224" i="9"/>
  <c r="BQ1225" i="9"/>
  <c r="BQ1226" i="9"/>
  <c r="BQ1227" i="9"/>
  <c r="BQ1228" i="9"/>
  <c r="BQ1229" i="9"/>
  <c r="BQ1230" i="9"/>
  <c r="BQ1231" i="9"/>
  <c r="BQ1232" i="9"/>
  <c r="BQ1233" i="9"/>
  <c r="BQ1234" i="9"/>
  <c r="BQ1235" i="9"/>
  <c r="BQ1236" i="9"/>
  <c r="BQ1237" i="9"/>
  <c r="BQ1238" i="9"/>
  <c r="BQ1239" i="9"/>
  <c r="BQ1240" i="9"/>
  <c r="BQ1241" i="9"/>
  <c r="BQ1242" i="9"/>
  <c r="BQ1243" i="9"/>
  <c r="BQ1244" i="9"/>
  <c r="BQ1245" i="9"/>
  <c r="BQ1246" i="9"/>
  <c r="BQ1247" i="9"/>
  <c r="BQ1248" i="9"/>
  <c r="BQ1249" i="9"/>
  <c r="BQ1250" i="9"/>
  <c r="BQ1251" i="9"/>
  <c r="BQ1252" i="9"/>
  <c r="BQ1253" i="9"/>
  <c r="BQ1254" i="9"/>
  <c r="BQ1255" i="9"/>
  <c r="BQ1256" i="9"/>
  <c r="BQ1257" i="9"/>
  <c r="BQ1258" i="9"/>
  <c r="BQ1259" i="9"/>
  <c r="BQ1260" i="9"/>
  <c r="BQ1261" i="9"/>
  <c r="BQ1262" i="9"/>
  <c r="BQ1263" i="9"/>
  <c r="BQ1264" i="9"/>
  <c r="BQ1265" i="9"/>
  <c r="BQ1266" i="9"/>
  <c r="BQ1267" i="9"/>
  <c r="BQ1268" i="9"/>
  <c r="BQ1269" i="9"/>
  <c r="BQ1270" i="9"/>
  <c r="BQ1271" i="9"/>
  <c r="BQ1272" i="9"/>
  <c r="BQ1273" i="9"/>
  <c r="BQ1274" i="9"/>
  <c r="BQ1275" i="9"/>
  <c r="BQ1276" i="9"/>
  <c r="BQ1277" i="9"/>
  <c r="BQ1278" i="9"/>
  <c r="BQ1279" i="9"/>
  <c r="BQ1280" i="9"/>
  <c r="BQ1281" i="9"/>
  <c r="BQ1282" i="9"/>
  <c r="BQ1283" i="9"/>
  <c r="BQ1284" i="9"/>
  <c r="BQ1285" i="9"/>
  <c r="BQ1286" i="9"/>
  <c r="BQ1287" i="9"/>
  <c r="BQ1288" i="9"/>
  <c r="BQ1289" i="9"/>
  <c r="BQ1290" i="9"/>
  <c r="BQ1291" i="9"/>
  <c r="BQ1292" i="9"/>
  <c r="BQ1293" i="9"/>
  <c r="BQ1294" i="9"/>
  <c r="BQ1295" i="9"/>
  <c r="BQ1296" i="9"/>
  <c r="BQ1297" i="9"/>
  <c r="BQ1298" i="9"/>
  <c r="BQ1299" i="9"/>
  <c r="BQ1300" i="9"/>
  <c r="BQ1301" i="9"/>
  <c r="BQ1302" i="9"/>
  <c r="BQ1303" i="9"/>
  <c r="BQ1304" i="9"/>
  <c r="BQ1305" i="9"/>
  <c r="BQ1306" i="9"/>
  <c r="BQ1307" i="9"/>
  <c r="BQ1308" i="9"/>
  <c r="BQ1309" i="9"/>
  <c r="BQ1310" i="9"/>
  <c r="BQ1311" i="9"/>
  <c r="BQ1312" i="9"/>
  <c r="BQ1313" i="9"/>
  <c r="BQ1314" i="9"/>
  <c r="BQ1315" i="9"/>
  <c r="BQ1316" i="9"/>
  <c r="BQ1317" i="9"/>
  <c r="BQ1318" i="9"/>
  <c r="BQ1319" i="9"/>
  <c r="BQ1320" i="9"/>
  <c r="BQ1321" i="9"/>
  <c r="BQ1322" i="9"/>
  <c r="BQ1323" i="9"/>
  <c r="BQ1324" i="9"/>
  <c r="BQ1325" i="9"/>
  <c r="BQ1326" i="9"/>
  <c r="BQ1327" i="9"/>
  <c r="BQ1328" i="9"/>
  <c r="BQ1329" i="9"/>
  <c r="BQ1330" i="9"/>
  <c r="BQ1331" i="9"/>
  <c r="BQ1332" i="9"/>
  <c r="BQ1333" i="9"/>
  <c r="BQ1334" i="9"/>
  <c r="BQ1335" i="9"/>
  <c r="BQ1336" i="9"/>
  <c r="BQ1337" i="9"/>
  <c r="BQ1338" i="9"/>
  <c r="BQ1339" i="9"/>
  <c r="BQ1340" i="9"/>
  <c r="BQ1341" i="9"/>
  <c r="BQ1342" i="9"/>
  <c r="BQ1343" i="9"/>
  <c r="BQ1344" i="9"/>
  <c r="BQ1345" i="9"/>
  <c r="BQ1346" i="9"/>
  <c r="BQ1347" i="9"/>
  <c r="BQ1348" i="9"/>
  <c r="BQ1349" i="9"/>
  <c r="BQ1350" i="9"/>
  <c r="BQ1351" i="9"/>
  <c r="BQ1352" i="9"/>
  <c r="BQ1353" i="9"/>
  <c r="BQ1354" i="9"/>
  <c r="BQ1355" i="9"/>
  <c r="BQ1356" i="9"/>
  <c r="BQ1357" i="9"/>
  <c r="BQ1358" i="9"/>
  <c r="BQ1359" i="9"/>
  <c r="BQ1360" i="9"/>
  <c r="BQ1361" i="9"/>
  <c r="BQ1362" i="9"/>
  <c r="BQ1363" i="9"/>
  <c r="BQ1364" i="9"/>
  <c r="BQ1365" i="9"/>
  <c r="BQ1366" i="9"/>
  <c r="BQ1367" i="9"/>
  <c r="BQ1368" i="9"/>
  <c r="BQ1369" i="9"/>
  <c r="BQ1370" i="9"/>
  <c r="BQ1371" i="9"/>
  <c r="BQ1372" i="9"/>
  <c r="BQ1373" i="9"/>
  <c r="BQ1374" i="9"/>
  <c r="BQ1375" i="9"/>
  <c r="BQ1376" i="9"/>
  <c r="BQ1377" i="9"/>
  <c r="BQ1378" i="9"/>
  <c r="BQ1379" i="9"/>
  <c r="BQ1380" i="9"/>
  <c r="BQ1381" i="9"/>
  <c r="BQ1382" i="9"/>
  <c r="BQ1383" i="9"/>
  <c r="BQ1384" i="9"/>
  <c r="BQ1385" i="9"/>
  <c r="BQ1386" i="9"/>
  <c r="BQ1387" i="9"/>
  <c r="BQ1388" i="9"/>
  <c r="BQ1389" i="9"/>
  <c r="BQ1390" i="9"/>
  <c r="BQ1391" i="9"/>
  <c r="BQ1392" i="9"/>
  <c r="BQ1393" i="9"/>
  <c r="BQ1394" i="9"/>
  <c r="BQ1395" i="9"/>
  <c r="BQ1396" i="9"/>
  <c r="BQ1397" i="9"/>
  <c r="BQ1398" i="9"/>
  <c r="BQ1399" i="9"/>
  <c r="BQ1400" i="9"/>
  <c r="BQ1401" i="9"/>
  <c r="BQ1402" i="9"/>
  <c r="BQ1403" i="9"/>
  <c r="BQ1404" i="9"/>
  <c r="BQ1405" i="9"/>
  <c r="BQ1406" i="9"/>
  <c r="BQ1407" i="9"/>
  <c r="BQ1408" i="9"/>
  <c r="BQ1409" i="9"/>
  <c r="BQ1410" i="9"/>
  <c r="BQ1411" i="9"/>
  <c r="BQ1412" i="9"/>
  <c r="BQ1413" i="9"/>
  <c r="BQ1414" i="9"/>
  <c r="BQ1415" i="9"/>
  <c r="BQ1416" i="9"/>
  <c r="BQ1417" i="9"/>
  <c r="BQ1418" i="9"/>
  <c r="BQ1419" i="9"/>
  <c r="BQ1420" i="9"/>
  <c r="BQ1421" i="9"/>
  <c r="BQ1422" i="9"/>
  <c r="BQ1423" i="9"/>
  <c r="BQ1424" i="9"/>
  <c r="BQ1425" i="9"/>
  <c r="BQ1426" i="9"/>
  <c r="BQ1427" i="9"/>
  <c r="BQ1428" i="9"/>
  <c r="BQ1429" i="9"/>
  <c r="BQ1430" i="9"/>
  <c r="BQ1431" i="9"/>
  <c r="BQ1432" i="9"/>
  <c r="BQ1433" i="9"/>
  <c r="BQ1434" i="9"/>
  <c r="BQ1435" i="9"/>
  <c r="BQ1436" i="9"/>
  <c r="BQ1437" i="9"/>
  <c r="BQ1438" i="9"/>
  <c r="BQ1439" i="9"/>
  <c r="BQ1440" i="9"/>
  <c r="BQ1441" i="9"/>
  <c r="BQ1442" i="9"/>
  <c r="BQ1443" i="9"/>
  <c r="BQ1444" i="9"/>
  <c r="BQ1445" i="9"/>
  <c r="BQ1446" i="9"/>
  <c r="BQ1447" i="9"/>
  <c r="BQ1448" i="9"/>
  <c r="BQ1449" i="9"/>
  <c r="BQ1450" i="9"/>
  <c r="BQ1451" i="9"/>
  <c r="BQ1452" i="9"/>
  <c r="BQ1453" i="9"/>
  <c r="BQ1454" i="9"/>
  <c r="BQ1455" i="9"/>
  <c r="BQ1456" i="9"/>
  <c r="BQ1457" i="9"/>
  <c r="BQ1458" i="9"/>
  <c r="BQ1459" i="9"/>
  <c r="BQ1460" i="9"/>
  <c r="BQ1461" i="9"/>
  <c r="BQ1462" i="9"/>
  <c r="BQ1463" i="9"/>
  <c r="BQ1464" i="9"/>
  <c r="BQ1465" i="9"/>
  <c r="BQ1466" i="9"/>
  <c r="BQ1467" i="9"/>
  <c r="BQ1468" i="9"/>
  <c r="BQ1469" i="9"/>
  <c r="BQ1470" i="9"/>
  <c r="BQ1471" i="9"/>
  <c r="BQ1472" i="9"/>
  <c r="BQ1473" i="9"/>
  <c r="BQ1474" i="9"/>
  <c r="BQ1475" i="9"/>
  <c r="BQ1476" i="9"/>
  <c r="BQ1477" i="9"/>
  <c r="BQ1478" i="9"/>
  <c r="BQ1479" i="9"/>
  <c r="BQ1480" i="9"/>
  <c r="BQ1481" i="9"/>
  <c r="BQ1482" i="9"/>
  <c r="BQ1483" i="9"/>
  <c r="BQ1484" i="9"/>
  <c r="BQ1485" i="9"/>
  <c r="BQ1486" i="9"/>
  <c r="BQ1487" i="9"/>
  <c r="BQ1488" i="9"/>
  <c r="BQ1489" i="9"/>
  <c r="BQ1490" i="9"/>
  <c r="BQ1491" i="9"/>
  <c r="BQ1492" i="9"/>
  <c r="BQ1493" i="9"/>
  <c r="BQ1494" i="9"/>
  <c r="BQ1495" i="9"/>
  <c r="BQ1496" i="9"/>
  <c r="BQ1497" i="9"/>
  <c r="BQ1498" i="9"/>
  <c r="BQ1499" i="9"/>
  <c r="BQ1500" i="9"/>
  <c r="BQ1501" i="9"/>
  <c r="BQ1502" i="9"/>
  <c r="BQ1503" i="9"/>
  <c r="BQ1504" i="9"/>
  <c r="BQ1505" i="9"/>
  <c r="BQ1506" i="9"/>
  <c r="BQ1507" i="9"/>
  <c r="BQ1508" i="9"/>
  <c r="BQ1509" i="9"/>
  <c r="BQ1510" i="9"/>
  <c r="BQ1511" i="9"/>
  <c r="BQ1512" i="9"/>
  <c r="BQ1513" i="9"/>
  <c r="BQ1514" i="9"/>
  <c r="BQ1515" i="9"/>
  <c r="BQ1516" i="9"/>
  <c r="BQ1517" i="9"/>
  <c r="BQ1518" i="9"/>
  <c r="BQ1519" i="9"/>
  <c r="BQ1520" i="9"/>
  <c r="BQ1521" i="9"/>
  <c r="BQ1522" i="9"/>
  <c r="BQ1523" i="9"/>
  <c r="BQ1524" i="9"/>
  <c r="BQ1525" i="9"/>
  <c r="BQ1526" i="9"/>
  <c r="BQ1527" i="9"/>
  <c r="BQ1528" i="9"/>
  <c r="BQ1529" i="9"/>
  <c r="BQ1530" i="9"/>
  <c r="BQ1531" i="9"/>
  <c r="BQ1532" i="9"/>
  <c r="BQ1533" i="9"/>
  <c r="BQ1534" i="9"/>
  <c r="BQ1535" i="9"/>
  <c r="BQ1536" i="9"/>
  <c r="BQ1537" i="9"/>
  <c r="BQ1538" i="9"/>
  <c r="BQ1539" i="9"/>
  <c r="BQ1540" i="9"/>
  <c r="BQ1541" i="9"/>
  <c r="BQ1542" i="9"/>
  <c r="BQ1543" i="9"/>
  <c r="BQ1544" i="9"/>
  <c r="BQ1545" i="9"/>
  <c r="BQ1546" i="9"/>
  <c r="BQ1547" i="9"/>
  <c r="BQ1548" i="9"/>
  <c r="BQ1549" i="9"/>
  <c r="BQ1550" i="9"/>
  <c r="BQ1551" i="9"/>
  <c r="BQ1552" i="9"/>
  <c r="BQ1553" i="9"/>
  <c r="BQ1554" i="9"/>
  <c r="BQ1555" i="9"/>
  <c r="BQ1556" i="9"/>
  <c r="BQ1557" i="9"/>
  <c r="BQ1558" i="9"/>
  <c r="BQ1559" i="9"/>
  <c r="BQ1560" i="9"/>
  <c r="BQ1561" i="9"/>
  <c r="BQ1562" i="9"/>
  <c r="BQ1563" i="9"/>
  <c r="BQ1564" i="9"/>
  <c r="BQ1565" i="9"/>
  <c r="BQ1566" i="9"/>
  <c r="BQ1567" i="9"/>
  <c r="BQ1568" i="9"/>
  <c r="BQ1569" i="9"/>
  <c r="BQ1570" i="9"/>
  <c r="BQ1571" i="9"/>
  <c r="BQ1572" i="9"/>
  <c r="BQ1573" i="9"/>
  <c r="BQ1574" i="9"/>
  <c r="BQ1575" i="9"/>
  <c r="BQ1576" i="9"/>
  <c r="BQ1577" i="9"/>
  <c r="BQ1578" i="9"/>
  <c r="BQ1579" i="9"/>
  <c r="BQ1580" i="9"/>
  <c r="BQ1581" i="9"/>
  <c r="BQ1582" i="9"/>
  <c r="BQ1583" i="9"/>
  <c r="BQ1584" i="9"/>
  <c r="BQ1585" i="9"/>
  <c r="BQ1586" i="9"/>
  <c r="BQ1587" i="9"/>
  <c r="BQ1588" i="9"/>
  <c r="BQ1589" i="9"/>
  <c r="BQ1590" i="9"/>
  <c r="BQ1591" i="9"/>
  <c r="BQ1592" i="9"/>
  <c r="BQ1593" i="9"/>
  <c r="BQ1594" i="9"/>
  <c r="BQ1595" i="9"/>
  <c r="BQ1596" i="9"/>
  <c r="BQ1597" i="9"/>
  <c r="BQ1598" i="9"/>
  <c r="BQ1599" i="9"/>
  <c r="BQ1600" i="9"/>
  <c r="BQ1601" i="9"/>
  <c r="BQ1602" i="9"/>
  <c r="BQ1603" i="9"/>
  <c r="BQ1604" i="9"/>
  <c r="BQ1605" i="9"/>
  <c r="BQ1606" i="9"/>
  <c r="BQ1607" i="9"/>
  <c r="BQ1608" i="9"/>
  <c r="BQ1609" i="9"/>
  <c r="BQ1610" i="9"/>
  <c r="BQ1611" i="9"/>
  <c r="BQ1612" i="9"/>
  <c r="BQ1613" i="9"/>
  <c r="BQ1614" i="9"/>
  <c r="BQ1615" i="9"/>
  <c r="BQ1616" i="9"/>
  <c r="BQ1617" i="9"/>
  <c r="BQ1618" i="9"/>
  <c r="BQ1619" i="9"/>
  <c r="BQ1620" i="9"/>
  <c r="BQ1621" i="9"/>
  <c r="BQ1622" i="9"/>
  <c r="BQ1623" i="9"/>
  <c r="BQ1624" i="9"/>
  <c r="BQ1625" i="9"/>
  <c r="BQ1626" i="9"/>
  <c r="BQ1627" i="9"/>
  <c r="BQ1628" i="9"/>
  <c r="BQ1629" i="9"/>
  <c r="BQ1630" i="9"/>
  <c r="BQ1631" i="9"/>
  <c r="BQ1632" i="9"/>
  <c r="BQ1633" i="9"/>
  <c r="BQ1634" i="9"/>
  <c r="BQ1635" i="9"/>
  <c r="BQ1636" i="9"/>
  <c r="BQ1637" i="9"/>
  <c r="BQ1638" i="9"/>
  <c r="BQ1639" i="9"/>
  <c r="BQ1640" i="9"/>
  <c r="BQ1641" i="9"/>
  <c r="BQ1642" i="9"/>
  <c r="BQ1643" i="9"/>
  <c r="BQ1644" i="9"/>
  <c r="BQ1645" i="9"/>
  <c r="BQ1646" i="9"/>
  <c r="BQ1647" i="9"/>
  <c r="BQ1648" i="9"/>
  <c r="BQ1649" i="9"/>
  <c r="BQ1650" i="9"/>
  <c r="BQ1651" i="9"/>
  <c r="BQ1652" i="9"/>
  <c r="BQ1653" i="9"/>
  <c r="BQ1654" i="9"/>
  <c r="BQ1655" i="9"/>
  <c r="BQ1656" i="9"/>
  <c r="BQ1657" i="9"/>
  <c r="BQ1658" i="9"/>
  <c r="BQ1659" i="9"/>
  <c r="BQ1660" i="9"/>
  <c r="BQ1661" i="9"/>
  <c r="BQ1662" i="9"/>
  <c r="BQ1663" i="9"/>
  <c r="BQ1664" i="9"/>
  <c r="BQ1665" i="9"/>
  <c r="BQ1666" i="9"/>
  <c r="BQ1667" i="9"/>
  <c r="BQ1668" i="9"/>
  <c r="BQ1669" i="9"/>
  <c r="BQ1670" i="9"/>
  <c r="BQ1671" i="9"/>
  <c r="BQ1672" i="9"/>
  <c r="BQ1673" i="9"/>
  <c r="BQ1674" i="9"/>
  <c r="BQ1675" i="9"/>
  <c r="BQ1676" i="9"/>
  <c r="BQ1677" i="9"/>
  <c r="BQ1678" i="9"/>
  <c r="BQ1679" i="9"/>
  <c r="BQ1680" i="9"/>
  <c r="BQ1681" i="9"/>
  <c r="BQ1682" i="9"/>
  <c r="BQ1683" i="9"/>
  <c r="BQ1684" i="9"/>
  <c r="BQ1685" i="9"/>
  <c r="BQ1686" i="9"/>
  <c r="BQ1687" i="9"/>
  <c r="BQ1688" i="9"/>
  <c r="BQ1689" i="9"/>
  <c r="BQ1690" i="9"/>
  <c r="BQ1691" i="9"/>
  <c r="BQ1692" i="9"/>
  <c r="BQ1693" i="9"/>
  <c r="BQ1694" i="9"/>
  <c r="BQ1695" i="9"/>
  <c r="BQ1696" i="9"/>
  <c r="BQ1697" i="9"/>
  <c r="BQ1698" i="9"/>
  <c r="BQ1699" i="9"/>
  <c r="BQ1700" i="9"/>
  <c r="BQ1701" i="9"/>
  <c r="BQ1702" i="9"/>
  <c r="BQ1703" i="9"/>
  <c r="BQ1704" i="9"/>
  <c r="BQ1705" i="9"/>
  <c r="BQ1706" i="9"/>
  <c r="BQ1707" i="9"/>
  <c r="BP6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P27" i="9"/>
  <c r="BP28" i="9"/>
  <c r="BP29" i="9"/>
  <c r="BP30" i="9"/>
  <c r="BP31" i="9"/>
  <c r="BP32" i="9"/>
  <c r="BP33" i="9"/>
  <c r="BP34" i="9"/>
  <c r="BP35" i="9"/>
  <c r="BP36" i="9"/>
  <c r="BP37" i="9"/>
  <c r="BP38" i="9"/>
  <c r="BP39" i="9"/>
  <c r="BP40" i="9"/>
  <c r="BP41" i="9"/>
  <c r="BP42" i="9"/>
  <c r="BP43" i="9"/>
  <c r="BP44" i="9"/>
  <c r="BP45" i="9"/>
  <c r="BP46" i="9"/>
  <c r="BP47" i="9"/>
  <c r="BP48" i="9"/>
  <c r="BP49" i="9"/>
  <c r="BP50" i="9"/>
  <c r="BP51" i="9"/>
  <c r="BP52" i="9"/>
  <c r="BP53" i="9"/>
  <c r="BP54" i="9"/>
  <c r="BP55" i="9"/>
  <c r="BP56" i="9"/>
  <c r="BP57" i="9"/>
  <c r="BP58" i="9"/>
  <c r="BP59" i="9"/>
  <c r="BP60" i="9"/>
  <c r="BP61" i="9"/>
  <c r="BP62" i="9"/>
  <c r="BP63" i="9"/>
  <c r="BP64" i="9"/>
  <c r="BP65" i="9"/>
  <c r="BP66" i="9"/>
  <c r="BP67" i="9"/>
  <c r="BP68" i="9"/>
  <c r="BP69" i="9"/>
  <c r="BP70" i="9"/>
  <c r="BP71" i="9"/>
  <c r="BP72" i="9"/>
  <c r="BP73" i="9"/>
  <c r="BP74" i="9"/>
  <c r="BP75" i="9"/>
  <c r="BP76" i="9"/>
  <c r="BP77" i="9"/>
  <c r="BP78" i="9"/>
  <c r="BP79" i="9"/>
  <c r="BP80" i="9"/>
  <c r="BP81" i="9"/>
  <c r="BP82" i="9"/>
  <c r="BP83" i="9"/>
  <c r="BP84" i="9"/>
  <c r="BP85" i="9"/>
  <c r="BP86" i="9"/>
  <c r="BP87" i="9"/>
  <c r="BP88" i="9"/>
  <c r="BP89" i="9"/>
  <c r="BP90" i="9"/>
  <c r="BP91" i="9"/>
  <c r="BP92" i="9"/>
  <c r="BP93" i="9"/>
  <c r="BP94" i="9"/>
  <c r="BP95" i="9"/>
  <c r="BP96" i="9"/>
  <c r="BP97" i="9"/>
  <c r="BP98" i="9"/>
  <c r="BP99" i="9"/>
  <c r="BP100" i="9"/>
  <c r="BP101" i="9"/>
  <c r="BP102" i="9"/>
  <c r="BP103" i="9"/>
  <c r="BP104" i="9"/>
  <c r="BP105" i="9"/>
  <c r="BP106" i="9"/>
  <c r="BP107" i="9"/>
  <c r="BP108" i="9"/>
  <c r="BP109" i="9"/>
  <c r="BP110" i="9"/>
  <c r="BP111" i="9"/>
  <c r="BP112" i="9"/>
  <c r="BP113" i="9"/>
  <c r="BP114" i="9"/>
  <c r="BP115" i="9"/>
  <c r="BP116" i="9"/>
  <c r="BP117" i="9"/>
  <c r="BP118" i="9"/>
  <c r="BP119" i="9"/>
  <c r="BP120" i="9"/>
  <c r="BP121" i="9"/>
  <c r="BP122" i="9"/>
  <c r="BP123" i="9"/>
  <c r="BP124" i="9"/>
  <c r="BP125" i="9"/>
  <c r="BP126" i="9"/>
  <c r="BP127" i="9"/>
  <c r="BP128" i="9"/>
  <c r="BP129" i="9"/>
  <c r="BP130" i="9"/>
  <c r="BP131" i="9"/>
  <c r="BP132" i="9"/>
  <c r="BP133" i="9"/>
  <c r="BP134" i="9"/>
  <c r="BP135" i="9"/>
  <c r="BP136" i="9"/>
  <c r="BP137" i="9"/>
  <c r="BP138" i="9"/>
  <c r="BP139" i="9"/>
  <c r="BP140" i="9"/>
  <c r="BP141" i="9"/>
  <c r="BP142" i="9"/>
  <c r="BP143" i="9"/>
  <c r="BP144" i="9"/>
  <c r="BP145" i="9"/>
  <c r="BP146" i="9"/>
  <c r="BP147" i="9"/>
  <c r="BP148" i="9"/>
  <c r="BP149" i="9"/>
  <c r="BP150" i="9"/>
  <c r="BP151" i="9"/>
  <c r="BP152" i="9"/>
  <c r="BP153" i="9"/>
  <c r="BP154" i="9"/>
  <c r="BP155" i="9"/>
  <c r="BP156" i="9"/>
  <c r="BP157" i="9"/>
  <c r="BP158" i="9"/>
  <c r="BP159" i="9"/>
  <c r="BP160" i="9"/>
  <c r="BP161" i="9"/>
  <c r="BP162" i="9"/>
  <c r="BP163" i="9"/>
  <c r="BP164" i="9"/>
  <c r="BP165" i="9"/>
  <c r="BP166" i="9"/>
  <c r="BP167" i="9"/>
  <c r="BP168" i="9"/>
  <c r="BP169" i="9"/>
  <c r="BP170" i="9"/>
  <c r="BP171" i="9"/>
  <c r="BP172" i="9"/>
  <c r="BP173" i="9"/>
  <c r="BP174" i="9"/>
  <c r="BP175" i="9"/>
  <c r="BP176" i="9"/>
  <c r="BP177" i="9"/>
  <c r="BP178" i="9"/>
  <c r="BP179" i="9"/>
  <c r="BP180" i="9"/>
  <c r="BP181" i="9"/>
  <c r="BP182" i="9"/>
  <c r="BP183" i="9"/>
  <c r="BP184" i="9"/>
  <c r="BP185" i="9"/>
  <c r="BP186" i="9"/>
  <c r="BP187" i="9"/>
  <c r="BP188" i="9"/>
  <c r="BP189" i="9"/>
  <c r="BP190" i="9"/>
  <c r="BP191" i="9"/>
  <c r="BP192" i="9"/>
  <c r="BP193" i="9"/>
  <c r="BP194" i="9"/>
  <c r="BP195" i="9"/>
  <c r="BP196" i="9"/>
  <c r="BP197" i="9"/>
  <c r="BP198" i="9"/>
  <c r="BP199" i="9"/>
  <c r="BP200" i="9"/>
  <c r="BP201" i="9"/>
  <c r="BP202" i="9"/>
  <c r="BP203" i="9"/>
  <c r="BP204" i="9"/>
  <c r="BP205" i="9"/>
  <c r="BP206" i="9"/>
  <c r="BP207" i="9"/>
  <c r="BP208" i="9"/>
  <c r="BP209" i="9"/>
  <c r="BP210" i="9"/>
  <c r="BP211" i="9"/>
  <c r="BP212" i="9"/>
  <c r="BP213" i="9"/>
  <c r="BP214" i="9"/>
  <c r="BP215" i="9"/>
  <c r="BP216" i="9"/>
  <c r="BP217" i="9"/>
  <c r="BP218" i="9"/>
  <c r="BP219" i="9"/>
  <c r="BP220" i="9"/>
  <c r="BP221" i="9"/>
  <c r="BP222" i="9"/>
  <c r="BP223" i="9"/>
  <c r="BP224" i="9"/>
  <c r="BP225" i="9"/>
  <c r="BP226" i="9"/>
  <c r="BP227" i="9"/>
  <c r="BP228" i="9"/>
  <c r="BP229" i="9"/>
  <c r="BP230" i="9"/>
  <c r="BP231" i="9"/>
  <c r="BP232" i="9"/>
  <c r="BP233" i="9"/>
  <c r="BP234" i="9"/>
  <c r="BP235" i="9"/>
  <c r="BP236" i="9"/>
  <c r="BP237" i="9"/>
  <c r="BP238" i="9"/>
  <c r="BP239" i="9"/>
  <c r="BP240" i="9"/>
  <c r="BP241" i="9"/>
  <c r="BP242" i="9"/>
  <c r="BP243" i="9"/>
  <c r="BP244" i="9"/>
  <c r="BP245" i="9"/>
  <c r="BP246" i="9"/>
  <c r="BP247" i="9"/>
  <c r="BP248" i="9"/>
  <c r="BP249" i="9"/>
  <c r="BP250" i="9"/>
  <c r="BP251" i="9"/>
  <c r="BP252" i="9"/>
  <c r="BP253" i="9"/>
  <c r="BP254" i="9"/>
  <c r="BP255" i="9"/>
  <c r="BP256" i="9"/>
  <c r="BP257" i="9"/>
  <c r="BP258" i="9"/>
  <c r="BP259" i="9"/>
  <c r="BP260" i="9"/>
  <c r="BP261" i="9"/>
  <c r="BP262" i="9"/>
  <c r="BP263" i="9"/>
  <c r="BP264" i="9"/>
  <c r="BP265" i="9"/>
  <c r="BP266" i="9"/>
  <c r="BP267" i="9"/>
  <c r="BP268" i="9"/>
  <c r="BP269" i="9"/>
  <c r="BP270" i="9"/>
  <c r="BP271" i="9"/>
  <c r="BP272" i="9"/>
  <c r="BP273" i="9"/>
  <c r="BP274" i="9"/>
  <c r="BP275" i="9"/>
  <c r="BP276" i="9"/>
  <c r="BP277" i="9"/>
  <c r="BP278" i="9"/>
  <c r="BP279" i="9"/>
  <c r="BP280" i="9"/>
  <c r="BP281" i="9"/>
  <c r="BP282" i="9"/>
  <c r="BP283" i="9"/>
  <c r="BP284" i="9"/>
  <c r="BP285" i="9"/>
  <c r="BP286" i="9"/>
  <c r="BP287" i="9"/>
  <c r="BP288" i="9"/>
  <c r="BP289" i="9"/>
  <c r="BP290" i="9"/>
  <c r="BP291" i="9"/>
  <c r="BP292" i="9"/>
  <c r="BP293" i="9"/>
  <c r="BP294" i="9"/>
  <c r="BP295" i="9"/>
  <c r="BP296" i="9"/>
  <c r="BP297" i="9"/>
  <c r="BP298" i="9"/>
  <c r="BP299" i="9"/>
  <c r="BP300" i="9"/>
  <c r="BP301" i="9"/>
  <c r="BP302" i="9"/>
  <c r="BP303" i="9"/>
  <c r="BP304" i="9"/>
  <c r="BP305" i="9"/>
  <c r="BP306" i="9"/>
  <c r="BP307" i="9"/>
  <c r="BP308" i="9"/>
  <c r="BP309" i="9"/>
  <c r="BP310" i="9"/>
  <c r="BP311" i="9"/>
  <c r="BP312" i="9"/>
  <c r="BP313" i="9"/>
  <c r="BP314" i="9"/>
  <c r="BP315" i="9"/>
  <c r="BP316" i="9"/>
  <c r="BP317" i="9"/>
  <c r="BP318" i="9"/>
  <c r="BP319" i="9"/>
  <c r="BP320" i="9"/>
  <c r="BP321" i="9"/>
  <c r="BP322" i="9"/>
  <c r="BP323" i="9"/>
  <c r="BP324" i="9"/>
  <c r="BP325" i="9"/>
  <c r="BP326" i="9"/>
  <c r="BP327" i="9"/>
  <c r="BP328" i="9"/>
  <c r="BP329" i="9"/>
  <c r="BP330" i="9"/>
  <c r="BP331" i="9"/>
  <c r="BP332" i="9"/>
  <c r="BP333" i="9"/>
  <c r="BP334" i="9"/>
  <c r="BP335" i="9"/>
  <c r="BP336" i="9"/>
  <c r="BP337" i="9"/>
  <c r="BP338" i="9"/>
  <c r="BP339" i="9"/>
  <c r="BP340" i="9"/>
  <c r="BP341" i="9"/>
  <c r="BP342" i="9"/>
  <c r="BP343" i="9"/>
  <c r="BP344" i="9"/>
  <c r="BP345" i="9"/>
  <c r="BP346" i="9"/>
  <c r="BP347" i="9"/>
  <c r="BP348" i="9"/>
  <c r="BP349" i="9"/>
  <c r="BP350" i="9"/>
  <c r="BP351" i="9"/>
  <c r="BP352" i="9"/>
  <c r="BP353" i="9"/>
  <c r="BP354" i="9"/>
  <c r="BP355" i="9"/>
  <c r="BP356" i="9"/>
  <c r="BP357" i="9"/>
  <c r="BP358" i="9"/>
  <c r="BP359" i="9"/>
  <c r="BP360" i="9"/>
  <c r="BP361" i="9"/>
  <c r="BP362" i="9"/>
  <c r="BP363" i="9"/>
  <c r="BP364" i="9"/>
  <c r="BP365" i="9"/>
  <c r="BP366" i="9"/>
  <c r="BP367" i="9"/>
  <c r="BP368" i="9"/>
  <c r="BP369" i="9"/>
  <c r="BP370" i="9"/>
  <c r="BP371" i="9"/>
  <c r="BP372" i="9"/>
  <c r="BP373" i="9"/>
  <c r="BP374" i="9"/>
  <c r="BP375" i="9"/>
  <c r="BP376" i="9"/>
  <c r="BP377" i="9"/>
  <c r="BP378" i="9"/>
  <c r="BP379" i="9"/>
  <c r="BP380" i="9"/>
  <c r="BP381" i="9"/>
  <c r="BP382" i="9"/>
  <c r="BP383" i="9"/>
  <c r="BP384" i="9"/>
  <c r="BP385" i="9"/>
  <c r="BP386" i="9"/>
  <c r="BP387" i="9"/>
  <c r="BP388" i="9"/>
  <c r="BP389" i="9"/>
  <c r="BP390" i="9"/>
  <c r="BP391" i="9"/>
  <c r="BP392" i="9"/>
  <c r="BP393" i="9"/>
  <c r="BP394" i="9"/>
  <c r="BP395" i="9"/>
  <c r="BP396" i="9"/>
  <c r="BP397" i="9"/>
  <c r="BP398" i="9"/>
  <c r="BP399" i="9"/>
  <c r="BP400" i="9"/>
  <c r="BP401" i="9"/>
  <c r="BP402" i="9"/>
  <c r="BP403" i="9"/>
  <c r="BP404" i="9"/>
  <c r="BP405" i="9"/>
  <c r="BP406" i="9"/>
  <c r="BP407" i="9"/>
  <c r="BP408" i="9"/>
  <c r="BP409" i="9"/>
  <c r="BP410" i="9"/>
  <c r="BP411" i="9"/>
  <c r="BP412" i="9"/>
  <c r="BP413" i="9"/>
  <c r="BP414" i="9"/>
  <c r="BP415" i="9"/>
  <c r="BP416" i="9"/>
  <c r="BP417" i="9"/>
  <c r="BP418" i="9"/>
  <c r="BP419" i="9"/>
  <c r="BP420" i="9"/>
  <c r="BP421" i="9"/>
  <c r="BP422" i="9"/>
  <c r="BP423" i="9"/>
  <c r="BP424" i="9"/>
  <c r="BP425" i="9"/>
  <c r="BP426" i="9"/>
  <c r="BP427" i="9"/>
  <c r="BP428" i="9"/>
  <c r="BP429" i="9"/>
  <c r="BP430" i="9"/>
  <c r="BP431" i="9"/>
  <c r="BP432" i="9"/>
  <c r="BP433" i="9"/>
  <c r="BP434" i="9"/>
  <c r="BP435" i="9"/>
  <c r="BP436" i="9"/>
  <c r="BP437" i="9"/>
  <c r="BP438" i="9"/>
  <c r="BP439" i="9"/>
  <c r="BP440" i="9"/>
  <c r="BP441" i="9"/>
  <c r="BP442" i="9"/>
  <c r="BP443" i="9"/>
  <c r="BP444" i="9"/>
  <c r="BP445" i="9"/>
  <c r="BP446" i="9"/>
  <c r="BP447" i="9"/>
  <c r="BP448" i="9"/>
  <c r="BP449" i="9"/>
  <c r="BP450" i="9"/>
  <c r="BP451" i="9"/>
  <c r="BP452" i="9"/>
  <c r="BP453" i="9"/>
  <c r="BP454" i="9"/>
  <c r="BP455" i="9"/>
  <c r="BP456" i="9"/>
  <c r="BP457" i="9"/>
  <c r="BP458" i="9"/>
  <c r="BP459" i="9"/>
  <c r="BP460" i="9"/>
  <c r="BP461" i="9"/>
  <c r="BP462" i="9"/>
  <c r="BP463" i="9"/>
  <c r="BP464" i="9"/>
  <c r="BP465" i="9"/>
  <c r="BP466" i="9"/>
  <c r="BP467" i="9"/>
  <c r="BP468" i="9"/>
  <c r="BP469" i="9"/>
  <c r="BP470" i="9"/>
  <c r="BP471" i="9"/>
  <c r="BP472" i="9"/>
  <c r="BP473" i="9"/>
  <c r="BP474" i="9"/>
  <c r="BP475" i="9"/>
  <c r="BP476" i="9"/>
  <c r="BP477" i="9"/>
  <c r="BP478" i="9"/>
  <c r="BP479" i="9"/>
  <c r="BP480" i="9"/>
  <c r="BP481" i="9"/>
  <c r="BP482" i="9"/>
  <c r="BP483" i="9"/>
  <c r="BP484" i="9"/>
  <c r="BP485" i="9"/>
  <c r="BP486" i="9"/>
  <c r="BP487" i="9"/>
  <c r="BP488" i="9"/>
  <c r="BP489" i="9"/>
  <c r="BP490" i="9"/>
  <c r="BP491" i="9"/>
  <c r="BP492" i="9"/>
  <c r="BP493" i="9"/>
  <c r="BP494" i="9"/>
  <c r="BP495" i="9"/>
  <c r="BP496" i="9"/>
  <c r="BP497" i="9"/>
  <c r="BP498" i="9"/>
  <c r="BP499" i="9"/>
  <c r="BP500" i="9"/>
  <c r="BP501" i="9"/>
  <c r="BP502" i="9"/>
  <c r="BP503" i="9"/>
  <c r="BP504" i="9"/>
  <c r="BP505" i="9"/>
  <c r="BP506" i="9"/>
  <c r="BP507" i="9"/>
  <c r="BP508" i="9"/>
  <c r="BP509" i="9"/>
  <c r="BP510" i="9"/>
  <c r="BP511" i="9"/>
  <c r="BP512" i="9"/>
  <c r="BP513" i="9"/>
  <c r="BP514" i="9"/>
  <c r="BP515" i="9"/>
  <c r="BP516" i="9"/>
  <c r="BP517" i="9"/>
  <c r="BP518" i="9"/>
  <c r="BP519" i="9"/>
  <c r="BP520" i="9"/>
  <c r="BP521" i="9"/>
  <c r="BP522" i="9"/>
  <c r="BP523" i="9"/>
  <c r="BP524" i="9"/>
  <c r="BP525" i="9"/>
  <c r="BP526" i="9"/>
  <c r="BP527" i="9"/>
  <c r="BP528" i="9"/>
  <c r="BP529" i="9"/>
  <c r="BP530" i="9"/>
  <c r="BP531" i="9"/>
  <c r="BP532" i="9"/>
  <c r="BP533" i="9"/>
  <c r="BP534" i="9"/>
  <c r="BP535" i="9"/>
  <c r="BP536" i="9"/>
  <c r="BP537" i="9"/>
  <c r="BP538" i="9"/>
  <c r="BP539" i="9"/>
  <c r="BP540" i="9"/>
  <c r="BP541" i="9"/>
  <c r="BP542" i="9"/>
  <c r="BP543" i="9"/>
  <c r="BP544" i="9"/>
  <c r="BP545" i="9"/>
  <c r="BP546" i="9"/>
  <c r="BP547" i="9"/>
  <c r="BP548" i="9"/>
  <c r="BP549" i="9"/>
  <c r="BP550" i="9"/>
  <c r="BP551" i="9"/>
  <c r="BP552" i="9"/>
  <c r="BP553" i="9"/>
  <c r="BP554" i="9"/>
  <c r="BP555" i="9"/>
  <c r="BP556" i="9"/>
  <c r="BP557" i="9"/>
  <c r="BP558" i="9"/>
  <c r="BP559" i="9"/>
  <c r="BP560" i="9"/>
  <c r="BP561" i="9"/>
  <c r="BP562" i="9"/>
  <c r="BP563" i="9"/>
  <c r="BP564" i="9"/>
  <c r="BP565" i="9"/>
  <c r="BP566" i="9"/>
  <c r="BP567" i="9"/>
  <c r="BP568" i="9"/>
  <c r="BP569" i="9"/>
  <c r="BP570" i="9"/>
  <c r="BP571" i="9"/>
  <c r="BP572" i="9"/>
  <c r="BP573" i="9"/>
  <c r="BP574" i="9"/>
  <c r="BP575" i="9"/>
  <c r="BP576" i="9"/>
  <c r="BP577" i="9"/>
  <c r="BP578" i="9"/>
  <c r="BP579" i="9"/>
  <c r="BP580" i="9"/>
  <c r="BP581" i="9"/>
  <c r="BP582" i="9"/>
  <c r="BP583" i="9"/>
  <c r="BP584" i="9"/>
  <c r="BP585" i="9"/>
  <c r="BP586" i="9"/>
  <c r="BP587" i="9"/>
  <c r="BP588" i="9"/>
  <c r="BP589" i="9"/>
  <c r="BP590" i="9"/>
  <c r="BP591" i="9"/>
  <c r="BP592" i="9"/>
  <c r="BP593" i="9"/>
  <c r="BP594" i="9"/>
  <c r="BP595" i="9"/>
  <c r="BP596" i="9"/>
  <c r="BP597" i="9"/>
  <c r="BP598" i="9"/>
  <c r="BP599" i="9"/>
  <c r="BP600" i="9"/>
  <c r="BP601" i="9"/>
  <c r="BP602" i="9"/>
  <c r="BP603" i="9"/>
  <c r="BP604" i="9"/>
  <c r="BP605" i="9"/>
  <c r="BP606" i="9"/>
  <c r="BP607" i="9"/>
  <c r="BP608" i="9"/>
  <c r="BP609" i="9"/>
  <c r="BP610" i="9"/>
  <c r="BP611" i="9"/>
  <c r="BP612" i="9"/>
  <c r="BP613" i="9"/>
  <c r="BP614" i="9"/>
  <c r="BP615" i="9"/>
  <c r="BP616" i="9"/>
  <c r="BP617" i="9"/>
  <c r="BP618" i="9"/>
  <c r="BP619" i="9"/>
  <c r="BP620" i="9"/>
  <c r="BP621" i="9"/>
  <c r="BP622" i="9"/>
  <c r="BP623" i="9"/>
  <c r="BP624" i="9"/>
  <c r="BP625" i="9"/>
  <c r="BP626" i="9"/>
  <c r="BP627" i="9"/>
  <c r="BP628" i="9"/>
  <c r="BP629" i="9"/>
  <c r="BP630" i="9"/>
  <c r="BP631" i="9"/>
  <c r="BP632" i="9"/>
  <c r="BP633" i="9"/>
  <c r="BP634" i="9"/>
  <c r="BP635" i="9"/>
  <c r="BP636" i="9"/>
  <c r="BP637" i="9"/>
  <c r="BP638" i="9"/>
  <c r="BP639" i="9"/>
  <c r="BP640" i="9"/>
  <c r="BP641" i="9"/>
  <c r="BP642" i="9"/>
  <c r="BP643" i="9"/>
  <c r="BP644" i="9"/>
  <c r="BP645" i="9"/>
  <c r="BP646" i="9"/>
  <c r="BP647" i="9"/>
  <c r="BP648" i="9"/>
  <c r="BP649" i="9"/>
  <c r="BP650" i="9"/>
  <c r="BP651" i="9"/>
  <c r="BP652" i="9"/>
  <c r="BP653" i="9"/>
  <c r="BP654" i="9"/>
  <c r="BP655" i="9"/>
  <c r="BP656" i="9"/>
  <c r="BP657" i="9"/>
  <c r="BP658" i="9"/>
  <c r="BP659" i="9"/>
  <c r="BP660" i="9"/>
  <c r="BP661" i="9"/>
  <c r="BP662" i="9"/>
  <c r="BP663" i="9"/>
  <c r="BP664" i="9"/>
  <c r="BP665" i="9"/>
  <c r="BP666" i="9"/>
  <c r="BP667" i="9"/>
  <c r="BP668" i="9"/>
  <c r="BP669" i="9"/>
  <c r="BP670" i="9"/>
  <c r="BP671" i="9"/>
  <c r="BP672" i="9"/>
  <c r="BP673" i="9"/>
  <c r="BP674" i="9"/>
  <c r="BP675" i="9"/>
  <c r="BP676" i="9"/>
  <c r="BP677" i="9"/>
  <c r="BP678" i="9"/>
  <c r="BP679" i="9"/>
  <c r="BP680" i="9"/>
  <c r="BP681" i="9"/>
  <c r="BP682" i="9"/>
  <c r="BP683" i="9"/>
  <c r="BP684" i="9"/>
  <c r="BP685" i="9"/>
  <c r="BP686" i="9"/>
  <c r="BP687" i="9"/>
  <c r="BP688" i="9"/>
  <c r="BP689" i="9"/>
  <c r="BP690" i="9"/>
  <c r="BP691" i="9"/>
  <c r="BP692" i="9"/>
  <c r="BP693" i="9"/>
  <c r="BP694" i="9"/>
  <c r="BP695" i="9"/>
  <c r="BP696" i="9"/>
  <c r="BP697" i="9"/>
  <c r="BP698" i="9"/>
  <c r="BP699" i="9"/>
  <c r="BP700" i="9"/>
  <c r="BP701" i="9"/>
  <c r="BP702" i="9"/>
  <c r="BP703" i="9"/>
  <c r="BP704" i="9"/>
  <c r="BP705" i="9"/>
  <c r="BP706" i="9"/>
  <c r="BP707" i="9"/>
  <c r="BP708" i="9"/>
  <c r="BP709" i="9"/>
  <c r="BP710" i="9"/>
  <c r="BP711" i="9"/>
  <c r="BP712" i="9"/>
  <c r="BP713" i="9"/>
  <c r="BP714" i="9"/>
  <c r="BP715" i="9"/>
  <c r="BP716" i="9"/>
  <c r="BP717" i="9"/>
  <c r="BP718" i="9"/>
  <c r="BP719" i="9"/>
  <c r="BP720" i="9"/>
  <c r="BP721" i="9"/>
  <c r="BP722" i="9"/>
  <c r="BP723" i="9"/>
  <c r="BP724" i="9"/>
  <c r="BP725" i="9"/>
  <c r="BP726" i="9"/>
  <c r="BP727" i="9"/>
  <c r="BP728" i="9"/>
  <c r="BP729" i="9"/>
  <c r="BP730" i="9"/>
  <c r="BP731" i="9"/>
  <c r="BP732" i="9"/>
  <c r="BP733" i="9"/>
  <c r="BP734" i="9"/>
  <c r="BP735" i="9"/>
  <c r="BP736" i="9"/>
  <c r="BP737" i="9"/>
  <c r="BP738" i="9"/>
  <c r="BP739" i="9"/>
  <c r="BP740" i="9"/>
  <c r="BP741" i="9"/>
  <c r="BP742" i="9"/>
  <c r="BP743" i="9"/>
  <c r="BP744" i="9"/>
  <c r="BP745" i="9"/>
  <c r="BP746" i="9"/>
  <c r="BP747" i="9"/>
  <c r="BP748" i="9"/>
  <c r="BP749" i="9"/>
  <c r="BP750" i="9"/>
  <c r="BP751" i="9"/>
  <c r="BP752" i="9"/>
  <c r="BP753" i="9"/>
  <c r="BP754" i="9"/>
  <c r="BP755" i="9"/>
  <c r="BP756" i="9"/>
  <c r="BP757" i="9"/>
  <c r="BP758" i="9"/>
  <c r="BP759" i="9"/>
  <c r="BP760" i="9"/>
  <c r="BP761" i="9"/>
  <c r="BP762" i="9"/>
  <c r="BP763" i="9"/>
  <c r="BP764" i="9"/>
  <c r="BP765" i="9"/>
  <c r="BP766" i="9"/>
  <c r="BP767" i="9"/>
  <c r="BP768" i="9"/>
  <c r="BP769" i="9"/>
  <c r="BP770" i="9"/>
  <c r="BP771" i="9"/>
  <c r="BP772" i="9"/>
  <c r="BP773" i="9"/>
  <c r="BP774" i="9"/>
  <c r="BP775" i="9"/>
  <c r="BP776" i="9"/>
  <c r="BP777" i="9"/>
  <c r="BP778" i="9"/>
  <c r="BP779" i="9"/>
  <c r="BP780" i="9"/>
  <c r="BP781" i="9"/>
  <c r="BP782" i="9"/>
  <c r="BP783" i="9"/>
  <c r="BP784" i="9"/>
  <c r="BP785" i="9"/>
  <c r="BP786" i="9"/>
  <c r="BP787" i="9"/>
  <c r="BP788" i="9"/>
  <c r="BP789" i="9"/>
  <c r="BP790" i="9"/>
  <c r="BP791" i="9"/>
  <c r="BP792" i="9"/>
  <c r="BP793" i="9"/>
  <c r="BP794" i="9"/>
  <c r="BP795" i="9"/>
  <c r="BP796" i="9"/>
  <c r="BP797" i="9"/>
  <c r="BP798" i="9"/>
  <c r="BP799" i="9"/>
  <c r="BP800" i="9"/>
  <c r="BP801" i="9"/>
  <c r="BP802" i="9"/>
  <c r="BP803" i="9"/>
  <c r="BP804" i="9"/>
  <c r="BP805" i="9"/>
  <c r="BP806" i="9"/>
  <c r="BP807" i="9"/>
  <c r="BP808" i="9"/>
  <c r="BP809" i="9"/>
  <c r="BP810" i="9"/>
  <c r="BP811" i="9"/>
  <c r="BP812" i="9"/>
  <c r="BP813" i="9"/>
  <c r="BP814" i="9"/>
  <c r="BP815" i="9"/>
  <c r="BP816" i="9"/>
  <c r="BP817" i="9"/>
  <c r="BP818" i="9"/>
  <c r="BP819" i="9"/>
  <c r="BP820" i="9"/>
  <c r="BP821" i="9"/>
  <c r="BP822" i="9"/>
  <c r="BP823" i="9"/>
  <c r="BP824" i="9"/>
  <c r="BP825" i="9"/>
  <c r="BP826" i="9"/>
  <c r="BP827" i="9"/>
  <c r="BP828" i="9"/>
  <c r="BP829" i="9"/>
  <c r="BP830" i="9"/>
  <c r="BP831" i="9"/>
  <c r="BP832" i="9"/>
  <c r="BP833" i="9"/>
  <c r="BP834" i="9"/>
  <c r="BP835" i="9"/>
  <c r="BP836" i="9"/>
  <c r="BP837" i="9"/>
  <c r="BP838" i="9"/>
  <c r="BP839" i="9"/>
  <c r="BP840" i="9"/>
  <c r="BP841" i="9"/>
  <c r="BP842" i="9"/>
  <c r="BP843" i="9"/>
  <c r="BP844" i="9"/>
  <c r="BP845" i="9"/>
  <c r="BP846" i="9"/>
  <c r="BP847" i="9"/>
  <c r="BP848" i="9"/>
  <c r="BP849" i="9"/>
  <c r="BP850" i="9"/>
  <c r="BP851" i="9"/>
  <c r="BP852" i="9"/>
  <c r="BP853" i="9"/>
  <c r="BP854" i="9"/>
  <c r="BP855" i="9"/>
  <c r="BP856" i="9"/>
  <c r="BP857" i="9"/>
  <c r="BP858" i="9"/>
  <c r="BP859" i="9"/>
  <c r="BP860" i="9"/>
  <c r="BP861" i="9"/>
  <c r="BP862" i="9"/>
  <c r="BP863" i="9"/>
  <c r="BP864" i="9"/>
  <c r="BP865" i="9"/>
  <c r="BP866" i="9"/>
  <c r="BP867" i="9"/>
  <c r="BP868" i="9"/>
  <c r="BP869" i="9"/>
  <c r="BP870" i="9"/>
  <c r="BP871" i="9"/>
  <c r="BP872" i="9"/>
  <c r="BP873" i="9"/>
  <c r="BP874" i="9"/>
  <c r="BP875" i="9"/>
  <c r="BP876" i="9"/>
  <c r="BP877" i="9"/>
  <c r="BP878" i="9"/>
  <c r="BP879" i="9"/>
  <c r="BP880" i="9"/>
  <c r="BP881" i="9"/>
  <c r="BP882" i="9"/>
  <c r="BP883" i="9"/>
  <c r="BP884" i="9"/>
  <c r="BP885" i="9"/>
  <c r="BP886" i="9"/>
  <c r="BP887" i="9"/>
  <c r="BP888" i="9"/>
  <c r="BP889" i="9"/>
  <c r="BP890" i="9"/>
  <c r="BP891" i="9"/>
  <c r="BP892" i="9"/>
  <c r="BP893" i="9"/>
  <c r="BP894" i="9"/>
  <c r="BP895" i="9"/>
  <c r="BP896" i="9"/>
  <c r="BP897" i="9"/>
  <c r="BP898" i="9"/>
  <c r="BP899" i="9"/>
  <c r="BP900" i="9"/>
  <c r="BP901" i="9"/>
  <c r="BP902" i="9"/>
  <c r="BP903" i="9"/>
  <c r="BP904" i="9"/>
  <c r="BP905" i="9"/>
  <c r="BP906" i="9"/>
  <c r="BP907" i="9"/>
  <c r="BP908" i="9"/>
  <c r="BP909" i="9"/>
  <c r="BP910" i="9"/>
  <c r="BP911" i="9"/>
  <c r="BP912" i="9"/>
  <c r="BP913" i="9"/>
  <c r="BP914" i="9"/>
  <c r="BP915" i="9"/>
  <c r="BP916" i="9"/>
  <c r="BP917" i="9"/>
  <c r="BP918" i="9"/>
  <c r="BP919" i="9"/>
  <c r="BP920" i="9"/>
  <c r="BP921" i="9"/>
  <c r="BP922" i="9"/>
  <c r="BP923" i="9"/>
  <c r="BP924" i="9"/>
  <c r="BP925" i="9"/>
  <c r="BP926" i="9"/>
  <c r="BP927" i="9"/>
  <c r="BP928" i="9"/>
  <c r="BP929" i="9"/>
  <c r="BP930" i="9"/>
  <c r="BP931" i="9"/>
  <c r="BP932" i="9"/>
  <c r="BP933" i="9"/>
  <c r="BP934" i="9"/>
  <c r="BP935" i="9"/>
  <c r="BP936" i="9"/>
  <c r="BP937" i="9"/>
  <c r="BP938" i="9"/>
  <c r="BP939" i="9"/>
  <c r="BP940" i="9"/>
  <c r="BP941" i="9"/>
  <c r="BP942" i="9"/>
  <c r="BP943" i="9"/>
  <c r="BP944" i="9"/>
  <c r="BP945" i="9"/>
  <c r="BP946" i="9"/>
  <c r="BP947" i="9"/>
  <c r="BP948" i="9"/>
  <c r="BP949" i="9"/>
  <c r="BP950" i="9"/>
  <c r="BP951" i="9"/>
  <c r="BP952" i="9"/>
  <c r="BP953" i="9"/>
  <c r="BP954" i="9"/>
  <c r="BP955" i="9"/>
  <c r="BP956" i="9"/>
  <c r="BP957" i="9"/>
  <c r="BP958" i="9"/>
  <c r="BP959" i="9"/>
  <c r="BP960" i="9"/>
  <c r="BP961" i="9"/>
  <c r="BP962" i="9"/>
  <c r="BP963" i="9"/>
  <c r="BP964" i="9"/>
  <c r="BP965" i="9"/>
  <c r="BP966" i="9"/>
  <c r="BP967" i="9"/>
  <c r="BP968" i="9"/>
  <c r="BP969" i="9"/>
  <c r="BP970" i="9"/>
  <c r="BP971" i="9"/>
  <c r="BP972" i="9"/>
  <c r="BP973" i="9"/>
  <c r="BP974" i="9"/>
  <c r="BP975" i="9"/>
  <c r="BP976" i="9"/>
  <c r="BP977" i="9"/>
  <c r="BP978" i="9"/>
  <c r="BP979" i="9"/>
  <c r="BP980" i="9"/>
  <c r="BP981" i="9"/>
  <c r="BP982" i="9"/>
  <c r="BP983" i="9"/>
  <c r="BP984" i="9"/>
  <c r="BP985" i="9"/>
  <c r="BP986" i="9"/>
  <c r="BP987" i="9"/>
  <c r="BP988" i="9"/>
  <c r="BP989" i="9"/>
  <c r="BP990" i="9"/>
  <c r="BP991" i="9"/>
  <c r="BP992" i="9"/>
  <c r="BP993" i="9"/>
  <c r="BP994" i="9"/>
  <c r="BP995" i="9"/>
  <c r="BP996" i="9"/>
  <c r="BP997" i="9"/>
  <c r="BP998" i="9"/>
  <c r="BP999" i="9"/>
  <c r="BP1000" i="9"/>
  <c r="BP1001" i="9"/>
  <c r="BP1002" i="9"/>
  <c r="BP1003" i="9"/>
  <c r="BP1004" i="9"/>
  <c r="BP1005" i="9"/>
  <c r="BP1006" i="9"/>
  <c r="BP1007" i="9"/>
  <c r="BP1008" i="9"/>
  <c r="BP1009" i="9"/>
  <c r="BP1010" i="9"/>
  <c r="BP1011" i="9"/>
  <c r="BP1012" i="9"/>
  <c r="BP1013" i="9"/>
  <c r="BP1014" i="9"/>
  <c r="BP1015" i="9"/>
  <c r="BP1016" i="9"/>
  <c r="BP1017" i="9"/>
  <c r="BP1018" i="9"/>
  <c r="BP1019" i="9"/>
  <c r="BP1020" i="9"/>
  <c r="BP1021" i="9"/>
  <c r="BP1022" i="9"/>
  <c r="BP1023" i="9"/>
  <c r="BP1024" i="9"/>
  <c r="BP1025" i="9"/>
  <c r="BP1026" i="9"/>
  <c r="BP1027" i="9"/>
  <c r="BP1028" i="9"/>
  <c r="BP1029" i="9"/>
  <c r="BP1030" i="9"/>
  <c r="BP1031" i="9"/>
  <c r="BP1032" i="9"/>
  <c r="BP1033" i="9"/>
  <c r="BP1034" i="9"/>
  <c r="BP1035" i="9"/>
  <c r="BP1036" i="9"/>
  <c r="BP1037" i="9"/>
  <c r="BP1038" i="9"/>
  <c r="BP1039" i="9"/>
  <c r="BP1040" i="9"/>
  <c r="BP1041" i="9"/>
  <c r="BP1042" i="9"/>
  <c r="BP1043" i="9"/>
  <c r="BP1044" i="9"/>
  <c r="BP1045" i="9"/>
  <c r="BP1046" i="9"/>
  <c r="BP1047" i="9"/>
  <c r="BP1048" i="9"/>
  <c r="BP1049" i="9"/>
  <c r="BP1050" i="9"/>
  <c r="BP1051" i="9"/>
  <c r="BP1052" i="9"/>
  <c r="BP1053" i="9"/>
  <c r="BP1054" i="9"/>
  <c r="BP1055" i="9"/>
  <c r="BP1056" i="9"/>
  <c r="BP1057" i="9"/>
  <c r="BP1058" i="9"/>
  <c r="BP1059" i="9"/>
  <c r="BP1060" i="9"/>
  <c r="BP1061" i="9"/>
  <c r="BP1062" i="9"/>
  <c r="BP1063" i="9"/>
  <c r="BP1064" i="9"/>
  <c r="BP1065" i="9"/>
  <c r="BP1066" i="9"/>
  <c r="BP1067" i="9"/>
  <c r="BP1068" i="9"/>
  <c r="BP1069" i="9"/>
  <c r="BP1070" i="9"/>
  <c r="BP1071" i="9"/>
  <c r="BP1072" i="9"/>
  <c r="BP1073" i="9"/>
  <c r="BP1074" i="9"/>
  <c r="BP1075" i="9"/>
  <c r="BP1076" i="9"/>
  <c r="BP1077" i="9"/>
  <c r="BP1078" i="9"/>
  <c r="BP1079" i="9"/>
  <c r="BP1080" i="9"/>
  <c r="BP1081" i="9"/>
  <c r="BP1082" i="9"/>
  <c r="BP1083" i="9"/>
  <c r="BP1084" i="9"/>
  <c r="BP1085" i="9"/>
  <c r="BP1086" i="9"/>
  <c r="BP1087" i="9"/>
  <c r="BP1088" i="9"/>
  <c r="BP1089" i="9"/>
  <c r="BP1090" i="9"/>
  <c r="BP1091" i="9"/>
  <c r="BP1092" i="9"/>
  <c r="BP1093" i="9"/>
  <c r="BP1094" i="9"/>
  <c r="BP1095" i="9"/>
  <c r="BP1096" i="9"/>
  <c r="BP1097" i="9"/>
  <c r="BP1098" i="9"/>
  <c r="BP1099" i="9"/>
  <c r="BP1100" i="9"/>
  <c r="BP1101" i="9"/>
  <c r="BP1102" i="9"/>
  <c r="BP1103" i="9"/>
  <c r="BP1104" i="9"/>
  <c r="BP1105" i="9"/>
  <c r="BP1106" i="9"/>
  <c r="BP1107" i="9"/>
  <c r="BP1108" i="9"/>
  <c r="BP1109" i="9"/>
  <c r="BP1110" i="9"/>
  <c r="BP1111" i="9"/>
  <c r="BP1112" i="9"/>
  <c r="BP1113" i="9"/>
  <c r="BP1114" i="9"/>
  <c r="BP1115" i="9"/>
  <c r="BP1116" i="9"/>
  <c r="BP1117" i="9"/>
  <c r="BP1118" i="9"/>
  <c r="BP1119" i="9"/>
  <c r="BP1120" i="9"/>
  <c r="BP1121" i="9"/>
  <c r="BP1122" i="9"/>
  <c r="BP1123" i="9"/>
  <c r="BP1124" i="9"/>
  <c r="BP1125" i="9"/>
  <c r="BP1126" i="9"/>
  <c r="BP1127" i="9"/>
  <c r="BP1128" i="9"/>
  <c r="BP1129" i="9"/>
  <c r="BP1130" i="9"/>
  <c r="BP1131" i="9"/>
  <c r="BP1132" i="9"/>
  <c r="BP1133" i="9"/>
  <c r="BP1134" i="9"/>
  <c r="BP1135" i="9"/>
  <c r="BP1136" i="9"/>
  <c r="BP1137" i="9"/>
  <c r="BP1138" i="9"/>
  <c r="BP1139" i="9"/>
  <c r="BP1140" i="9"/>
  <c r="BP1141" i="9"/>
  <c r="BP1142" i="9"/>
  <c r="BP1143" i="9"/>
  <c r="BP1144" i="9"/>
  <c r="BP1145" i="9"/>
  <c r="BP1146" i="9"/>
  <c r="BP1147" i="9"/>
  <c r="BP1148" i="9"/>
  <c r="BP1149" i="9"/>
  <c r="BP1150" i="9"/>
  <c r="BP1151" i="9"/>
  <c r="BP1152" i="9"/>
  <c r="BP1153" i="9"/>
  <c r="BP1154" i="9"/>
  <c r="BP1155" i="9"/>
  <c r="BP1156" i="9"/>
  <c r="BP1157" i="9"/>
  <c r="BP1158" i="9"/>
  <c r="BP1159" i="9"/>
  <c r="BP1160" i="9"/>
  <c r="BP1161" i="9"/>
  <c r="BP1162" i="9"/>
  <c r="BP1163" i="9"/>
  <c r="BP1164" i="9"/>
  <c r="BP1165" i="9"/>
  <c r="BP1166" i="9"/>
  <c r="BP1167" i="9"/>
  <c r="BP1168" i="9"/>
  <c r="BP1169" i="9"/>
  <c r="BP1170" i="9"/>
  <c r="BP1171" i="9"/>
  <c r="BP1172" i="9"/>
  <c r="BP1173" i="9"/>
  <c r="BP1174" i="9"/>
  <c r="BP1175" i="9"/>
  <c r="BP1176" i="9"/>
  <c r="BP1177" i="9"/>
  <c r="BP1178" i="9"/>
  <c r="BP1179" i="9"/>
  <c r="BP1180" i="9"/>
  <c r="BP1181" i="9"/>
  <c r="BP1182" i="9"/>
  <c r="BP1183" i="9"/>
  <c r="BP1184" i="9"/>
  <c r="BP1185" i="9"/>
  <c r="BP1186" i="9"/>
  <c r="BP1187" i="9"/>
  <c r="BP1188" i="9"/>
  <c r="BP1189" i="9"/>
  <c r="BP1190" i="9"/>
  <c r="BP1191" i="9"/>
  <c r="BP1192" i="9"/>
  <c r="BP1193" i="9"/>
  <c r="BP1194" i="9"/>
  <c r="BP1195" i="9"/>
  <c r="BP1196" i="9"/>
  <c r="BP1197" i="9"/>
  <c r="BP1198" i="9"/>
  <c r="BP1199" i="9"/>
  <c r="BP1200" i="9"/>
  <c r="BP1201" i="9"/>
  <c r="BP1202" i="9"/>
  <c r="BP1203" i="9"/>
  <c r="BP1204" i="9"/>
  <c r="BP1205" i="9"/>
  <c r="BP1206" i="9"/>
  <c r="BP1207" i="9"/>
  <c r="BP1208" i="9"/>
  <c r="BP1209" i="9"/>
  <c r="BP1210" i="9"/>
  <c r="BP1211" i="9"/>
  <c r="BP1212" i="9"/>
  <c r="BP1213" i="9"/>
  <c r="BP1214" i="9"/>
  <c r="BP1215" i="9"/>
  <c r="BP1216" i="9"/>
  <c r="BP1217" i="9"/>
  <c r="BP1218" i="9"/>
  <c r="BP1219" i="9"/>
  <c r="BP1220" i="9"/>
  <c r="BP1221" i="9"/>
  <c r="BP1222" i="9"/>
  <c r="BP1223" i="9"/>
  <c r="BP1224" i="9"/>
  <c r="BP1225" i="9"/>
  <c r="BP1226" i="9"/>
  <c r="BP1227" i="9"/>
  <c r="BP1228" i="9"/>
  <c r="BP1229" i="9"/>
  <c r="BP1230" i="9"/>
  <c r="BP1231" i="9"/>
  <c r="BP1232" i="9"/>
  <c r="BP1233" i="9"/>
  <c r="BP1234" i="9"/>
  <c r="BP1235" i="9"/>
  <c r="BP1236" i="9"/>
  <c r="BP1237" i="9"/>
  <c r="BP1238" i="9"/>
  <c r="BP1239" i="9"/>
  <c r="BP1240" i="9"/>
  <c r="BP1241" i="9"/>
  <c r="BP1242" i="9"/>
  <c r="BP1243" i="9"/>
  <c r="BP1244" i="9"/>
  <c r="BP1245" i="9"/>
  <c r="BP1246" i="9"/>
  <c r="BP1247" i="9"/>
  <c r="BP1248" i="9"/>
  <c r="BP1249" i="9"/>
  <c r="BP1250" i="9"/>
  <c r="BP1251" i="9"/>
  <c r="BP1252" i="9"/>
  <c r="BP1253" i="9"/>
  <c r="BP1254" i="9"/>
  <c r="BP1255" i="9"/>
  <c r="BP1256" i="9"/>
  <c r="BP1257" i="9"/>
  <c r="BP1258" i="9"/>
  <c r="BP1259" i="9"/>
  <c r="BP1260" i="9"/>
  <c r="BP1261" i="9"/>
  <c r="BP1262" i="9"/>
  <c r="BP1263" i="9"/>
  <c r="BP1264" i="9"/>
  <c r="BP1265" i="9"/>
  <c r="BP1266" i="9"/>
  <c r="BP1267" i="9"/>
  <c r="BP1268" i="9"/>
  <c r="BP1269" i="9"/>
  <c r="BP1270" i="9"/>
  <c r="BP1271" i="9"/>
  <c r="BP1272" i="9"/>
  <c r="BP1273" i="9"/>
  <c r="BP1274" i="9"/>
  <c r="BP1275" i="9"/>
  <c r="BP1276" i="9"/>
  <c r="BP1277" i="9"/>
  <c r="BP1278" i="9"/>
  <c r="BP1279" i="9"/>
  <c r="BP1280" i="9"/>
  <c r="BP1281" i="9"/>
  <c r="BP1282" i="9"/>
  <c r="BP1283" i="9"/>
  <c r="BP1284" i="9"/>
  <c r="BP1285" i="9"/>
  <c r="BP1286" i="9"/>
  <c r="BP1287" i="9"/>
  <c r="BP1288" i="9"/>
  <c r="BP1289" i="9"/>
  <c r="BP1290" i="9"/>
  <c r="BP1291" i="9"/>
  <c r="BP1292" i="9"/>
  <c r="BP1293" i="9"/>
  <c r="BP1294" i="9"/>
  <c r="BP1295" i="9"/>
  <c r="BP1296" i="9"/>
  <c r="BP1297" i="9"/>
  <c r="BP1298" i="9"/>
  <c r="BP1299" i="9"/>
  <c r="BP1300" i="9"/>
  <c r="BP1301" i="9"/>
  <c r="BP1302" i="9"/>
  <c r="BP1303" i="9"/>
  <c r="BP1304" i="9"/>
  <c r="BP1305" i="9"/>
  <c r="BP1306" i="9"/>
  <c r="BP1307" i="9"/>
  <c r="BP1308" i="9"/>
  <c r="BP1309" i="9"/>
  <c r="BP1310" i="9"/>
  <c r="BP1311" i="9"/>
  <c r="BP1312" i="9"/>
  <c r="BP1313" i="9"/>
  <c r="BP1314" i="9"/>
  <c r="BP1315" i="9"/>
  <c r="BP1316" i="9"/>
  <c r="BP1317" i="9"/>
  <c r="BP1318" i="9"/>
  <c r="BP1319" i="9"/>
  <c r="BP1320" i="9"/>
  <c r="BP1321" i="9"/>
  <c r="BP1322" i="9"/>
  <c r="BP1323" i="9"/>
  <c r="BP1324" i="9"/>
  <c r="BP1325" i="9"/>
  <c r="BP1326" i="9"/>
  <c r="BP1327" i="9"/>
  <c r="BP1328" i="9"/>
  <c r="BP1329" i="9"/>
  <c r="BP1330" i="9"/>
  <c r="BP1331" i="9"/>
  <c r="BP1332" i="9"/>
  <c r="BP1333" i="9"/>
  <c r="BP1334" i="9"/>
  <c r="BP1335" i="9"/>
  <c r="BP1336" i="9"/>
  <c r="BP1337" i="9"/>
  <c r="BP1338" i="9"/>
  <c r="BP1339" i="9"/>
  <c r="BP1340" i="9"/>
  <c r="BP1341" i="9"/>
  <c r="BP1342" i="9"/>
  <c r="BP1343" i="9"/>
  <c r="BP1344" i="9"/>
  <c r="BP1345" i="9"/>
  <c r="BP1346" i="9"/>
  <c r="BP1347" i="9"/>
  <c r="BP1348" i="9"/>
  <c r="BP1349" i="9"/>
  <c r="BP1350" i="9"/>
  <c r="BP1351" i="9"/>
  <c r="BP1352" i="9"/>
  <c r="BP1353" i="9"/>
  <c r="BP1354" i="9"/>
  <c r="BP1355" i="9"/>
  <c r="BP1356" i="9"/>
  <c r="BP1357" i="9"/>
  <c r="BP1358" i="9"/>
  <c r="BP1359" i="9"/>
  <c r="BP1360" i="9"/>
  <c r="BP1361" i="9"/>
  <c r="BP1362" i="9"/>
  <c r="BP1363" i="9"/>
  <c r="BP1364" i="9"/>
  <c r="BP1365" i="9"/>
  <c r="BP1366" i="9"/>
  <c r="BP1367" i="9"/>
  <c r="BP1368" i="9"/>
  <c r="BP1369" i="9"/>
  <c r="BP1370" i="9"/>
  <c r="BP1371" i="9"/>
  <c r="BP1372" i="9"/>
  <c r="BP1373" i="9"/>
  <c r="BP1374" i="9"/>
  <c r="BP1375" i="9"/>
  <c r="BP1376" i="9"/>
  <c r="BP1377" i="9"/>
  <c r="BP1378" i="9"/>
  <c r="BP1379" i="9"/>
  <c r="BP1380" i="9"/>
  <c r="BP1381" i="9"/>
  <c r="BP1382" i="9"/>
  <c r="BP1383" i="9"/>
  <c r="BP1384" i="9"/>
  <c r="BP1385" i="9"/>
  <c r="BP1386" i="9"/>
  <c r="BP1387" i="9"/>
  <c r="BP1388" i="9"/>
  <c r="BP1389" i="9"/>
  <c r="BP1390" i="9"/>
  <c r="BP1391" i="9"/>
  <c r="BP1392" i="9"/>
  <c r="BP1393" i="9"/>
  <c r="BP1394" i="9"/>
  <c r="BP1395" i="9"/>
  <c r="BP1396" i="9"/>
  <c r="BP1397" i="9"/>
  <c r="BP1398" i="9"/>
  <c r="BP1399" i="9"/>
  <c r="BP1400" i="9"/>
  <c r="BP1401" i="9"/>
  <c r="BP1402" i="9"/>
  <c r="BP1403" i="9"/>
  <c r="BP1404" i="9"/>
  <c r="BP1405" i="9"/>
  <c r="BP1406" i="9"/>
  <c r="BP1407" i="9"/>
  <c r="BP1408" i="9"/>
  <c r="BP1409" i="9"/>
  <c r="BP1410" i="9"/>
  <c r="BP1411" i="9"/>
  <c r="BP1412" i="9"/>
  <c r="BP1413" i="9"/>
  <c r="BP1414" i="9"/>
  <c r="BP1415" i="9"/>
  <c r="BP1416" i="9"/>
  <c r="BP1417" i="9"/>
  <c r="BP1418" i="9"/>
  <c r="BP1419" i="9"/>
  <c r="BP1420" i="9"/>
  <c r="BP1421" i="9"/>
  <c r="BP1422" i="9"/>
  <c r="BP1423" i="9"/>
  <c r="BP1424" i="9"/>
  <c r="BP1425" i="9"/>
  <c r="BP1426" i="9"/>
  <c r="BP1427" i="9"/>
  <c r="BP1428" i="9"/>
  <c r="BP1429" i="9"/>
  <c r="BP1430" i="9"/>
  <c r="BP1431" i="9"/>
  <c r="BP1432" i="9"/>
  <c r="BP1433" i="9"/>
  <c r="BP1434" i="9"/>
  <c r="BP1435" i="9"/>
  <c r="BP1436" i="9"/>
  <c r="BP1437" i="9"/>
  <c r="BP1438" i="9"/>
  <c r="BP1439" i="9"/>
  <c r="BP1440" i="9"/>
  <c r="BP1441" i="9"/>
  <c r="BP1442" i="9"/>
  <c r="BP1443" i="9"/>
  <c r="BP1444" i="9"/>
  <c r="BP1445" i="9"/>
  <c r="BP1446" i="9"/>
  <c r="BP1447" i="9"/>
  <c r="BP1448" i="9"/>
  <c r="BP1449" i="9"/>
  <c r="BP1450" i="9"/>
  <c r="BP1451" i="9"/>
  <c r="BP1452" i="9"/>
  <c r="BP1453" i="9"/>
  <c r="BP1454" i="9"/>
  <c r="BP1455" i="9"/>
  <c r="BP1456" i="9"/>
  <c r="BP1457" i="9"/>
  <c r="BP1458" i="9"/>
  <c r="BP1459" i="9"/>
  <c r="BP1460" i="9"/>
  <c r="BP1461" i="9"/>
  <c r="BP1462" i="9"/>
  <c r="BP1463" i="9"/>
  <c r="BP1464" i="9"/>
  <c r="BP1465" i="9"/>
  <c r="BP1466" i="9"/>
  <c r="BP1467" i="9"/>
  <c r="BP1468" i="9"/>
  <c r="BP1469" i="9"/>
  <c r="BP1470" i="9"/>
  <c r="BP1471" i="9"/>
  <c r="BP1472" i="9"/>
  <c r="BP1473" i="9"/>
  <c r="BP1474" i="9"/>
  <c r="BP1475" i="9"/>
  <c r="BP1476" i="9"/>
  <c r="BP1477" i="9"/>
  <c r="BP1478" i="9"/>
  <c r="BP1479" i="9"/>
  <c r="BP1480" i="9"/>
  <c r="BP1481" i="9"/>
  <c r="BP1482" i="9"/>
  <c r="BP1483" i="9"/>
  <c r="BP1484" i="9"/>
  <c r="BP1485" i="9"/>
  <c r="BP1486" i="9"/>
  <c r="BP1487" i="9"/>
  <c r="BP1488" i="9"/>
  <c r="BP1489" i="9"/>
  <c r="BP1490" i="9"/>
  <c r="BP1491" i="9"/>
  <c r="BP1492" i="9"/>
  <c r="BP1493" i="9"/>
  <c r="BP1494" i="9"/>
  <c r="BP1495" i="9"/>
  <c r="BP1496" i="9"/>
  <c r="BP1497" i="9"/>
  <c r="BP1498" i="9"/>
  <c r="BP1499" i="9"/>
  <c r="BP1500" i="9"/>
  <c r="BP1501" i="9"/>
  <c r="BP1502" i="9"/>
  <c r="BP1503" i="9"/>
  <c r="BP1504" i="9"/>
  <c r="BP1505" i="9"/>
  <c r="BP1506" i="9"/>
  <c r="BP1507" i="9"/>
  <c r="BP1508" i="9"/>
  <c r="BP1509" i="9"/>
  <c r="BP1510" i="9"/>
  <c r="BP1511" i="9"/>
  <c r="BP1512" i="9"/>
  <c r="BP1513" i="9"/>
  <c r="BP1514" i="9"/>
  <c r="BP1515" i="9"/>
  <c r="BP1516" i="9"/>
  <c r="BP1517" i="9"/>
  <c r="BP1518" i="9"/>
  <c r="BP1519" i="9"/>
  <c r="BP1520" i="9"/>
  <c r="BP1521" i="9"/>
  <c r="BP1522" i="9"/>
  <c r="BP1523" i="9"/>
  <c r="BP1524" i="9"/>
  <c r="BP1525" i="9"/>
  <c r="BP1526" i="9"/>
  <c r="BP1527" i="9"/>
  <c r="BP1528" i="9"/>
  <c r="BP1529" i="9"/>
  <c r="BP1530" i="9"/>
  <c r="BP1531" i="9"/>
  <c r="BP1532" i="9"/>
  <c r="BP1533" i="9"/>
  <c r="BP1534" i="9"/>
  <c r="BP1535" i="9"/>
  <c r="BP1536" i="9"/>
  <c r="BP1537" i="9"/>
  <c r="BP1538" i="9"/>
  <c r="BP1539" i="9"/>
  <c r="BP1540" i="9"/>
  <c r="BP1541" i="9"/>
  <c r="BP1542" i="9"/>
  <c r="BP1543" i="9"/>
  <c r="BP1544" i="9"/>
  <c r="BP1545" i="9"/>
  <c r="BP1546" i="9"/>
  <c r="BP1547" i="9"/>
  <c r="BP1548" i="9"/>
  <c r="BP1549" i="9"/>
  <c r="BP1550" i="9"/>
  <c r="BP1551" i="9"/>
  <c r="BP1552" i="9"/>
  <c r="BP1553" i="9"/>
  <c r="BP1554" i="9"/>
  <c r="BP1555" i="9"/>
  <c r="BP1556" i="9"/>
  <c r="BP1557" i="9"/>
  <c r="BP1558" i="9"/>
  <c r="BP1559" i="9"/>
  <c r="BP1560" i="9"/>
  <c r="BP1561" i="9"/>
  <c r="BP1562" i="9"/>
  <c r="BP1563" i="9"/>
  <c r="BP1564" i="9"/>
  <c r="BP1565" i="9"/>
  <c r="BP1566" i="9"/>
  <c r="BP1567" i="9"/>
  <c r="BP1568" i="9"/>
  <c r="BP1569" i="9"/>
  <c r="BP1570" i="9"/>
  <c r="BP1571" i="9"/>
  <c r="BP1572" i="9"/>
  <c r="BP1573" i="9"/>
  <c r="BP1574" i="9"/>
  <c r="BP1575" i="9"/>
  <c r="BP1576" i="9"/>
  <c r="BP1577" i="9"/>
  <c r="BP1578" i="9"/>
  <c r="BP1579" i="9"/>
  <c r="BP1580" i="9"/>
  <c r="BP1581" i="9"/>
  <c r="BP1582" i="9"/>
  <c r="BP1583" i="9"/>
  <c r="BP1584" i="9"/>
  <c r="BP1585" i="9"/>
  <c r="BP1586" i="9"/>
  <c r="BP1587" i="9"/>
  <c r="BP1588" i="9"/>
  <c r="BP1589" i="9"/>
  <c r="BP1590" i="9"/>
  <c r="BP1591" i="9"/>
  <c r="BP1592" i="9"/>
  <c r="BP1593" i="9"/>
  <c r="BP1594" i="9"/>
  <c r="BP1595" i="9"/>
  <c r="BP1596" i="9"/>
  <c r="BP1597" i="9"/>
  <c r="BP1598" i="9"/>
  <c r="BP1599" i="9"/>
  <c r="BP1600" i="9"/>
  <c r="BP1601" i="9"/>
  <c r="BP1602" i="9"/>
  <c r="BP1603" i="9"/>
  <c r="BP1604" i="9"/>
  <c r="BP1605" i="9"/>
  <c r="BP1606" i="9"/>
  <c r="BP1607" i="9"/>
  <c r="BP1608" i="9"/>
  <c r="BP1609" i="9"/>
  <c r="BP1610" i="9"/>
  <c r="BP1611" i="9"/>
  <c r="BP1612" i="9"/>
  <c r="BP1613" i="9"/>
  <c r="BP1614" i="9"/>
  <c r="BP1615" i="9"/>
  <c r="BP1616" i="9"/>
  <c r="BP1617" i="9"/>
  <c r="BP1618" i="9"/>
  <c r="BP1619" i="9"/>
  <c r="BP1620" i="9"/>
  <c r="BP1621" i="9"/>
  <c r="BP1622" i="9"/>
  <c r="BP1623" i="9"/>
  <c r="BP1624" i="9"/>
  <c r="BP1625" i="9"/>
  <c r="BP1626" i="9"/>
  <c r="BP1627" i="9"/>
  <c r="BP1628" i="9"/>
  <c r="BP1629" i="9"/>
  <c r="BP1630" i="9"/>
  <c r="BP1631" i="9"/>
  <c r="BP1632" i="9"/>
  <c r="BP1633" i="9"/>
  <c r="BP1634" i="9"/>
  <c r="BP1635" i="9"/>
  <c r="BP1636" i="9"/>
  <c r="BP1637" i="9"/>
  <c r="BP1638" i="9"/>
  <c r="BP1639" i="9"/>
  <c r="BP1640" i="9"/>
  <c r="BP1641" i="9"/>
  <c r="BP1642" i="9"/>
  <c r="BP1643" i="9"/>
  <c r="BP1644" i="9"/>
  <c r="BP1645" i="9"/>
  <c r="BP1646" i="9"/>
  <c r="BP1647" i="9"/>
  <c r="BP1648" i="9"/>
  <c r="BP1649" i="9"/>
  <c r="BP1650" i="9"/>
  <c r="BP1651" i="9"/>
  <c r="BP1652" i="9"/>
  <c r="BP1653" i="9"/>
  <c r="BP1654" i="9"/>
  <c r="BP1655" i="9"/>
  <c r="BP1656" i="9"/>
  <c r="BP1657" i="9"/>
  <c r="BP1658" i="9"/>
  <c r="BP1659" i="9"/>
  <c r="BP1660" i="9"/>
  <c r="BP1661" i="9"/>
  <c r="BP1662" i="9"/>
  <c r="BP1663" i="9"/>
  <c r="BP1664" i="9"/>
  <c r="BP1665" i="9"/>
  <c r="BP1666" i="9"/>
  <c r="BP1667" i="9"/>
  <c r="BP1668" i="9"/>
  <c r="BP1669" i="9"/>
  <c r="BP1670" i="9"/>
  <c r="BP1671" i="9"/>
  <c r="BP1672" i="9"/>
  <c r="BP1673" i="9"/>
  <c r="BP1674" i="9"/>
  <c r="BP1675" i="9"/>
  <c r="BP1676" i="9"/>
  <c r="BP1677" i="9"/>
  <c r="BP1678" i="9"/>
  <c r="BP1679" i="9"/>
  <c r="BP1680" i="9"/>
  <c r="BP1681" i="9"/>
  <c r="BP1682" i="9"/>
  <c r="BP1683" i="9"/>
  <c r="BP1684" i="9"/>
  <c r="BP1685" i="9"/>
  <c r="BP1686" i="9"/>
  <c r="BP1687" i="9"/>
  <c r="BP1688" i="9"/>
  <c r="BP1689" i="9"/>
  <c r="BP1690" i="9"/>
  <c r="BP1691" i="9"/>
  <c r="BP1692" i="9"/>
  <c r="BP1693" i="9"/>
  <c r="BP1694" i="9"/>
  <c r="BP1695" i="9"/>
  <c r="BP1696" i="9"/>
  <c r="BP1697" i="9"/>
  <c r="BP1698" i="9"/>
  <c r="BP1699" i="9"/>
  <c r="BP1700" i="9"/>
  <c r="BP1701" i="9"/>
  <c r="BP1702" i="9"/>
  <c r="BP1703" i="9"/>
  <c r="BP1704" i="9"/>
  <c r="BP1705" i="9"/>
  <c r="BP1706" i="9"/>
  <c r="BP1707" i="9"/>
  <c r="BO6" i="9"/>
  <c r="BO9" i="9"/>
  <c r="BO10" i="9"/>
  <c r="BO11" i="9"/>
  <c r="BO12" i="9"/>
  <c r="BO13" i="9"/>
  <c r="BO14" i="9"/>
  <c r="BO15" i="9"/>
  <c r="BO16" i="9"/>
  <c r="BO17" i="9"/>
  <c r="BO18" i="9"/>
  <c r="BO19" i="9"/>
  <c r="BO20" i="9"/>
  <c r="BO21" i="9"/>
  <c r="BO22" i="9"/>
  <c r="BO23" i="9"/>
  <c r="BO2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185" i="9"/>
  <c r="BO186" i="9"/>
  <c r="BO187" i="9"/>
  <c r="BO188" i="9"/>
  <c r="BO189" i="9"/>
  <c r="BO190" i="9"/>
  <c r="BO191" i="9"/>
  <c r="BO192" i="9"/>
  <c r="BO193" i="9"/>
  <c r="BO194" i="9"/>
  <c r="BO195" i="9"/>
  <c r="BO196" i="9"/>
  <c r="BO197" i="9"/>
  <c r="BO198" i="9"/>
  <c r="BO199" i="9"/>
  <c r="BO200" i="9"/>
  <c r="BO201" i="9"/>
  <c r="BO202" i="9"/>
  <c r="BO203" i="9"/>
  <c r="BO204" i="9"/>
  <c r="BO205" i="9"/>
  <c r="BO206" i="9"/>
  <c r="BO207" i="9"/>
  <c r="BO208" i="9"/>
  <c r="BO209" i="9"/>
  <c r="BO210" i="9"/>
  <c r="BO211" i="9"/>
  <c r="BO212" i="9"/>
  <c r="BO213" i="9"/>
  <c r="BO214" i="9"/>
  <c r="BO215" i="9"/>
  <c r="BO216" i="9"/>
  <c r="BO217" i="9"/>
  <c r="BO218" i="9"/>
  <c r="BO219" i="9"/>
  <c r="BO220" i="9"/>
  <c r="BO221" i="9"/>
  <c r="BO222" i="9"/>
  <c r="BO223" i="9"/>
  <c r="BO22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285" i="9"/>
  <c r="BO286" i="9"/>
  <c r="BO287" i="9"/>
  <c r="BO288" i="9"/>
  <c r="BO289" i="9"/>
  <c r="BO290" i="9"/>
  <c r="BO291" i="9"/>
  <c r="BO292" i="9"/>
  <c r="BO293" i="9"/>
  <c r="BO294" i="9"/>
  <c r="BO295" i="9"/>
  <c r="BO296" i="9"/>
  <c r="BO297" i="9"/>
  <c r="BO298" i="9"/>
  <c r="BO299" i="9"/>
  <c r="BO300" i="9"/>
  <c r="BO301" i="9"/>
  <c r="BO302" i="9"/>
  <c r="BO303" i="9"/>
  <c r="BO30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565" i="9"/>
  <c r="BO566" i="9"/>
  <c r="BO567" i="9"/>
  <c r="BO568" i="9"/>
  <c r="BO569" i="9"/>
  <c r="BO570" i="9"/>
  <c r="BO571" i="9"/>
  <c r="BO572" i="9"/>
  <c r="BO573" i="9"/>
  <c r="BO574" i="9"/>
  <c r="BO575" i="9"/>
  <c r="BO576" i="9"/>
  <c r="BO577" i="9"/>
  <c r="BO578" i="9"/>
  <c r="BO579" i="9"/>
  <c r="BO580" i="9"/>
  <c r="BO581" i="9"/>
  <c r="BO582" i="9"/>
  <c r="BO583" i="9"/>
  <c r="BO584" i="9"/>
  <c r="BO585" i="9"/>
  <c r="BO586" i="9"/>
  <c r="BO587" i="9"/>
  <c r="BO588" i="9"/>
  <c r="BO589" i="9"/>
  <c r="BO590" i="9"/>
  <c r="BO591" i="9"/>
  <c r="BO592" i="9"/>
  <c r="BO593" i="9"/>
  <c r="BO594" i="9"/>
  <c r="BO595" i="9"/>
  <c r="BO596" i="9"/>
  <c r="BO597" i="9"/>
  <c r="BO598" i="9"/>
  <c r="BO599" i="9"/>
  <c r="BO600" i="9"/>
  <c r="BO601" i="9"/>
  <c r="BO602" i="9"/>
  <c r="BO603" i="9"/>
  <c r="BO604" i="9"/>
  <c r="BO605" i="9"/>
  <c r="BO606" i="9"/>
  <c r="BO607" i="9"/>
  <c r="BO608" i="9"/>
  <c r="BO609" i="9"/>
  <c r="BO610" i="9"/>
  <c r="BO611" i="9"/>
  <c r="BO612" i="9"/>
  <c r="BO613" i="9"/>
  <c r="BO614" i="9"/>
  <c r="BO615" i="9"/>
  <c r="BO616" i="9"/>
  <c r="BO617" i="9"/>
  <c r="BO618" i="9"/>
  <c r="BO619" i="9"/>
  <c r="BO620" i="9"/>
  <c r="BO621" i="9"/>
  <c r="BO622" i="9"/>
  <c r="BO623" i="9"/>
  <c r="BO624" i="9"/>
  <c r="BO625" i="9"/>
  <c r="BO626" i="9"/>
  <c r="BO627" i="9"/>
  <c r="BO628" i="9"/>
  <c r="BO629" i="9"/>
  <c r="BO630" i="9"/>
  <c r="BO631" i="9"/>
  <c r="BO632" i="9"/>
  <c r="BO633" i="9"/>
  <c r="BO634" i="9"/>
  <c r="BO635" i="9"/>
  <c r="BO636" i="9"/>
  <c r="BO637" i="9"/>
  <c r="BO638" i="9"/>
  <c r="BO639" i="9"/>
  <c r="BO640" i="9"/>
  <c r="BO641" i="9"/>
  <c r="BO642" i="9"/>
  <c r="BO643" i="9"/>
  <c r="BO644" i="9"/>
  <c r="BO645" i="9"/>
  <c r="BO646" i="9"/>
  <c r="BO647" i="9"/>
  <c r="BO648" i="9"/>
  <c r="BO649" i="9"/>
  <c r="BO650" i="9"/>
  <c r="BO651" i="9"/>
  <c r="BO652" i="9"/>
  <c r="BO653" i="9"/>
  <c r="BO654" i="9"/>
  <c r="BO655" i="9"/>
  <c r="BO656" i="9"/>
  <c r="BO657" i="9"/>
  <c r="BO658" i="9"/>
  <c r="BO659" i="9"/>
  <c r="BO660" i="9"/>
  <c r="BO661" i="9"/>
  <c r="BO662" i="9"/>
  <c r="BO663" i="9"/>
  <c r="BO664" i="9"/>
  <c r="BO665" i="9"/>
  <c r="BO666" i="9"/>
  <c r="BO667" i="9"/>
  <c r="BO668" i="9"/>
  <c r="BO669" i="9"/>
  <c r="BO670" i="9"/>
  <c r="BO671" i="9"/>
  <c r="BO672" i="9"/>
  <c r="BO673" i="9"/>
  <c r="BO674" i="9"/>
  <c r="BO675" i="9"/>
  <c r="BO676" i="9"/>
  <c r="BO677" i="9"/>
  <c r="BO678" i="9"/>
  <c r="BO679" i="9"/>
  <c r="BO680" i="9"/>
  <c r="BO681" i="9"/>
  <c r="BO682" i="9"/>
  <c r="BO683" i="9"/>
  <c r="BO684" i="9"/>
  <c r="BO685" i="9"/>
  <c r="BO686" i="9"/>
  <c r="BO687" i="9"/>
  <c r="BO688" i="9"/>
  <c r="BO689" i="9"/>
  <c r="BO690" i="9"/>
  <c r="BO691" i="9"/>
  <c r="BO692" i="9"/>
  <c r="BO693" i="9"/>
  <c r="BO694" i="9"/>
  <c r="BO695" i="9"/>
  <c r="BO696" i="9"/>
  <c r="BO697" i="9"/>
  <c r="BO698" i="9"/>
  <c r="BO699" i="9"/>
  <c r="BO700" i="9"/>
  <c r="BO701" i="9"/>
  <c r="BO702" i="9"/>
  <c r="BO703" i="9"/>
  <c r="BO704" i="9"/>
  <c r="BO705" i="9"/>
  <c r="BO706" i="9"/>
  <c r="BO707" i="9"/>
  <c r="BO708" i="9"/>
  <c r="BO709" i="9"/>
  <c r="BO710" i="9"/>
  <c r="BO711" i="9"/>
  <c r="BO712" i="9"/>
  <c r="BO713" i="9"/>
  <c r="BO714" i="9"/>
  <c r="BO715" i="9"/>
  <c r="BO716" i="9"/>
  <c r="BO717" i="9"/>
  <c r="BO718" i="9"/>
  <c r="BO719" i="9"/>
  <c r="BO720" i="9"/>
  <c r="BO721" i="9"/>
  <c r="BO722" i="9"/>
  <c r="BO723" i="9"/>
  <c r="BO724" i="9"/>
  <c r="BO725" i="9"/>
  <c r="BO726" i="9"/>
  <c r="BO727" i="9"/>
  <c r="BO728" i="9"/>
  <c r="BO729" i="9"/>
  <c r="BO730" i="9"/>
  <c r="BO731" i="9"/>
  <c r="BO732" i="9"/>
  <c r="BO733" i="9"/>
  <c r="BO734" i="9"/>
  <c r="BO735" i="9"/>
  <c r="BO736" i="9"/>
  <c r="BO737" i="9"/>
  <c r="BO738" i="9"/>
  <c r="BO739" i="9"/>
  <c r="BO740" i="9"/>
  <c r="BO741" i="9"/>
  <c r="BO742" i="9"/>
  <c r="BO743" i="9"/>
  <c r="BO744" i="9"/>
  <c r="BO745" i="9"/>
  <c r="BO746" i="9"/>
  <c r="BO747" i="9"/>
  <c r="BO748" i="9"/>
  <c r="BO749" i="9"/>
  <c r="BO750" i="9"/>
  <c r="BO751" i="9"/>
  <c r="BO752" i="9"/>
  <c r="BO753" i="9"/>
  <c r="BO754" i="9"/>
  <c r="BO755" i="9"/>
  <c r="BO756" i="9"/>
  <c r="BO757" i="9"/>
  <c r="BO758" i="9"/>
  <c r="BO759" i="9"/>
  <c r="BO760" i="9"/>
  <c r="BO761" i="9"/>
  <c r="BO762" i="9"/>
  <c r="BO763" i="9"/>
  <c r="BO764" i="9"/>
  <c r="BO765" i="9"/>
  <c r="BO766" i="9"/>
  <c r="BO767" i="9"/>
  <c r="BO768" i="9"/>
  <c r="BO769" i="9"/>
  <c r="BO770" i="9"/>
  <c r="BO771" i="9"/>
  <c r="BO772" i="9"/>
  <c r="BO773" i="9"/>
  <c r="BO774" i="9"/>
  <c r="BO775" i="9"/>
  <c r="BO776" i="9"/>
  <c r="BO777" i="9"/>
  <c r="BO778" i="9"/>
  <c r="BO779" i="9"/>
  <c r="BO780" i="9"/>
  <c r="BO781" i="9"/>
  <c r="BO782" i="9"/>
  <c r="BO783" i="9"/>
  <c r="BO784" i="9"/>
  <c r="BO785" i="9"/>
  <c r="BO786" i="9"/>
  <c r="BO787" i="9"/>
  <c r="BO788" i="9"/>
  <c r="BO789" i="9"/>
  <c r="BO790" i="9"/>
  <c r="BO791" i="9"/>
  <c r="BO792" i="9"/>
  <c r="BO793" i="9"/>
  <c r="BO794" i="9"/>
  <c r="BO795" i="9"/>
  <c r="BO796" i="9"/>
  <c r="BO797" i="9"/>
  <c r="BO798" i="9"/>
  <c r="BO799" i="9"/>
  <c r="BO800" i="9"/>
  <c r="BO801" i="9"/>
  <c r="BO802" i="9"/>
  <c r="BO803" i="9"/>
  <c r="BO804" i="9"/>
  <c r="BO805" i="9"/>
  <c r="BO806" i="9"/>
  <c r="BO807" i="9"/>
  <c r="BO808" i="9"/>
  <c r="BO809" i="9"/>
  <c r="BO810" i="9"/>
  <c r="BO811" i="9"/>
  <c r="BO812" i="9"/>
  <c r="BO813" i="9"/>
  <c r="BO814" i="9"/>
  <c r="BO815" i="9"/>
  <c r="BO816" i="9"/>
  <c r="BO817" i="9"/>
  <c r="BO818" i="9"/>
  <c r="BO819" i="9"/>
  <c r="BO820" i="9"/>
  <c r="BO821" i="9"/>
  <c r="BO822" i="9"/>
  <c r="BO823" i="9"/>
  <c r="BO824" i="9"/>
  <c r="BO825" i="9"/>
  <c r="BO826" i="9"/>
  <c r="BO827" i="9"/>
  <c r="BO828" i="9"/>
  <c r="BO829" i="9"/>
  <c r="BO830" i="9"/>
  <c r="BO831" i="9"/>
  <c r="BO832" i="9"/>
  <c r="BO833" i="9"/>
  <c r="BO834" i="9"/>
  <c r="BO835" i="9"/>
  <c r="BO836" i="9"/>
  <c r="BO837" i="9"/>
  <c r="BO838" i="9"/>
  <c r="BO839" i="9"/>
  <c r="BO840" i="9"/>
  <c r="BO841" i="9"/>
  <c r="BO842" i="9"/>
  <c r="BO843" i="9"/>
  <c r="BO844" i="9"/>
  <c r="BO845" i="9"/>
  <c r="BO846" i="9"/>
  <c r="BO847" i="9"/>
  <c r="BO848" i="9"/>
  <c r="BO849" i="9"/>
  <c r="BO850" i="9"/>
  <c r="BO851" i="9"/>
  <c r="BO852" i="9"/>
  <c r="BO853" i="9"/>
  <c r="BO854" i="9"/>
  <c r="BO855" i="9"/>
  <c r="BO856" i="9"/>
  <c r="BO857" i="9"/>
  <c r="BO858" i="9"/>
  <c r="BO859" i="9"/>
  <c r="BO860" i="9"/>
  <c r="BO861" i="9"/>
  <c r="BO862" i="9"/>
  <c r="BO863" i="9"/>
  <c r="BO864" i="9"/>
  <c r="BO865" i="9"/>
  <c r="BO866" i="9"/>
  <c r="BO867" i="9"/>
  <c r="BO868" i="9"/>
  <c r="BO869" i="9"/>
  <c r="BO870" i="9"/>
  <c r="BO871" i="9"/>
  <c r="BO872" i="9"/>
  <c r="BO873" i="9"/>
  <c r="BO874" i="9"/>
  <c r="BO875" i="9"/>
  <c r="BO876" i="9"/>
  <c r="BO877" i="9"/>
  <c r="BO878" i="9"/>
  <c r="BO879" i="9"/>
  <c r="BO880" i="9"/>
  <c r="BO881" i="9"/>
  <c r="BO882" i="9"/>
  <c r="BO883" i="9"/>
  <c r="BO884" i="9"/>
  <c r="BO885" i="9"/>
  <c r="BO886" i="9"/>
  <c r="BO887" i="9"/>
  <c r="BO888" i="9"/>
  <c r="BO889" i="9"/>
  <c r="BO890" i="9"/>
  <c r="BO891" i="9"/>
  <c r="BO892" i="9"/>
  <c r="BO893" i="9"/>
  <c r="BO894" i="9"/>
  <c r="BO895" i="9"/>
  <c r="BO896" i="9"/>
  <c r="BO897" i="9"/>
  <c r="BO898" i="9"/>
  <c r="BO899" i="9"/>
  <c r="BO900" i="9"/>
  <c r="BO901" i="9"/>
  <c r="BO902" i="9"/>
  <c r="BO903" i="9"/>
  <c r="BO904" i="9"/>
  <c r="BO905" i="9"/>
  <c r="BO906" i="9"/>
  <c r="BO907" i="9"/>
  <c r="BO908" i="9"/>
  <c r="BO909" i="9"/>
  <c r="BO910" i="9"/>
  <c r="BO911" i="9"/>
  <c r="BO912" i="9"/>
  <c r="BO913" i="9"/>
  <c r="BO914" i="9"/>
  <c r="BO915" i="9"/>
  <c r="BO916" i="9"/>
  <c r="BO917" i="9"/>
  <c r="BO918" i="9"/>
  <c r="BO919" i="9"/>
  <c r="BO920" i="9"/>
  <c r="BO921" i="9"/>
  <c r="BO922" i="9"/>
  <c r="BO923" i="9"/>
  <c r="BO924" i="9"/>
  <c r="BO925" i="9"/>
  <c r="BO926" i="9"/>
  <c r="BO927" i="9"/>
  <c r="BO928" i="9"/>
  <c r="BO929" i="9"/>
  <c r="BO930" i="9"/>
  <c r="BO931" i="9"/>
  <c r="BO932" i="9"/>
  <c r="BO933" i="9"/>
  <c r="BO934" i="9"/>
  <c r="BO935" i="9"/>
  <c r="BO936" i="9"/>
  <c r="BO937" i="9"/>
  <c r="BO938" i="9"/>
  <c r="BO939" i="9"/>
  <c r="BO940" i="9"/>
  <c r="BO941" i="9"/>
  <c r="BO942" i="9"/>
  <c r="BO943" i="9"/>
  <c r="BO944" i="9"/>
  <c r="BO945" i="9"/>
  <c r="BO946" i="9"/>
  <c r="BO947" i="9"/>
  <c r="BO948" i="9"/>
  <c r="BO949" i="9"/>
  <c r="BO950" i="9"/>
  <c r="BO951" i="9"/>
  <c r="BO952" i="9"/>
  <c r="BO953" i="9"/>
  <c r="BO954" i="9"/>
  <c r="BO955" i="9"/>
  <c r="BO956" i="9"/>
  <c r="BO957" i="9"/>
  <c r="BO958" i="9"/>
  <c r="BO959" i="9"/>
  <c r="BO960" i="9"/>
  <c r="BO961" i="9"/>
  <c r="BO962" i="9"/>
  <c r="BO963" i="9"/>
  <c r="BO964" i="9"/>
  <c r="BO965" i="9"/>
  <c r="BO966" i="9"/>
  <c r="BO967" i="9"/>
  <c r="BO968" i="9"/>
  <c r="BO969" i="9"/>
  <c r="BO970" i="9"/>
  <c r="BO971" i="9"/>
  <c r="BO972" i="9"/>
  <c r="BO973" i="9"/>
  <c r="BO974" i="9"/>
  <c r="BO975" i="9"/>
  <c r="BO976" i="9"/>
  <c r="BO977" i="9"/>
  <c r="BO978" i="9"/>
  <c r="BO979" i="9"/>
  <c r="BO980" i="9"/>
  <c r="BO981" i="9"/>
  <c r="BO982" i="9"/>
  <c r="BO983" i="9"/>
  <c r="BO984" i="9"/>
  <c r="BO985" i="9"/>
  <c r="BO986" i="9"/>
  <c r="BO987" i="9"/>
  <c r="BO988" i="9"/>
  <c r="BO989" i="9"/>
  <c r="BO990" i="9"/>
  <c r="BO991" i="9"/>
  <c r="BO992" i="9"/>
  <c r="BO993" i="9"/>
  <c r="BO994" i="9"/>
  <c r="BO995" i="9"/>
  <c r="BO996" i="9"/>
  <c r="BO997" i="9"/>
  <c r="BO998" i="9"/>
  <c r="BO999" i="9"/>
  <c r="BO1000" i="9"/>
  <c r="BO1001" i="9"/>
  <c r="BO1002" i="9"/>
  <c r="BO1003" i="9"/>
  <c r="BO1004" i="9"/>
  <c r="BO1005" i="9"/>
  <c r="BO1006" i="9"/>
  <c r="BO1007" i="9"/>
  <c r="BO1008" i="9"/>
  <c r="BO1009" i="9"/>
  <c r="BO1010" i="9"/>
  <c r="BO1011" i="9"/>
  <c r="BO1012" i="9"/>
  <c r="BO1013" i="9"/>
  <c r="BO1014" i="9"/>
  <c r="BO1015" i="9"/>
  <c r="BO1016" i="9"/>
  <c r="BO1017" i="9"/>
  <c r="BO1018" i="9"/>
  <c r="BO1019" i="9"/>
  <c r="BO1020" i="9"/>
  <c r="BO1021" i="9"/>
  <c r="BO1022" i="9"/>
  <c r="BO1023" i="9"/>
  <c r="BO1024" i="9"/>
  <c r="BO1025" i="9"/>
  <c r="BO1026" i="9"/>
  <c r="BO1027" i="9"/>
  <c r="BO1028" i="9"/>
  <c r="BO1029" i="9"/>
  <c r="BO1030" i="9"/>
  <c r="BO1031" i="9"/>
  <c r="BO1032" i="9"/>
  <c r="BO1033" i="9"/>
  <c r="BO1034" i="9"/>
  <c r="BO1035" i="9"/>
  <c r="BO1036" i="9"/>
  <c r="BO1037" i="9"/>
  <c r="BO1038" i="9"/>
  <c r="BO1039" i="9"/>
  <c r="BO1040" i="9"/>
  <c r="BO1041" i="9"/>
  <c r="BO1042" i="9"/>
  <c r="BO1043" i="9"/>
  <c r="BO1044" i="9"/>
  <c r="BO1045" i="9"/>
  <c r="BO1046" i="9"/>
  <c r="BO1047" i="9"/>
  <c r="BO1048" i="9"/>
  <c r="BO1049" i="9"/>
  <c r="BO1050" i="9"/>
  <c r="BO1051" i="9"/>
  <c r="BO1052" i="9"/>
  <c r="BO1053" i="9"/>
  <c r="BO1054" i="9"/>
  <c r="BO1055" i="9"/>
  <c r="BO1056" i="9"/>
  <c r="BO1057" i="9"/>
  <c r="BO1058" i="9"/>
  <c r="BO1059" i="9"/>
  <c r="BO1060" i="9"/>
  <c r="BO1061" i="9"/>
  <c r="BO1062" i="9"/>
  <c r="BO1063" i="9"/>
  <c r="BO1064" i="9"/>
  <c r="BO1065" i="9"/>
  <c r="BO1066" i="9"/>
  <c r="BO1067" i="9"/>
  <c r="BO1068" i="9"/>
  <c r="BO1069" i="9"/>
  <c r="BO1070" i="9"/>
  <c r="BO1071" i="9"/>
  <c r="BO1072" i="9"/>
  <c r="BO1073" i="9"/>
  <c r="BO1074" i="9"/>
  <c r="BO1075" i="9"/>
  <c r="BO1076" i="9"/>
  <c r="BO1077" i="9"/>
  <c r="BO1078" i="9"/>
  <c r="BO1079" i="9"/>
  <c r="BO1080" i="9"/>
  <c r="BO1081" i="9"/>
  <c r="BO1082" i="9"/>
  <c r="BO1083" i="9"/>
  <c r="BO1084" i="9"/>
  <c r="BO1085" i="9"/>
  <c r="BO1086" i="9"/>
  <c r="BO1087" i="9"/>
  <c r="BO1088" i="9"/>
  <c r="BO1089" i="9"/>
  <c r="BO1090" i="9"/>
  <c r="BO1091" i="9"/>
  <c r="BO1092" i="9"/>
  <c r="BO1093" i="9"/>
  <c r="BO1094" i="9"/>
  <c r="BO1095" i="9"/>
  <c r="BO1096" i="9"/>
  <c r="BO1097" i="9"/>
  <c r="BO1098" i="9"/>
  <c r="BO1099" i="9"/>
  <c r="BO1100" i="9"/>
  <c r="BO1101" i="9"/>
  <c r="BO1102" i="9"/>
  <c r="BO1103" i="9"/>
  <c r="BO1104" i="9"/>
  <c r="BO1105" i="9"/>
  <c r="BO1106" i="9"/>
  <c r="BO1107" i="9"/>
  <c r="BO1108" i="9"/>
  <c r="BO1109" i="9"/>
  <c r="BO1110" i="9"/>
  <c r="BO1111" i="9"/>
  <c r="BO1112" i="9"/>
  <c r="BO1113" i="9"/>
  <c r="BO1114" i="9"/>
  <c r="BO1115" i="9"/>
  <c r="BO1116" i="9"/>
  <c r="BO1117" i="9"/>
  <c r="BO1118" i="9"/>
  <c r="BO1119" i="9"/>
  <c r="BO1120" i="9"/>
  <c r="BO1121" i="9"/>
  <c r="BO1122" i="9"/>
  <c r="BO1123" i="9"/>
  <c r="BO1124" i="9"/>
  <c r="BO1125" i="9"/>
  <c r="BO1126" i="9"/>
  <c r="BO1127" i="9"/>
  <c r="BO1128" i="9"/>
  <c r="BO1129" i="9"/>
  <c r="BO1130" i="9"/>
  <c r="BO1131" i="9"/>
  <c r="BO1132" i="9"/>
  <c r="BO1133" i="9"/>
  <c r="BO1134" i="9"/>
  <c r="BO1135" i="9"/>
  <c r="BO1136" i="9"/>
  <c r="BO1137" i="9"/>
  <c r="BO1138" i="9"/>
  <c r="BO1139" i="9"/>
  <c r="BO1140" i="9"/>
  <c r="BO1141" i="9"/>
  <c r="BO1142" i="9"/>
  <c r="BO1143" i="9"/>
  <c r="BO1144" i="9"/>
  <c r="BO1145" i="9"/>
  <c r="BO1146" i="9"/>
  <c r="BO1147" i="9"/>
  <c r="BO1148" i="9"/>
  <c r="BO1149" i="9"/>
  <c r="BO1150" i="9"/>
  <c r="BO1151" i="9"/>
  <c r="BO1152" i="9"/>
  <c r="BO1153" i="9"/>
  <c r="BO1154" i="9"/>
  <c r="BO1155" i="9"/>
  <c r="BO1156" i="9"/>
  <c r="BO1157" i="9"/>
  <c r="BO1158" i="9"/>
  <c r="BO1159" i="9"/>
  <c r="BO1160" i="9"/>
  <c r="BO1161" i="9"/>
  <c r="BO1162" i="9"/>
  <c r="BO1163" i="9"/>
  <c r="BO1164" i="9"/>
  <c r="BO1165" i="9"/>
  <c r="BO1166" i="9"/>
  <c r="BO1167" i="9"/>
  <c r="BO1168" i="9"/>
  <c r="BO1169" i="9"/>
  <c r="BO1170" i="9"/>
  <c r="BO1171" i="9"/>
  <c r="BO1172" i="9"/>
  <c r="BO1173" i="9"/>
  <c r="BO1174" i="9"/>
  <c r="BO1175" i="9"/>
  <c r="BO1176" i="9"/>
  <c r="BO1177" i="9"/>
  <c r="BO1178" i="9"/>
  <c r="BO1179" i="9"/>
  <c r="BO1180" i="9"/>
  <c r="BO1181" i="9"/>
  <c r="BO1182" i="9"/>
  <c r="BO1183" i="9"/>
  <c r="BO1184" i="9"/>
  <c r="BO1185" i="9"/>
  <c r="BO1186" i="9"/>
  <c r="BO1187" i="9"/>
  <c r="BO1188" i="9"/>
  <c r="BO1189" i="9"/>
  <c r="BO1190" i="9"/>
  <c r="BO1191" i="9"/>
  <c r="BO1192" i="9"/>
  <c r="BO1193" i="9"/>
  <c r="BO1194" i="9"/>
  <c r="BO1195" i="9"/>
  <c r="BO1196" i="9"/>
  <c r="BO1197" i="9"/>
  <c r="BO1198" i="9"/>
  <c r="BO1199" i="9"/>
  <c r="BO1200" i="9"/>
  <c r="BO1201" i="9"/>
  <c r="BO1202" i="9"/>
  <c r="BO1203" i="9"/>
  <c r="BO1204" i="9"/>
  <c r="BO1205" i="9"/>
  <c r="BO1206" i="9"/>
  <c r="BO1207" i="9"/>
  <c r="BO1208" i="9"/>
  <c r="BO1209" i="9"/>
  <c r="BO1210" i="9"/>
  <c r="BO1211" i="9"/>
  <c r="BO1212" i="9"/>
  <c r="BO1213" i="9"/>
  <c r="BO1214" i="9"/>
  <c r="BO1215" i="9"/>
  <c r="BO1216" i="9"/>
  <c r="BO1217" i="9"/>
  <c r="BO1218" i="9"/>
  <c r="BO1219" i="9"/>
  <c r="BO1220" i="9"/>
  <c r="BO1221" i="9"/>
  <c r="BO1222" i="9"/>
  <c r="BO1223" i="9"/>
  <c r="BO1224" i="9"/>
  <c r="BO1225" i="9"/>
  <c r="BO1226" i="9"/>
  <c r="BO1227" i="9"/>
  <c r="BO1228" i="9"/>
  <c r="BO1229" i="9"/>
  <c r="BO1230" i="9"/>
  <c r="BO1231" i="9"/>
  <c r="BO1232" i="9"/>
  <c r="BO1233" i="9"/>
  <c r="BO1234" i="9"/>
  <c r="BO1235" i="9"/>
  <c r="BO1236" i="9"/>
  <c r="BO1237" i="9"/>
  <c r="BO1238" i="9"/>
  <c r="BO1239" i="9"/>
  <c r="BO1240" i="9"/>
  <c r="BO1241" i="9"/>
  <c r="BO1242" i="9"/>
  <c r="BO1243" i="9"/>
  <c r="BO1244" i="9"/>
  <c r="BO1245" i="9"/>
  <c r="BO1246" i="9"/>
  <c r="BO1247" i="9"/>
  <c r="BO1248" i="9"/>
  <c r="BO1249" i="9"/>
  <c r="BO1250" i="9"/>
  <c r="BO1251" i="9"/>
  <c r="BO1252" i="9"/>
  <c r="BO1253" i="9"/>
  <c r="BO1254" i="9"/>
  <c r="BO1255" i="9"/>
  <c r="BO1256" i="9"/>
  <c r="BO1257" i="9"/>
  <c r="BO1258" i="9"/>
  <c r="BO1259" i="9"/>
  <c r="BO1260" i="9"/>
  <c r="BO1261" i="9"/>
  <c r="BO1262" i="9"/>
  <c r="BO1263" i="9"/>
  <c r="BO1264" i="9"/>
  <c r="BO1265" i="9"/>
  <c r="BO1266" i="9"/>
  <c r="BO1267" i="9"/>
  <c r="BO1268" i="9"/>
  <c r="BO1269" i="9"/>
  <c r="BO1270" i="9"/>
  <c r="BO1271" i="9"/>
  <c r="BO1272" i="9"/>
  <c r="BO1273" i="9"/>
  <c r="BO1274" i="9"/>
  <c r="BO1275" i="9"/>
  <c r="BO1276" i="9"/>
  <c r="BO1277" i="9"/>
  <c r="BO1278" i="9"/>
  <c r="BO1279" i="9"/>
  <c r="BO1280" i="9"/>
  <c r="BO1281" i="9"/>
  <c r="BO1282" i="9"/>
  <c r="BO1283" i="9"/>
  <c r="BO1284" i="9"/>
  <c r="BO1285" i="9"/>
  <c r="BO1286" i="9"/>
  <c r="BO1287" i="9"/>
  <c r="BO1288" i="9"/>
  <c r="BO1289" i="9"/>
  <c r="BO1290" i="9"/>
  <c r="BO1291" i="9"/>
  <c r="BO1292" i="9"/>
  <c r="BO1293" i="9"/>
  <c r="BO1294" i="9"/>
  <c r="BO1295" i="9"/>
  <c r="BO1296" i="9"/>
  <c r="BO1297" i="9"/>
  <c r="BO1298" i="9"/>
  <c r="BO1299" i="9"/>
  <c r="BO1300" i="9"/>
  <c r="BO1301" i="9"/>
  <c r="BO1302" i="9"/>
  <c r="BO1303" i="9"/>
  <c r="BO1304" i="9"/>
  <c r="BO1305" i="9"/>
  <c r="BO1306" i="9"/>
  <c r="BO1307" i="9"/>
  <c r="BO1308" i="9"/>
  <c r="BO1309" i="9"/>
  <c r="BO1310" i="9"/>
  <c r="BO1311" i="9"/>
  <c r="BO1312" i="9"/>
  <c r="BO1313" i="9"/>
  <c r="BO1314" i="9"/>
  <c r="BO1315" i="9"/>
  <c r="BO1316" i="9"/>
  <c r="BO1317" i="9"/>
  <c r="BO1318" i="9"/>
  <c r="BO1319" i="9"/>
  <c r="BO1320" i="9"/>
  <c r="BO1321" i="9"/>
  <c r="BO1322" i="9"/>
  <c r="BO1323" i="9"/>
  <c r="BO1324" i="9"/>
  <c r="BO1325" i="9"/>
  <c r="BO1326" i="9"/>
  <c r="BO1327" i="9"/>
  <c r="BO1328" i="9"/>
  <c r="BO1329" i="9"/>
  <c r="BO1330" i="9"/>
  <c r="BO1331" i="9"/>
  <c r="BO1332" i="9"/>
  <c r="BO1333" i="9"/>
  <c r="BO1334" i="9"/>
  <c r="BO1335" i="9"/>
  <c r="BO1336" i="9"/>
  <c r="BO1337" i="9"/>
  <c r="BO1338" i="9"/>
  <c r="BO1339" i="9"/>
  <c r="BO1340" i="9"/>
  <c r="BO1341" i="9"/>
  <c r="BO1342" i="9"/>
  <c r="BO1343" i="9"/>
  <c r="BO1344" i="9"/>
  <c r="BO1345" i="9"/>
  <c r="BO1346" i="9"/>
  <c r="BO1347" i="9"/>
  <c r="BO1348" i="9"/>
  <c r="BO1349" i="9"/>
  <c r="BO1350" i="9"/>
  <c r="BO1351" i="9"/>
  <c r="BO1352" i="9"/>
  <c r="BO1353" i="9"/>
  <c r="BO1354" i="9"/>
  <c r="BO1355" i="9"/>
  <c r="BO1356" i="9"/>
  <c r="BO1357" i="9"/>
  <c r="BO1358" i="9"/>
  <c r="BO1359" i="9"/>
  <c r="BO1360" i="9"/>
  <c r="BO1361" i="9"/>
  <c r="BO1362" i="9"/>
  <c r="BO1363" i="9"/>
  <c r="BO1364" i="9"/>
  <c r="BO1365" i="9"/>
  <c r="BO1366" i="9"/>
  <c r="BO1367" i="9"/>
  <c r="BO1368" i="9"/>
  <c r="BO1369" i="9"/>
  <c r="BO1370" i="9"/>
  <c r="BO1371" i="9"/>
  <c r="BO1372" i="9"/>
  <c r="BO1373" i="9"/>
  <c r="BO1374" i="9"/>
  <c r="BO1375" i="9"/>
  <c r="BO1376" i="9"/>
  <c r="BO1377" i="9"/>
  <c r="BO1378" i="9"/>
  <c r="BO1379" i="9"/>
  <c r="BO1380" i="9"/>
  <c r="BO1381" i="9"/>
  <c r="BO1382" i="9"/>
  <c r="BO1383" i="9"/>
  <c r="BO1384" i="9"/>
  <c r="BO1385" i="9"/>
  <c r="BO1386" i="9"/>
  <c r="BO1387" i="9"/>
  <c r="BO1388" i="9"/>
  <c r="BO1389" i="9"/>
  <c r="BO1390" i="9"/>
  <c r="BO1391" i="9"/>
  <c r="BO1392" i="9"/>
  <c r="BO1393" i="9"/>
  <c r="BO1394" i="9"/>
  <c r="BO1395" i="9"/>
  <c r="BO1396" i="9"/>
  <c r="BO1397" i="9"/>
  <c r="BO1398" i="9"/>
  <c r="BO1399" i="9"/>
  <c r="BO1400" i="9"/>
  <c r="BO1401" i="9"/>
  <c r="BO1402" i="9"/>
  <c r="BO1403" i="9"/>
  <c r="BO1404" i="9"/>
  <c r="BO1405" i="9"/>
  <c r="BO1406" i="9"/>
  <c r="BO1407" i="9"/>
  <c r="BO1408" i="9"/>
  <c r="BO1409" i="9"/>
  <c r="BO1410" i="9"/>
  <c r="BO1411" i="9"/>
  <c r="BO1412" i="9"/>
  <c r="BO1413" i="9"/>
  <c r="BO1414" i="9"/>
  <c r="BO1415" i="9"/>
  <c r="BO1416" i="9"/>
  <c r="BO1417" i="9"/>
  <c r="BO1418" i="9"/>
  <c r="BO1419" i="9"/>
  <c r="BO1420" i="9"/>
  <c r="BO1421" i="9"/>
  <c r="BO1422" i="9"/>
  <c r="BO1423" i="9"/>
  <c r="BO1424" i="9"/>
  <c r="BO1425" i="9"/>
  <c r="BO1426" i="9"/>
  <c r="BO1427" i="9"/>
  <c r="BO1428" i="9"/>
  <c r="BO1429" i="9"/>
  <c r="BO1430" i="9"/>
  <c r="BO1431" i="9"/>
  <c r="BO1432" i="9"/>
  <c r="BO1433" i="9"/>
  <c r="BO1434" i="9"/>
  <c r="BO1435" i="9"/>
  <c r="BO1436" i="9"/>
  <c r="BO1437" i="9"/>
  <c r="BO1438" i="9"/>
  <c r="BO1439" i="9"/>
  <c r="BO1440" i="9"/>
  <c r="BO1441" i="9"/>
  <c r="BO1442" i="9"/>
  <c r="BO1443" i="9"/>
  <c r="BO1444" i="9"/>
  <c r="BO1445" i="9"/>
  <c r="BO1446" i="9"/>
  <c r="BO1447" i="9"/>
  <c r="BO1448" i="9"/>
  <c r="BO1449" i="9"/>
  <c r="BO1450" i="9"/>
  <c r="BO1451" i="9"/>
  <c r="BO1452" i="9"/>
  <c r="BO1453" i="9"/>
  <c r="BO1454" i="9"/>
  <c r="BO1455" i="9"/>
  <c r="BO1456" i="9"/>
  <c r="BO1457" i="9"/>
  <c r="BO1458" i="9"/>
  <c r="BO1459" i="9"/>
  <c r="BO1460" i="9"/>
  <c r="BO1461" i="9"/>
  <c r="BO1462" i="9"/>
  <c r="BO1463" i="9"/>
  <c r="BO1464" i="9"/>
  <c r="BO1465" i="9"/>
  <c r="BO1466" i="9"/>
  <c r="BO1467" i="9"/>
  <c r="BO1468" i="9"/>
  <c r="BO1469" i="9"/>
  <c r="BO1470" i="9"/>
  <c r="BO1471" i="9"/>
  <c r="BO1472" i="9"/>
  <c r="BO1473" i="9"/>
  <c r="BO1474" i="9"/>
  <c r="BO1475" i="9"/>
  <c r="BO1476" i="9"/>
  <c r="BO1477" i="9"/>
  <c r="BO1478" i="9"/>
  <c r="BO1479" i="9"/>
  <c r="BO1480" i="9"/>
  <c r="BO1481" i="9"/>
  <c r="BO1482" i="9"/>
  <c r="BO1483" i="9"/>
  <c r="BO1484" i="9"/>
  <c r="BO1485" i="9"/>
  <c r="BO1486" i="9"/>
  <c r="BO1487" i="9"/>
  <c r="BO1488" i="9"/>
  <c r="BO1489" i="9"/>
  <c r="BO1490" i="9"/>
  <c r="BO1491" i="9"/>
  <c r="BO1492" i="9"/>
  <c r="BO1493" i="9"/>
  <c r="BO1494" i="9"/>
  <c r="BO1495" i="9"/>
  <c r="BO1496" i="9"/>
  <c r="BO1497" i="9"/>
  <c r="BO1498" i="9"/>
  <c r="BO1499" i="9"/>
  <c r="BO1500" i="9"/>
  <c r="BO1501" i="9"/>
  <c r="BO1502" i="9"/>
  <c r="BO1503" i="9"/>
  <c r="BO1504" i="9"/>
  <c r="BO1505" i="9"/>
  <c r="BO1506" i="9"/>
  <c r="BO1507" i="9"/>
  <c r="BO1508" i="9"/>
  <c r="BO1509" i="9"/>
  <c r="BO1510" i="9"/>
  <c r="BO1511" i="9"/>
  <c r="BO1512" i="9"/>
  <c r="BO1513" i="9"/>
  <c r="BO1514" i="9"/>
  <c r="BO1515" i="9"/>
  <c r="BO1516" i="9"/>
  <c r="BO1517" i="9"/>
  <c r="BO1518" i="9"/>
  <c r="BO1519" i="9"/>
  <c r="BO1520" i="9"/>
  <c r="BO1521" i="9"/>
  <c r="BO1522" i="9"/>
  <c r="BO1523" i="9"/>
  <c r="BO1524" i="9"/>
  <c r="BO1525" i="9"/>
  <c r="BO1526" i="9"/>
  <c r="BO1527" i="9"/>
  <c r="BO1528" i="9"/>
  <c r="BO1529" i="9"/>
  <c r="BO1530" i="9"/>
  <c r="BO1531" i="9"/>
  <c r="BO1532" i="9"/>
  <c r="BO1533" i="9"/>
  <c r="BO1534" i="9"/>
  <c r="BO1535" i="9"/>
  <c r="BO1536" i="9"/>
  <c r="BO1537" i="9"/>
  <c r="BO1538" i="9"/>
  <c r="BO1539" i="9"/>
  <c r="BO1540" i="9"/>
  <c r="BO1541" i="9"/>
  <c r="BO1542" i="9"/>
  <c r="BO1543" i="9"/>
  <c r="BO1544" i="9"/>
  <c r="BO1545" i="9"/>
  <c r="BO1546" i="9"/>
  <c r="BO1547" i="9"/>
  <c r="BO1548" i="9"/>
  <c r="BO1549" i="9"/>
  <c r="BO1550" i="9"/>
  <c r="BO1551" i="9"/>
  <c r="BO1552" i="9"/>
  <c r="BO1553" i="9"/>
  <c r="BO1554" i="9"/>
  <c r="BO1555" i="9"/>
  <c r="BO1556" i="9"/>
  <c r="BO1557" i="9"/>
  <c r="BO1558" i="9"/>
  <c r="BO1559" i="9"/>
  <c r="BO1560" i="9"/>
  <c r="BO1561" i="9"/>
  <c r="BO1562" i="9"/>
  <c r="BO1563" i="9"/>
  <c r="BO1564" i="9"/>
  <c r="BO1565" i="9"/>
  <c r="BO1566" i="9"/>
  <c r="BO1567" i="9"/>
  <c r="BO1568" i="9"/>
  <c r="BO1569" i="9"/>
  <c r="BO1570" i="9"/>
  <c r="BO1571" i="9"/>
  <c r="BO1572" i="9"/>
  <c r="BO1573" i="9"/>
  <c r="BO1574" i="9"/>
  <c r="BO1575" i="9"/>
  <c r="BO1576" i="9"/>
  <c r="BO1577" i="9"/>
  <c r="BO1578" i="9"/>
  <c r="BO1579" i="9"/>
  <c r="BO1580" i="9"/>
  <c r="BO1581" i="9"/>
  <c r="BO1582" i="9"/>
  <c r="BO1583" i="9"/>
  <c r="BO1584" i="9"/>
  <c r="BO1585" i="9"/>
  <c r="BO1586" i="9"/>
  <c r="BO1587" i="9"/>
  <c r="BO1588" i="9"/>
  <c r="BO1589" i="9"/>
  <c r="BO1590" i="9"/>
  <c r="BO1591" i="9"/>
  <c r="BO1592" i="9"/>
  <c r="BO1593" i="9"/>
  <c r="BO1594" i="9"/>
  <c r="BO1595" i="9"/>
  <c r="BO1596" i="9"/>
  <c r="BO1597" i="9"/>
  <c r="BO1598" i="9"/>
  <c r="BO1599" i="9"/>
  <c r="BO1600" i="9"/>
  <c r="BO1601" i="9"/>
  <c r="BO1602" i="9"/>
  <c r="BO1603" i="9"/>
  <c r="BO1604" i="9"/>
  <c r="BO1605" i="9"/>
  <c r="BO1606" i="9"/>
  <c r="BO1607" i="9"/>
  <c r="BO1608" i="9"/>
  <c r="BO1609" i="9"/>
  <c r="BO1610" i="9"/>
  <c r="BO1611" i="9"/>
  <c r="BO1612" i="9"/>
  <c r="BO1613" i="9"/>
  <c r="BO1614" i="9"/>
  <c r="BO1615" i="9"/>
  <c r="BO1616" i="9"/>
  <c r="BO1617" i="9"/>
  <c r="BO1618" i="9"/>
  <c r="BO1619" i="9"/>
  <c r="BO1620" i="9"/>
  <c r="BO1621" i="9"/>
  <c r="BO1622" i="9"/>
  <c r="BO1623" i="9"/>
  <c r="BO1624" i="9"/>
  <c r="BO1625" i="9"/>
  <c r="BO1626" i="9"/>
  <c r="BO1627" i="9"/>
  <c r="BO1628" i="9"/>
  <c r="BO1629" i="9"/>
  <c r="BO1630" i="9"/>
  <c r="BO1631" i="9"/>
  <c r="BO1632" i="9"/>
  <c r="BO1633" i="9"/>
  <c r="BO1634" i="9"/>
  <c r="BO1635" i="9"/>
  <c r="BO1636" i="9"/>
  <c r="BO1637" i="9"/>
  <c r="BO1638" i="9"/>
  <c r="BO1639" i="9"/>
  <c r="BO1640" i="9"/>
  <c r="BO1641" i="9"/>
  <c r="BO1642" i="9"/>
  <c r="BO1643" i="9"/>
  <c r="BO1644" i="9"/>
  <c r="BO1645" i="9"/>
  <c r="BO1646" i="9"/>
  <c r="BO1647" i="9"/>
  <c r="BO1648" i="9"/>
  <c r="BO1649" i="9"/>
  <c r="BO1650" i="9"/>
  <c r="BO1651" i="9"/>
  <c r="BO1652" i="9"/>
  <c r="BO1653" i="9"/>
  <c r="BO1654" i="9"/>
  <c r="BO1655" i="9"/>
  <c r="BO1656" i="9"/>
  <c r="BO1657" i="9"/>
  <c r="BO1658" i="9"/>
  <c r="BO1659" i="9"/>
  <c r="BO1660" i="9"/>
  <c r="BO1661" i="9"/>
  <c r="BO1662" i="9"/>
  <c r="BO1663" i="9"/>
  <c r="BO1664" i="9"/>
  <c r="BO1665" i="9"/>
  <c r="BO1666" i="9"/>
  <c r="BO1667" i="9"/>
  <c r="BO1668" i="9"/>
  <c r="BO1669" i="9"/>
  <c r="BO1670" i="9"/>
  <c r="BO1671" i="9"/>
  <c r="BO1672" i="9"/>
  <c r="BO1673" i="9"/>
  <c r="BO1674" i="9"/>
  <c r="BO1675" i="9"/>
  <c r="BO1676" i="9"/>
  <c r="BO1677" i="9"/>
  <c r="BO1678" i="9"/>
  <c r="BO1679" i="9"/>
  <c r="BO1680" i="9"/>
  <c r="BO1681" i="9"/>
  <c r="BO1682" i="9"/>
  <c r="BO1683" i="9"/>
  <c r="BO1684" i="9"/>
  <c r="BO1685" i="9"/>
  <c r="BO1686" i="9"/>
  <c r="BO1687" i="9"/>
  <c r="BO1688" i="9"/>
  <c r="BO1689" i="9"/>
  <c r="BO1690" i="9"/>
  <c r="BO1691" i="9"/>
  <c r="BO1692" i="9"/>
  <c r="BO1693" i="9"/>
  <c r="BO1694" i="9"/>
  <c r="BO1695" i="9"/>
  <c r="BO1696" i="9"/>
  <c r="BO1697" i="9"/>
  <c r="BO1698" i="9"/>
  <c r="BO1699" i="9"/>
  <c r="BO1700" i="9"/>
  <c r="BO1701" i="9"/>
  <c r="BO1702" i="9"/>
  <c r="BO1703" i="9"/>
  <c r="BO1704" i="9"/>
  <c r="BO1705" i="9"/>
  <c r="BO1706" i="9"/>
  <c r="BO1707" i="9"/>
  <c r="BN6" i="9"/>
  <c r="BN9" i="9"/>
  <c r="BN10" i="9"/>
  <c r="BN11" i="9"/>
  <c r="BN12" i="9"/>
  <c r="BN13" i="9"/>
  <c r="BN14" i="9"/>
  <c r="BN15" i="9"/>
  <c r="BN16" i="9"/>
  <c r="BN17" i="9"/>
  <c r="BN18" i="9"/>
  <c r="BN19" i="9"/>
  <c r="BN20" i="9"/>
  <c r="BN21" i="9"/>
  <c r="BN22" i="9"/>
  <c r="BN23" i="9"/>
  <c r="BN24" i="9"/>
  <c r="BN25" i="9"/>
  <c r="BN26" i="9"/>
  <c r="BN27" i="9"/>
  <c r="BN28" i="9"/>
  <c r="BN29" i="9"/>
  <c r="BN30" i="9"/>
  <c r="BN31" i="9"/>
  <c r="BN32" i="9"/>
  <c r="BN33" i="9"/>
  <c r="BN34" i="9"/>
  <c r="BN35" i="9"/>
  <c r="BN36" i="9"/>
  <c r="BN37" i="9"/>
  <c r="BN38" i="9"/>
  <c r="BN39" i="9"/>
  <c r="BN40" i="9"/>
  <c r="BN41" i="9"/>
  <c r="BN42" i="9"/>
  <c r="BN43" i="9"/>
  <c r="BN44" i="9"/>
  <c r="BN45" i="9"/>
  <c r="BN46" i="9"/>
  <c r="BN47" i="9"/>
  <c r="BN48" i="9"/>
  <c r="BN49" i="9"/>
  <c r="BN50" i="9"/>
  <c r="BN51" i="9"/>
  <c r="BN52" i="9"/>
  <c r="BN53" i="9"/>
  <c r="BN54" i="9"/>
  <c r="BN55" i="9"/>
  <c r="BN56" i="9"/>
  <c r="BN57" i="9"/>
  <c r="BN58" i="9"/>
  <c r="BN59" i="9"/>
  <c r="BN60" i="9"/>
  <c r="BN61" i="9"/>
  <c r="BN62" i="9"/>
  <c r="BN63" i="9"/>
  <c r="BN64" i="9"/>
  <c r="BN65" i="9"/>
  <c r="BN66" i="9"/>
  <c r="BN67" i="9"/>
  <c r="BN68" i="9"/>
  <c r="BN69" i="9"/>
  <c r="BN70" i="9"/>
  <c r="BN71" i="9"/>
  <c r="BN72" i="9"/>
  <c r="BN73" i="9"/>
  <c r="BN74" i="9"/>
  <c r="BN75" i="9"/>
  <c r="BN76" i="9"/>
  <c r="BN77" i="9"/>
  <c r="BN78" i="9"/>
  <c r="BN79" i="9"/>
  <c r="BN80" i="9"/>
  <c r="BN81" i="9"/>
  <c r="BN82" i="9"/>
  <c r="BN83" i="9"/>
  <c r="BN84" i="9"/>
  <c r="BN85" i="9"/>
  <c r="BN86" i="9"/>
  <c r="BN87" i="9"/>
  <c r="BN88" i="9"/>
  <c r="BN89" i="9"/>
  <c r="BN90" i="9"/>
  <c r="BN91" i="9"/>
  <c r="BN92" i="9"/>
  <c r="BN93" i="9"/>
  <c r="BN94" i="9"/>
  <c r="BN95" i="9"/>
  <c r="BN96" i="9"/>
  <c r="BN97" i="9"/>
  <c r="BN98" i="9"/>
  <c r="BN99" i="9"/>
  <c r="BN100" i="9"/>
  <c r="BN101" i="9"/>
  <c r="BN102" i="9"/>
  <c r="BN103" i="9"/>
  <c r="BN104" i="9"/>
  <c r="BN105" i="9"/>
  <c r="BN106" i="9"/>
  <c r="BN107" i="9"/>
  <c r="BN108" i="9"/>
  <c r="BN109" i="9"/>
  <c r="BN110" i="9"/>
  <c r="BN111" i="9"/>
  <c r="BN112" i="9"/>
  <c r="BN113" i="9"/>
  <c r="BN114" i="9"/>
  <c r="BN115" i="9"/>
  <c r="BN116" i="9"/>
  <c r="BN117" i="9"/>
  <c r="BN118" i="9"/>
  <c r="BN119" i="9"/>
  <c r="BN120" i="9"/>
  <c r="BN121" i="9"/>
  <c r="BN122" i="9"/>
  <c r="BN123" i="9"/>
  <c r="BN124" i="9"/>
  <c r="BN125" i="9"/>
  <c r="BN126" i="9"/>
  <c r="BN127" i="9"/>
  <c r="BN128" i="9"/>
  <c r="BN129" i="9"/>
  <c r="BN130" i="9"/>
  <c r="BN131" i="9"/>
  <c r="BN132" i="9"/>
  <c r="BN133" i="9"/>
  <c r="BN134" i="9"/>
  <c r="BN135" i="9"/>
  <c r="BN136" i="9"/>
  <c r="BN137" i="9"/>
  <c r="BN138" i="9"/>
  <c r="BN139" i="9"/>
  <c r="BN140" i="9"/>
  <c r="BN141" i="9"/>
  <c r="BN142" i="9"/>
  <c r="BN143" i="9"/>
  <c r="BN144" i="9"/>
  <c r="BN145" i="9"/>
  <c r="BN146" i="9"/>
  <c r="BN147" i="9"/>
  <c r="BN148" i="9"/>
  <c r="BN149" i="9"/>
  <c r="BN150" i="9"/>
  <c r="BN151" i="9"/>
  <c r="BN152" i="9"/>
  <c r="BN153" i="9"/>
  <c r="BN154" i="9"/>
  <c r="BN155" i="9"/>
  <c r="BN156" i="9"/>
  <c r="BN157" i="9"/>
  <c r="BN158" i="9"/>
  <c r="BN159" i="9"/>
  <c r="BN160" i="9"/>
  <c r="BN161" i="9"/>
  <c r="BN162" i="9"/>
  <c r="BN163" i="9"/>
  <c r="BN164" i="9"/>
  <c r="BN165" i="9"/>
  <c r="BN166" i="9"/>
  <c r="BN167" i="9"/>
  <c r="BN168" i="9"/>
  <c r="BN169" i="9"/>
  <c r="BN170" i="9"/>
  <c r="BN171" i="9"/>
  <c r="BN172" i="9"/>
  <c r="BN173" i="9"/>
  <c r="BN174" i="9"/>
  <c r="BN175" i="9"/>
  <c r="BN176" i="9"/>
  <c r="BN177" i="9"/>
  <c r="BN178" i="9"/>
  <c r="BN179" i="9"/>
  <c r="BN180" i="9"/>
  <c r="BN181" i="9"/>
  <c r="BN182" i="9"/>
  <c r="BN183" i="9"/>
  <c r="BN184" i="9"/>
  <c r="BN185" i="9"/>
  <c r="BN186" i="9"/>
  <c r="BN187" i="9"/>
  <c r="BN188" i="9"/>
  <c r="BN189" i="9"/>
  <c r="BN190" i="9"/>
  <c r="BN191" i="9"/>
  <c r="BN192" i="9"/>
  <c r="BN193" i="9"/>
  <c r="BN194" i="9"/>
  <c r="BN195" i="9"/>
  <c r="BN196" i="9"/>
  <c r="BN197" i="9"/>
  <c r="BN198" i="9"/>
  <c r="BN199" i="9"/>
  <c r="BN200" i="9"/>
  <c r="BN201" i="9"/>
  <c r="BN202" i="9"/>
  <c r="BN203" i="9"/>
  <c r="BN204" i="9"/>
  <c r="BN205" i="9"/>
  <c r="BN206" i="9"/>
  <c r="BN207" i="9"/>
  <c r="BN208" i="9"/>
  <c r="BN209" i="9"/>
  <c r="BN210" i="9"/>
  <c r="BN211" i="9"/>
  <c r="BN212" i="9"/>
  <c r="BN213" i="9"/>
  <c r="BN214" i="9"/>
  <c r="BN215" i="9"/>
  <c r="BN216" i="9"/>
  <c r="BN217" i="9"/>
  <c r="BN218" i="9"/>
  <c r="BN219" i="9"/>
  <c r="BN220" i="9"/>
  <c r="BN221" i="9"/>
  <c r="BN222" i="9"/>
  <c r="BN223" i="9"/>
  <c r="BN224" i="9"/>
  <c r="BN225" i="9"/>
  <c r="BN226" i="9"/>
  <c r="BN227" i="9"/>
  <c r="BN228" i="9"/>
  <c r="BN229" i="9"/>
  <c r="BN230" i="9"/>
  <c r="BN231" i="9"/>
  <c r="BN232" i="9"/>
  <c r="BN233" i="9"/>
  <c r="BN234" i="9"/>
  <c r="BN235" i="9"/>
  <c r="BN236" i="9"/>
  <c r="BN237" i="9"/>
  <c r="BN238" i="9"/>
  <c r="BN239" i="9"/>
  <c r="BN240" i="9"/>
  <c r="BN241" i="9"/>
  <c r="BN242" i="9"/>
  <c r="BN243" i="9"/>
  <c r="BN244" i="9"/>
  <c r="BN245" i="9"/>
  <c r="BN246" i="9"/>
  <c r="BN247" i="9"/>
  <c r="BN248" i="9"/>
  <c r="BN249" i="9"/>
  <c r="BN250" i="9"/>
  <c r="BN251" i="9"/>
  <c r="BN252" i="9"/>
  <c r="BN253" i="9"/>
  <c r="BN254" i="9"/>
  <c r="BN255" i="9"/>
  <c r="BN256" i="9"/>
  <c r="BN257" i="9"/>
  <c r="BN258" i="9"/>
  <c r="BN259" i="9"/>
  <c r="BN260" i="9"/>
  <c r="BN261" i="9"/>
  <c r="BN262" i="9"/>
  <c r="BN263" i="9"/>
  <c r="BN264" i="9"/>
  <c r="BN265" i="9"/>
  <c r="BN266" i="9"/>
  <c r="BN267" i="9"/>
  <c r="BN268" i="9"/>
  <c r="BN269" i="9"/>
  <c r="BN270" i="9"/>
  <c r="BN271" i="9"/>
  <c r="BN272" i="9"/>
  <c r="BN273" i="9"/>
  <c r="BN274" i="9"/>
  <c r="BN275" i="9"/>
  <c r="BN276" i="9"/>
  <c r="BN277" i="9"/>
  <c r="BN278" i="9"/>
  <c r="BN279" i="9"/>
  <c r="BN280" i="9"/>
  <c r="BN281" i="9"/>
  <c r="BN282" i="9"/>
  <c r="BN283" i="9"/>
  <c r="BN284" i="9"/>
  <c r="BN285" i="9"/>
  <c r="BN286" i="9"/>
  <c r="BN287" i="9"/>
  <c r="BN288" i="9"/>
  <c r="BN289" i="9"/>
  <c r="BN290" i="9"/>
  <c r="BN291" i="9"/>
  <c r="BN292" i="9"/>
  <c r="BN293" i="9"/>
  <c r="BN294" i="9"/>
  <c r="BN295" i="9"/>
  <c r="BN296" i="9"/>
  <c r="BN297" i="9"/>
  <c r="BN298" i="9"/>
  <c r="BN299" i="9"/>
  <c r="BN300" i="9"/>
  <c r="BN301" i="9"/>
  <c r="BN302" i="9"/>
  <c r="BN303" i="9"/>
  <c r="BN304" i="9"/>
  <c r="BN305" i="9"/>
  <c r="BN306" i="9"/>
  <c r="BN307" i="9"/>
  <c r="BN308" i="9"/>
  <c r="BN309" i="9"/>
  <c r="BN310" i="9"/>
  <c r="BN311" i="9"/>
  <c r="BN312" i="9"/>
  <c r="BN313" i="9"/>
  <c r="BN314" i="9"/>
  <c r="BN315" i="9"/>
  <c r="BN316" i="9"/>
  <c r="BN317" i="9"/>
  <c r="BN318" i="9"/>
  <c r="BN319" i="9"/>
  <c r="BN320" i="9"/>
  <c r="BN321" i="9"/>
  <c r="BN322" i="9"/>
  <c r="BN323" i="9"/>
  <c r="BN324" i="9"/>
  <c r="BN325" i="9"/>
  <c r="BN326" i="9"/>
  <c r="BN327" i="9"/>
  <c r="BN328" i="9"/>
  <c r="BN329" i="9"/>
  <c r="BN330" i="9"/>
  <c r="BN331" i="9"/>
  <c r="BN332" i="9"/>
  <c r="BN333" i="9"/>
  <c r="BN334" i="9"/>
  <c r="BN335" i="9"/>
  <c r="BN336" i="9"/>
  <c r="BN337" i="9"/>
  <c r="BN338" i="9"/>
  <c r="BN339" i="9"/>
  <c r="BN340" i="9"/>
  <c r="BN341" i="9"/>
  <c r="BN342" i="9"/>
  <c r="BN343" i="9"/>
  <c r="BN344" i="9"/>
  <c r="BN345" i="9"/>
  <c r="BN346" i="9"/>
  <c r="BN347" i="9"/>
  <c r="BN348" i="9"/>
  <c r="BN349" i="9"/>
  <c r="BN350" i="9"/>
  <c r="BN351" i="9"/>
  <c r="BN352" i="9"/>
  <c r="BN353" i="9"/>
  <c r="BN354" i="9"/>
  <c r="BN355" i="9"/>
  <c r="BN356" i="9"/>
  <c r="BN357" i="9"/>
  <c r="BN358" i="9"/>
  <c r="BN359" i="9"/>
  <c r="BN360" i="9"/>
  <c r="BN361" i="9"/>
  <c r="BN362" i="9"/>
  <c r="BN363" i="9"/>
  <c r="BN364" i="9"/>
  <c r="BN365" i="9"/>
  <c r="BN366" i="9"/>
  <c r="BN367" i="9"/>
  <c r="BN368" i="9"/>
  <c r="BN369" i="9"/>
  <c r="BN370" i="9"/>
  <c r="BN371" i="9"/>
  <c r="BN372" i="9"/>
  <c r="BN373" i="9"/>
  <c r="BN374" i="9"/>
  <c r="BN375" i="9"/>
  <c r="BN376" i="9"/>
  <c r="BN377" i="9"/>
  <c r="BN378" i="9"/>
  <c r="BN379" i="9"/>
  <c r="BN380" i="9"/>
  <c r="BN381" i="9"/>
  <c r="BN382" i="9"/>
  <c r="BN383" i="9"/>
  <c r="BN384" i="9"/>
  <c r="BN385" i="9"/>
  <c r="BN386" i="9"/>
  <c r="BN387" i="9"/>
  <c r="BN388" i="9"/>
  <c r="BN389" i="9"/>
  <c r="BN390" i="9"/>
  <c r="BN391" i="9"/>
  <c r="BN392" i="9"/>
  <c r="BN393" i="9"/>
  <c r="BN394" i="9"/>
  <c r="BN395" i="9"/>
  <c r="BN396" i="9"/>
  <c r="BN397" i="9"/>
  <c r="BN398" i="9"/>
  <c r="BN399" i="9"/>
  <c r="BN400" i="9"/>
  <c r="BN401" i="9"/>
  <c r="BN402" i="9"/>
  <c r="BN403" i="9"/>
  <c r="BN404" i="9"/>
  <c r="BN405" i="9"/>
  <c r="BN406" i="9"/>
  <c r="BN407" i="9"/>
  <c r="BN408" i="9"/>
  <c r="BN409" i="9"/>
  <c r="BN410" i="9"/>
  <c r="BN411" i="9"/>
  <c r="BN412" i="9"/>
  <c r="BN413" i="9"/>
  <c r="BN414" i="9"/>
  <c r="BN415" i="9"/>
  <c r="BN416" i="9"/>
  <c r="BN417" i="9"/>
  <c r="BN418" i="9"/>
  <c r="BN419" i="9"/>
  <c r="BN420" i="9"/>
  <c r="BN421" i="9"/>
  <c r="BN422" i="9"/>
  <c r="BN423" i="9"/>
  <c r="BN424" i="9"/>
  <c r="BN425" i="9"/>
  <c r="BN426" i="9"/>
  <c r="BN427" i="9"/>
  <c r="BN428" i="9"/>
  <c r="BN429" i="9"/>
  <c r="BN430" i="9"/>
  <c r="BN431" i="9"/>
  <c r="BN432" i="9"/>
  <c r="BN433" i="9"/>
  <c r="BN434" i="9"/>
  <c r="BN435" i="9"/>
  <c r="BN436" i="9"/>
  <c r="BN437" i="9"/>
  <c r="BN438" i="9"/>
  <c r="BN439" i="9"/>
  <c r="BN440" i="9"/>
  <c r="BN441" i="9"/>
  <c r="BN442" i="9"/>
  <c r="BN443" i="9"/>
  <c r="BN444" i="9"/>
  <c r="BN445" i="9"/>
  <c r="BN446" i="9"/>
  <c r="BN447" i="9"/>
  <c r="BN448" i="9"/>
  <c r="BN449" i="9"/>
  <c r="BN450" i="9"/>
  <c r="BN451" i="9"/>
  <c r="BN452" i="9"/>
  <c r="BN453" i="9"/>
  <c r="BN454" i="9"/>
  <c r="BN455" i="9"/>
  <c r="BN456" i="9"/>
  <c r="BN457" i="9"/>
  <c r="BN458" i="9"/>
  <c r="BN459" i="9"/>
  <c r="BN460" i="9"/>
  <c r="BN461" i="9"/>
  <c r="BN462" i="9"/>
  <c r="BN463" i="9"/>
  <c r="BN464" i="9"/>
  <c r="BN465" i="9"/>
  <c r="BN466" i="9"/>
  <c r="BN467" i="9"/>
  <c r="BN468" i="9"/>
  <c r="BN469" i="9"/>
  <c r="BN470" i="9"/>
  <c r="BN471" i="9"/>
  <c r="BN472" i="9"/>
  <c r="BN473" i="9"/>
  <c r="BN474" i="9"/>
  <c r="BN475" i="9"/>
  <c r="BN476" i="9"/>
  <c r="BN477" i="9"/>
  <c r="BN478" i="9"/>
  <c r="BN479" i="9"/>
  <c r="BN480" i="9"/>
  <c r="BN481" i="9"/>
  <c r="BN482" i="9"/>
  <c r="BN483" i="9"/>
  <c r="BN484" i="9"/>
  <c r="BN485" i="9"/>
  <c r="BN486" i="9"/>
  <c r="BN487" i="9"/>
  <c r="BN488" i="9"/>
  <c r="BN489" i="9"/>
  <c r="BN490" i="9"/>
  <c r="BN491" i="9"/>
  <c r="BN492" i="9"/>
  <c r="BN493" i="9"/>
  <c r="BN494" i="9"/>
  <c r="BN495" i="9"/>
  <c r="BN496" i="9"/>
  <c r="BN497" i="9"/>
  <c r="BN498" i="9"/>
  <c r="BN499" i="9"/>
  <c r="BN500" i="9"/>
  <c r="BN501" i="9"/>
  <c r="BN502" i="9"/>
  <c r="BN503" i="9"/>
  <c r="BN504" i="9"/>
  <c r="BN505" i="9"/>
  <c r="BN506" i="9"/>
  <c r="BN507" i="9"/>
  <c r="BN508" i="9"/>
  <c r="BN509" i="9"/>
  <c r="BN510" i="9"/>
  <c r="BN511" i="9"/>
  <c r="BN512" i="9"/>
  <c r="BN513" i="9"/>
  <c r="BN514" i="9"/>
  <c r="BN515" i="9"/>
  <c r="BN516" i="9"/>
  <c r="BN517" i="9"/>
  <c r="BN518" i="9"/>
  <c r="BN519" i="9"/>
  <c r="BN520" i="9"/>
  <c r="BN521" i="9"/>
  <c r="BN522" i="9"/>
  <c r="BN523" i="9"/>
  <c r="BN524" i="9"/>
  <c r="BN525" i="9"/>
  <c r="BN526" i="9"/>
  <c r="BN527" i="9"/>
  <c r="BN528" i="9"/>
  <c r="BN529" i="9"/>
  <c r="BN530" i="9"/>
  <c r="BN531" i="9"/>
  <c r="BN532" i="9"/>
  <c r="BN533" i="9"/>
  <c r="BN534" i="9"/>
  <c r="BN535" i="9"/>
  <c r="BN536" i="9"/>
  <c r="BN537" i="9"/>
  <c r="BN538" i="9"/>
  <c r="BN539" i="9"/>
  <c r="BN540" i="9"/>
  <c r="BN541" i="9"/>
  <c r="BN542" i="9"/>
  <c r="BN543" i="9"/>
  <c r="BN544" i="9"/>
  <c r="BN545" i="9"/>
  <c r="BN546" i="9"/>
  <c r="BN547" i="9"/>
  <c r="BN548" i="9"/>
  <c r="BN549" i="9"/>
  <c r="BN550" i="9"/>
  <c r="BN551" i="9"/>
  <c r="BN552" i="9"/>
  <c r="BN553" i="9"/>
  <c r="BN554" i="9"/>
  <c r="BN555" i="9"/>
  <c r="BN556" i="9"/>
  <c r="BN557" i="9"/>
  <c r="BN558" i="9"/>
  <c r="BN559" i="9"/>
  <c r="BN560" i="9"/>
  <c r="BN561" i="9"/>
  <c r="BN562" i="9"/>
  <c r="BN563" i="9"/>
  <c r="BN564" i="9"/>
  <c r="BN565" i="9"/>
  <c r="BN566" i="9"/>
  <c r="BN567" i="9"/>
  <c r="BN568" i="9"/>
  <c r="BN569" i="9"/>
  <c r="BN570" i="9"/>
  <c r="BN571" i="9"/>
  <c r="BN572" i="9"/>
  <c r="BN573" i="9"/>
  <c r="BN574" i="9"/>
  <c r="BN575" i="9"/>
  <c r="BN576" i="9"/>
  <c r="BN577" i="9"/>
  <c r="BN578" i="9"/>
  <c r="BN579" i="9"/>
  <c r="BN580" i="9"/>
  <c r="BN581" i="9"/>
  <c r="BN582" i="9"/>
  <c r="BN583" i="9"/>
  <c r="BN584" i="9"/>
  <c r="BN585" i="9"/>
  <c r="BN586" i="9"/>
  <c r="BN587" i="9"/>
  <c r="BN588" i="9"/>
  <c r="BN589" i="9"/>
  <c r="BN590" i="9"/>
  <c r="BN591" i="9"/>
  <c r="BN592" i="9"/>
  <c r="BN593" i="9"/>
  <c r="BN594" i="9"/>
  <c r="BN595" i="9"/>
  <c r="BN596" i="9"/>
  <c r="BN597" i="9"/>
  <c r="BN598" i="9"/>
  <c r="BN599" i="9"/>
  <c r="BN600" i="9"/>
  <c r="BN601" i="9"/>
  <c r="BN602" i="9"/>
  <c r="BN603" i="9"/>
  <c r="BN604" i="9"/>
  <c r="BN605" i="9"/>
  <c r="BN606" i="9"/>
  <c r="BN607" i="9"/>
  <c r="BN608" i="9"/>
  <c r="BN609" i="9"/>
  <c r="BN610" i="9"/>
  <c r="BN611" i="9"/>
  <c r="BN612" i="9"/>
  <c r="BN613" i="9"/>
  <c r="BN614" i="9"/>
  <c r="BN615" i="9"/>
  <c r="BN616" i="9"/>
  <c r="BN617" i="9"/>
  <c r="BN618" i="9"/>
  <c r="BN619" i="9"/>
  <c r="BN620" i="9"/>
  <c r="BN621" i="9"/>
  <c r="BN622" i="9"/>
  <c r="BN623" i="9"/>
  <c r="BN624" i="9"/>
  <c r="BN625" i="9"/>
  <c r="BN626" i="9"/>
  <c r="BN627" i="9"/>
  <c r="BN628" i="9"/>
  <c r="BN629" i="9"/>
  <c r="BN630" i="9"/>
  <c r="BN631" i="9"/>
  <c r="BN632" i="9"/>
  <c r="BN633" i="9"/>
  <c r="BN634" i="9"/>
  <c r="BN635" i="9"/>
  <c r="BN636" i="9"/>
  <c r="BN637" i="9"/>
  <c r="BN638" i="9"/>
  <c r="BN639" i="9"/>
  <c r="BN640" i="9"/>
  <c r="BN641" i="9"/>
  <c r="BN642" i="9"/>
  <c r="BN643" i="9"/>
  <c r="BN644" i="9"/>
  <c r="BN645" i="9"/>
  <c r="BN646" i="9"/>
  <c r="BN647" i="9"/>
  <c r="BN648" i="9"/>
  <c r="BN649" i="9"/>
  <c r="BN650" i="9"/>
  <c r="BN651" i="9"/>
  <c r="BN652" i="9"/>
  <c r="BN653" i="9"/>
  <c r="BN654" i="9"/>
  <c r="BN655" i="9"/>
  <c r="BN656" i="9"/>
  <c r="BN657" i="9"/>
  <c r="BN658" i="9"/>
  <c r="BN659" i="9"/>
  <c r="BN660" i="9"/>
  <c r="BN661" i="9"/>
  <c r="BN662" i="9"/>
  <c r="BN663" i="9"/>
  <c r="BN664" i="9"/>
  <c r="BN665" i="9"/>
  <c r="BN666" i="9"/>
  <c r="BN667" i="9"/>
  <c r="BN668" i="9"/>
  <c r="BN669" i="9"/>
  <c r="BN670" i="9"/>
  <c r="BN671" i="9"/>
  <c r="BN672" i="9"/>
  <c r="BN673" i="9"/>
  <c r="BN674" i="9"/>
  <c r="BN675" i="9"/>
  <c r="BN676" i="9"/>
  <c r="BN677" i="9"/>
  <c r="BN678" i="9"/>
  <c r="BN679" i="9"/>
  <c r="BN680" i="9"/>
  <c r="BN681" i="9"/>
  <c r="BN682" i="9"/>
  <c r="BN683" i="9"/>
  <c r="BN684" i="9"/>
  <c r="BN685" i="9"/>
  <c r="BN686" i="9"/>
  <c r="BN687" i="9"/>
  <c r="BN688" i="9"/>
  <c r="BN689" i="9"/>
  <c r="BN690" i="9"/>
  <c r="BN691" i="9"/>
  <c r="BN692" i="9"/>
  <c r="BN693" i="9"/>
  <c r="BN694" i="9"/>
  <c r="BN695" i="9"/>
  <c r="BN696" i="9"/>
  <c r="BN697" i="9"/>
  <c r="BN698" i="9"/>
  <c r="BN699" i="9"/>
  <c r="BN700" i="9"/>
  <c r="BN701" i="9"/>
  <c r="BN702" i="9"/>
  <c r="BN703" i="9"/>
  <c r="BN704" i="9"/>
  <c r="BN705" i="9"/>
  <c r="BN706" i="9"/>
  <c r="BN707" i="9"/>
  <c r="BN708" i="9"/>
  <c r="BN709" i="9"/>
  <c r="BN710" i="9"/>
  <c r="BN711" i="9"/>
  <c r="BN712" i="9"/>
  <c r="BN713" i="9"/>
  <c r="BN714" i="9"/>
  <c r="BN715" i="9"/>
  <c r="BN716" i="9"/>
  <c r="BN717" i="9"/>
  <c r="BN718" i="9"/>
  <c r="BN719" i="9"/>
  <c r="BN720" i="9"/>
  <c r="BN721" i="9"/>
  <c r="BN722" i="9"/>
  <c r="BN723" i="9"/>
  <c r="BN724" i="9"/>
  <c r="BN725" i="9"/>
  <c r="BN726" i="9"/>
  <c r="BN727" i="9"/>
  <c r="BN728" i="9"/>
  <c r="BN729" i="9"/>
  <c r="BN730" i="9"/>
  <c r="BN731" i="9"/>
  <c r="BN732" i="9"/>
  <c r="BN733" i="9"/>
  <c r="BN734" i="9"/>
  <c r="BN735" i="9"/>
  <c r="BN736" i="9"/>
  <c r="BN737" i="9"/>
  <c r="BN738" i="9"/>
  <c r="BN739" i="9"/>
  <c r="BN740" i="9"/>
  <c r="BN741" i="9"/>
  <c r="BN742" i="9"/>
  <c r="BN743" i="9"/>
  <c r="BN744" i="9"/>
  <c r="BN745" i="9"/>
  <c r="BN746" i="9"/>
  <c r="BN747" i="9"/>
  <c r="BN748" i="9"/>
  <c r="BN749" i="9"/>
  <c r="BN750" i="9"/>
  <c r="BN751" i="9"/>
  <c r="BN752" i="9"/>
  <c r="BN753" i="9"/>
  <c r="BN754" i="9"/>
  <c r="BN755" i="9"/>
  <c r="BN756" i="9"/>
  <c r="BN757" i="9"/>
  <c r="BN758" i="9"/>
  <c r="BN759" i="9"/>
  <c r="BN760" i="9"/>
  <c r="BN761" i="9"/>
  <c r="BN762" i="9"/>
  <c r="BN763" i="9"/>
  <c r="BN764" i="9"/>
  <c r="BN765" i="9"/>
  <c r="BN766" i="9"/>
  <c r="BN767" i="9"/>
  <c r="BN768" i="9"/>
  <c r="BN769" i="9"/>
  <c r="BN770" i="9"/>
  <c r="BN771" i="9"/>
  <c r="BN772" i="9"/>
  <c r="BN773" i="9"/>
  <c r="BN774" i="9"/>
  <c r="BN775" i="9"/>
  <c r="BN776" i="9"/>
  <c r="BN777" i="9"/>
  <c r="BN778" i="9"/>
  <c r="BN779" i="9"/>
  <c r="BN780" i="9"/>
  <c r="BN781" i="9"/>
  <c r="BN782" i="9"/>
  <c r="BN783" i="9"/>
  <c r="BN784" i="9"/>
  <c r="BN785" i="9"/>
  <c r="BN786" i="9"/>
  <c r="BN787" i="9"/>
  <c r="BN788" i="9"/>
  <c r="BN789" i="9"/>
  <c r="BN790" i="9"/>
  <c r="BN791" i="9"/>
  <c r="BN792" i="9"/>
  <c r="BN793" i="9"/>
  <c r="BN794" i="9"/>
  <c r="BN795" i="9"/>
  <c r="BN796" i="9"/>
  <c r="BN797" i="9"/>
  <c r="BN798" i="9"/>
  <c r="BN799" i="9"/>
  <c r="BN800" i="9"/>
  <c r="BN801" i="9"/>
  <c r="BN802" i="9"/>
  <c r="BN803" i="9"/>
  <c r="BN804" i="9"/>
  <c r="BN805" i="9"/>
  <c r="BN806" i="9"/>
  <c r="BN807" i="9"/>
  <c r="BN808" i="9"/>
  <c r="BN809" i="9"/>
  <c r="BN810" i="9"/>
  <c r="BN811" i="9"/>
  <c r="BN812" i="9"/>
  <c r="BN813" i="9"/>
  <c r="BN814" i="9"/>
  <c r="BN815" i="9"/>
  <c r="BN816" i="9"/>
  <c r="BN817" i="9"/>
  <c r="BN818" i="9"/>
  <c r="BN819" i="9"/>
  <c r="BN820" i="9"/>
  <c r="BN821" i="9"/>
  <c r="BN822" i="9"/>
  <c r="BN823" i="9"/>
  <c r="BN824" i="9"/>
  <c r="BN825" i="9"/>
  <c r="BN826" i="9"/>
  <c r="BN827" i="9"/>
  <c r="BN828" i="9"/>
  <c r="BN829" i="9"/>
  <c r="BN830" i="9"/>
  <c r="BN831" i="9"/>
  <c r="BN832" i="9"/>
  <c r="BN833" i="9"/>
  <c r="BN834" i="9"/>
  <c r="BN835" i="9"/>
  <c r="BN836" i="9"/>
  <c r="BN837" i="9"/>
  <c r="BN838" i="9"/>
  <c r="BN839" i="9"/>
  <c r="BN840" i="9"/>
  <c r="BN841" i="9"/>
  <c r="BN842" i="9"/>
  <c r="BN843" i="9"/>
  <c r="BN844" i="9"/>
  <c r="BN845" i="9"/>
  <c r="BN846" i="9"/>
  <c r="BN847" i="9"/>
  <c r="BN848" i="9"/>
  <c r="BN849" i="9"/>
  <c r="BN850" i="9"/>
  <c r="BN851" i="9"/>
  <c r="BN852" i="9"/>
  <c r="BN853" i="9"/>
  <c r="BN854" i="9"/>
  <c r="BN855" i="9"/>
  <c r="BN856" i="9"/>
  <c r="BN857" i="9"/>
  <c r="BN858" i="9"/>
  <c r="BN859" i="9"/>
  <c r="BN860" i="9"/>
  <c r="BN861" i="9"/>
  <c r="BN862" i="9"/>
  <c r="BN863" i="9"/>
  <c r="BN864" i="9"/>
  <c r="BN865" i="9"/>
  <c r="BN866" i="9"/>
  <c r="BN867" i="9"/>
  <c r="BN868" i="9"/>
  <c r="BN869" i="9"/>
  <c r="BN870" i="9"/>
  <c r="BN871" i="9"/>
  <c r="BN872" i="9"/>
  <c r="BN873" i="9"/>
  <c r="BN874" i="9"/>
  <c r="BN875" i="9"/>
  <c r="BN876" i="9"/>
  <c r="BN877" i="9"/>
  <c r="BN878" i="9"/>
  <c r="BN879" i="9"/>
  <c r="BN880" i="9"/>
  <c r="BN881" i="9"/>
  <c r="BN882" i="9"/>
  <c r="BN883" i="9"/>
  <c r="BN884" i="9"/>
  <c r="BN885" i="9"/>
  <c r="BN886" i="9"/>
  <c r="BN887" i="9"/>
  <c r="BN888" i="9"/>
  <c r="BN889" i="9"/>
  <c r="BN890" i="9"/>
  <c r="BN891" i="9"/>
  <c r="BN892" i="9"/>
  <c r="BN893" i="9"/>
  <c r="BN894" i="9"/>
  <c r="BN895" i="9"/>
  <c r="BN896" i="9"/>
  <c r="BN897" i="9"/>
  <c r="BN898" i="9"/>
  <c r="BN899" i="9"/>
  <c r="BN900" i="9"/>
  <c r="BN901" i="9"/>
  <c r="BN902" i="9"/>
  <c r="BN903" i="9"/>
  <c r="BN904" i="9"/>
  <c r="BN905" i="9"/>
  <c r="BN906" i="9"/>
  <c r="BN907" i="9"/>
  <c r="BN908" i="9"/>
  <c r="BN909" i="9"/>
  <c r="BN910" i="9"/>
  <c r="BN911" i="9"/>
  <c r="BN912" i="9"/>
  <c r="BN913" i="9"/>
  <c r="BN914" i="9"/>
  <c r="BN915" i="9"/>
  <c r="BN916" i="9"/>
  <c r="BN917" i="9"/>
  <c r="BN918" i="9"/>
  <c r="BN919" i="9"/>
  <c r="BN920" i="9"/>
  <c r="BN921" i="9"/>
  <c r="BN922" i="9"/>
  <c r="BN923" i="9"/>
  <c r="BN924" i="9"/>
  <c r="BN925" i="9"/>
  <c r="BN926" i="9"/>
  <c r="BN927" i="9"/>
  <c r="BN928" i="9"/>
  <c r="BN929" i="9"/>
  <c r="BN930" i="9"/>
  <c r="BN931" i="9"/>
  <c r="BN932" i="9"/>
  <c r="BN933" i="9"/>
  <c r="BN934" i="9"/>
  <c r="BN935" i="9"/>
  <c r="BN936" i="9"/>
  <c r="BN937" i="9"/>
  <c r="BN938" i="9"/>
  <c r="BN939" i="9"/>
  <c r="BN940" i="9"/>
  <c r="BN941" i="9"/>
  <c r="BN942" i="9"/>
  <c r="BN943" i="9"/>
  <c r="BN944" i="9"/>
  <c r="BN945" i="9"/>
  <c r="BN946" i="9"/>
  <c r="BN947" i="9"/>
  <c r="BN948" i="9"/>
  <c r="BN949" i="9"/>
  <c r="BN950" i="9"/>
  <c r="BN951" i="9"/>
  <c r="BN952" i="9"/>
  <c r="BN953" i="9"/>
  <c r="BN954" i="9"/>
  <c r="BN955" i="9"/>
  <c r="BN956" i="9"/>
  <c r="BN957" i="9"/>
  <c r="BN958" i="9"/>
  <c r="BN959" i="9"/>
  <c r="BN960" i="9"/>
  <c r="BN961" i="9"/>
  <c r="BN962" i="9"/>
  <c r="BN963" i="9"/>
  <c r="BN964" i="9"/>
  <c r="BN965" i="9"/>
  <c r="BN966" i="9"/>
  <c r="BN967" i="9"/>
  <c r="BN968" i="9"/>
  <c r="BN969" i="9"/>
  <c r="BN970" i="9"/>
  <c r="BN971" i="9"/>
  <c r="BN972" i="9"/>
  <c r="BN973" i="9"/>
  <c r="BN974" i="9"/>
  <c r="BN975" i="9"/>
  <c r="BN976" i="9"/>
  <c r="BN977" i="9"/>
  <c r="BN978" i="9"/>
  <c r="BN979" i="9"/>
  <c r="BN980" i="9"/>
  <c r="BN981" i="9"/>
  <c r="BN982" i="9"/>
  <c r="BN983" i="9"/>
  <c r="BN984" i="9"/>
  <c r="BN985" i="9"/>
  <c r="BN986" i="9"/>
  <c r="BN987" i="9"/>
  <c r="BN988" i="9"/>
  <c r="BN989" i="9"/>
  <c r="BN990" i="9"/>
  <c r="BN991" i="9"/>
  <c r="BN992" i="9"/>
  <c r="BN993" i="9"/>
  <c r="BN994" i="9"/>
  <c r="BN995" i="9"/>
  <c r="BN996" i="9"/>
  <c r="BN997" i="9"/>
  <c r="BN998" i="9"/>
  <c r="BN999" i="9"/>
  <c r="BN1000" i="9"/>
  <c r="BN1001" i="9"/>
  <c r="BN1002" i="9"/>
  <c r="BN1003" i="9"/>
  <c r="BN1004" i="9"/>
  <c r="BN1005" i="9"/>
  <c r="BN1006" i="9"/>
  <c r="BN1007" i="9"/>
  <c r="BN1008" i="9"/>
  <c r="BN1009" i="9"/>
  <c r="BN1010" i="9"/>
  <c r="BN1011" i="9"/>
  <c r="BN1012" i="9"/>
  <c r="BN1013" i="9"/>
  <c r="BN1014" i="9"/>
  <c r="BN1015" i="9"/>
  <c r="BN1016" i="9"/>
  <c r="BN1017" i="9"/>
  <c r="BN1018" i="9"/>
  <c r="BN1019" i="9"/>
  <c r="BN1020" i="9"/>
  <c r="BN1021" i="9"/>
  <c r="BN1022" i="9"/>
  <c r="BN1023" i="9"/>
  <c r="BN1024" i="9"/>
  <c r="BN1025" i="9"/>
  <c r="BN1026" i="9"/>
  <c r="BN1027" i="9"/>
  <c r="BN1028" i="9"/>
  <c r="BN1029" i="9"/>
  <c r="BN1030" i="9"/>
  <c r="BN1031" i="9"/>
  <c r="BN1032" i="9"/>
  <c r="BN1033" i="9"/>
  <c r="BN1034" i="9"/>
  <c r="BN1035" i="9"/>
  <c r="BN1036" i="9"/>
  <c r="BN1037" i="9"/>
  <c r="BN1038" i="9"/>
  <c r="BN1039" i="9"/>
  <c r="BN1040" i="9"/>
  <c r="BN1041" i="9"/>
  <c r="BN1042" i="9"/>
  <c r="BN1043" i="9"/>
  <c r="BN1044" i="9"/>
  <c r="BN1045" i="9"/>
  <c r="BN1046" i="9"/>
  <c r="BN1047" i="9"/>
  <c r="BN1048" i="9"/>
  <c r="BN1049" i="9"/>
  <c r="BN1050" i="9"/>
  <c r="BN1051" i="9"/>
  <c r="BN1052" i="9"/>
  <c r="BN1053" i="9"/>
  <c r="BN1054" i="9"/>
  <c r="BN1055" i="9"/>
  <c r="BN1056" i="9"/>
  <c r="BN1057" i="9"/>
  <c r="BN1058" i="9"/>
  <c r="BN1059" i="9"/>
  <c r="BN1060" i="9"/>
  <c r="BN1061" i="9"/>
  <c r="BN1062" i="9"/>
  <c r="BN1063" i="9"/>
  <c r="BN1064" i="9"/>
  <c r="BN1065" i="9"/>
  <c r="BN1066" i="9"/>
  <c r="BN1067" i="9"/>
  <c r="BN1068" i="9"/>
  <c r="BN1069" i="9"/>
  <c r="BN1070" i="9"/>
  <c r="BN1071" i="9"/>
  <c r="BN1072" i="9"/>
  <c r="BN1073" i="9"/>
  <c r="BN1074" i="9"/>
  <c r="BN1075" i="9"/>
  <c r="BN1076" i="9"/>
  <c r="BN1077" i="9"/>
  <c r="BN1078" i="9"/>
  <c r="BN1079" i="9"/>
  <c r="BN1080" i="9"/>
  <c r="BN1081" i="9"/>
  <c r="BN1082" i="9"/>
  <c r="BN1083" i="9"/>
  <c r="BN1084" i="9"/>
  <c r="BN1085" i="9"/>
  <c r="BN1086" i="9"/>
  <c r="BN1087" i="9"/>
  <c r="BN1088" i="9"/>
  <c r="BN1089" i="9"/>
  <c r="BN1090" i="9"/>
  <c r="BN1091" i="9"/>
  <c r="BN1092" i="9"/>
  <c r="BN1093" i="9"/>
  <c r="BN1094" i="9"/>
  <c r="BN1095" i="9"/>
  <c r="BN1096" i="9"/>
  <c r="BN1097" i="9"/>
  <c r="BN1098" i="9"/>
  <c r="BN1099" i="9"/>
  <c r="BN1100" i="9"/>
  <c r="BN1101" i="9"/>
  <c r="BN1102" i="9"/>
  <c r="BN1103" i="9"/>
  <c r="BN1104" i="9"/>
  <c r="BN1105" i="9"/>
  <c r="BN1106" i="9"/>
  <c r="BN1107" i="9"/>
  <c r="BN1108" i="9"/>
  <c r="BN1109" i="9"/>
  <c r="BN1110" i="9"/>
  <c r="BN1111" i="9"/>
  <c r="BN1112" i="9"/>
  <c r="BN1113" i="9"/>
  <c r="BN1114" i="9"/>
  <c r="BN1115" i="9"/>
  <c r="BN1116" i="9"/>
  <c r="BN1117" i="9"/>
  <c r="BN1118" i="9"/>
  <c r="BN1119" i="9"/>
  <c r="BN1120" i="9"/>
  <c r="BN1121" i="9"/>
  <c r="BN1122" i="9"/>
  <c r="BN1123" i="9"/>
  <c r="BN1124" i="9"/>
  <c r="BN1125" i="9"/>
  <c r="BN1126" i="9"/>
  <c r="BN1127" i="9"/>
  <c r="BN1128" i="9"/>
  <c r="BN1129" i="9"/>
  <c r="BN1130" i="9"/>
  <c r="BN1131" i="9"/>
  <c r="BN1132" i="9"/>
  <c r="BN1133" i="9"/>
  <c r="BN1134" i="9"/>
  <c r="BN1135" i="9"/>
  <c r="BN1136" i="9"/>
  <c r="BN1137" i="9"/>
  <c r="BN1138" i="9"/>
  <c r="BN1139" i="9"/>
  <c r="BN1140" i="9"/>
  <c r="BN1141" i="9"/>
  <c r="BN1142" i="9"/>
  <c r="BN1143" i="9"/>
  <c r="BN1144" i="9"/>
  <c r="BN1145" i="9"/>
  <c r="BN1146" i="9"/>
  <c r="BN1147" i="9"/>
  <c r="BN1148" i="9"/>
  <c r="BN1149" i="9"/>
  <c r="BN1150" i="9"/>
  <c r="BN1151" i="9"/>
  <c r="BN1152" i="9"/>
  <c r="BN1153" i="9"/>
  <c r="BN1154" i="9"/>
  <c r="BN1155" i="9"/>
  <c r="BN1156" i="9"/>
  <c r="BN1157" i="9"/>
  <c r="BN1158" i="9"/>
  <c r="BN1159" i="9"/>
  <c r="BN1160" i="9"/>
  <c r="BN1161" i="9"/>
  <c r="BN1162" i="9"/>
  <c r="BN1163" i="9"/>
  <c r="BN1164" i="9"/>
  <c r="BN1165" i="9"/>
  <c r="BN1166" i="9"/>
  <c r="BN1167" i="9"/>
  <c r="BN1168" i="9"/>
  <c r="BN1169" i="9"/>
  <c r="BN1170" i="9"/>
  <c r="BN1171" i="9"/>
  <c r="BN1172" i="9"/>
  <c r="BN1173" i="9"/>
  <c r="BN1174" i="9"/>
  <c r="BN1175" i="9"/>
  <c r="BN1176" i="9"/>
  <c r="BN1177" i="9"/>
  <c r="BN1178" i="9"/>
  <c r="BN1179" i="9"/>
  <c r="BN1180" i="9"/>
  <c r="BN1181" i="9"/>
  <c r="BN1182" i="9"/>
  <c r="BN1183" i="9"/>
  <c r="BN1184" i="9"/>
  <c r="BN1185" i="9"/>
  <c r="BN1186" i="9"/>
  <c r="BN1187" i="9"/>
  <c r="BN1188" i="9"/>
  <c r="BN1189" i="9"/>
  <c r="BN1190" i="9"/>
  <c r="BN1191" i="9"/>
  <c r="BN1192" i="9"/>
  <c r="BN1193" i="9"/>
  <c r="BN1194" i="9"/>
  <c r="BN1195" i="9"/>
  <c r="BN1196" i="9"/>
  <c r="BN1197" i="9"/>
  <c r="BN1198" i="9"/>
  <c r="BN1199" i="9"/>
  <c r="BN1200" i="9"/>
  <c r="BN1201" i="9"/>
  <c r="BN1202" i="9"/>
  <c r="BN1203" i="9"/>
  <c r="BN1204" i="9"/>
  <c r="BN1205" i="9"/>
  <c r="BN1206" i="9"/>
  <c r="BN1207" i="9"/>
  <c r="BN1208" i="9"/>
  <c r="BN1209" i="9"/>
  <c r="BN1210" i="9"/>
  <c r="BN1211" i="9"/>
  <c r="BN1212" i="9"/>
  <c r="BN1213" i="9"/>
  <c r="BN1214" i="9"/>
  <c r="BN1215" i="9"/>
  <c r="BN1216" i="9"/>
  <c r="BN1217" i="9"/>
  <c r="BN1218" i="9"/>
  <c r="BN1219" i="9"/>
  <c r="BN1220" i="9"/>
  <c r="BN1221" i="9"/>
  <c r="BN1222" i="9"/>
  <c r="BN1223" i="9"/>
  <c r="BN1224" i="9"/>
  <c r="BN1225" i="9"/>
  <c r="BN1226" i="9"/>
  <c r="BN1227" i="9"/>
  <c r="BN1228" i="9"/>
  <c r="BN1229" i="9"/>
  <c r="BN1230" i="9"/>
  <c r="BN1231" i="9"/>
  <c r="BN1232" i="9"/>
  <c r="BN1233" i="9"/>
  <c r="BN1234" i="9"/>
  <c r="BN1235" i="9"/>
  <c r="BN1236" i="9"/>
  <c r="BN1237" i="9"/>
  <c r="BN1238" i="9"/>
  <c r="BN1239" i="9"/>
  <c r="BN1240" i="9"/>
  <c r="BN1241" i="9"/>
  <c r="BN1242" i="9"/>
  <c r="BN1243" i="9"/>
  <c r="BN1244" i="9"/>
  <c r="BN1245" i="9"/>
  <c r="BN1246" i="9"/>
  <c r="BN1247" i="9"/>
  <c r="BN1248" i="9"/>
  <c r="BN1249" i="9"/>
  <c r="BN1250" i="9"/>
  <c r="BN1251" i="9"/>
  <c r="BN1252" i="9"/>
  <c r="BN1253" i="9"/>
  <c r="BN1254" i="9"/>
  <c r="BN1255" i="9"/>
  <c r="BN1256" i="9"/>
  <c r="BN1257" i="9"/>
  <c r="BN1258" i="9"/>
  <c r="BN1259" i="9"/>
  <c r="BN1260" i="9"/>
  <c r="BN1261" i="9"/>
  <c r="BN1262" i="9"/>
  <c r="BN1263" i="9"/>
  <c r="BN1264" i="9"/>
  <c r="BN1265" i="9"/>
  <c r="BN1266" i="9"/>
  <c r="BN1267" i="9"/>
  <c r="BN1268" i="9"/>
  <c r="BN1269" i="9"/>
  <c r="BN1270" i="9"/>
  <c r="BN1271" i="9"/>
  <c r="BN1272" i="9"/>
  <c r="BN1273" i="9"/>
  <c r="BN1274" i="9"/>
  <c r="BN1275" i="9"/>
  <c r="BN1276" i="9"/>
  <c r="BN1277" i="9"/>
  <c r="BN1278" i="9"/>
  <c r="BN1279" i="9"/>
  <c r="BN1280" i="9"/>
  <c r="BN1281" i="9"/>
  <c r="BN1282" i="9"/>
  <c r="BN1283" i="9"/>
  <c r="BN1284" i="9"/>
  <c r="BN1285" i="9"/>
  <c r="BN1286" i="9"/>
  <c r="BN1287" i="9"/>
  <c r="BN1288" i="9"/>
  <c r="BN1289" i="9"/>
  <c r="BN1290" i="9"/>
  <c r="BN1291" i="9"/>
  <c r="BN1292" i="9"/>
  <c r="BN1293" i="9"/>
  <c r="BN1294" i="9"/>
  <c r="BN1295" i="9"/>
  <c r="BN1296" i="9"/>
  <c r="BN1297" i="9"/>
  <c r="BN1298" i="9"/>
  <c r="BN1299" i="9"/>
  <c r="BN1300" i="9"/>
  <c r="BN1301" i="9"/>
  <c r="BN1302" i="9"/>
  <c r="BN1303" i="9"/>
  <c r="BN1304" i="9"/>
  <c r="BN1305" i="9"/>
  <c r="BN1306" i="9"/>
  <c r="BN1307" i="9"/>
  <c r="BN1308" i="9"/>
  <c r="BN1309" i="9"/>
  <c r="BN1310" i="9"/>
  <c r="BN1311" i="9"/>
  <c r="BN1312" i="9"/>
  <c r="BN1313" i="9"/>
  <c r="BN1314" i="9"/>
  <c r="BN1315" i="9"/>
  <c r="BN1316" i="9"/>
  <c r="BN1317" i="9"/>
  <c r="BN1318" i="9"/>
  <c r="BN1319" i="9"/>
  <c r="BN1320" i="9"/>
  <c r="BN1321" i="9"/>
  <c r="BN1322" i="9"/>
  <c r="BN1323" i="9"/>
  <c r="BN1324" i="9"/>
  <c r="BN1325" i="9"/>
  <c r="BN1326" i="9"/>
  <c r="BN1327" i="9"/>
  <c r="BN1328" i="9"/>
  <c r="BN1329" i="9"/>
  <c r="BN1330" i="9"/>
  <c r="BN1331" i="9"/>
  <c r="BN1332" i="9"/>
  <c r="BN1333" i="9"/>
  <c r="BN1334" i="9"/>
  <c r="BN1335" i="9"/>
  <c r="BN1336" i="9"/>
  <c r="BN1337" i="9"/>
  <c r="BN1338" i="9"/>
  <c r="BN1339" i="9"/>
  <c r="BN1340" i="9"/>
  <c r="BN1341" i="9"/>
  <c r="BN1342" i="9"/>
  <c r="BN1343" i="9"/>
  <c r="BN1344" i="9"/>
  <c r="BN1345" i="9"/>
  <c r="BN1346" i="9"/>
  <c r="BN1347" i="9"/>
  <c r="BN1348" i="9"/>
  <c r="BN1349" i="9"/>
  <c r="BN1350" i="9"/>
  <c r="BN1351" i="9"/>
  <c r="BN1352" i="9"/>
  <c r="BN1353" i="9"/>
  <c r="BN1354" i="9"/>
  <c r="BN1355" i="9"/>
  <c r="BN1356" i="9"/>
  <c r="BN1357" i="9"/>
  <c r="BN1358" i="9"/>
  <c r="BN1359" i="9"/>
  <c r="BN1360" i="9"/>
  <c r="BN1361" i="9"/>
  <c r="BN1362" i="9"/>
  <c r="BN1363" i="9"/>
  <c r="BN1364" i="9"/>
  <c r="BN1365" i="9"/>
  <c r="BN1366" i="9"/>
  <c r="BN1367" i="9"/>
  <c r="BN1368" i="9"/>
  <c r="BN1369" i="9"/>
  <c r="BN1370" i="9"/>
  <c r="BN1371" i="9"/>
  <c r="BN1372" i="9"/>
  <c r="BN1373" i="9"/>
  <c r="BN1374" i="9"/>
  <c r="BN1375" i="9"/>
  <c r="BN1376" i="9"/>
  <c r="BN1377" i="9"/>
  <c r="BN1378" i="9"/>
  <c r="BN1379" i="9"/>
  <c r="BN1380" i="9"/>
  <c r="BN1381" i="9"/>
  <c r="BN1382" i="9"/>
  <c r="BN1383" i="9"/>
  <c r="BN1384" i="9"/>
  <c r="BN1385" i="9"/>
  <c r="BN1386" i="9"/>
  <c r="BN1387" i="9"/>
  <c r="BN1388" i="9"/>
  <c r="BN1389" i="9"/>
  <c r="BN1390" i="9"/>
  <c r="BN1391" i="9"/>
  <c r="BN1392" i="9"/>
  <c r="BN1393" i="9"/>
  <c r="BN1394" i="9"/>
  <c r="BN1395" i="9"/>
  <c r="BN1396" i="9"/>
  <c r="BN1397" i="9"/>
  <c r="BN1398" i="9"/>
  <c r="BN1399" i="9"/>
  <c r="BN1400" i="9"/>
  <c r="BN1401" i="9"/>
  <c r="BN1402" i="9"/>
  <c r="BN1403" i="9"/>
  <c r="BN1404" i="9"/>
  <c r="BN1405" i="9"/>
  <c r="BN1406" i="9"/>
  <c r="BN1407" i="9"/>
  <c r="BN1408" i="9"/>
  <c r="BN1409" i="9"/>
  <c r="BN1410" i="9"/>
  <c r="BN1411" i="9"/>
  <c r="BN1412" i="9"/>
  <c r="BN1413" i="9"/>
  <c r="BN1414" i="9"/>
  <c r="BN1415" i="9"/>
  <c r="BN1416" i="9"/>
  <c r="BN1417" i="9"/>
  <c r="BN1418" i="9"/>
  <c r="BN1419" i="9"/>
  <c r="BN1420" i="9"/>
  <c r="BN1421" i="9"/>
  <c r="BN1422" i="9"/>
  <c r="BN1423" i="9"/>
  <c r="BN1424" i="9"/>
  <c r="BN1425" i="9"/>
  <c r="BN1426" i="9"/>
  <c r="BN1427" i="9"/>
  <c r="BN1428" i="9"/>
  <c r="BN1429" i="9"/>
  <c r="BN1430" i="9"/>
  <c r="BN1431" i="9"/>
  <c r="BN1432" i="9"/>
  <c r="BN1433" i="9"/>
  <c r="BN1434" i="9"/>
  <c r="BN1435" i="9"/>
  <c r="BN1436" i="9"/>
  <c r="BN1437" i="9"/>
  <c r="BN1438" i="9"/>
  <c r="BN1439" i="9"/>
  <c r="BN1440" i="9"/>
  <c r="BN1441" i="9"/>
  <c r="BN1442" i="9"/>
  <c r="BN1443" i="9"/>
  <c r="BN1444" i="9"/>
  <c r="BN1445" i="9"/>
  <c r="BN1446" i="9"/>
  <c r="BN1447" i="9"/>
  <c r="BN1448" i="9"/>
  <c r="BN1449" i="9"/>
  <c r="BN1450" i="9"/>
  <c r="BN1451" i="9"/>
  <c r="BN1452" i="9"/>
  <c r="BN1453" i="9"/>
  <c r="BN1454" i="9"/>
  <c r="BN1455" i="9"/>
  <c r="BN1456" i="9"/>
  <c r="BN1457" i="9"/>
  <c r="BN1458" i="9"/>
  <c r="BN1459" i="9"/>
  <c r="BN1460" i="9"/>
  <c r="BN1461" i="9"/>
  <c r="BN1462" i="9"/>
  <c r="BN1463" i="9"/>
  <c r="BN1464" i="9"/>
  <c r="BN1465" i="9"/>
  <c r="BN1466" i="9"/>
  <c r="BN1467" i="9"/>
  <c r="BN1468" i="9"/>
  <c r="BN1469" i="9"/>
  <c r="BN1470" i="9"/>
  <c r="BN1471" i="9"/>
  <c r="BN1472" i="9"/>
  <c r="BN1473" i="9"/>
  <c r="BN1474" i="9"/>
  <c r="BN1475" i="9"/>
  <c r="BN1476" i="9"/>
  <c r="BN1477" i="9"/>
  <c r="BN1478" i="9"/>
  <c r="BN1479" i="9"/>
  <c r="BN1480" i="9"/>
  <c r="BN1481" i="9"/>
  <c r="BN1482" i="9"/>
  <c r="BN1483" i="9"/>
  <c r="BN1484" i="9"/>
  <c r="BN1485" i="9"/>
  <c r="BN1486" i="9"/>
  <c r="BN1487" i="9"/>
  <c r="BN1488" i="9"/>
  <c r="BN1489" i="9"/>
  <c r="BN1490" i="9"/>
  <c r="BN1491" i="9"/>
  <c r="BN1492" i="9"/>
  <c r="BN1493" i="9"/>
  <c r="BN1494" i="9"/>
  <c r="BN1495" i="9"/>
  <c r="BN1496" i="9"/>
  <c r="BN1497" i="9"/>
  <c r="BN1498" i="9"/>
  <c r="BN1499" i="9"/>
  <c r="BN1500" i="9"/>
  <c r="BN1501" i="9"/>
  <c r="BN1502" i="9"/>
  <c r="BN1503" i="9"/>
  <c r="BN1504" i="9"/>
  <c r="BN1505" i="9"/>
  <c r="BN1506" i="9"/>
  <c r="BN1507" i="9"/>
  <c r="BN1508" i="9"/>
  <c r="BN1509" i="9"/>
  <c r="BN1510" i="9"/>
  <c r="BN1511" i="9"/>
  <c r="BN1512" i="9"/>
  <c r="BN1513" i="9"/>
  <c r="BN1514" i="9"/>
  <c r="BN1515" i="9"/>
  <c r="BN1516" i="9"/>
  <c r="BN1517" i="9"/>
  <c r="BN1518" i="9"/>
  <c r="BN1519" i="9"/>
  <c r="BN1520" i="9"/>
  <c r="BN1521" i="9"/>
  <c r="BN1522" i="9"/>
  <c r="BN1523" i="9"/>
  <c r="BN1524" i="9"/>
  <c r="BN1525" i="9"/>
  <c r="BN1526" i="9"/>
  <c r="BN1527" i="9"/>
  <c r="BN1528" i="9"/>
  <c r="BN1529" i="9"/>
  <c r="BN1530" i="9"/>
  <c r="BN1531" i="9"/>
  <c r="BN1532" i="9"/>
  <c r="BN1533" i="9"/>
  <c r="BN1534" i="9"/>
  <c r="BN1535" i="9"/>
  <c r="BN1536" i="9"/>
  <c r="BN1537" i="9"/>
  <c r="BN1538" i="9"/>
  <c r="BN1539" i="9"/>
  <c r="BN1540" i="9"/>
  <c r="BN1541" i="9"/>
  <c r="BN1542" i="9"/>
  <c r="BN1543" i="9"/>
  <c r="BN1544" i="9"/>
  <c r="BN1545" i="9"/>
  <c r="BN1546" i="9"/>
  <c r="BN1547" i="9"/>
  <c r="BN1548" i="9"/>
  <c r="BN1549" i="9"/>
  <c r="BN1550" i="9"/>
  <c r="BN1551" i="9"/>
  <c r="BN1552" i="9"/>
  <c r="BN1553" i="9"/>
  <c r="BN1554" i="9"/>
  <c r="BN1555" i="9"/>
  <c r="BN1556" i="9"/>
  <c r="BN1557" i="9"/>
  <c r="BN1558" i="9"/>
  <c r="BN1559" i="9"/>
  <c r="BN1560" i="9"/>
  <c r="BN1561" i="9"/>
  <c r="BN1562" i="9"/>
  <c r="BN1563" i="9"/>
  <c r="BN1564" i="9"/>
  <c r="BN1565" i="9"/>
  <c r="BN1566" i="9"/>
  <c r="BN1567" i="9"/>
  <c r="BN1568" i="9"/>
  <c r="BN1569" i="9"/>
  <c r="BN1570" i="9"/>
  <c r="BN1571" i="9"/>
  <c r="BN1572" i="9"/>
  <c r="BN1573" i="9"/>
  <c r="BN1574" i="9"/>
  <c r="BN1575" i="9"/>
  <c r="BN1576" i="9"/>
  <c r="BN1577" i="9"/>
  <c r="BN1578" i="9"/>
  <c r="BN1579" i="9"/>
  <c r="BN1580" i="9"/>
  <c r="BN1581" i="9"/>
  <c r="BN1582" i="9"/>
  <c r="BN1583" i="9"/>
  <c r="BN1584" i="9"/>
  <c r="BN1585" i="9"/>
  <c r="BN1586" i="9"/>
  <c r="BN1587" i="9"/>
  <c r="BN1588" i="9"/>
  <c r="BN1589" i="9"/>
  <c r="BN1590" i="9"/>
  <c r="BN1591" i="9"/>
  <c r="BN1592" i="9"/>
  <c r="BN1593" i="9"/>
  <c r="BN1594" i="9"/>
  <c r="BN1595" i="9"/>
  <c r="BN1596" i="9"/>
  <c r="BN1597" i="9"/>
  <c r="BN1598" i="9"/>
  <c r="BN1599" i="9"/>
  <c r="BN1600" i="9"/>
  <c r="BN1601" i="9"/>
  <c r="BN1602" i="9"/>
  <c r="BN1603" i="9"/>
  <c r="BN1604" i="9"/>
  <c r="BN1605" i="9"/>
  <c r="BN1606" i="9"/>
  <c r="BN1607" i="9"/>
  <c r="BN1608" i="9"/>
  <c r="BN1609" i="9"/>
  <c r="BN1610" i="9"/>
  <c r="BN1611" i="9"/>
  <c r="BN1612" i="9"/>
  <c r="BN1613" i="9"/>
  <c r="BN1614" i="9"/>
  <c r="BN1615" i="9"/>
  <c r="BN1616" i="9"/>
  <c r="BN1617" i="9"/>
  <c r="BN1618" i="9"/>
  <c r="BN1619" i="9"/>
  <c r="BN1620" i="9"/>
  <c r="BN1621" i="9"/>
  <c r="BN1622" i="9"/>
  <c r="BN1623" i="9"/>
  <c r="BN1624" i="9"/>
  <c r="BN1625" i="9"/>
  <c r="BN1626" i="9"/>
  <c r="BN1627" i="9"/>
  <c r="BN1628" i="9"/>
  <c r="BN1629" i="9"/>
  <c r="BN1630" i="9"/>
  <c r="BN1631" i="9"/>
  <c r="BN1632" i="9"/>
  <c r="BN1633" i="9"/>
  <c r="BN1634" i="9"/>
  <c r="BN1635" i="9"/>
  <c r="BN1636" i="9"/>
  <c r="BN1637" i="9"/>
  <c r="BN1638" i="9"/>
  <c r="BN1639" i="9"/>
  <c r="BN1640" i="9"/>
  <c r="BN1641" i="9"/>
  <c r="BN1642" i="9"/>
  <c r="BN1643" i="9"/>
  <c r="BN1644" i="9"/>
  <c r="BN1645" i="9"/>
  <c r="BN1646" i="9"/>
  <c r="BN1647" i="9"/>
  <c r="BN1648" i="9"/>
  <c r="BN1649" i="9"/>
  <c r="BN1650" i="9"/>
  <c r="BN1651" i="9"/>
  <c r="BN1652" i="9"/>
  <c r="BN1653" i="9"/>
  <c r="BN1654" i="9"/>
  <c r="BN1655" i="9"/>
  <c r="BN1656" i="9"/>
  <c r="BN1657" i="9"/>
  <c r="BN1658" i="9"/>
  <c r="BN1659" i="9"/>
  <c r="BN1660" i="9"/>
  <c r="BN1661" i="9"/>
  <c r="BN1662" i="9"/>
  <c r="BN1663" i="9"/>
  <c r="BN1664" i="9"/>
  <c r="BN1665" i="9"/>
  <c r="BN1666" i="9"/>
  <c r="BN1667" i="9"/>
  <c r="BN1668" i="9"/>
  <c r="BN1669" i="9"/>
  <c r="BN1670" i="9"/>
  <c r="BN1671" i="9"/>
  <c r="BN1672" i="9"/>
  <c r="BN1673" i="9"/>
  <c r="BN1674" i="9"/>
  <c r="BN1675" i="9"/>
  <c r="BN1676" i="9"/>
  <c r="BN1677" i="9"/>
  <c r="BN1678" i="9"/>
  <c r="BN1679" i="9"/>
  <c r="BN1680" i="9"/>
  <c r="BN1681" i="9"/>
  <c r="BN1682" i="9"/>
  <c r="BN1683" i="9"/>
  <c r="BN1684" i="9"/>
  <c r="BN1685" i="9"/>
  <c r="BN1686" i="9"/>
  <c r="BN1687" i="9"/>
  <c r="BN1688" i="9"/>
  <c r="BN1689" i="9"/>
  <c r="BN1690" i="9"/>
  <c r="BN1691" i="9"/>
  <c r="BN1692" i="9"/>
  <c r="BN1693" i="9"/>
  <c r="BN1694" i="9"/>
  <c r="BN1695" i="9"/>
  <c r="BN1696" i="9"/>
  <c r="BN1697" i="9"/>
  <c r="BN1698" i="9"/>
  <c r="BN1699" i="9"/>
  <c r="BN1700" i="9"/>
  <c r="BN1701" i="9"/>
  <c r="BN1702" i="9"/>
  <c r="BN1703" i="9"/>
  <c r="BN1704" i="9"/>
  <c r="BN1705" i="9"/>
  <c r="BN1706" i="9"/>
  <c r="BN1707" i="9"/>
  <c r="BM6" i="9"/>
  <c r="BM9" i="9"/>
  <c r="BM10" i="9"/>
  <c r="BM11" i="9"/>
  <c r="BM12" i="9"/>
  <c r="BM13" i="9"/>
  <c r="BM14" i="9"/>
  <c r="BM15" i="9"/>
  <c r="BM16" i="9"/>
  <c r="BM17" i="9"/>
  <c r="BM18" i="9"/>
  <c r="BM19" i="9"/>
  <c r="BM20" i="9"/>
  <c r="BM21" i="9"/>
  <c r="BM22" i="9"/>
  <c r="BM23" i="9"/>
  <c r="BM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185" i="9"/>
  <c r="BM186" i="9"/>
  <c r="BM187" i="9"/>
  <c r="BM188" i="9"/>
  <c r="BM189" i="9"/>
  <c r="BM190" i="9"/>
  <c r="BM191" i="9"/>
  <c r="BM192" i="9"/>
  <c r="BM193" i="9"/>
  <c r="BM194" i="9"/>
  <c r="BM195" i="9"/>
  <c r="BM196" i="9"/>
  <c r="BM197" i="9"/>
  <c r="BM198" i="9"/>
  <c r="BM199" i="9"/>
  <c r="BM200" i="9"/>
  <c r="BM201" i="9"/>
  <c r="BM202" i="9"/>
  <c r="BM203" i="9"/>
  <c r="BM204" i="9"/>
  <c r="BM205" i="9"/>
  <c r="BM206" i="9"/>
  <c r="BM207" i="9"/>
  <c r="BM208" i="9"/>
  <c r="BM209" i="9"/>
  <c r="BM210" i="9"/>
  <c r="BM211" i="9"/>
  <c r="BM212" i="9"/>
  <c r="BM213" i="9"/>
  <c r="BM214" i="9"/>
  <c r="BM215" i="9"/>
  <c r="BM216" i="9"/>
  <c r="BM217" i="9"/>
  <c r="BM218" i="9"/>
  <c r="BM219" i="9"/>
  <c r="BM220" i="9"/>
  <c r="BM221" i="9"/>
  <c r="BM222" i="9"/>
  <c r="BM223" i="9"/>
  <c r="BM22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285" i="9"/>
  <c r="BM286" i="9"/>
  <c r="BM287" i="9"/>
  <c r="BM288" i="9"/>
  <c r="BM289" i="9"/>
  <c r="BM290" i="9"/>
  <c r="BM291" i="9"/>
  <c r="BM292" i="9"/>
  <c r="BM293" i="9"/>
  <c r="BM294" i="9"/>
  <c r="BM295" i="9"/>
  <c r="BM296" i="9"/>
  <c r="BM297" i="9"/>
  <c r="BM298" i="9"/>
  <c r="BM299" i="9"/>
  <c r="BM300" i="9"/>
  <c r="BM301" i="9"/>
  <c r="BM302" i="9"/>
  <c r="BM303" i="9"/>
  <c r="BM30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525" i="9"/>
  <c r="BM526" i="9"/>
  <c r="BM527" i="9"/>
  <c r="BM528" i="9"/>
  <c r="BM529" i="9"/>
  <c r="BM530" i="9"/>
  <c r="BM531" i="9"/>
  <c r="BM532" i="9"/>
  <c r="BM533" i="9"/>
  <c r="BM534" i="9"/>
  <c r="BM535" i="9"/>
  <c r="BM536" i="9"/>
  <c r="BM537" i="9"/>
  <c r="BM538" i="9"/>
  <c r="BM539" i="9"/>
  <c r="BM540" i="9"/>
  <c r="BM541" i="9"/>
  <c r="BM542" i="9"/>
  <c r="BM543" i="9"/>
  <c r="BM544" i="9"/>
  <c r="BM545" i="9"/>
  <c r="BM546" i="9"/>
  <c r="BM547" i="9"/>
  <c r="BM548" i="9"/>
  <c r="BM549" i="9"/>
  <c r="BM550" i="9"/>
  <c r="BM551" i="9"/>
  <c r="BM552" i="9"/>
  <c r="BM553" i="9"/>
  <c r="BM554" i="9"/>
  <c r="BM555" i="9"/>
  <c r="BM556" i="9"/>
  <c r="BM557" i="9"/>
  <c r="BM558" i="9"/>
  <c r="BM559" i="9"/>
  <c r="BM560" i="9"/>
  <c r="BM561" i="9"/>
  <c r="BM562" i="9"/>
  <c r="BM563" i="9"/>
  <c r="BM564" i="9"/>
  <c r="BM565" i="9"/>
  <c r="BM566" i="9"/>
  <c r="BM567" i="9"/>
  <c r="BM568" i="9"/>
  <c r="BM569" i="9"/>
  <c r="BM570" i="9"/>
  <c r="BM571" i="9"/>
  <c r="BM572" i="9"/>
  <c r="BM573" i="9"/>
  <c r="BM574" i="9"/>
  <c r="BM575" i="9"/>
  <c r="BM576" i="9"/>
  <c r="BM577" i="9"/>
  <c r="BM578" i="9"/>
  <c r="BM579" i="9"/>
  <c r="BM580" i="9"/>
  <c r="BM581" i="9"/>
  <c r="BM582" i="9"/>
  <c r="BM583" i="9"/>
  <c r="BM584" i="9"/>
  <c r="BM585" i="9"/>
  <c r="BM586" i="9"/>
  <c r="BM587" i="9"/>
  <c r="BM588" i="9"/>
  <c r="BM589" i="9"/>
  <c r="BM590" i="9"/>
  <c r="BM591" i="9"/>
  <c r="BM592" i="9"/>
  <c r="BM593" i="9"/>
  <c r="BM594" i="9"/>
  <c r="BM595" i="9"/>
  <c r="BM596" i="9"/>
  <c r="BM597" i="9"/>
  <c r="BM598" i="9"/>
  <c r="BM599" i="9"/>
  <c r="BM600" i="9"/>
  <c r="BM601" i="9"/>
  <c r="BM602" i="9"/>
  <c r="BM603" i="9"/>
  <c r="BM604" i="9"/>
  <c r="BM605" i="9"/>
  <c r="BM606" i="9"/>
  <c r="BM607" i="9"/>
  <c r="BM608" i="9"/>
  <c r="BM609" i="9"/>
  <c r="BM610" i="9"/>
  <c r="BM611" i="9"/>
  <c r="BM612" i="9"/>
  <c r="BM613" i="9"/>
  <c r="BM614" i="9"/>
  <c r="BM615" i="9"/>
  <c r="BM616" i="9"/>
  <c r="BM617" i="9"/>
  <c r="BM618" i="9"/>
  <c r="BM619" i="9"/>
  <c r="BM620" i="9"/>
  <c r="BM621" i="9"/>
  <c r="BM622" i="9"/>
  <c r="BM623" i="9"/>
  <c r="BM624" i="9"/>
  <c r="BM625" i="9"/>
  <c r="BM626" i="9"/>
  <c r="BM627" i="9"/>
  <c r="BM628" i="9"/>
  <c r="BM629" i="9"/>
  <c r="BM630" i="9"/>
  <c r="BM631" i="9"/>
  <c r="BM632" i="9"/>
  <c r="BM633" i="9"/>
  <c r="BM634" i="9"/>
  <c r="BM635" i="9"/>
  <c r="BM636" i="9"/>
  <c r="BM637" i="9"/>
  <c r="BM638" i="9"/>
  <c r="BM639" i="9"/>
  <c r="BM640" i="9"/>
  <c r="BM641" i="9"/>
  <c r="BM642" i="9"/>
  <c r="BM643" i="9"/>
  <c r="BM644" i="9"/>
  <c r="BM645" i="9"/>
  <c r="BM646" i="9"/>
  <c r="BM647" i="9"/>
  <c r="BM648" i="9"/>
  <c r="BM649" i="9"/>
  <c r="BM650" i="9"/>
  <c r="BM651" i="9"/>
  <c r="BM652" i="9"/>
  <c r="BM653" i="9"/>
  <c r="BM654" i="9"/>
  <c r="BM655" i="9"/>
  <c r="BM656" i="9"/>
  <c r="BM657" i="9"/>
  <c r="BM658" i="9"/>
  <c r="BM659" i="9"/>
  <c r="BM660" i="9"/>
  <c r="BM661" i="9"/>
  <c r="BM662" i="9"/>
  <c r="BM663" i="9"/>
  <c r="BM664" i="9"/>
  <c r="BM665" i="9"/>
  <c r="BM666" i="9"/>
  <c r="BM667" i="9"/>
  <c r="BM668" i="9"/>
  <c r="BM669" i="9"/>
  <c r="BM670" i="9"/>
  <c r="BM671" i="9"/>
  <c r="BM672" i="9"/>
  <c r="BM673" i="9"/>
  <c r="BM674" i="9"/>
  <c r="BM675" i="9"/>
  <c r="BM676" i="9"/>
  <c r="BM677" i="9"/>
  <c r="BM678" i="9"/>
  <c r="BM679" i="9"/>
  <c r="BM680" i="9"/>
  <c r="BM681" i="9"/>
  <c r="BM682" i="9"/>
  <c r="BM683" i="9"/>
  <c r="BM684" i="9"/>
  <c r="BM685" i="9"/>
  <c r="BM686" i="9"/>
  <c r="BM687" i="9"/>
  <c r="BM688" i="9"/>
  <c r="BM689" i="9"/>
  <c r="BM690" i="9"/>
  <c r="BM691" i="9"/>
  <c r="BM692" i="9"/>
  <c r="BM693" i="9"/>
  <c r="BM694" i="9"/>
  <c r="BM695" i="9"/>
  <c r="BM696" i="9"/>
  <c r="BM697" i="9"/>
  <c r="BM698" i="9"/>
  <c r="BM699" i="9"/>
  <c r="BM700" i="9"/>
  <c r="BM701" i="9"/>
  <c r="BM702" i="9"/>
  <c r="BM703" i="9"/>
  <c r="BM704" i="9"/>
  <c r="BM705" i="9"/>
  <c r="BM706" i="9"/>
  <c r="BM707" i="9"/>
  <c r="BM708" i="9"/>
  <c r="BM709" i="9"/>
  <c r="BM710" i="9"/>
  <c r="BM711" i="9"/>
  <c r="BM712" i="9"/>
  <c r="BM713" i="9"/>
  <c r="BM714" i="9"/>
  <c r="BM715" i="9"/>
  <c r="BM716" i="9"/>
  <c r="BM717" i="9"/>
  <c r="BM718" i="9"/>
  <c r="BM719" i="9"/>
  <c r="BM720" i="9"/>
  <c r="BM721" i="9"/>
  <c r="BM722" i="9"/>
  <c r="BM723" i="9"/>
  <c r="BM724" i="9"/>
  <c r="BM725" i="9"/>
  <c r="BM726" i="9"/>
  <c r="BM727" i="9"/>
  <c r="BM728" i="9"/>
  <c r="BM729" i="9"/>
  <c r="BM730" i="9"/>
  <c r="BM731" i="9"/>
  <c r="BM732" i="9"/>
  <c r="BM733" i="9"/>
  <c r="BM734" i="9"/>
  <c r="BM735" i="9"/>
  <c r="BM736" i="9"/>
  <c r="BM737" i="9"/>
  <c r="BM738" i="9"/>
  <c r="BM739" i="9"/>
  <c r="BM740" i="9"/>
  <c r="BM741" i="9"/>
  <c r="BM742" i="9"/>
  <c r="BM743" i="9"/>
  <c r="BM744" i="9"/>
  <c r="BM745" i="9"/>
  <c r="BM746" i="9"/>
  <c r="BM747" i="9"/>
  <c r="BM748" i="9"/>
  <c r="BM749" i="9"/>
  <c r="BM750" i="9"/>
  <c r="BM751" i="9"/>
  <c r="BM752" i="9"/>
  <c r="BM753" i="9"/>
  <c r="BM754" i="9"/>
  <c r="BM755" i="9"/>
  <c r="BM756" i="9"/>
  <c r="BM757" i="9"/>
  <c r="BM758" i="9"/>
  <c r="BM759" i="9"/>
  <c r="BM760" i="9"/>
  <c r="BM761" i="9"/>
  <c r="BM762" i="9"/>
  <c r="BM763" i="9"/>
  <c r="BM764" i="9"/>
  <c r="BM765" i="9"/>
  <c r="BM766" i="9"/>
  <c r="BM767" i="9"/>
  <c r="BM768" i="9"/>
  <c r="BM769" i="9"/>
  <c r="BM770" i="9"/>
  <c r="BM771" i="9"/>
  <c r="BM772" i="9"/>
  <c r="BM773" i="9"/>
  <c r="BM774" i="9"/>
  <c r="BM775" i="9"/>
  <c r="BM776" i="9"/>
  <c r="BM777" i="9"/>
  <c r="BM778" i="9"/>
  <c r="BM779" i="9"/>
  <c r="BM780" i="9"/>
  <c r="BM781" i="9"/>
  <c r="BM782" i="9"/>
  <c r="BM783" i="9"/>
  <c r="BM784" i="9"/>
  <c r="BM785" i="9"/>
  <c r="BM786" i="9"/>
  <c r="BM787" i="9"/>
  <c r="BM788" i="9"/>
  <c r="BM789" i="9"/>
  <c r="BM790" i="9"/>
  <c r="BM791" i="9"/>
  <c r="BM792" i="9"/>
  <c r="BM793" i="9"/>
  <c r="BM794" i="9"/>
  <c r="BM795" i="9"/>
  <c r="BM796" i="9"/>
  <c r="BM797" i="9"/>
  <c r="BM798" i="9"/>
  <c r="BM799" i="9"/>
  <c r="BM800" i="9"/>
  <c r="BM801" i="9"/>
  <c r="BM802" i="9"/>
  <c r="BM803" i="9"/>
  <c r="BM804" i="9"/>
  <c r="BM805" i="9"/>
  <c r="BM806" i="9"/>
  <c r="BM807" i="9"/>
  <c r="BM808" i="9"/>
  <c r="BM809" i="9"/>
  <c r="BM810" i="9"/>
  <c r="BM811" i="9"/>
  <c r="BM812" i="9"/>
  <c r="BM813" i="9"/>
  <c r="BM814" i="9"/>
  <c r="BM815" i="9"/>
  <c r="BM816" i="9"/>
  <c r="BM817" i="9"/>
  <c r="BM818" i="9"/>
  <c r="BM819" i="9"/>
  <c r="BM820" i="9"/>
  <c r="BM821" i="9"/>
  <c r="BM822" i="9"/>
  <c r="BM823" i="9"/>
  <c r="BM824" i="9"/>
  <c r="BM825" i="9"/>
  <c r="BM826" i="9"/>
  <c r="BM827" i="9"/>
  <c r="BM828" i="9"/>
  <c r="BM829" i="9"/>
  <c r="BM830" i="9"/>
  <c r="BM831" i="9"/>
  <c r="BM832" i="9"/>
  <c r="BM833" i="9"/>
  <c r="BM834" i="9"/>
  <c r="BM835" i="9"/>
  <c r="BM836" i="9"/>
  <c r="BM837" i="9"/>
  <c r="BM838" i="9"/>
  <c r="BM839" i="9"/>
  <c r="BM840" i="9"/>
  <c r="BM841" i="9"/>
  <c r="BM842" i="9"/>
  <c r="BM843" i="9"/>
  <c r="BM844" i="9"/>
  <c r="BM845" i="9"/>
  <c r="BM846" i="9"/>
  <c r="BM847" i="9"/>
  <c r="BM848" i="9"/>
  <c r="BM849" i="9"/>
  <c r="BM850" i="9"/>
  <c r="BM851" i="9"/>
  <c r="BM852" i="9"/>
  <c r="BM853" i="9"/>
  <c r="BM854" i="9"/>
  <c r="BM855" i="9"/>
  <c r="BM856" i="9"/>
  <c r="BM857" i="9"/>
  <c r="BM858" i="9"/>
  <c r="BM859" i="9"/>
  <c r="BM860" i="9"/>
  <c r="BM861" i="9"/>
  <c r="BM862" i="9"/>
  <c r="BM863" i="9"/>
  <c r="BM864" i="9"/>
  <c r="BM865" i="9"/>
  <c r="BM866" i="9"/>
  <c r="BM867" i="9"/>
  <c r="BM868" i="9"/>
  <c r="BM869" i="9"/>
  <c r="BM870" i="9"/>
  <c r="BM871" i="9"/>
  <c r="BM872" i="9"/>
  <c r="BM873" i="9"/>
  <c r="BM874" i="9"/>
  <c r="BM875" i="9"/>
  <c r="BM876" i="9"/>
  <c r="BM877" i="9"/>
  <c r="BM878" i="9"/>
  <c r="BM879" i="9"/>
  <c r="BM880" i="9"/>
  <c r="BM881" i="9"/>
  <c r="BM882" i="9"/>
  <c r="BM883" i="9"/>
  <c r="BM884" i="9"/>
  <c r="BM885" i="9"/>
  <c r="BM886" i="9"/>
  <c r="BM887" i="9"/>
  <c r="BM888" i="9"/>
  <c r="BM889" i="9"/>
  <c r="BM890" i="9"/>
  <c r="BM891" i="9"/>
  <c r="BM892" i="9"/>
  <c r="BM893" i="9"/>
  <c r="BM894" i="9"/>
  <c r="BM895" i="9"/>
  <c r="BM896" i="9"/>
  <c r="BM897" i="9"/>
  <c r="BM898" i="9"/>
  <c r="BM899" i="9"/>
  <c r="BM900" i="9"/>
  <c r="BM901" i="9"/>
  <c r="BM902" i="9"/>
  <c r="BM903" i="9"/>
  <c r="BM904" i="9"/>
  <c r="BM905" i="9"/>
  <c r="BM906" i="9"/>
  <c r="BM907" i="9"/>
  <c r="BM908" i="9"/>
  <c r="BM909" i="9"/>
  <c r="BM910" i="9"/>
  <c r="BM911" i="9"/>
  <c r="BM912" i="9"/>
  <c r="BM913" i="9"/>
  <c r="BM914" i="9"/>
  <c r="BM915" i="9"/>
  <c r="BM916" i="9"/>
  <c r="BM917" i="9"/>
  <c r="BM918" i="9"/>
  <c r="BM919" i="9"/>
  <c r="BM920" i="9"/>
  <c r="BM921" i="9"/>
  <c r="BM922" i="9"/>
  <c r="BM923" i="9"/>
  <c r="BM924" i="9"/>
  <c r="BM925" i="9"/>
  <c r="BM926" i="9"/>
  <c r="BM927" i="9"/>
  <c r="BM928" i="9"/>
  <c r="BM929" i="9"/>
  <c r="BM930" i="9"/>
  <c r="BM931" i="9"/>
  <c r="BM932" i="9"/>
  <c r="BM933" i="9"/>
  <c r="BM934" i="9"/>
  <c r="BM935" i="9"/>
  <c r="BM936" i="9"/>
  <c r="BM937" i="9"/>
  <c r="BM938" i="9"/>
  <c r="BM939" i="9"/>
  <c r="BM940" i="9"/>
  <c r="BM941" i="9"/>
  <c r="BM942" i="9"/>
  <c r="BM943" i="9"/>
  <c r="BM944" i="9"/>
  <c r="BM945" i="9"/>
  <c r="BM946" i="9"/>
  <c r="BM947" i="9"/>
  <c r="BM948" i="9"/>
  <c r="BM949" i="9"/>
  <c r="BM950" i="9"/>
  <c r="BM951" i="9"/>
  <c r="BM952" i="9"/>
  <c r="BM953" i="9"/>
  <c r="BM954" i="9"/>
  <c r="BM955" i="9"/>
  <c r="BM956" i="9"/>
  <c r="BM957" i="9"/>
  <c r="BM958" i="9"/>
  <c r="BM959" i="9"/>
  <c r="BM960" i="9"/>
  <c r="BM961" i="9"/>
  <c r="BM962" i="9"/>
  <c r="BM963" i="9"/>
  <c r="BM964" i="9"/>
  <c r="BM965" i="9"/>
  <c r="BM966" i="9"/>
  <c r="BM967" i="9"/>
  <c r="BM968" i="9"/>
  <c r="BM969" i="9"/>
  <c r="BM970" i="9"/>
  <c r="BM971" i="9"/>
  <c r="BM972" i="9"/>
  <c r="BM973" i="9"/>
  <c r="BM974" i="9"/>
  <c r="BM975" i="9"/>
  <c r="BM976" i="9"/>
  <c r="BM977" i="9"/>
  <c r="BM978" i="9"/>
  <c r="BM979" i="9"/>
  <c r="BM980" i="9"/>
  <c r="BM981" i="9"/>
  <c r="BM982" i="9"/>
  <c r="BM983" i="9"/>
  <c r="BM984" i="9"/>
  <c r="BM985" i="9"/>
  <c r="BM986" i="9"/>
  <c r="BM987" i="9"/>
  <c r="BM988" i="9"/>
  <c r="BM989" i="9"/>
  <c r="BM990" i="9"/>
  <c r="BM991" i="9"/>
  <c r="BM992" i="9"/>
  <c r="BM993" i="9"/>
  <c r="BM994" i="9"/>
  <c r="BM995" i="9"/>
  <c r="BM996" i="9"/>
  <c r="BM997" i="9"/>
  <c r="BM998" i="9"/>
  <c r="BM999" i="9"/>
  <c r="BM1000" i="9"/>
  <c r="BM1001" i="9"/>
  <c r="BM1002" i="9"/>
  <c r="BM1003" i="9"/>
  <c r="BM1004" i="9"/>
  <c r="BM1005" i="9"/>
  <c r="BM1006" i="9"/>
  <c r="BM1007" i="9"/>
  <c r="BM1008" i="9"/>
  <c r="BM1009" i="9"/>
  <c r="BM1010" i="9"/>
  <c r="BM1011" i="9"/>
  <c r="BM1012" i="9"/>
  <c r="BM1013" i="9"/>
  <c r="BM1014" i="9"/>
  <c r="BM1015" i="9"/>
  <c r="BM1016" i="9"/>
  <c r="BM1017" i="9"/>
  <c r="BM1018" i="9"/>
  <c r="BM1019" i="9"/>
  <c r="BM1020" i="9"/>
  <c r="BM1021" i="9"/>
  <c r="BM1022" i="9"/>
  <c r="BM1023" i="9"/>
  <c r="BM1024" i="9"/>
  <c r="BM1025" i="9"/>
  <c r="BM1026" i="9"/>
  <c r="BM1027" i="9"/>
  <c r="BM1028" i="9"/>
  <c r="BM1029" i="9"/>
  <c r="BM1030" i="9"/>
  <c r="BM1031" i="9"/>
  <c r="BM1032" i="9"/>
  <c r="BM1033" i="9"/>
  <c r="BM1034" i="9"/>
  <c r="BM1035" i="9"/>
  <c r="BM1036" i="9"/>
  <c r="BM1037" i="9"/>
  <c r="BM1038" i="9"/>
  <c r="BM1039" i="9"/>
  <c r="BM1040" i="9"/>
  <c r="BM1041" i="9"/>
  <c r="BM1042" i="9"/>
  <c r="BM1043" i="9"/>
  <c r="BM1044" i="9"/>
  <c r="BM1045" i="9"/>
  <c r="BM1046" i="9"/>
  <c r="BM1047" i="9"/>
  <c r="BM1048" i="9"/>
  <c r="BM1049" i="9"/>
  <c r="BM1050" i="9"/>
  <c r="BM1051" i="9"/>
  <c r="BM1052" i="9"/>
  <c r="BM1053" i="9"/>
  <c r="BM1054" i="9"/>
  <c r="BM1055" i="9"/>
  <c r="BM1056" i="9"/>
  <c r="BM1057" i="9"/>
  <c r="BM1058" i="9"/>
  <c r="BM1059" i="9"/>
  <c r="BM1060" i="9"/>
  <c r="BM1061" i="9"/>
  <c r="BM1062" i="9"/>
  <c r="BM1063" i="9"/>
  <c r="BM1064" i="9"/>
  <c r="BM1065" i="9"/>
  <c r="BM1066" i="9"/>
  <c r="BM1067" i="9"/>
  <c r="BM1068" i="9"/>
  <c r="BM1069" i="9"/>
  <c r="BM1070" i="9"/>
  <c r="BM1071" i="9"/>
  <c r="BM1072" i="9"/>
  <c r="BM1073" i="9"/>
  <c r="BM1074" i="9"/>
  <c r="BM1075" i="9"/>
  <c r="BM1076" i="9"/>
  <c r="BM1077" i="9"/>
  <c r="BM1078" i="9"/>
  <c r="BM1079" i="9"/>
  <c r="BM1080" i="9"/>
  <c r="BM1081" i="9"/>
  <c r="BM1082" i="9"/>
  <c r="BM1083" i="9"/>
  <c r="BM1084" i="9"/>
  <c r="BM1085" i="9"/>
  <c r="BM1086" i="9"/>
  <c r="BM1087" i="9"/>
  <c r="BM1088" i="9"/>
  <c r="BM1089" i="9"/>
  <c r="BM1090" i="9"/>
  <c r="BM1091" i="9"/>
  <c r="BM1092" i="9"/>
  <c r="BM1093" i="9"/>
  <c r="BM1094" i="9"/>
  <c r="BM1095" i="9"/>
  <c r="BM1096" i="9"/>
  <c r="BM1097" i="9"/>
  <c r="BM1098" i="9"/>
  <c r="BM1099" i="9"/>
  <c r="BM1100" i="9"/>
  <c r="BM1101" i="9"/>
  <c r="BM1102" i="9"/>
  <c r="BM1103" i="9"/>
  <c r="BM1104" i="9"/>
  <c r="BM1105" i="9"/>
  <c r="BM1106" i="9"/>
  <c r="BM1107" i="9"/>
  <c r="BM1108" i="9"/>
  <c r="BM1109" i="9"/>
  <c r="BM1110" i="9"/>
  <c r="BM1111" i="9"/>
  <c r="BM1112" i="9"/>
  <c r="BM1113" i="9"/>
  <c r="BM1114" i="9"/>
  <c r="BM1115" i="9"/>
  <c r="BM1116" i="9"/>
  <c r="BM1117" i="9"/>
  <c r="BM1118" i="9"/>
  <c r="BM1119" i="9"/>
  <c r="BM1120" i="9"/>
  <c r="BM1121" i="9"/>
  <c r="BM1122" i="9"/>
  <c r="BM1123" i="9"/>
  <c r="BM1124" i="9"/>
  <c r="BM1125" i="9"/>
  <c r="BM1126" i="9"/>
  <c r="BM1127" i="9"/>
  <c r="BM1128" i="9"/>
  <c r="BM1129" i="9"/>
  <c r="BM1130" i="9"/>
  <c r="BM1131" i="9"/>
  <c r="BM1132" i="9"/>
  <c r="BM1133" i="9"/>
  <c r="BM1134" i="9"/>
  <c r="BM1135" i="9"/>
  <c r="BM1136" i="9"/>
  <c r="BM1137" i="9"/>
  <c r="BM1138" i="9"/>
  <c r="BM1139" i="9"/>
  <c r="BM1140" i="9"/>
  <c r="BM1141" i="9"/>
  <c r="BM1142" i="9"/>
  <c r="BM1143" i="9"/>
  <c r="BM1144" i="9"/>
  <c r="BM1145" i="9"/>
  <c r="BM1146" i="9"/>
  <c r="BM1147" i="9"/>
  <c r="BM1148" i="9"/>
  <c r="BM1149" i="9"/>
  <c r="BM1150" i="9"/>
  <c r="BM1151" i="9"/>
  <c r="BM1152" i="9"/>
  <c r="BM1153" i="9"/>
  <c r="BM1154" i="9"/>
  <c r="BM1155" i="9"/>
  <c r="BM1156" i="9"/>
  <c r="BM1157" i="9"/>
  <c r="BM1158" i="9"/>
  <c r="BM1159" i="9"/>
  <c r="BM1160" i="9"/>
  <c r="BM1161" i="9"/>
  <c r="BM1162" i="9"/>
  <c r="BM1163" i="9"/>
  <c r="BM1164" i="9"/>
  <c r="BM1165" i="9"/>
  <c r="BM1166" i="9"/>
  <c r="BM1167" i="9"/>
  <c r="BM1168" i="9"/>
  <c r="BM1169" i="9"/>
  <c r="BM1170" i="9"/>
  <c r="BM1171" i="9"/>
  <c r="BM1172" i="9"/>
  <c r="BM1173" i="9"/>
  <c r="BM1174" i="9"/>
  <c r="BM1175" i="9"/>
  <c r="BM1176" i="9"/>
  <c r="BM1177" i="9"/>
  <c r="BM1178" i="9"/>
  <c r="BM1179" i="9"/>
  <c r="BM1180" i="9"/>
  <c r="BM1181" i="9"/>
  <c r="BM1182" i="9"/>
  <c r="BM1183" i="9"/>
  <c r="BM1184" i="9"/>
  <c r="BM1185" i="9"/>
  <c r="BM1186" i="9"/>
  <c r="BM1187" i="9"/>
  <c r="BM1188" i="9"/>
  <c r="BM1189" i="9"/>
  <c r="BM1190" i="9"/>
  <c r="BM1191" i="9"/>
  <c r="BM1192" i="9"/>
  <c r="BM1193" i="9"/>
  <c r="BM1194" i="9"/>
  <c r="BM1195" i="9"/>
  <c r="BM1196" i="9"/>
  <c r="BM1197" i="9"/>
  <c r="BM1198" i="9"/>
  <c r="BM1199" i="9"/>
  <c r="BM1200" i="9"/>
  <c r="BM1201" i="9"/>
  <c r="BM1202" i="9"/>
  <c r="BM1203" i="9"/>
  <c r="BM1204" i="9"/>
  <c r="BM1205" i="9"/>
  <c r="BM1206" i="9"/>
  <c r="BM1207" i="9"/>
  <c r="BM1208" i="9"/>
  <c r="BM1209" i="9"/>
  <c r="BM1210" i="9"/>
  <c r="BM1211" i="9"/>
  <c r="BM1212" i="9"/>
  <c r="BM1213" i="9"/>
  <c r="BM1214" i="9"/>
  <c r="BM1215" i="9"/>
  <c r="BM1216" i="9"/>
  <c r="BM1217" i="9"/>
  <c r="BM1218" i="9"/>
  <c r="BM1219" i="9"/>
  <c r="BM1220" i="9"/>
  <c r="BM1221" i="9"/>
  <c r="BM1222" i="9"/>
  <c r="BM1223" i="9"/>
  <c r="BM1224" i="9"/>
  <c r="BM1225" i="9"/>
  <c r="BM1226" i="9"/>
  <c r="BM1227" i="9"/>
  <c r="BM1228" i="9"/>
  <c r="BM1229" i="9"/>
  <c r="BM1230" i="9"/>
  <c r="BM1231" i="9"/>
  <c r="BM1232" i="9"/>
  <c r="BM1233" i="9"/>
  <c r="BM1234" i="9"/>
  <c r="BM1235" i="9"/>
  <c r="BM1236" i="9"/>
  <c r="BM1237" i="9"/>
  <c r="BM1238" i="9"/>
  <c r="BM1239" i="9"/>
  <c r="BM1240" i="9"/>
  <c r="BM1241" i="9"/>
  <c r="BM1242" i="9"/>
  <c r="BM1243" i="9"/>
  <c r="BM1244" i="9"/>
  <c r="BM1245" i="9"/>
  <c r="BM1246" i="9"/>
  <c r="BM1247" i="9"/>
  <c r="BM1248" i="9"/>
  <c r="BM1249" i="9"/>
  <c r="BM1250" i="9"/>
  <c r="BM1251" i="9"/>
  <c r="BM1252" i="9"/>
  <c r="BM1253" i="9"/>
  <c r="BM1254" i="9"/>
  <c r="BM1255" i="9"/>
  <c r="BM1256" i="9"/>
  <c r="BM1257" i="9"/>
  <c r="BM1258" i="9"/>
  <c r="BM1259" i="9"/>
  <c r="BM1260" i="9"/>
  <c r="BM1261" i="9"/>
  <c r="BM1262" i="9"/>
  <c r="BM1263" i="9"/>
  <c r="BM1264" i="9"/>
  <c r="BM1265" i="9"/>
  <c r="BM1266" i="9"/>
  <c r="BM1267" i="9"/>
  <c r="BM1268" i="9"/>
  <c r="BM1269" i="9"/>
  <c r="BM1270" i="9"/>
  <c r="BM1271" i="9"/>
  <c r="BM1272" i="9"/>
  <c r="BM1273" i="9"/>
  <c r="BM1274" i="9"/>
  <c r="BM1275" i="9"/>
  <c r="BM1276" i="9"/>
  <c r="BM1277" i="9"/>
  <c r="BM1278" i="9"/>
  <c r="BM1279" i="9"/>
  <c r="BM1280" i="9"/>
  <c r="BM1281" i="9"/>
  <c r="BM1282" i="9"/>
  <c r="BM1283" i="9"/>
  <c r="BM1284" i="9"/>
  <c r="BM1285" i="9"/>
  <c r="BM1286" i="9"/>
  <c r="BM1287" i="9"/>
  <c r="BM1288" i="9"/>
  <c r="BM1289" i="9"/>
  <c r="BM1290" i="9"/>
  <c r="BM1291" i="9"/>
  <c r="BM1292" i="9"/>
  <c r="BM1293" i="9"/>
  <c r="BM1294" i="9"/>
  <c r="BM1295" i="9"/>
  <c r="BM1296" i="9"/>
  <c r="BM1297" i="9"/>
  <c r="BM1298" i="9"/>
  <c r="BM1299" i="9"/>
  <c r="BM1300" i="9"/>
  <c r="BM1301" i="9"/>
  <c r="BM1302" i="9"/>
  <c r="BM1303" i="9"/>
  <c r="BM1304" i="9"/>
  <c r="BM1305" i="9"/>
  <c r="BM1306" i="9"/>
  <c r="BM1307" i="9"/>
  <c r="BM1308" i="9"/>
  <c r="BM1309" i="9"/>
  <c r="BM1310" i="9"/>
  <c r="BM1311" i="9"/>
  <c r="BM1312" i="9"/>
  <c r="BM1313" i="9"/>
  <c r="BM1314" i="9"/>
  <c r="BM1315" i="9"/>
  <c r="BM1316" i="9"/>
  <c r="BM1317" i="9"/>
  <c r="BM1318" i="9"/>
  <c r="BM1319" i="9"/>
  <c r="BM1320" i="9"/>
  <c r="BM1321" i="9"/>
  <c r="BM1322" i="9"/>
  <c r="BM1323" i="9"/>
  <c r="BM1324" i="9"/>
  <c r="BM1325" i="9"/>
  <c r="BM1326" i="9"/>
  <c r="BM1327" i="9"/>
  <c r="BM1328" i="9"/>
  <c r="BM1329" i="9"/>
  <c r="BM1330" i="9"/>
  <c r="BM1331" i="9"/>
  <c r="BM1332" i="9"/>
  <c r="BM1333" i="9"/>
  <c r="BM1334" i="9"/>
  <c r="BM1335" i="9"/>
  <c r="BM1336" i="9"/>
  <c r="BM1337" i="9"/>
  <c r="BM1338" i="9"/>
  <c r="BM1339" i="9"/>
  <c r="BM1340" i="9"/>
  <c r="BM1341" i="9"/>
  <c r="BM1342" i="9"/>
  <c r="BM1343" i="9"/>
  <c r="BM1344" i="9"/>
  <c r="BM1345" i="9"/>
  <c r="BM1346" i="9"/>
  <c r="BM1347" i="9"/>
  <c r="BM1348" i="9"/>
  <c r="BM1349" i="9"/>
  <c r="BM1350" i="9"/>
  <c r="BM1351" i="9"/>
  <c r="BM1352" i="9"/>
  <c r="BM1353" i="9"/>
  <c r="BM1354" i="9"/>
  <c r="BM1355" i="9"/>
  <c r="BM1356" i="9"/>
  <c r="BM1357" i="9"/>
  <c r="BM1358" i="9"/>
  <c r="BM1359" i="9"/>
  <c r="BM1360" i="9"/>
  <c r="BM1361" i="9"/>
  <c r="BM1362" i="9"/>
  <c r="BM1363" i="9"/>
  <c r="BM1364" i="9"/>
  <c r="BM1365" i="9"/>
  <c r="BM1366" i="9"/>
  <c r="BM1367" i="9"/>
  <c r="BM1368" i="9"/>
  <c r="BM1369" i="9"/>
  <c r="BM1370" i="9"/>
  <c r="BM1371" i="9"/>
  <c r="BM1372" i="9"/>
  <c r="BM1373" i="9"/>
  <c r="BM1374" i="9"/>
  <c r="BM1375" i="9"/>
  <c r="BM1376" i="9"/>
  <c r="BM1377" i="9"/>
  <c r="BM1378" i="9"/>
  <c r="BM1379" i="9"/>
  <c r="BM1380" i="9"/>
  <c r="BM1381" i="9"/>
  <c r="BM1382" i="9"/>
  <c r="BM1383" i="9"/>
  <c r="BM1384" i="9"/>
  <c r="BM1385" i="9"/>
  <c r="BM1386" i="9"/>
  <c r="BM1387" i="9"/>
  <c r="BM1388" i="9"/>
  <c r="BM1389" i="9"/>
  <c r="BM1390" i="9"/>
  <c r="BM1391" i="9"/>
  <c r="BM1392" i="9"/>
  <c r="BM1393" i="9"/>
  <c r="BM1394" i="9"/>
  <c r="BM1395" i="9"/>
  <c r="BM1396" i="9"/>
  <c r="BM1397" i="9"/>
  <c r="BM1398" i="9"/>
  <c r="BM1399" i="9"/>
  <c r="BM1400" i="9"/>
  <c r="BM1401" i="9"/>
  <c r="BM1402" i="9"/>
  <c r="BM1403" i="9"/>
  <c r="BM1404" i="9"/>
  <c r="BM1405" i="9"/>
  <c r="BM1406" i="9"/>
  <c r="BM1407" i="9"/>
  <c r="BM1408" i="9"/>
  <c r="BM1409" i="9"/>
  <c r="BM1410" i="9"/>
  <c r="BM1411" i="9"/>
  <c r="BM1412" i="9"/>
  <c r="BM1413" i="9"/>
  <c r="BM1414" i="9"/>
  <c r="BM1415" i="9"/>
  <c r="BM1416" i="9"/>
  <c r="BM1417" i="9"/>
  <c r="BM1418" i="9"/>
  <c r="BM1419" i="9"/>
  <c r="BM1420" i="9"/>
  <c r="BM1421" i="9"/>
  <c r="BM1422" i="9"/>
  <c r="BM1423" i="9"/>
  <c r="BM1424" i="9"/>
  <c r="BM1425" i="9"/>
  <c r="BM1426" i="9"/>
  <c r="BM1427" i="9"/>
  <c r="BM1428" i="9"/>
  <c r="BM1429" i="9"/>
  <c r="BM1430" i="9"/>
  <c r="BM1431" i="9"/>
  <c r="BM1432" i="9"/>
  <c r="BM1433" i="9"/>
  <c r="BM1434" i="9"/>
  <c r="BM1435" i="9"/>
  <c r="BM1436" i="9"/>
  <c r="BM1437" i="9"/>
  <c r="BM1438" i="9"/>
  <c r="BM1439" i="9"/>
  <c r="BM1440" i="9"/>
  <c r="BM1441" i="9"/>
  <c r="BM1442" i="9"/>
  <c r="BM1443" i="9"/>
  <c r="BM1444" i="9"/>
  <c r="BM1445" i="9"/>
  <c r="BM1446" i="9"/>
  <c r="BM1447" i="9"/>
  <c r="BM1448" i="9"/>
  <c r="BM1449" i="9"/>
  <c r="BM1450" i="9"/>
  <c r="BM1451" i="9"/>
  <c r="BM1452" i="9"/>
  <c r="BM1453" i="9"/>
  <c r="BM1454" i="9"/>
  <c r="BM1455" i="9"/>
  <c r="BM1456" i="9"/>
  <c r="BM1457" i="9"/>
  <c r="BM1458" i="9"/>
  <c r="BM1459" i="9"/>
  <c r="BM1460" i="9"/>
  <c r="BM1461" i="9"/>
  <c r="BM1462" i="9"/>
  <c r="BM1463" i="9"/>
  <c r="BM1464" i="9"/>
  <c r="BM1465" i="9"/>
  <c r="BM1466" i="9"/>
  <c r="BM1467" i="9"/>
  <c r="BM1468" i="9"/>
  <c r="BM1469" i="9"/>
  <c r="BM1470" i="9"/>
  <c r="BM1471" i="9"/>
  <c r="BM1472" i="9"/>
  <c r="BM1473" i="9"/>
  <c r="BM1474" i="9"/>
  <c r="BM1475" i="9"/>
  <c r="BM1476" i="9"/>
  <c r="BM1477" i="9"/>
  <c r="BM1478" i="9"/>
  <c r="BM1479" i="9"/>
  <c r="BM1480" i="9"/>
  <c r="BM1481" i="9"/>
  <c r="BM1482" i="9"/>
  <c r="BM1483" i="9"/>
  <c r="BM1484" i="9"/>
  <c r="BM1485" i="9"/>
  <c r="BM1486" i="9"/>
  <c r="BM1487" i="9"/>
  <c r="BM1488" i="9"/>
  <c r="BM1489" i="9"/>
  <c r="BM1490" i="9"/>
  <c r="BM1491" i="9"/>
  <c r="BM1492" i="9"/>
  <c r="BM1493" i="9"/>
  <c r="BM1494" i="9"/>
  <c r="BM1495" i="9"/>
  <c r="BM1496" i="9"/>
  <c r="BM1497" i="9"/>
  <c r="BM1498" i="9"/>
  <c r="BM1499" i="9"/>
  <c r="BM1500" i="9"/>
  <c r="BM1501" i="9"/>
  <c r="BM1502" i="9"/>
  <c r="BM1503" i="9"/>
  <c r="BM1504" i="9"/>
  <c r="BM1505" i="9"/>
  <c r="BM1506" i="9"/>
  <c r="BM1507" i="9"/>
  <c r="BM1508" i="9"/>
  <c r="BM1509" i="9"/>
  <c r="BM1510" i="9"/>
  <c r="BM1511" i="9"/>
  <c r="BM1512" i="9"/>
  <c r="BM1513" i="9"/>
  <c r="BM1514" i="9"/>
  <c r="BM1515" i="9"/>
  <c r="BM1516" i="9"/>
  <c r="BM1517" i="9"/>
  <c r="BM1518" i="9"/>
  <c r="BM1519" i="9"/>
  <c r="BM1520" i="9"/>
  <c r="BM1521" i="9"/>
  <c r="BM1522" i="9"/>
  <c r="BM1523" i="9"/>
  <c r="BM1524" i="9"/>
  <c r="BM1525" i="9"/>
  <c r="BM1526" i="9"/>
  <c r="BM1527" i="9"/>
  <c r="BM1528" i="9"/>
  <c r="BM1529" i="9"/>
  <c r="BM1530" i="9"/>
  <c r="BM1531" i="9"/>
  <c r="BM1532" i="9"/>
  <c r="BM1533" i="9"/>
  <c r="BM1534" i="9"/>
  <c r="BM1535" i="9"/>
  <c r="BM1536" i="9"/>
  <c r="BM1537" i="9"/>
  <c r="BM1538" i="9"/>
  <c r="BM1539" i="9"/>
  <c r="BM1540" i="9"/>
  <c r="BM1541" i="9"/>
  <c r="BM1542" i="9"/>
  <c r="BM1543" i="9"/>
  <c r="BM1544" i="9"/>
  <c r="BM1545" i="9"/>
  <c r="BM1546" i="9"/>
  <c r="BM1547" i="9"/>
  <c r="BM1548" i="9"/>
  <c r="BM1549" i="9"/>
  <c r="BM1550" i="9"/>
  <c r="BM1551" i="9"/>
  <c r="BM1552" i="9"/>
  <c r="BM1553" i="9"/>
  <c r="BM1554" i="9"/>
  <c r="BM1555" i="9"/>
  <c r="BM1556" i="9"/>
  <c r="BM1557" i="9"/>
  <c r="BM1558" i="9"/>
  <c r="BM1559" i="9"/>
  <c r="BM1560" i="9"/>
  <c r="BM1561" i="9"/>
  <c r="BM1562" i="9"/>
  <c r="BM1563" i="9"/>
  <c r="BM1564" i="9"/>
  <c r="BM1565" i="9"/>
  <c r="BM1566" i="9"/>
  <c r="BM1567" i="9"/>
  <c r="BM1568" i="9"/>
  <c r="BM1569" i="9"/>
  <c r="BM1570" i="9"/>
  <c r="BM1571" i="9"/>
  <c r="BM1572" i="9"/>
  <c r="BM1573" i="9"/>
  <c r="BM1574" i="9"/>
  <c r="BM1575" i="9"/>
  <c r="BM1576" i="9"/>
  <c r="BM1577" i="9"/>
  <c r="BM1578" i="9"/>
  <c r="BM1579" i="9"/>
  <c r="BM1580" i="9"/>
  <c r="BM1581" i="9"/>
  <c r="BM1582" i="9"/>
  <c r="BM1583" i="9"/>
  <c r="BM1584" i="9"/>
  <c r="BM1585" i="9"/>
  <c r="BM1586" i="9"/>
  <c r="BM1587" i="9"/>
  <c r="BM1588" i="9"/>
  <c r="BM1589" i="9"/>
  <c r="BM1590" i="9"/>
  <c r="BM1591" i="9"/>
  <c r="BM1592" i="9"/>
  <c r="BM1593" i="9"/>
  <c r="BM1594" i="9"/>
  <c r="BM1595" i="9"/>
  <c r="BM1596" i="9"/>
  <c r="BM1597" i="9"/>
  <c r="BM1598" i="9"/>
  <c r="BM1599" i="9"/>
  <c r="BM1600" i="9"/>
  <c r="BM1601" i="9"/>
  <c r="BM1602" i="9"/>
  <c r="BM1603" i="9"/>
  <c r="BM1604" i="9"/>
  <c r="BM1605" i="9"/>
  <c r="BM1606" i="9"/>
  <c r="BM1607" i="9"/>
  <c r="BM1608" i="9"/>
  <c r="BM1609" i="9"/>
  <c r="BM1610" i="9"/>
  <c r="BM1611" i="9"/>
  <c r="BM1612" i="9"/>
  <c r="BM1613" i="9"/>
  <c r="BM1614" i="9"/>
  <c r="BM1615" i="9"/>
  <c r="BM1616" i="9"/>
  <c r="BM1617" i="9"/>
  <c r="BM1618" i="9"/>
  <c r="BM1619" i="9"/>
  <c r="BM1620" i="9"/>
  <c r="BM1621" i="9"/>
  <c r="BM1622" i="9"/>
  <c r="BM1623" i="9"/>
  <c r="BM1624" i="9"/>
  <c r="BM1625" i="9"/>
  <c r="BM1626" i="9"/>
  <c r="BM1627" i="9"/>
  <c r="BM1628" i="9"/>
  <c r="BM1629" i="9"/>
  <c r="BM1630" i="9"/>
  <c r="BM1631" i="9"/>
  <c r="BM1632" i="9"/>
  <c r="BM1633" i="9"/>
  <c r="BM1634" i="9"/>
  <c r="BM1635" i="9"/>
  <c r="BM1636" i="9"/>
  <c r="BM1637" i="9"/>
  <c r="BM1638" i="9"/>
  <c r="BM1639" i="9"/>
  <c r="BM1640" i="9"/>
  <c r="BM1641" i="9"/>
  <c r="BM1642" i="9"/>
  <c r="BM1643" i="9"/>
  <c r="BM1644" i="9"/>
  <c r="BM1645" i="9"/>
  <c r="BM1646" i="9"/>
  <c r="BM1647" i="9"/>
  <c r="BM1648" i="9"/>
  <c r="BM1649" i="9"/>
  <c r="BM1650" i="9"/>
  <c r="BM1651" i="9"/>
  <c r="BM1652" i="9"/>
  <c r="BM1653" i="9"/>
  <c r="BM1654" i="9"/>
  <c r="BM1655" i="9"/>
  <c r="BM1656" i="9"/>
  <c r="BM1657" i="9"/>
  <c r="BM1658" i="9"/>
  <c r="BM1659" i="9"/>
  <c r="BM1660" i="9"/>
  <c r="BM1661" i="9"/>
  <c r="BM1662" i="9"/>
  <c r="BM1663" i="9"/>
  <c r="BM1664" i="9"/>
  <c r="BM1665" i="9"/>
  <c r="BM1666" i="9"/>
  <c r="BM1667" i="9"/>
  <c r="BM1668" i="9"/>
  <c r="BM1669" i="9"/>
  <c r="BM1670" i="9"/>
  <c r="BM1671" i="9"/>
  <c r="BM1672" i="9"/>
  <c r="BM1673" i="9"/>
  <c r="BM1674" i="9"/>
  <c r="BM1675" i="9"/>
  <c r="BM1676" i="9"/>
  <c r="BM1677" i="9"/>
  <c r="BM1678" i="9"/>
  <c r="BM1679" i="9"/>
  <c r="BM1680" i="9"/>
  <c r="BM1681" i="9"/>
  <c r="BM1682" i="9"/>
  <c r="BM1683" i="9"/>
  <c r="BM1684" i="9"/>
  <c r="BM1685" i="9"/>
  <c r="BM1686" i="9"/>
  <c r="BM1687" i="9"/>
  <c r="BM1688" i="9"/>
  <c r="BM1689" i="9"/>
  <c r="BM1690" i="9"/>
  <c r="BM1691" i="9"/>
  <c r="BM1692" i="9"/>
  <c r="BM1693" i="9"/>
  <c r="BM1694" i="9"/>
  <c r="BM1695" i="9"/>
  <c r="BM1696" i="9"/>
  <c r="BM1697" i="9"/>
  <c r="BM1698" i="9"/>
  <c r="BM1699" i="9"/>
  <c r="BM1700" i="9"/>
  <c r="BM1701" i="9"/>
  <c r="BM1702" i="9"/>
  <c r="BM1703" i="9"/>
  <c r="BM1704" i="9"/>
  <c r="BM1705" i="9"/>
  <c r="BM1706" i="9"/>
  <c r="BM1707" i="9"/>
  <c r="BQ8" i="9"/>
  <c r="BP8" i="9"/>
  <c r="BO8" i="9"/>
  <c r="BN8" i="9"/>
  <c r="BM8" i="9"/>
  <c r="AN1015" i="9"/>
  <c r="AN1016" i="9"/>
  <c r="AM1015" i="9"/>
  <c r="AM1016" i="9"/>
  <c r="AL1015" i="9"/>
  <c r="AL1016" i="9"/>
  <c r="AK1015" i="9"/>
  <c r="AK1016" i="9"/>
  <c r="AD37" i="9"/>
  <c r="AF37" i="9"/>
  <c r="AG37" i="9"/>
  <c r="AH37" i="9"/>
  <c r="AD38" i="9"/>
  <c r="AE38" i="9"/>
  <c r="AG38" i="9"/>
  <c r="AH38" i="9"/>
  <c r="AD39" i="9"/>
  <c r="AE39" i="9"/>
  <c r="AF39" i="9"/>
  <c r="AH39" i="9"/>
  <c r="AD40" i="9"/>
  <c r="AE40" i="9"/>
  <c r="AF40" i="9"/>
  <c r="AG40" i="9"/>
  <c r="AE36" i="9"/>
  <c r="AF36" i="9"/>
  <c r="AG36" i="9"/>
  <c r="AH36" i="9"/>
  <c r="I1711" i="9"/>
  <c r="J1711" i="9"/>
  <c r="K1711" i="9"/>
  <c r="L1711" i="9"/>
  <c r="H1711" i="9"/>
  <c r="AU5" i="9"/>
  <c r="AZ5" i="9"/>
  <c r="AS5" i="9"/>
  <c r="AQ5" i="9"/>
  <c r="AO1015" i="9"/>
  <c r="L7" i="9"/>
  <c r="Z5" i="9"/>
  <c r="K7" i="9"/>
  <c r="Y5" i="9"/>
  <c r="J7" i="9"/>
  <c r="X5" i="9"/>
  <c r="I7" i="9"/>
  <c r="W5" i="9"/>
  <c r="H7" i="9"/>
  <c r="V5" i="9"/>
  <c r="V2" i="9"/>
  <c r="AX5" i="9"/>
  <c r="AW5" i="9"/>
  <c r="AR5" i="9"/>
  <c r="AO1016" i="9"/>
  <c r="AO1025" i="9"/>
  <c r="AO1032" i="9"/>
  <c r="AO1026" i="9"/>
  <c r="AO1033" i="9"/>
  <c r="AO1027" i="9"/>
  <c r="AO1034" i="9"/>
  <c r="AO1024" i="9"/>
  <c r="AO1031" i="9"/>
  <c r="AO1028" i="9"/>
  <c r="B15" i="5" a="1"/>
  <c r="AT5" i="9"/>
  <c r="AY5" i="9"/>
  <c r="C16" i="5"/>
  <c r="C18" i="5"/>
  <c r="B15" i="5"/>
  <c r="B17" i="5"/>
  <c r="B19" i="5"/>
  <c r="E16" i="5"/>
  <c r="E18" i="5"/>
  <c r="D15" i="5"/>
  <c r="D17" i="5"/>
  <c r="D19" i="5"/>
  <c r="C15" i="5"/>
  <c r="C17" i="5"/>
  <c r="C19" i="5"/>
  <c r="B16" i="5"/>
  <c r="B18" i="5"/>
  <c r="E15" i="5"/>
  <c r="E17" i="5"/>
  <c r="E19" i="5"/>
  <c r="D16" i="5"/>
  <c r="D18" i="5"/>
  <c r="AK1024" i="9"/>
  <c r="AK1025" i="9"/>
  <c r="AK1026" i="9"/>
  <c r="AK1027" i="9"/>
  <c r="AK1028" i="9"/>
  <c r="AK1032" i="9"/>
  <c r="AK1033" i="9"/>
  <c r="AK1034" i="9"/>
  <c r="AK1035" i="9"/>
  <c r="AL1024" i="9"/>
  <c r="AL1025" i="9"/>
  <c r="AL1026" i="9"/>
  <c r="AL1027" i="9"/>
  <c r="AL1028" i="9"/>
  <c r="AL1031" i="9"/>
  <c r="AL1033" i="9"/>
  <c r="AL1034" i="9"/>
  <c r="AL1035" i="9"/>
  <c r="AM1024" i="9"/>
  <c r="AM1025" i="9"/>
  <c r="AM1026" i="9"/>
  <c r="AM1027" i="9"/>
  <c r="AM1028" i="9"/>
  <c r="AM1031" i="9"/>
  <c r="AM1032" i="9"/>
  <c r="AM1034" i="9"/>
  <c r="AM1035" i="9"/>
  <c r="AN1024" i="9"/>
  <c r="AN1025" i="9"/>
  <c r="AN1026" i="9"/>
  <c r="AN1027" i="9"/>
  <c r="AN1028" i="9"/>
  <c r="AN1031" i="9"/>
  <c r="AN1032" i="9"/>
  <c r="AN1033" i="9"/>
  <c r="AN1035" i="9"/>
  <c r="BT8" i="9" a="1"/>
  <c r="BX12" i="9"/>
  <c r="AH11" i="9"/>
  <c r="BW12" i="9"/>
  <c r="AG11" i="9"/>
  <c r="BV12" i="9"/>
  <c r="AF11" i="9"/>
  <c r="BU12" i="9"/>
  <c r="AE11" i="9"/>
  <c r="BT8" i="9"/>
  <c r="AD7" i="9"/>
  <c r="BU8" i="9"/>
  <c r="AE7" i="9"/>
  <c r="BV8" i="9"/>
  <c r="AF7" i="9"/>
  <c r="BW8" i="9"/>
  <c r="AG7" i="9"/>
  <c r="BX8" i="9"/>
  <c r="AH7" i="9"/>
  <c r="BT9" i="9"/>
  <c r="AD8" i="9"/>
  <c r="BU9" i="9"/>
  <c r="AE8" i="9"/>
  <c r="BV9" i="9"/>
  <c r="AF8" i="9"/>
  <c r="BW9" i="9"/>
  <c r="AG8" i="9"/>
  <c r="BX9" i="9"/>
  <c r="AH8" i="9"/>
  <c r="BT10" i="9"/>
  <c r="AD9" i="9"/>
  <c r="BU10" i="9"/>
  <c r="AE9" i="9"/>
  <c r="BV10" i="9"/>
  <c r="AF9" i="9"/>
  <c r="BW10" i="9"/>
  <c r="AG9" i="9"/>
  <c r="BX10" i="9"/>
  <c r="AH9" i="9"/>
  <c r="BT11" i="9"/>
  <c r="AD10" i="9"/>
  <c r="BU11" i="9"/>
  <c r="AE10" i="9"/>
  <c r="BV11" i="9"/>
  <c r="AF10" i="9"/>
  <c r="BW11" i="9"/>
  <c r="AG10" i="9"/>
  <c r="BX11" i="9"/>
  <c r="AH10" i="9"/>
  <c r="BT12" i="9"/>
  <c r="AD11" i="9"/>
  <c r="AC22" i="9" a="1"/>
  <c r="AE22" i="9"/>
  <c r="AE31" i="9"/>
  <c r="AE37" i="9"/>
  <c r="AH28" i="9"/>
  <c r="AG28" i="9"/>
  <c r="AF28" i="9"/>
  <c r="AE28" i="9"/>
  <c r="AD28" i="9"/>
  <c r="AC28" i="9"/>
  <c r="AH27" i="9"/>
  <c r="AG27" i="9"/>
  <c r="AF27" i="9"/>
  <c r="AE27" i="9"/>
  <c r="AD27" i="9"/>
  <c r="AC27" i="9"/>
  <c r="AH26" i="9"/>
  <c r="AG26" i="9"/>
  <c r="AF26" i="9"/>
  <c r="AE26" i="9"/>
  <c r="AD26" i="9"/>
  <c r="AC26" i="9"/>
  <c r="AH25" i="9"/>
  <c r="AG25" i="9"/>
  <c r="AF25" i="9"/>
  <c r="AE25" i="9"/>
  <c r="AD25" i="9"/>
  <c r="AC25" i="9"/>
  <c r="AH24" i="9"/>
  <c r="AG24" i="9"/>
  <c r="AF24" i="9"/>
  <c r="AE24" i="9"/>
  <c r="AD24" i="9"/>
  <c r="AC24" i="9"/>
  <c r="AH23" i="9"/>
  <c r="AG23" i="9"/>
  <c r="AF23" i="9"/>
  <c r="AE23" i="9"/>
  <c r="AD23" i="9"/>
  <c r="AC23" i="9"/>
  <c r="AC22" i="9"/>
  <c r="AF22" i="9"/>
  <c r="AF32" i="9"/>
  <c r="AF38" i="9"/>
  <c r="AG22" i="9"/>
  <c r="AG33" i="9"/>
  <c r="AG39" i="9"/>
  <c r="AH22" i="9"/>
  <c r="AH34" i="9"/>
  <c r="AH40" i="9"/>
  <c r="AD22" i="9"/>
  <c r="AD30" i="9"/>
  <c r="AD36" i="9"/>
  <c r="V7" i="9"/>
  <c r="X7" i="9"/>
  <c r="Y7" i="9"/>
  <c r="Z7" i="9"/>
  <c r="V8" i="9"/>
  <c r="W8" i="9"/>
  <c r="Y8" i="9"/>
  <c r="Z8" i="9"/>
  <c r="V9" i="9"/>
  <c r="W9" i="9"/>
  <c r="X9" i="9"/>
  <c r="Z9" i="9"/>
  <c r="V10" i="9"/>
  <c r="W10" i="9"/>
  <c r="X10" i="9"/>
  <c r="Y10" i="9"/>
  <c r="W6" i="9"/>
  <c r="X6" i="9"/>
  <c r="Y6" i="9"/>
  <c r="Z6" i="9"/>
  <c r="W7" i="9"/>
  <c r="W14" i="9"/>
  <c r="Y14" i="9"/>
  <c r="W2" i="9"/>
  <c r="X8" i="9"/>
  <c r="W15" i="9"/>
  <c r="Y15" i="9"/>
  <c r="X2" i="9"/>
  <c r="Y9" i="9"/>
  <c r="W16" i="9"/>
  <c r="Y16" i="9"/>
  <c r="Y2" i="9"/>
  <c r="Z10" i="9"/>
  <c r="W17" i="9"/>
  <c r="Y17" i="9"/>
  <c r="Z2" i="9"/>
  <c r="V6" i="9"/>
  <c r="W13" i="9"/>
  <c r="X13" i="9"/>
  <c r="X17" i="9"/>
  <c r="X16" i="9"/>
  <c r="X15" i="9"/>
  <c r="X14" i="9"/>
  <c r="U21" i="9" a="1"/>
  <c r="U21" i="9"/>
  <c r="V21" i="9"/>
  <c r="W31" i="9"/>
  <c r="W34" i="9"/>
  <c r="W33" i="9"/>
  <c r="W32" i="9"/>
  <c r="CG8" i="9" a="1"/>
  <c r="CG8" i="9"/>
  <c r="AD15" i="9"/>
  <c r="CK8" i="9"/>
  <c r="AH15" i="9"/>
  <c r="CJ8" i="9"/>
  <c r="AG15" i="9"/>
  <c r="CI8" i="9"/>
  <c r="AF15" i="9"/>
  <c r="CH8" i="9"/>
  <c r="AE15" i="9"/>
  <c r="CK12" i="9"/>
  <c r="AH19" i="9"/>
  <c r="CJ12" i="9"/>
  <c r="AG19" i="9"/>
  <c r="CI12" i="9"/>
  <c r="AF19" i="9"/>
  <c r="CH12" i="9"/>
  <c r="AE19" i="9"/>
  <c r="CG12" i="9"/>
  <c r="AD19" i="9"/>
  <c r="CK11" i="9"/>
  <c r="AH18" i="9"/>
  <c r="CJ11" i="9"/>
  <c r="AG18" i="9"/>
  <c r="CI11" i="9"/>
  <c r="AF18" i="9"/>
  <c r="CH11" i="9"/>
  <c r="AE18" i="9"/>
  <c r="CG11" i="9"/>
  <c r="AD18" i="9"/>
  <c r="CK10" i="9"/>
  <c r="AH17" i="9"/>
  <c r="CJ10" i="9"/>
  <c r="AG17" i="9"/>
  <c r="CI10" i="9"/>
  <c r="AF17" i="9"/>
  <c r="CH10" i="9"/>
  <c r="AE17" i="9"/>
  <c r="CG10" i="9"/>
  <c r="AD17" i="9"/>
  <c r="CK9" i="9"/>
  <c r="AH16" i="9"/>
  <c r="CJ9" i="9"/>
  <c r="AG16" i="9"/>
  <c r="CI9" i="9"/>
  <c r="AF16" i="9"/>
  <c r="CH9" i="9"/>
  <c r="AE16" i="9"/>
  <c r="CG9" i="9"/>
  <c r="AD16" i="9"/>
  <c r="BF17" i="9"/>
  <c r="BJ17" i="9"/>
  <c r="BI17" i="9"/>
  <c r="BH17" i="9"/>
  <c r="BG17" i="9"/>
  <c r="BJ21" i="9"/>
  <c r="BI21" i="9"/>
  <c r="BH21" i="9"/>
  <c r="BG21" i="9"/>
  <c r="BF21" i="9"/>
  <c r="BJ20" i="9"/>
  <c r="BI20" i="9"/>
  <c r="BH20" i="9"/>
  <c r="BG20" i="9"/>
  <c r="BF20" i="9"/>
  <c r="BJ19" i="9"/>
  <c r="BI19" i="9"/>
  <c r="BH19" i="9"/>
  <c r="BG19" i="9"/>
  <c r="BF19" i="9"/>
  <c r="BJ18" i="9"/>
  <c r="BI18" i="9"/>
  <c r="BH18" i="9"/>
  <c r="BG18" i="9"/>
  <c r="BF18" i="9"/>
  <c r="AD42" i="9" a="1"/>
  <c r="AD42" i="9"/>
  <c r="AE42" i="9"/>
  <c r="AF42" i="9"/>
  <c r="AG42" i="9"/>
  <c r="AH42" i="9"/>
  <c r="AD43" i="9"/>
  <c r="AE43" i="9"/>
  <c r="AF43" i="9"/>
  <c r="AG43" i="9"/>
  <c r="AH43" i="9"/>
  <c r="AD44" i="9"/>
  <c r="AE44" i="9"/>
  <c r="AF44" i="9"/>
  <c r="AG44" i="9"/>
  <c r="AH44" i="9"/>
  <c r="AD45" i="9"/>
  <c r="AE45" i="9"/>
  <c r="AF45" i="9"/>
  <c r="AG45" i="9"/>
  <c r="AH45" i="9"/>
  <c r="AD46" i="9"/>
  <c r="AE46" i="9"/>
  <c r="AF46" i="9"/>
  <c r="AG46" i="9"/>
  <c r="AH46" i="9"/>
  <c r="AQ7" i="9" a="1"/>
  <c r="AR7" i="9"/>
  <c r="AR8" i="9"/>
  <c r="AR9" i="9"/>
  <c r="AR10" i="9"/>
  <c r="AR11" i="9"/>
  <c r="AR12" i="9"/>
  <c r="AR13" i="9"/>
  <c r="AR14" i="9"/>
  <c r="AR15" i="9"/>
  <c r="AR16" i="9"/>
  <c r="AR17" i="9"/>
  <c r="AR18" i="9"/>
  <c r="AR19" i="9"/>
  <c r="AR20" i="9"/>
  <c r="AR21" i="9"/>
  <c r="AR22" i="9"/>
  <c r="AR23" i="9"/>
  <c r="AR24" i="9"/>
  <c r="AR25" i="9"/>
  <c r="AR26" i="9"/>
  <c r="AR27" i="9"/>
  <c r="AR28" i="9"/>
  <c r="AR29" i="9"/>
  <c r="AR30" i="9"/>
  <c r="AR31" i="9"/>
  <c r="AR32" i="9"/>
  <c r="AR33" i="9"/>
  <c r="AR34" i="9"/>
  <c r="AR35" i="9"/>
  <c r="AR36" i="9"/>
  <c r="AR37" i="9"/>
  <c r="AR38" i="9"/>
  <c r="AR39" i="9"/>
  <c r="AR40" i="9"/>
  <c r="AR41" i="9"/>
  <c r="AR42" i="9"/>
  <c r="AR43" i="9"/>
  <c r="AR44" i="9"/>
  <c r="AR45" i="9"/>
  <c r="AR46" i="9"/>
  <c r="AR47" i="9"/>
  <c r="AR48" i="9"/>
  <c r="AR49" i="9"/>
  <c r="AR50" i="9"/>
  <c r="AR51" i="9"/>
  <c r="AR52" i="9"/>
  <c r="AR53" i="9"/>
  <c r="AR54" i="9"/>
  <c r="AR55" i="9"/>
  <c r="AR56" i="9"/>
  <c r="AR57" i="9"/>
  <c r="AR58" i="9"/>
  <c r="AR59" i="9"/>
  <c r="AR60" i="9"/>
  <c r="AR61" i="9"/>
  <c r="AR62" i="9"/>
  <c r="AR63" i="9"/>
  <c r="AR64" i="9"/>
  <c r="AR65" i="9"/>
  <c r="AR66" i="9"/>
  <c r="AR67" i="9"/>
  <c r="AR68" i="9"/>
  <c r="AR69" i="9"/>
  <c r="AR70" i="9"/>
  <c r="AR71" i="9"/>
  <c r="AR72" i="9"/>
  <c r="AR73" i="9"/>
  <c r="AR74" i="9"/>
  <c r="AR75" i="9"/>
  <c r="AR76" i="9"/>
  <c r="AR77" i="9"/>
  <c r="AR78" i="9"/>
  <c r="AR79" i="9"/>
  <c r="AR80" i="9"/>
  <c r="AR81" i="9"/>
  <c r="AR82" i="9"/>
  <c r="AR83" i="9"/>
  <c r="AR84" i="9"/>
  <c r="AR85" i="9"/>
  <c r="AR86" i="9"/>
  <c r="AR87" i="9"/>
  <c r="AR88" i="9"/>
  <c r="AR89" i="9"/>
  <c r="AR90" i="9"/>
  <c r="AR91" i="9"/>
  <c r="AR92" i="9"/>
  <c r="AR93" i="9"/>
  <c r="AR94" i="9"/>
  <c r="AR95" i="9"/>
  <c r="AR96" i="9"/>
  <c r="AR97" i="9"/>
  <c r="AR98" i="9"/>
  <c r="AR99" i="9"/>
  <c r="AR100" i="9"/>
  <c r="AR101" i="9"/>
  <c r="AR102" i="9"/>
  <c r="AR103" i="9"/>
  <c r="AR104" i="9"/>
  <c r="AR105" i="9"/>
  <c r="AR106" i="9"/>
  <c r="AR107" i="9"/>
  <c r="AR108" i="9"/>
  <c r="AR109" i="9"/>
  <c r="AR110" i="9"/>
  <c r="AR111" i="9"/>
  <c r="AR112" i="9"/>
  <c r="AR113" i="9"/>
  <c r="AR114" i="9"/>
  <c r="AR115" i="9"/>
  <c r="AR116" i="9"/>
  <c r="AR117" i="9"/>
  <c r="AR118" i="9"/>
  <c r="AR119" i="9"/>
  <c r="AR120" i="9"/>
  <c r="AR121" i="9"/>
  <c r="AR122" i="9"/>
  <c r="AR123" i="9"/>
  <c r="AR124" i="9"/>
  <c r="AR125" i="9"/>
  <c r="AR126" i="9"/>
  <c r="AR127" i="9"/>
  <c r="AR128" i="9"/>
  <c r="AR129" i="9"/>
  <c r="AR130" i="9"/>
  <c r="AR131" i="9"/>
  <c r="AR132" i="9"/>
  <c r="AR133" i="9"/>
  <c r="AR134" i="9"/>
  <c r="AR135" i="9"/>
  <c r="AR136" i="9"/>
  <c r="AR137" i="9"/>
  <c r="AR138" i="9"/>
  <c r="AR139" i="9"/>
  <c r="AR140" i="9"/>
  <c r="AR141" i="9"/>
  <c r="AR142" i="9"/>
  <c r="AR143" i="9"/>
  <c r="AR144" i="9"/>
  <c r="AR145" i="9"/>
  <c r="AR146" i="9"/>
  <c r="AR147" i="9"/>
  <c r="AR148" i="9"/>
  <c r="AR149" i="9"/>
  <c r="AR150" i="9"/>
  <c r="AR151" i="9"/>
  <c r="AR152" i="9"/>
  <c r="AR153" i="9"/>
  <c r="AR154" i="9"/>
  <c r="AR155" i="9"/>
  <c r="AR156" i="9"/>
  <c r="AR157" i="9"/>
  <c r="AR158" i="9"/>
  <c r="AR159" i="9"/>
  <c r="AR160" i="9"/>
  <c r="AR161" i="9"/>
  <c r="AR162" i="9"/>
  <c r="AR163" i="9"/>
  <c r="AR164" i="9"/>
  <c r="AR165" i="9"/>
  <c r="AR166" i="9"/>
  <c r="AR167" i="9"/>
  <c r="AR168" i="9"/>
  <c r="AR169" i="9"/>
  <c r="AR170" i="9"/>
  <c r="AR171" i="9"/>
  <c r="AR172" i="9"/>
  <c r="AR173" i="9"/>
  <c r="AR174" i="9"/>
  <c r="AR175" i="9"/>
  <c r="AR176" i="9"/>
  <c r="AR177" i="9"/>
  <c r="AR178" i="9"/>
  <c r="AR179" i="9"/>
  <c r="AR180" i="9"/>
  <c r="AR181" i="9"/>
  <c r="AR182" i="9"/>
  <c r="AR183" i="9"/>
  <c r="AR184" i="9"/>
  <c r="AR185" i="9"/>
  <c r="AR186" i="9"/>
  <c r="AR187" i="9"/>
  <c r="AR188" i="9"/>
  <c r="AR189" i="9"/>
  <c r="AR190" i="9"/>
  <c r="AR191" i="9"/>
  <c r="AR192" i="9"/>
  <c r="AR193" i="9"/>
  <c r="AR194" i="9"/>
  <c r="AR195" i="9"/>
  <c r="AR196" i="9"/>
  <c r="AR197" i="9"/>
  <c r="AR198" i="9"/>
  <c r="AR199" i="9"/>
  <c r="AR200" i="9"/>
  <c r="AR201" i="9"/>
  <c r="AR202" i="9"/>
  <c r="AR203" i="9"/>
  <c r="AR204" i="9"/>
  <c r="AR205" i="9"/>
  <c r="AR206" i="9"/>
  <c r="AR207" i="9"/>
  <c r="AR208" i="9"/>
  <c r="AR209" i="9"/>
  <c r="AR210" i="9"/>
  <c r="AR211" i="9"/>
  <c r="AR212" i="9"/>
  <c r="AR213" i="9"/>
  <c r="AR214" i="9"/>
  <c r="AR215" i="9"/>
  <c r="AR216" i="9"/>
  <c r="AR217" i="9"/>
  <c r="AR218" i="9"/>
  <c r="AR219" i="9"/>
  <c r="AR220" i="9"/>
  <c r="AR221" i="9"/>
  <c r="AR222" i="9"/>
  <c r="AR223" i="9"/>
  <c r="AR224" i="9"/>
  <c r="AR225" i="9"/>
  <c r="AR226" i="9"/>
  <c r="AR227" i="9"/>
  <c r="AR228" i="9"/>
  <c r="AR229" i="9"/>
  <c r="AR230" i="9"/>
  <c r="AR231" i="9"/>
  <c r="AR232" i="9"/>
  <c r="AR233" i="9"/>
  <c r="AR234" i="9"/>
  <c r="AR235" i="9"/>
  <c r="AR236" i="9"/>
  <c r="AR237" i="9"/>
  <c r="AR238" i="9"/>
  <c r="AR239" i="9"/>
  <c r="AR240" i="9"/>
  <c r="AR241" i="9"/>
  <c r="AR242" i="9"/>
  <c r="AR243" i="9"/>
  <c r="AR244" i="9"/>
  <c r="AR245" i="9"/>
  <c r="AR246" i="9"/>
  <c r="AR247" i="9"/>
  <c r="AR248" i="9"/>
  <c r="AR249" i="9"/>
  <c r="AR250" i="9"/>
  <c r="AR251" i="9"/>
  <c r="AR252" i="9"/>
  <c r="AR253" i="9"/>
  <c r="AR254" i="9"/>
  <c r="AR255" i="9"/>
  <c r="AR256" i="9"/>
  <c r="AR257" i="9"/>
  <c r="AR258" i="9"/>
  <c r="AR259" i="9"/>
  <c r="AR260" i="9"/>
  <c r="AR261" i="9"/>
  <c r="AR262" i="9"/>
  <c r="AR263" i="9"/>
  <c r="AR264" i="9"/>
  <c r="AR265" i="9"/>
  <c r="AR266" i="9"/>
  <c r="AR267" i="9"/>
  <c r="AR268" i="9"/>
  <c r="AR269" i="9"/>
  <c r="AR270" i="9"/>
  <c r="AR271" i="9"/>
  <c r="AR272" i="9"/>
  <c r="AR273" i="9"/>
  <c r="AR274" i="9"/>
  <c r="AR275" i="9"/>
  <c r="AR276" i="9"/>
  <c r="AR277" i="9"/>
  <c r="AR278" i="9"/>
  <c r="AR279" i="9"/>
  <c r="AR280" i="9"/>
  <c r="AR281" i="9"/>
  <c r="AR282" i="9"/>
  <c r="AR283" i="9"/>
  <c r="AR284" i="9"/>
  <c r="AR285" i="9"/>
  <c r="AR286" i="9"/>
  <c r="AR287" i="9"/>
  <c r="AR288" i="9"/>
  <c r="AR289" i="9"/>
  <c r="AR290" i="9"/>
  <c r="AR291" i="9"/>
  <c r="AR292" i="9"/>
  <c r="AR293" i="9"/>
  <c r="AR294" i="9"/>
  <c r="AR295" i="9"/>
  <c r="AR296" i="9"/>
  <c r="AR297" i="9"/>
  <c r="AR298" i="9"/>
  <c r="AR299" i="9"/>
  <c r="AR300" i="9"/>
  <c r="AR301" i="9"/>
  <c r="AR302" i="9"/>
  <c r="AR303" i="9"/>
  <c r="AR304" i="9"/>
  <c r="AR305" i="9"/>
  <c r="AR306" i="9"/>
  <c r="AR307" i="9"/>
  <c r="AR308" i="9"/>
  <c r="AR309" i="9"/>
  <c r="AR310" i="9"/>
  <c r="AR311" i="9"/>
  <c r="AR312" i="9"/>
  <c r="AR313" i="9"/>
  <c r="AR314" i="9"/>
  <c r="AR315" i="9"/>
  <c r="AR316" i="9"/>
  <c r="AR317" i="9"/>
  <c r="AR318" i="9"/>
  <c r="AR319" i="9"/>
  <c r="AR320" i="9"/>
  <c r="AR321" i="9"/>
  <c r="AR322" i="9"/>
  <c r="AR323" i="9"/>
  <c r="AR324" i="9"/>
  <c r="AR325" i="9"/>
  <c r="AR326" i="9"/>
  <c r="AR327" i="9"/>
  <c r="AR328" i="9"/>
  <c r="AR329" i="9"/>
  <c r="AR330" i="9"/>
  <c r="AR331" i="9"/>
  <c r="AR332" i="9"/>
  <c r="AR333" i="9"/>
  <c r="AR334" i="9"/>
  <c r="AR335" i="9"/>
  <c r="AR336" i="9"/>
  <c r="AR337" i="9"/>
  <c r="AR338" i="9"/>
  <c r="AR339" i="9"/>
  <c r="AR340" i="9"/>
  <c r="AR341" i="9"/>
  <c r="AR342" i="9"/>
  <c r="AR343" i="9"/>
  <c r="AR344" i="9"/>
  <c r="AR345" i="9"/>
  <c r="AR346" i="9"/>
  <c r="AR347" i="9"/>
  <c r="AR348" i="9"/>
  <c r="AR349" i="9"/>
  <c r="AR350" i="9"/>
  <c r="AR351" i="9"/>
  <c r="AR352" i="9"/>
  <c r="AR353" i="9"/>
  <c r="AR354" i="9"/>
  <c r="AR355" i="9"/>
  <c r="AR356" i="9"/>
  <c r="AR357" i="9"/>
  <c r="AR358" i="9"/>
  <c r="AR359" i="9"/>
  <c r="AR360" i="9"/>
  <c r="AR361" i="9"/>
  <c r="AR362" i="9"/>
  <c r="AR363" i="9"/>
  <c r="AR364" i="9"/>
  <c r="AR365" i="9"/>
  <c r="AR366" i="9"/>
  <c r="AR367" i="9"/>
  <c r="AR368" i="9"/>
  <c r="AR369" i="9"/>
  <c r="AR370" i="9"/>
  <c r="AR371" i="9"/>
  <c r="AR372" i="9"/>
  <c r="AR373" i="9"/>
  <c r="AR374" i="9"/>
  <c r="AR375" i="9"/>
  <c r="AR376" i="9"/>
  <c r="AR377" i="9"/>
  <c r="AR378" i="9"/>
  <c r="AR379" i="9"/>
  <c r="AR380" i="9"/>
  <c r="AR381" i="9"/>
  <c r="AR382" i="9"/>
  <c r="AR383" i="9"/>
  <c r="AR384" i="9"/>
  <c r="AR385" i="9"/>
  <c r="AR386" i="9"/>
  <c r="AR387" i="9"/>
  <c r="AR388" i="9"/>
  <c r="AR389" i="9"/>
  <c r="AR390" i="9"/>
  <c r="AR391" i="9"/>
  <c r="AR392" i="9"/>
  <c r="AR393" i="9"/>
  <c r="AR394" i="9"/>
  <c r="AR395" i="9"/>
  <c r="AR396" i="9"/>
  <c r="AR397" i="9"/>
  <c r="AR398" i="9"/>
  <c r="AR399" i="9"/>
  <c r="AR400" i="9"/>
  <c r="AR401" i="9"/>
  <c r="AR402" i="9"/>
  <c r="AR403" i="9"/>
  <c r="AR404" i="9"/>
  <c r="AR405" i="9"/>
  <c r="AR406" i="9"/>
  <c r="AR407" i="9"/>
  <c r="AR408" i="9"/>
  <c r="AR409" i="9"/>
  <c r="AR410" i="9"/>
  <c r="AR411" i="9"/>
  <c r="AR412" i="9"/>
  <c r="AR413" i="9"/>
  <c r="AR414" i="9"/>
  <c r="AR415" i="9"/>
  <c r="AR416" i="9"/>
  <c r="AR417" i="9"/>
  <c r="AR418" i="9"/>
  <c r="AR419" i="9"/>
  <c r="AR420" i="9"/>
  <c r="AR421" i="9"/>
  <c r="AR422" i="9"/>
  <c r="AR423" i="9"/>
  <c r="AR424" i="9"/>
  <c r="AR425" i="9"/>
  <c r="AR426" i="9"/>
  <c r="AR427" i="9"/>
  <c r="AR428" i="9"/>
  <c r="AR429" i="9"/>
  <c r="AR430" i="9"/>
  <c r="AR431" i="9"/>
  <c r="AR432" i="9"/>
  <c r="AR433" i="9"/>
  <c r="AR434" i="9"/>
  <c r="AR435" i="9"/>
  <c r="AR436" i="9"/>
  <c r="AR437" i="9"/>
  <c r="AR438" i="9"/>
  <c r="AR439" i="9"/>
  <c r="AR440" i="9"/>
  <c r="AR441" i="9"/>
  <c r="AR442" i="9"/>
  <c r="AR443" i="9"/>
  <c r="AR444" i="9"/>
  <c r="AR445" i="9"/>
  <c r="AR446" i="9"/>
  <c r="AR447" i="9"/>
  <c r="AR448" i="9"/>
  <c r="AR449" i="9"/>
  <c r="AR450" i="9"/>
  <c r="AR451" i="9"/>
  <c r="AR452" i="9"/>
  <c r="AR453" i="9"/>
  <c r="AR454" i="9"/>
  <c r="AR455" i="9"/>
  <c r="AR456" i="9"/>
  <c r="AR457" i="9"/>
  <c r="AR458" i="9"/>
  <c r="AR459" i="9"/>
  <c r="AR460" i="9"/>
  <c r="AR461" i="9"/>
  <c r="AR462" i="9"/>
  <c r="AR463" i="9"/>
  <c r="AR464" i="9"/>
  <c r="AR465" i="9"/>
  <c r="AR466" i="9"/>
  <c r="AR467" i="9"/>
  <c r="AR468" i="9"/>
  <c r="AR469" i="9"/>
  <c r="AR470" i="9"/>
  <c r="AR471" i="9"/>
  <c r="AR472" i="9"/>
  <c r="AR473" i="9"/>
  <c r="AR474" i="9"/>
  <c r="AR475" i="9"/>
  <c r="AR476" i="9"/>
  <c r="AR477" i="9"/>
  <c r="AR478" i="9"/>
  <c r="AR479" i="9"/>
  <c r="AR480" i="9"/>
  <c r="AR481" i="9"/>
  <c r="AR482" i="9"/>
  <c r="AR483" i="9"/>
  <c r="AR484" i="9"/>
  <c r="AR485" i="9"/>
  <c r="AR486" i="9"/>
  <c r="AR487" i="9"/>
  <c r="AR488" i="9"/>
  <c r="AR489" i="9"/>
  <c r="AR490" i="9"/>
  <c r="AR491" i="9"/>
  <c r="AR492" i="9"/>
  <c r="AR493" i="9"/>
  <c r="AR494" i="9"/>
  <c r="AR495" i="9"/>
  <c r="AR496" i="9"/>
  <c r="AR497" i="9"/>
  <c r="AR498" i="9"/>
  <c r="AR499" i="9"/>
  <c r="AR500" i="9"/>
  <c r="AR501" i="9"/>
  <c r="AR502" i="9"/>
  <c r="AR503" i="9"/>
  <c r="AR504" i="9"/>
  <c r="AR505" i="9"/>
  <c r="AR506" i="9"/>
  <c r="AR507" i="9"/>
  <c r="AR508" i="9"/>
  <c r="AR509" i="9"/>
  <c r="AR510" i="9"/>
  <c r="AR511" i="9"/>
  <c r="AR512" i="9"/>
  <c r="AR513" i="9"/>
  <c r="AR514" i="9"/>
  <c r="AR515" i="9"/>
  <c r="AR516" i="9"/>
  <c r="AR517" i="9"/>
  <c r="AR518" i="9"/>
  <c r="AR519" i="9"/>
  <c r="AR520" i="9"/>
  <c r="AR521" i="9"/>
  <c r="AR522" i="9"/>
  <c r="AR523" i="9"/>
  <c r="AR524" i="9"/>
  <c r="AR525" i="9"/>
  <c r="AR526" i="9"/>
  <c r="AR527" i="9"/>
  <c r="AR528" i="9"/>
  <c r="AR529" i="9"/>
  <c r="AR530" i="9"/>
  <c r="AR531" i="9"/>
  <c r="AR532" i="9"/>
  <c r="AR533" i="9"/>
  <c r="AR534" i="9"/>
  <c r="AR535" i="9"/>
  <c r="AR536" i="9"/>
  <c r="AR537" i="9"/>
  <c r="AR538" i="9"/>
  <c r="AR539" i="9"/>
  <c r="AR540" i="9"/>
  <c r="AR541" i="9"/>
  <c r="AR542" i="9"/>
  <c r="AR543" i="9"/>
  <c r="AR544" i="9"/>
  <c r="AR545" i="9"/>
  <c r="AR546" i="9"/>
  <c r="AR547" i="9"/>
  <c r="AR548" i="9"/>
  <c r="AR549" i="9"/>
  <c r="AR550" i="9"/>
  <c r="AR551" i="9"/>
  <c r="AR552" i="9"/>
  <c r="AR553" i="9"/>
  <c r="AR554" i="9"/>
  <c r="AR555" i="9"/>
  <c r="AR556" i="9"/>
  <c r="AR557" i="9"/>
  <c r="AR558" i="9"/>
  <c r="AR559" i="9"/>
  <c r="AR560" i="9"/>
  <c r="AR561" i="9"/>
  <c r="AR562" i="9"/>
  <c r="AR563" i="9"/>
  <c r="AR564" i="9"/>
  <c r="AR565" i="9"/>
  <c r="AR566" i="9"/>
  <c r="AR567" i="9"/>
  <c r="AR568" i="9"/>
  <c r="AR569" i="9"/>
  <c r="AR570" i="9"/>
  <c r="AR571" i="9"/>
  <c r="AR572" i="9"/>
  <c r="AR573" i="9"/>
  <c r="AR574" i="9"/>
  <c r="AR575" i="9"/>
  <c r="AR576" i="9"/>
  <c r="AR577" i="9"/>
  <c r="AR578" i="9"/>
  <c r="AR579" i="9"/>
  <c r="AR580" i="9"/>
  <c r="AR581" i="9"/>
  <c r="AR582" i="9"/>
  <c r="AR583" i="9"/>
  <c r="AR584" i="9"/>
  <c r="AR585" i="9"/>
  <c r="AR586" i="9"/>
  <c r="AR587" i="9"/>
  <c r="AR588" i="9"/>
  <c r="AR589" i="9"/>
  <c r="AR590" i="9"/>
  <c r="AR591" i="9"/>
  <c r="AR592" i="9"/>
  <c r="AR593" i="9"/>
  <c r="AR594" i="9"/>
  <c r="AR595" i="9"/>
  <c r="AR596" i="9"/>
  <c r="AR597" i="9"/>
  <c r="AR598" i="9"/>
  <c r="AR599" i="9"/>
  <c r="AR600" i="9"/>
  <c r="AR601" i="9"/>
  <c r="AR602" i="9"/>
  <c r="AR603" i="9"/>
  <c r="AR604" i="9"/>
  <c r="AR605" i="9"/>
  <c r="AR606" i="9"/>
  <c r="AR607" i="9"/>
  <c r="AR608" i="9"/>
  <c r="AR609" i="9"/>
  <c r="AR610" i="9"/>
  <c r="AR611" i="9"/>
  <c r="AR612" i="9"/>
  <c r="AR613" i="9"/>
  <c r="AR614" i="9"/>
  <c r="AR615" i="9"/>
  <c r="AR616" i="9"/>
  <c r="AR617" i="9"/>
  <c r="AR618" i="9"/>
  <c r="AR619" i="9"/>
  <c r="AR620" i="9"/>
  <c r="AR621" i="9"/>
  <c r="AR622" i="9"/>
  <c r="AR623" i="9"/>
  <c r="AR624" i="9"/>
  <c r="AR625" i="9"/>
  <c r="AR626" i="9"/>
  <c r="AR627" i="9"/>
  <c r="AR628" i="9"/>
  <c r="AR629" i="9"/>
  <c r="AR630" i="9"/>
  <c r="AR631" i="9"/>
  <c r="AR632" i="9"/>
  <c r="AR633" i="9"/>
  <c r="AR634" i="9"/>
  <c r="AR635" i="9"/>
  <c r="AR636" i="9"/>
  <c r="AR637" i="9"/>
  <c r="AR638" i="9"/>
  <c r="AR639" i="9"/>
  <c r="AR640" i="9"/>
  <c r="AR641" i="9"/>
  <c r="AR642" i="9"/>
  <c r="AR643" i="9"/>
  <c r="AR644" i="9"/>
  <c r="AR645" i="9"/>
  <c r="AR646" i="9"/>
  <c r="AR647" i="9"/>
  <c r="AR648" i="9"/>
  <c r="AR649" i="9"/>
  <c r="AR650" i="9"/>
  <c r="AR651" i="9"/>
  <c r="AR652" i="9"/>
  <c r="AR653" i="9"/>
  <c r="AR654" i="9"/>
  <c r="AR655" i="9"/>
  <c r="AR656" i="9"/>
  <c r="AR657" i="9"/>
  <c r="AR658" i="9"/>
  <c r="AR659" i="9"/>
  <c r="AR660" i="9"/>
  <c r="AR661" i="9"/>
  <c r="AR662" i="9"/>
  <c r="AR663" i="9"/>
  <c r="AR664" i="9"/>
  <c r="AR665" i="9"/>
  <c r="AR666" i="9"/>
  <c r="AR667" i="9"/>
  <c r="AR668" i="9"/>
  <c r="AR669" i="9"/>
  <c r="AR670" i="9"/>
  <c r="AR671" i="9"/>
  <c r="AR672" i="9"/>
  <c r="AR673" i="9"/>
  <c r="AR674" i="9"/>
  <c r="AR675" i="9"/>
  <c r="AR676" i="9"/>
  <c r="AR677" i="9"/>
  <c r="AR678" i="9"/>
  <c r="AR679" i="9"/>
  <c r="AR680" i="9"/>
  <c r="AR681" i="9"/>
  <c r="AR682" i="9"/>
  <c r="AR683" i="9"/>
  <c r="AR684" i="9"/>
  <c r="AR685" i="9"/>
  <c r="AR686" i="9"/>
  <c r="AR687" i="9"/>
  <c r="AR688" i="9"/>
  <c r="AR689" i="9"/>
  <c r="AR690" i="9"/>
  <c r="AR691" i="9"/>
  <c r="AR692" i="9"/>
  <c r="AR693" i="9"/>
  <c r="AR694" i="9"/>
  <c r="AR695" i="9"/>
  <c r="AR696" i="9"/>
  <c r="AR697" i="9"/>
  <c r="AR698" i="9"/>
  <c r="AR699" i="9"/>
  <c r="AR700" i="9"/>
  <c r="AR701" i="9"/>
  <c r="AR702" i="9"/>
  <c r="AR703" i="9"/>
  <c r="AR704" i="9"/>
  <c r="AR705" i="9"/>
  <c r="AR706" i="9"/>
  <c r="AR707" i="9"/>
  <c r="AR708" i="9"/>
  <c r="AR709" i="9"/>
  <c r="AR710" i="9"/>
  <c r="AR711" i="9"/>
  <c r="AR712" i="9"/>
  <c r="AR713" i="9"/>
  <c r="AR714" i="9"/>
  <c r="AR715" i="9"/>
  <c r="AR716" i="9"/>
  <c r="AR717" i="9"/>
  <c r="AR718" i="9"/>
  <c r="AR719" i="9"/>
  <c r="AR720" i="9"/>
  <c r="AR721" i="9"/>
  <c r="AR722" i="9"/>
  <c r="AR723" i="9"/>
  <c r="AR724" i="9"/>
  <c r="AR725" i="9"/>
  <c r="AR726" i="9"/>
  <c r="AR727" i="9"/>
  <c r="AR728" i="9"/>
  <c r="AR729" i="9"/>
  <c r="AR730" i="9"/>
  <c r="AR731" i="9"/>
  <c r="AR732" i="9"/>
  <c r="AR733" i="9"/>
  <c r="AR734" i="9"/>
  <c r="AR735" i="9"/>
  <c r="AR736" i="9"/>
  <c r="AR737" i="9"/>
  <c r="AR738" i="9"/>
  <c r="AR739" i="9"/>
  <c r="AR740" i="9"/>
  <c r="AR741" i="9"/>
  <c r="AR742" i="9"/>
  <c r="AR743" i="9"/>
  <c r="AR744" i="9"/>
  <c r="AR745" i="9"/>
  <c r="AR746" i="9"/>
  <c r="AR747" i="9"/>
  <c r="AR748" i="9"/>
  <c r="AR749" i="9"/>
  <c r="AR750" i="9"/>
  <c r="AR751" i="9"/>
  <c r="AR752" i="9"/>
  <c r="AR753" i="9"/>
  <c r="AR754" i="9"/>
  <c r="AR755" i="9"/>
  <c r="AR756" i="9"/>
  <c r="AR757" i="9"/>
  <c r="AR758" i="9"/>
  <c r="AR759" i="9"/>
  <c r="AR760" i="9"/>
  <c r="AR761" i="9"/>
  <c r="AR762" i="9"/>
  <c r="AR763" i="9"/>
  <c r="AR764" i="9"/>
  <c r="AR765" i="9"/>
  <c r="AR766" i="9"/>
  <c r="AR767" i="9"/>
  <c r="AR768" i="9"/>
  <c r="AR769" i="9"/>
  <c r="AR770" i="9"/>
  <c r="AR771" i="9"/>
  <c r="AR772" i="9"/>
  <c r="AR773" i="9"/>
  <c r="AR774" i="9"/>
  <c r="AR775" i="9"/>
  <c r="AR776" i="9"/>
  <c r="AR777" i="9"/>
  <c r="AR778" i="9"/>
  <c r="AR779" i="9"/>
  <c r="AR780" i="9"/>
  <c r="AR781" i="9"/>
  <c r="AR782" i="9"/>
  <c r="AR783" i="9"/>
  <c r="AR784" i="9"/>
  <c r="AR785" i="9"/>
  <c r="AR786" i="9"/>
  <c r="AR787" i="9"/>
  <c r="AR788" i="9"/>
  <c r="AR789" i="9"/>
  <c r="AR790" i="9"/>
  <c r="AR791" i="9"/>
  <c r="AR792" i="9"/>
  <c r="AR793" i="9"/>
  <c r="AR794" i="9"/>
  <c r="AR795" i="9"/>
  <c r="AR796" i="9"/>
  <c r="AR797" i="9"/>
  <c r="AR798" i="9"/>
  <c r="AR799" i="9"/>
  <c r="AR800" i="9"/>
  <c r="AR801" i="9"/>
  <c r="AR802" i="9"/>
  <c r="AR803" i="9"/>
  <c r="AR804" i="9"/>
  <c r="AR805" i="9"/>
  <c r="AR806" i="9"/>
  <c r="AR807" i="9"/>
  <c r="AR808" i="9"/>
  <c r="AR809" i="9"/>
  <c r="AR810" i="9"/>
  <c r="AR811" i="9"/>
  <c r="AR812" i="9"/>
  <c r="AR813" i="9"/>
  <c r="AR814" i="9"/>
  <c r="AR815" i="9"/>
  <c r="AR816" i="9"/>
  <c r="AR817" i="9"/>
  <c r="AR818" i="9"/>
  <c r="AR819" i="9"/>
  <c r="AR820" i="9"/>
  <c r="AR821" i="9"/>
  <c r="AR822" i="9"/>
  <c r="AR823" i="9"/>
  <c r="AR824" i="9"/>
  <c r="AR825" i="9"/>
  <c r="AR826" i="9"/>
  <c r="AR827" i="9"/>
  <c r="AR828" i="9"/>
  <c r="AR829" i="9"/>
  <c r="AR830" i="9"/>
  <c r="AR831" i="9"/>
  <c r="AR832" i="9"/>
  <c r="AR833" i="9"/>
  <c r="AR834" i="9"/>
  <c r="AR835" i="9"/>
  <c r="AR836" i="9"/>
  <c r="AR837" i="9"/>
  <c r="AR838" i="9"/>
  <c r="AR839" i="9"/>
  <c r="AR840" i="9"/>
  <c r="AR841" i="9"/>
  <c r="AR842" i="9"/>
  <c r="AR843" i="9"/>
  <c r="AR844" i="9"/>
  <c r="AR845" i="9"/>
  <c r="AR846" i="9"/>
  <c r="AR847" i="9"/>
  <c r="AR848" i="9"/>
  <c r="AR849" i="9"/>
  <c r="AR850" i="9"/>
  <c r="AR851" i="9"/>
  <c r="AR852" i="9"/>
  <c r="AR853" i="9"/>
  <c r="AR854" i="9"/>
  <c r="AR855" i="9"/>
  <c r="AR856" i="9"/>
  <c r="AR857" i="9"/>
  <c r="AR858" i="9"/>
  <c r="AR859" i="9"/>
  <c r="AR860" i="9"/>
  <c r="AR861" i="9"/>
  <c r="AR862" i="9"/>
  <c r="AR863" i="9"/>
  <c r="AR864" i="9"/>
  <c r="AR865" i="9"/>
  <c r="AR866" i="9"/>
  <c r="AR867" i="9"/>
  <c r="AR868" i="9"/>
  <c r="AR869" i="9"/>
  <c r="AR870" i="9"/>
  <c r="AR871" i="9"/>
  <c r="AR872" i="9"/>
  <c r="AR873" i="9"/>
  <c r="AR874" i="9"/>
  <c r="AR875" i="9"/>
  <c r="AR876" i="9"/>
  <c r="AR877" i="9"/>
  <c r="AR878" i="9"/>
  <c r="AR879" i="9"/>
  <c r="AR880" i="9"/>
  <c r="AR881" i="9"/>
  <c r="AR882" i="9"/>
  <c r="AR883" i="9"/>
  <c r="AR884" i="9"/>
  <c r="AR885" i="9"/>
  <c r="AR886" i="9"/>
  <c r="AR887" i="9"/>
  <c r="AR888" i="9"/>
  <c r="AR889" i="9"/>
  <c r="AR890" i="9"/>
  <c r="AR891" i="9"/>
  <c r="AR892" i="9"/>
  <c r="AR893" i="9"/>
  <c r="AR894" i="9"/>
  <c r="AR895" i="9"/>
  <c r="AR896" i="9"/>
  <c r="AR897" i="9"/>
  <c r="AR898" i="9"/>
  <c r="AR899" i="9"/>
  <c r="AR900" i="9"/>
  <c r="AR901" i="9"/>
  <c r="AR902" i="9"/>
  <c r="AR903" i="9"/>
  <c r="AR904" i="9"/>
  <c r="AR905" i="9"/>
  <c r="AR906" i="9"/>
  <c r="AR907" i="9"/>
  <c r="AR908" i="9"/>
  <c r="AR909" i="9"/>
  <c r="AR910" i="9"/>
  <c r="AR911" i="9"/>
  <c r="AR912" i="9"/>
  <c r="AR913" i="9"/>
  <c r="AR914" i="9"/>
  <c r="AR915" i="9"/>
  <c r="AR916" i="9"/>
  <c r="AR917" i="9"/>
  <c r="AR918" i="9"/>
  <c r="AR919" i="9"/>
  <c r="AR920" i="9"/>
  <c r="AR921" i="9"/>
  <c r="AR922" i="9"/>
  <c r="AR923" i="9"/>
  <c r="AR924" i="9"/>
  <c r="AR925" i="9"/>
  <c r="AR926" i="9"/>
  <c r="AR927" i="9"/>
  <c r="AR928" i="9"/>
  <c r="AR929" i="9"/>
  <c r="AR930" i="9"/>
  <c r="AR931" i="9"/>
  <c r="AR932" i="9"/>
  <c r="AR933" i="9"/>
  <c r="AR934" i="9"/>
  <c r="AR935" i="9"/>
  <c r="AR936" i="9"/>
  <c r="AR937" i="9"/>
  <c r="AR938" i="9"/>
  <c r="AR939" i="9"/>
  <c r="AR940" i="9"/>
  <c r="AR941" i="9"/>
  <c r="AR942" i="9"/>
  <c r="AR943" i="9"/>
  <c r="AR944" i="9"/>
  <c r="AR945" i="9"/>
  <c r="AR946" i="9"/>
  <c r="AR947" i="9"/>
  <c r="AR948" i="9"/>
  <c r="AR949" i="9"/>
  <c r="AR950" i="9"/>
  <c r="AR951" i="9"/>
  <c r="AR952" i="9"/>
  <c r="AR953" i="9"/>
  <c r="AR954" i="9"/>
  <c r="AR955" i="9"/>
  <c r="AR956" i="9"/>
  <c r="AR957" i="9"/>
  <c r="AR958" i="9"/>
  <c r="AR959" i="9"/>
  <c r="AR960" i="9"/>
  <c r="AR961" i="9"/>
  <c r="AR962" i="9"/>
  <c r="AR963" i="9"/>
  <c r="AR964" i="9"/>
  <c r="AR965" i="9"/>
  <c r="AR966" i="9"/>
  <c r="AR967" i="9"/>
  <c r="AR968" i="9"/>
  <c r="AR969" i="9"/>
  <c r="AR970" i="9"/>
  <c r="AR971" i="9"/>
  <c r="AR972" i="9"/>
  <c r="AR973" i="9"/>
  <c r="AR974" i="9"/>
  <c r="AR975" i="9"/>
  <c r="AR976" i="9"/>
  <c r="AR977" i="9"/>
  <c r="AR978" i="9"/>
  <c r="AR979" i="9"/>
  <c r="AR980" i="9"/>
  <c r="AR981" i="9"/>
  <c r="AR982" i="9"/>
  <c r="AR983" i="9"/>
  <c r="AR984" i="9"/>
  <c r="AR985" i="9"/>
  <c r="AR986" i="9"/>
  <c r="AR987" i="9"/>
  <c r="AR988" i="9"/>
  <c r="AR989" i="9"/>
  <c r="AR990" i="9"/>
  <c r="AR991" i="9"/>
  <c r="AR992" i="9"/>
  <c r="AR993" i="9"/>
  <c r="AR994" i="9"/>
  <c r="AR995" i="9"/>
  <c r="AR996" i="9"/>
  <c r="AR997" i="9"/>
  <c r="AR998" i="9"/>
  <c r="AR999" i="9"/>
  <c r="AR1000" i="9"/>
  <c r="AR1001" i="9"/>
  <c r="AR1002" i="9"/>
  <c r="AR1003" i="9"/>
  <c r="AR1004" i="9"/>
  <c r="AR1005" i="9"/>
  <c r="AR1006" i="9"/>
  <c r="DB4" i="9"/>
  <c r="DO8" i="9"/>
  <c r="AS7" i="9"/>
  <c r="AS8" i="9"/>
  <c r="AS9" i="9"/>
  <c r="AS10" i="9"/>
  <c r="AS11" i="9"/>
  <c r="AS12" i="9"/>
  <c r="AS13" i="9"/>
  <c r="AS14" i="9"/>
  <c r="AS15" i="9"/>
  <c r="AS16" i="9"/>
  <c r="AS17" i="9"/>
  <c r="AS18" i="9"/>
  <c r="AS19" i="9"/>
  <c r="AS20" i="9"/>
  <c r="AS21" i="9"/>
  <c r="AS22" i="9"/>
  <c r="AS23" i="9"/>
  <c r="AS24" i="9"/>
  <c r="AS25" i="9"/>
  <c r="AS26" i="9"/>
  <c r="AS27" i="9"/>
  <c r="AS28" i="9"/>
  <c r="AS29" i="9"/>
  <c r="AS30" i="9"/>
  <c r="AS31" i="9"/>
  <c r="AS32" i="9"/>
  <c r="AS33" i="9"/>
  <c r="AS34" i="9"/>
  <c r="AS35" i="9"/>
  <c r="AS36" i="9"/>
  <c r="AS37" i="9"/>
  <c r="AS38" i="9"/>
  <c r="AS39" i="9"/>
  <c r="AS40" i="9"/>
  <c r="AS41" i="9"/>
  <c r="AS42" i="9"/>
  <c r="AS43" i="9"/>
  <c r="AS44" i="9"/>
  <c r="AS45" i="9"/>
  <c r="AS46" i="9"/>
  <c r="AS47" i="9"/>
  <c r="AS48" i="9"/>
  <c r="AS49" i="9"/>
  <c r="AS50" i="9"/>
  <c r="AS51" i="9"/>
  <c r="AS52" i="9"/>
  <c r="AS53" i="9"/>
  <c r="AS54" i="9"/>
  <c r="AS55" i="9"/>
  <c r="AS56" i="9"/>
  <c r="AS57" i="9"/>
  <c r="AS58" i="9"/>
  <c r="AS59" i="9"/>
  <c r="AS60" i="9"/>
  <c r="AS61" i="9"/>
  <c r="AS62" i="9"/>
  <c r="AS63" i="9"/>
  <c r="AS64" i="9"/>
  <c r="AS65" i="9"/>
  <c r="AS66" i="9"/>
  <c r="AS67" i="9"/>
  <c r="AS68" i="9"/>
  <c r="AS69" i="9"/>
  <c r="AS70" i="9"/>
  <c r="AS71" i="9"/>
  <c r="AS72" i="9"/>
  <c r="AS73" i="9"/>
  <c r="AS74" i="9"/>
  <c r="AS75" i="9"/>
  <c r="AS76" i="9"/>
  <c r="AS77" i="9"/>
  <c r="AS78" i="9"/>
  <c r="AS79" i="9"/>
  <c r="AS80" i="9"/>
  <c r="AS81" i="9"/>
  <c r="AS82" i="9"/>
  <c r="AS83" i="9"/>
  <c r="AS84" i="9"/>
  <c r="AS85" i="9"/>
  <c r="AS86" i="9"/>
  <c r="AS87" i="9"/>
  <c r="AS88" i="9"/>
  <c r="AS89" i="9"/>
  <c r="AS90" i="9"/>
  <c r="AS91" i="9"/>
  <c r="AS92" i="9"/>
  <c r="AS93" i="9"/>
  <c r="AS94" i="9"/>
  <c r="AS95" i="9"/>
  <c r="AS96" i="9"/>
  <c r="AS97" i="9"/>
  <c r="AS98" i="9"/>
  <c r="AS99" i="9"/>
  <c r="AS100" i="9"/>
  <c r="AS101" i="9"/>
  <c r="AS102" i="9"/>
  <c r="AS103" i="9"/>
  <c r="AS104" i="9"/>
  <c r="AS105" i="9"/>
  <c r="AS106" i="9"/>
  <c r="AS107" i="9"/>
  <c r="AS108" i="9"/>
  <c r="AS109" i="9"/>
  <c r="AS110" i="9"/>
  <c r="AS111" i="9"/>
  <c r="AS112" i="9"/>
  <c r="AS113" i="9"/>
  <c r="AS114" i="9"/>
  <c r="AS115" i="9"/>
  <c r="AS116" i="9"/>
  <c r="AS117" i="9"/>
  <c r="AS118" i="9"/>
  <c r="AS119" i="9"/>
  <c r="AS120" i="9"/>
  <c r="AS121" i="9"/>
  <c r="AS122" i="9"/>
  <c r="AS123" i="9"/>
  <c r="AS124" i="9"/>
  <c r="AS125" i="9"/>
  <c r="AS126" i="9"/>
  <c r="AS127" i="9"/>
  <c r="AS128" i="9"/>
  <c r="AS129" i="9"/>
  <c r="AS130" i="9"/>
  <c r="AS131" i="9"/>
  <c r="AS132" i="9"/>
  <c r="AS133" i="9"/>
  <c r="AS134" i="9"/>
  <c r="AS135" i="9"/>
  <c r="AS136" i="9"/>
  <c r="AS137" i="9"/>
  <c r="AS138" i="9"/>
  <c r="AS139" i="9"/>
  <c r="AS140" i="9"/>
  <c r="AS141" i="9"/>
  <c r="AS142" i="9"/>
  <c r="AS143" i="9"/>
  <c r="AS144" i="9"/>
  <c r="AS145" i="9"/>
  <c r="AS146" i="9"/>
  <c r="AS147" i="9"/>
  <c r="AS148" i="9"/>
  <c r="AS149" i="9"/>
  <c r="AS150" i="9"/>
  <c r="AS151" i="9"/>
  <c r="AS152" i="9"/>
  <c r="AS153" i="9"/>
  <c r="AS154" i="9"/>
  <c r="AS155" i="9"/>
  <c r="AS156" i="9"/>
  <c r="AS157" i="9"/>
  <c r="AS158" i="9"/>
  <c r="AS159" i="9"/>
  <c r="AS160" i="9"/>
  <c r="AS161" i="9"/>
  <c r="AS162" i="9"/>
  <c r="AS163" i="9"/>
  <c r="AS164" i="9"/>
  <c r="AS165" i="9"/>
  <c r="AS166" i="9"/>
  <c r="AS167" i="9"/>
  <c r="AS168" i="9"/>
  <c r="AS169" i="9"/>
  <c r="AS170" i="9"/>
  <c r="AS171" i="9"/>
  <c r="AS172" i="9"/>
  <c r="AS173" i="9"/>
  <c r="AS174" i="9"/>
  <c r="AS175" i="9"/>
  <c r="AS176" i="9"/>
  <c r="AS177" i="9"/>
  <c r="AS178" i="9"/>
  <c r="AS179" i="9"/>
  <c r="AS180" i="9"/>
  <c r="AS181" i="9"/>
  <c r="AS182" i="9"/>
  <c r="AS183" i="9"/>
  <c r="AS184" i="9"/>
  <c r="AS185" i="9"/>
  <c r="AS186" i="9"/>
  <c r="AS187" i="9"/>
  <c r="AS188" i="9"/>
  <c r="AS189" i="9"/>
  <c r="AS190" i="9"/>
  <c r="AS191" i="9"/>
  <c r="AS192" i="9"/>
  <c r="AS193" i="9"/>
  <c r="AS194" i="9"/>
  <c r="AS195" i="9"/>
  <c r="AS196" i="9"/>
  <c r="AS197" i="9"/>
  <c r="AS198" i="9"/>
  <c r="AS199" i="9"/>
  <c r="AS200" i="9"/>
  <c r="AS201" i="9"/>
  <c r="AS202" i="9"/>
  <c r="AS203" i="9"/>
  <c r="AS204" i="9"/>
  <c r="AS205" i="9"/>
  <c r="AS206" i="9"/>
  <c r="AS207" i="9"/>
  <c r="AS208" i="9"/>
  <c r="AS209" i="9"/>
  <c r="AS210" i="9"/>
  <c r="AS211" i="9"/>
  <c r="AS212" i="9"/>
  <c r="AS213" i="9"/>
  <c r="AS214" i="9"/>
  <c r="AS215" i="9"/>
  <c r="AS216" i="9"/>
  <c r="AS217" i="9"/>
  <c r="AS218" i="9"/>
  <c r="AS219" i="9"/>
  <c r="AS220" i="9"/>
  <c r="AS221" i="9"/>
  <c r="AS222" i="9"/>
  <c r="AS223" i="9"/>
  <c r="AS224" i="9"/>
  <c r="AS225" i="9"/>
  <c r="AS226" i="9"/>
  <c r="AS227" i="9"/>
  <c r="AS228" i="9"/>
  <c r="AS229" i="9"/>
  <c r="AS230" i="9"/>
  <c r="AS231" i="9"/>
  <c r="AS232" i="9"/>
  <c r="AS233" i="9"/>
  <c r="AS234" i="9"/>
  <c r="AS235" i="9"/>
  <c r="AS236" i="9"/>
  <c r="AS237" i="9"/>
  <c r="AS238" i="9"/>
  <c r="AS239" i="9"/>
  <c r="AS240" i="9"/>
  <c r="AS241" i="9"/>
  <c r="AS242" i="9"/>
  <c r="AS243" i="9"/>
  <c r="AS244" i="9"/>
  <c r="AS245" i="9"/>
  <c r="AS246" i="9"/>
  <c r="AS247" i="9"/>
  <c r="AS248" i="9"/>
  <c r="AS249" i="9"/>
  <c r="AS250" i="9"/>
  <c r="AS251" i="9"/>
  <c r="AS252" i="9"/>
  <c r="AS253" i="9"/>
  <c r="AS254" i="9"/>
  <c r="AS255" i="9"/>
  <c r="AS256" i="9"/>
  <c r="AS257" i="9"/>
  <c r="AS258" i="9"/>
  <c r="AS259" i="9"/>
  <c r="AS260" i="9"/>
  <c r="AS261" i="9"/>
  <c r="AS262" i="9"/>
  <c r="AS263" i="9"/>
  <c r="AS264" i="9"/>
  <c r="AS265" i="9"/>
  <c r="AS266" i="9"/>
  <c r="AS267" i="9"/>
  <c r="AS268" i="9"/>
  <c r="AS269" i="9"/>
  <c r="AS270" i="9"/>
  <c r="AS271" i="9"/>
  <c r="AS272" i="9"/>
  <c r="AS273" i="9"/>
  <c r="AS274" i="9"/>
  <c r="AS275" i="9"/>
  <c r="AS276" i="9"/>
  <c r="AS277" i="9"/>
  <c r="AS278" i="9"/>
  <c r="AS279" i="9"/>
  <c r="AS280" i="9"/>
  <c r="AS281" i="9"/>
  <c r="AS282" i="9"/>
  <c r="AS283" i="9"/>
  <c r="AS284" i="9"/>
  <c r="AS285" i="9"/>
  <c r="AS286" i="9"/>
  <c r="AS287" i="9"/>
  <c r="AS288" i="9"/>
  <c r="AS289" i="9"/>
  <c r="AS290" i="9"/>
  <c r="AS291" i="9"/>
  <c r="AS292" i="9"/>
  <c r="AS293" i="9"/>
  <c r="AS294" i="9"/>
  <c r="AS295" i="9"/>
  <c r="AS296" i="9"/>
  <c r="AS297" i="9"/>
  <c r="AS298" i="9"/>
  <c r="AS299" i="9"/>
  <c r="AS300" i="9"/>
  <c r="AS301" i="9"/>
  <c r="AS302" i="9"/>
  <c r="AS303" i="9"/>
  <c r="AS304" i="9"/>
  <c r="AS305" i="9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AS565" i="9"/>
  <c r="AS566" i="9"/>
  <c r="AS567" i="9"/>
  <c r="AS568" i="9"/>
  <c r="AS569" i="9"/>
  <c r="AS570" i="9"/>
  <c r="AS571" i="9"/>
  <c r="AS572" i="9"/>
  <c r="AS573" i="9"/>
  <c r="AS574" i="9"/>
  <c r="AS575" i="9"/>
  <c r="AS576" i="9"/>
  <c r="AS577" i="9"/>
  <c r="AS578" i="9"/>
  <c r="AS579" i="9"/>
  <c r="AS580" i="9"/>
  <c r="AS581" i="9"/>
  <c r="AS582" i="9"/>
  <c r="AS583" i="9"/>
  <c r="AS584" i="9"/>
  <c r="AS585" i="9"/>
  <c r="AS586" i="9"/>
  <c r="AS587" i="9"/>
  <c r="AS588" i="9"/>
  <c r="AS589" i="9"/>
  <c r="AS590" i="9"/>
  <c r="AS591" i="9"/>
  <c r="AS592" i="9"/>
  <c r="AS593" i="9"/>
  <c r="AS594" i="9"/>
  <c r="AS595" i="9"/>
  <c r="AS596" i="9"/>
  <c r="AS597" i="9"/>
  <c r="AS598" i="9"/>
  <c r="AS599" i="9"/>
  <c r="AS600" i="9"/>
  <c r="AS601" i="9"/>
  <c r="AS602" i="9"/>
  <c r="AS603" i="9"/>
  <c r="AS604" i="9"/>
  <c r="AS605" i="9"/>
  <c r="AS606" i="9"/>
  <c r="AS607" i="9"/>
  <c r="AS608" i="9"/>
  <c r="AS609" i="9"/>
  <c r="AS610" i="9"/>
  <c r="AS611" i="9"/>
  <c r="AS612" i="9"/>
  <c r="AS613" i="9"/>
  <c r="AS614" i="9"/>
  <c r="AS615" i="9"/>
  <c r="AS616" i="9"/>
  <c r="AS617" i="9"/>
  <c r="AS618" i="9"/>
  <c r="AS619" i="9"/>
  <c r="AS620" i="9"/>
  <c r="AS621" i="9"/>
  <c r="AS622" i="9"/>
  <c r="AS623" i="9"/>
  <c r="AS624" i="9"/>
  <c r="AS625" i="9"/>
  <c r="AS626" i="9"/>
  <c r="AS627" i="9"/>
  <c r="AS628" i="9"/>
  <c r="AS629" i="9"/>
  <c r="AS630" i="9"/>
  <c r="AS631" i="9"/>
  <c r="AS632" i="9"/>
  <c r="AS633" i="9"/>
  <c r="AS634" i="9"/>
  <c r="AS635" i="9"/>
  <c r="AS636" i="9"/>
  <c r="AS637" i="9"/>
  <c r="AS638" i="9"/>
  <c r="AS639" i="9"/>
  <c r="AS640" i="9"/>
  <c r="AS641" i="9"/>
  <c r="AS642" i="9"/>
  <c r="AS643" i="9"/>
  <c r="AS644" i="9"/>
  <c r="AS645" i="9"/>
  <c r="AS646" i="9"/>
  <c r="AS647" i="9"/>
  <c r="AS648" i="9"/>
  <c r="AS649" i="9"/>
  <c r="AS650" i="9"/>
  <c r="AS651" i="9"/>
  <c r="AS652" i="9"/>
  <c r="AS653" i="9"/>
  <c r="AS654" i="9"/>
  <c r="AS655" i="9"/>
  <c r="AS656" i="9"/>
  <c r="AS657" i="9"/>
  <c r="AS658" i="9"/>
  <c r="AS659" i="9"/>
  <c r="AS660" i="9"/>
  <c r="AS661" i="9"/>
  <c r="AS662" i="9"/>
  <c r="AS663" i="9"/>
  <c r="AS664" i="9"/>
  <c r="AS665" i="9"/>
  <c r="AS666" i="9"/>
  <c r="AS667" i="9"/>
  <c r="AS668" i="9"/>
  <c r="AS669" i="9"/>
  <c r="AS670" i="9"/>
  <c r="AS671" i="9"/>
  <c r="AS672" i="9"/>
  <c r="AS673" i="9"/>
  <c r="AS674" i="9"/>
  <c r="AS675" i="9"/>
  <c r="AS676" i="9"/>
  <c r="AS677" i="9"/>
  <c r="AS678" i="9"/>
  <c r="AS679" i="9"/>
  <c r="AS680" i="9"/>
  <c r="AS681" i="9"/>
  <c r="AS682" i="9"/>
  <c r="AS683" i="9"/>
  <c r="AS684" i="9"/>
  <c r="AS685" i="9"/>
  <c r="AS686" i="9"/>
  <c r="AS687" i="9"/>
  <c r="AS688" i="9"/>
  <c r="AS689" i="9"/>
  <c r="AS690" i="9"/>
  <c r="AS691" i="9"/>
  <c r="AS692" i="9"/>
  <c r="AS693" i="9"/>
  <c r="AS694" i="9"/>
  <c r="AS695" i="9"/>
  <c r="AS696" i="9"/>
  <c r="AS697" i="9"/>
  <c r="AS698" i="9"/>
  <c r="AS699" i="9"/>
  <c r="AS700" i="9"/>
  <c r="AS701" i="9"/>
  <c r="AS702" i="9"/>
  <c r="AS703" i="9"/>
  <c r="AS704" i="9"/>
  <c r="AS705" i="9"/>
  <c r="AS706" i="9"/>
  <c r="AS707" i="9"/>
  <c r="AS708" i="9"/>
  <c r="AS709" i="9"/>
  <c r="AS710" i="9"/>
  <c r="AS711" i="9"/>
  <c r="AS712" i="9"/>
  <c r="AS713" i="9"/>
  <c r="AS714" i="9"/>
  <c r="AS715" i="9"/>
  <c r="AS716" i="9"/>
  <c r="AS717" i="9"/>
  <c r="AS718" i="9"/>
  <c r="AS719" i="9"/>
  <c r="AS720" i="9"/>
  <c r="AS721" i="9"/>
  <c r="AS722" i="9"/>
  <c r="AS723" i="9"/>
  <c r="AS724" i="9"/>
  <c r="AS725" i="9"/>
  <c r="AS726" i="9"/>
  <c r="AS727" i="9"/>
  <c r="AS728" i="9"/>
  <c r="AS729" i="9"/>
  <c r="AS730" i="9"/>
  <c r="AS731" i="9"/>
  <c r="AS732" i="9"/>
  <c r="AS733" i="9"/>
  <c r="AS734" i="9"/>
  <c r="AS735" i="9"/>
  <c r="AS736" i="9"/>
  <c r="AS737" i="9"/>
  <c r="AS738" i="9"/>
  <c r="AS739" i="9"/>
  <c r="AS740" i="9"/>
  <c r="AS741" i="9"/>
  <c r="AS742" i="9"/>
  <c r="AS743" i="9"/>
  <c r="AS744" i="9"/>
  <c r="AS745" i="9"/>
  <c r="AS746" i="9"/>
  <c r="AS747" i="9"/>
  <c r="AS748" i="9"/>
  <c r="AS749" i="9"/>
  <c r="AS750" i="9"/>
  <c r="AS751" i="9"/>
  <c r="AS752" i="9"/>
  <c r="AS753" i="9"/>
  <c r="AS754" i="9"/>
  <c r="AS755" i="9"/>
  <c r="AS756" i="9"/>
  <c r="AS757" i="9"/>
  <c r="AS758" i="9"/>
  <c r="AS759" i="9"/>
  <c r="AS760" i="9"/>
  <c r="AS761" i="9"/>
  <c r="AS762" i="9"/>
  <c r="AS763" i="9"/>
  <c r="AS764" i="9"/>
  <c r="AS765" i="9"/>
  <c r="AS766" i="9"/>
  <c r="AS767" i="9"/>
  <c r="AS768" i="9"/>
  <c r="AS769" i="9"/>
  <c r="AS770" i="9"/>
  <c r="AS771" i="9"/>
  <c r="AS772" i="9"/>
  <c r="AS773" i="9"/>
  <c r="AS774" i="9"/>
  <c r="AS775" i="9"/>
  <c r="AS776" i="9"/>
  <c r="AS777" i="9"/>
  <c r="AS778" i="9"/>
  <c r="AS779" i="9"/>
  <c r="AS780" i="9"/>
  <c r="AS781" i="9"/>
  <c r="AS782" i="9"/>
  <c r="AS783" i="9"/>
  <c r="AS784" i="9"/>
  <c r="AS785" i="9"/>
  <c r="AS786" i="9"/>
  <c r="AS787" i="9"/>
  <c r="AS788" i="9"/>
  <c r="AS789" i="9"/>
  <c r="AS790" i="9"/>
  <c r="AS791" i="9"/>
  <c r="AS792" i="9"/>
  <c r="AS793" i="9"/>
  <c r="AS794" i="9"/>
  <c r="AS795" i="9"/>
  <c r="AS796" i="9"/>
  <c r="AS797" i="9"/>
  <c r="AS798" i="9"/>
  <c r="AS799" i="9"/>
  <c r="AS800" i="9"/>
  <c r="AS801" i="9"/>
  <c r="AS802" i="9"/>
  <c r="AS803" i="9"/>
  <c r="AS804" i="9"/>
  <c r="AS805" i="9"/>
  <c r="AS806" i="9"/>
  <c r="AS807" i="9"/>
  <c r="AS808" i="9"/>
  <c r="AS809" i="9"/>
  <c r="AS810" i="9"/>
  <c r="AS811" i="9"/>
  <c r="AS812" i="9"/>
  <c r="AS813" i="9"/>
  <c r="AS814" i="9"/>
  <c r="AS815" i="9"/>
  <c r="AS816" i="9"/>
  <c r="AS817" i="9"/>
  <c r="AS818" i="9"/>
  <c r="AS819" i="9"/>
  <c r="AS820" i="9"/>
  <c r="AS821" i="9"/>
  <c r="AS822" i="9"/>
  <c r="AS823" i="9"/>
  <c r="AS824" i="9"/>
  <c r="AS825" i="9"/>
  <c r="AS826" i="9"/>
  <c r="AS827" i="9"/>
  <c r="AS828" i="9"/>
  <c r="AS829" i="9"/>
  <c r="AS830" i="9"/>
  <c r="AS831" i="9"/>
  <c r="AS832" i="9"/>
  <c r="AS833" i="9"/>
  <c r="AS834" i="9"/>
  <c r="AS835" i="9"/>
  <c r="AS836" i="9"/>
  <c r="AS837" i="9"/>
  <c r="AS838" i="9"/>
  <c r="AS839" i="9"/>
  <c r="AS840" i="9"/>
  <c r="AS841" i="9"/>
  <c r="AS842" i="9"/>
  <c r="AS843" i="9"/>
  <c r="AS844" i="9"/>
  <c r="AS845" i="9"/>
  <c r="AS846" i="9"/>
  <c r="AS847" i="9"/>
  <c r="AS848" i="9"/>
  <c r="AS849" i="9"/>
  <c r="AS850" i="9"/>
  <c r="AS851" i="9"/>
  <c r="AS852" i="9"/>
  <c r="AS853" i="9"/>
  <c r="AS854" i="9"/>
  <c r="AS855" i="9"/>
  <c r="AS856" i="9"/>
  <c r="AS857" i="9"/>
  <c r="AS858" i="9"/>
  <c r="AS859" i="9"/>
  <c r="AS860" i="9"/>
  <c r="AS861" i="9"/>
  <c r="AS862" i="9"/>
  <c r="AS863" i="9"/>
  <c r="AS864" i="9"/>
  <c r="AS865" i="9"/>
  <c r="AS866" i="9"/>
  <c r="AS867" i="9"/>
  <c r="AS868" i="9"/>
  <c r="AS869" i="9"/>
  <c r="AS870" i="9"/>
  <c r="AS871" i="9"/>
  <c r="AS872" i="9"/>
  <c r="AS873" i="9"/>
  <c r="AS874" i="9"/>
  <c r="AS875" i="9"/>
  <c r="AS876" i="9"/>
  <c r="AS877" i="9"/>
  <c r="AS878" i="9"/>
  <c r="AS879" i="9"/>
  <c r="AS880" i="9"/>
  <c r="AS881" i="9"/>
  <c r="AS882" i="9"/>
  <c r="AS883" i="9"/>
  <c r="AS884" i="9"/>
  <c r="AS885" i="9"/>
  <c r="AS886" i="9"/>
  <c r="AS887" i="9"/>
  <c r="AS888" i="9"/>
  <c r="AS889" i="9"/>
  <c r="AS890" i="9"/>
  <c r="AS891" i="9"/>
  <c r="AS892" i="9"/>
  <c r="AS893" i="9"/>
  <c r="AS894" i="9"/>
  <c r="AS895" i="9"/>
  <c r="AS896" i="9"/>
  <c r="AS897" i="9"/>
  <c r="AS898" i="9"/>
  <c r="AS899" i="9"/>
  <c r="AS900" i="9"/>
  <c r="AS901" i="9"/>
  <c r="AS902" i="9"/>
  <c r="AS903" i="9"/>
  <c r="AS904" i="9"/>
  <c r="AS905" i="9"/>
  <c r="AS906" i="9"/>
  <c r="AS907" i="9"/>
  <c r="AS908" i="9"/>
  <c r="AS909" i="9"/>
  <c r="AS910" i="9"/>
  <c r="AS911" i="9"/>
  <c r="AS912" i="9"/>
  <c r="AS913" i="9"/>
  <c r="AS914" i="9"/>
  <c r="AS915" i="9"/>
  <c r="AS916" i="9"/>
  <c r="AS917" i="9"/>
  <c r="AS918" i="9"/>
  <c r="AS919" i="9"/>
  <c r="AS920" i="9"/>
  <c r="AS921" i="9"/>
  <c r="AS922" i="9"/>
  <c r="AS923" i="9"/>
  <c r="AS924" i="9"/>
  <c r="AS925" i="9"/>
  <c r="AS926" i="9"/>
  <c r="AS927" i="9"/>
  <c r="AS928" i="9"/>
  <c r="AS929" i="9"/>
  <c r="AS930" i="9"/>
  <c r="AS931" i="9"/>
  <c r="AS932" i="9"/>
  <c r="AS933" i="9"/>
  <c r="AS934" i="9"/>
  <c r="AS935" i="9"/>
  <c r="AS936" i="9"/>
  <c r="AS937" i="9"/>
  <c r="AS938" i="9"/>
  <c r="AS939" i="9"/>
  <c r="AS940" i="9"/>
  <c r="AS941" i="9"/>
  <c r="AS942" i="9"/>
  <c r="AS943" i="9"/>
  <c r="AS944" i="9"/>
  <c r="AS945" i="9"/>
  <c r="AS946" i="9"/>
  <c r="AS947" i="9"/>
  <c r="AS948" i="9"/>
  <c r="AS949" i="9"/>
  <c r="AS950" i="9"/>
  <c r="AS951" i="9"/>
  <c r="AS952" i="9"/>
  <c r="AS953" i="9"/>
  <c r="AS954" i="9"/>
  <c r="AS955" i="9"/>
  <c r="AS956" i="9"/>
  <c r="AS957" i="9"/>
  <c r="AS958" i="9"/>
  <c r="AS959" i="9"/>
  <c r="AS960" i="9"/>
  <c r="AS961" i="9"/>
  <c r="AS962" i="9"/>
  <c r="AS963" i="9"/>
  <c r="AS964" i="9"/>
  <c r="AS965" i="9"/>
  <c r="AS966" i="9"/>
  <c r="AS967" i="9"/>
  <c r="AS968" i="9"/>
  <c r="AS969" i="9"/>
  <c r="AS970" i="9"/>
  <c r="AS971" i="9"/>
  <c r="AS972" i="9"/>
  <c r="AS973" i="9"/>
  <c r="AS974" i="9"/>
  <c r="AS975" i="9"/>
  <c r="AS976" i="9"/>
  <c r="AS977" i="9"/>
  <c r="AS978" i="9"/>
  <c r="AS979" i="9"/>
  <c r="AS980" i="9"/>
  <c r="AS981" i="9"/>
  <c r="AS982" i="9"/>
  <c r="AS983" i="9"/>
  <c r="AS984" i="9"/>
  <c r="AS985" i="9"/>
  <c r="AS986" i="9"/>
  <c r="AS987" i="9"/>
  <c r="AS988" i="9"/>
  <c r="AS989" i="9"/>
  <c r="AS990" i="9"/>
  <c r="AS991" i="9"/>
  <c r="AS992" i="9"/>
  <c r="AS993" i="9"/>
  <c r="AS994" i="9"/>
  <c r="AS995" i="9"/>
  <c r="AS996" i="9"/>
  <c r="AS997" i="9"/>
  <c r="AS998" i="9"/>
  <c r="AS999" i="9"/>
  <c r="AS1000" i="9"/>
  <c r="AS1001" i="9"/>
  <c r="AS1002" i="9"/>
  <c r="AS1003" i="9"/>
  <c r="AS1004" i="9"/>
  <c r="AS1005" i="9"/>
  <c r="AS1006" i="9"/>
  <c r="DC4" i="9"/>
  <c r="DP9" i="9"/>
  <c r="AT7" i="9"/>
  <c r="AT8" i="9"/>
  <c r="AT9" i="9"/>
  <c r="AT10" i="9"/>
  <c r="AT11" i="9"/>
  <c r="AT12" i="9"/>
  <c r="AT13" i="9"/>
  <c r="AT14" i="9"/>
  <c r="AT15" i="9"/>
  <c r="AT16" i="9"/>
  <c r="AT17" i="9"/>
  <c r="AT18" i="9"/>
  <c r="AT19" i="9"/>
  <c r="AT20" i="9"/>
  <c r="AT21" i="9"/>
  <c r="AT22" i="9"/>
  <c r="AT23" i="9"/>
  <c r="AT24" i="9"/>
  <c r="AT25" i="9"/>
  <c r="AT26" i="9"/>
  <c r="AT27" i="9"/>
  <c r="AT28" i="9"/>
  <c r="AT29" i="9"/>
  <c r="AT30" i="9"/>
  <c r="AT31" i="9"/>
  <c r="AT32" i="9"/>
  <c r="AT33" i="9"/>
  <c r="AT34" i="9"/>
  <c r="AT35" i="9"/>
  <c r="AT36" i="9"/>
  <c r="AT37" i="9"/>
  <c r="AT38" i="9"/>
  <c r="AT39" i="9"/>
  <c r="AT40" i="9"/>
  <c r="AT41" i="9"/>
  <c r="AT42" i="9"/>
  <c r="AT43" i="9"/>
  <c r="AT44" i="9"/>
  <c r="AT45" i="9"/>
  <c r="AT46" i="9"/>
  <c r="AT47" i="9"/>
  <c r="AT48" i="9"/>
  <c r="AT49" i="9"/>
  <c r="AT50" i="9"/>
  <c r="AT51" i="9"/>
  <c r="AT52" i="9"/>
  <c r="AT53" i="9"/>
  <c r="AT54" i="9"/>
  <c r="AT55" i="9"/>
  <c r="AT56" i="9"/>
  <c r="AT57" i="9"/>
  <c r="AT58" i="9"/>
  <c r="AT59" i="9"/>
  <c r="AT60" i="9"/>
  <c r="AT61" i="9"/>
  <c r="AT62" i="9"/>
  <c r="AT63" i="9"/>
  <c r="AT64" i="9"/>
  <c r="AT65" i="9"/>
  <c r="AT66" i="9"/>
  <c r="AT67" i="9"/>
  <c r="AT68" i="9"/>
  <c r="AT69" i="9"/>
  <c r="AT70" i="9"/>
  <c r="AT71" i="9"/>
  <c r="AT72" i="9"/>
  <c r="AT73" i="9"/>
  <c r="AT74" i="9"/>
  <c r="AT75" i="9"/>
  <c r="AT76" i="9"/>
  <c r="AT77" i="9"/>
  <c r="AT78" i="9"/>
  <c r="AT79" i="9"/>
  <c r="AT80" i="9"/>
  <c r="AT81" i="9"/>
  <c r="AT82" i="9"/>
  <c r="AT83" i="9"/>
  <c r="AT84" i="9"/>
  <c r="AT85" i="9"/>
  <c r="AT86" i="9"/>
  <c r="AT87" i="9"/>
  <c r="AT88" i="9"/>
  <c r="AT89" i="9"/>
  <c r="AT90" i="9"/>
  <c r="AT91" i="9"/>
  <c r="AT92" i="9"/>
  <c r="AT93" i="9"/>
  <c r="AT94" i="9"/>
  <c r="AT95" i="9"/>
  <c r="AT96" i="9"/>
  <c r="AT97" i="9"/>
  <c r="AT98" i="9"/>
  <c r="AT99" i="9"/>
  <c r="AT100" i="9"/>
  <c r="AT101" i="9"/>
  <c r="AT102" i="9"/>
  <c r="AT103" i="9"/>
  <c r="AT104" i="9"/>
  <c r="AT105" i="9"/>
  <c r="AT106" i="9"/>
  <c r="AT107" i="9"/>
  <c r="AT108" i="9"/>
  <c r="AT109" i="9"/>
  <c r="AT110" i="9"/>
  <c r="AT111" i="9"/>
  <c r="AT112" i="9"/>
  <c r="AT113" i="9"/>
  <c r="AT114" i="9"/>
  <c r="AT115" i="9"/>
  <c r="AT116" i="9"/>
  <c r="AT117" i="9"/>
  <c r="AT118" i="9"/>
  <c r="AT119" i="9"/>
  <c r="AT120" i="9"/>
  <c r="AT121" i="9"/>
  <c r="AT122" i="9"/>
  <c r="AT123" i="9"/>
  <c r="AT124" i="9"/>
  <c r="AT125" i="9"/>
  <c r="AT126" i="9"/>
  <c r="AT127" i="9"/>
  <c r="AT128" i="9"/>
  <c r="AT129" i="9"/>
  <c r="AT130" i="9"/>
  <c r="AT131" i="9"/>
  <c r="AT132" i="9"/>
  <c r="AT133" i="9"/>
  <c r="AT134" i="9"/>
  <c r="AT135" i="9"/>
  <c r="AT136" i="9"/>
  <c r="AT137" i="9"/>
  <c r="AT138" i="9"/>
  <c r="AT139" i="9"/>
  <c r="AT140" i="9"/>
  <c r="AT141" i="9"/>
  <c r="AT142" i="9"/>
  <c r="AT143" i="9"/>
  <c r="AT144" i="9"/>
  <c r="AT145" i="9"/>
  <c r="AT146" i="9"/>
  <c r="AT147" i="9"/>
  <c r="AT148" i="9"/>
  <c r="AT149" i="9"/>
  <c r="AT150" i="9"/>
  <c r="AT151" i="9"/>
  <c r="AT152" i="9"/>
  <c r="AT153" i="9"/>
  <c r="AT154" i="9"/>
  <c r="AT155" i="9"/>
  <c r="AT156" i="9"/>
  <c r="AT157" i="9"/>
  <c r="AT158" i="9"/>
  <c r="AT159" i="9"/>
  <c r="AT160" i="9"/>
  <c r="AT161" i="9"/>
  <c r="AT162" i="9"/>
  <c r="AT163" i="9"/>
  <c r="AT164" i="9"/>
  <c r="AT165" i="9"/>
  <c r="AT166" i="9"/>
  <c r="AT167" i="9"/>
  <c r="AT168" i="9"/>
  <c r="AT169" i="9"/>
  <c r="AT170" i="9"/>
  <c r="AT171" i="9"/>
  <c r="AT172" i="9"/>
  <c r="AT173" i="9"/>
  <c r="AT174" i="9"/>
  <c r="AT175" i="9"/>
  <c r="AT176" i="9"/>
  <c r="AT177" i="9"/>
  <c r="AT178" i="9"/>
  <c r="AT179" i="9"/>
  <c r="AT180" i="9"/>
  <c r="AT181" i="9"/>
  <c r="AT182" i="9"/>
  <c r="AT183" i="9"/>
  <c r="AT184" i="9"/>
  <c r="AT185" i="9"/>
  <c r="AT186" i="9"/>
  <c r="AT187" i="9"/>
  <c r="AT188" i="9"/>
  <c r="AT189" i="9"/>
  <c r="AT190" i="9"/>
  <c r="AT191" i="9"/>
  <c r="AT192" i="9"/>
  <c r="AT193" i="9"/>
  <c r="AT194" i="9"/>
  <c r="AT195" i="9"/>
  <c r="AT196" i="9"/>
  <c r="AT197" i="9"/>
  <c r="AT198" i="9"/>
  <c r="AT199" i="9"/>
  <c r="AT200" i="9"/>
  <c r="AT201" i="9"/>
  <c r="AT202" i="9"/>
  <c r="AT203" i="9"/>
  <c r="AT204" i="9"/>
  <c r="AT205" i="9"/>
  <c r="AT206" i="9"/>
  <c r="AT207" i="9"/>
  <c r="AT208" i="9"/>
  <c r="AT209" i="9"/>
  <c r="AT210" i="9"/>
  <c r="AT211" i="9"/>
  <c r="AT212" i="9"/>
  <c r="AT213" i="9"/>
  <c r="AT214" i="9"/>
  <c r="AT215" i="9"/>
  <c r="AT216" i="9"/>
  <c r="AT217" i="9"/>
  <c r="AT218" i="9"/>
  <c r="AT219" i="9"/>
  <c r="AT220" i="9"/>
  <c r="AT221" i="9"/>
  <c r="AT222" i="9"/>
  <c r="AT223" i="9"/>
  <c r="AT224" i="9"/>
  <c r="AT225" i="9"/>
  <c r="AT226" i="9"/>
  <c r="AT227" i="9"/>
  <c r="AT228" i="9"/>
  <c r="AT229" i="9"/>
  <c r="AT230" i="9"/>
  <c r="AT231" i="9"/>
  <c r="AT232" i="9"/>
  <c r="AT233" i="9"/>
  <c r="AT234" i="9"/>
  <c r="AT235" i="9"/>
  <c r="AT236" i="9"/>
  <c r="AT237" i="9"/>
  <c r="AT238" i="9"/>
  <c r="AT239" i="9"/>
  <c r="AT240" i="9"/>
  <c r="AT241" i="9"/>
  <c r="AT242" i="9"/>
  <c r="AT243" i="9"/>
  <c r="AT244" i="9"/>
  <c r="AT245" i="9"/>
  <c r="AT246" i="9"/>
  <c r="AT247" i="9"/>
  <c r="AT248" i="9"/>
  <c r="AT249" i="9"/>
  <c r="AT250" i="9"/>
  <c r="AT251" i="9"/>
  <c r="AT252" i="9"/>
  <c r="AT253" i="9"/>
  <c r="AT254" i="9"/>
  <c r="AT255" i="9"/>
  <c r="AT256" i="9"/>
  <c r="AT257" i="9"/>
  <c r="AT258" i="9"/>
  <c r="AT259" i="9"/>
  <c r="AT260" i="9"/>
  <c r="AT261" i="9"/>
  <c r="AT262" i="9"/>
  <c r="AT263" i="9"/>
  <c r="AT264" i="9"/>
  <c r="AT265" i="9"/>
  <c r="AT266" i="9"/>
  <c r="AT267" i="9"/>
  <c r="AT268" i="9"/>
  <c r="AT269" i="9"/>
  <c r="AT270" i="9"/>
  <c r="AT271" i="9"/>
  <c r="AT272" i="9"/>
  <c r="AT273" i="9"/>
  <c r="AT274" i="9"/>
  <c r="AT275" i="9"/>
  <c r="AT276" i="9"/>
  <c r="AT277" i="9"/>
  <c r="AT278" i="9"/>
  <c r="AT279" i="9"/>
  <c r="AT280" i="9"/>
  <c r="AT281" i="9"/>
  <c r="AT282" i="9"/>
  <c r="AT283" i="9"/>
  <c r="AT284" i="9"/>
  <c r="AT285" i="9"/>
  <c r="AT286" i="9"/>
  <c r="AT287" i="9"/>
  <c r="AT288" i="9"/>
  <c r="AT289" i="9"/>
  <c r="AT290" i="9"/>
  <c r="AT291" i="9"/>
  <c r="AT292" i="9"/>
  <c r="AT293" i="9"/>
  <c r="AT294" i="9"/>
  <c r="AT295" i="9"/>
  <c r="AT296" i="9"/>
  <c r="AT297" i="9"/>
  <c r="AT298" i="9"/>
  <c r="AT299" i="9"/>
  <c r="AT300" i="9"/>
  <c r="AT301" i="9"/>
  <c r="AT302" i="9"/>
  <c r="AT303" i="9"/>
  <c r="AT304" i="9"/>
  <c r="AT305" i="9"/>
  <c r="AT306" i="9"/>
  <c r="AT307" i="9"/>
  <c r="AT308" i="9"/>
  <c r="AT309" i="9"/>
  <c r="AT310" i="9"/>
  <c r="AT311" i="9"/>
  <c r="AT312" i="9"/>
  <c r="AT313" i="9"/>
  <c r="AT314" i="9"/>
  <c r="AT315" i="9"/>
  <c r="AT316" i="9"/>
  <c r="AT317" i="9"/>
  <c r="AT318" i="9"/>
  <c r="AT319" i="9"/>
  <c r="AT320" i="9"/>
  <c r="AT321" i="9"/>
  <c r="AT322" i="9"/>
  <c r="AT323" i="9"/>
  <c r="AT324" i="9"/>
  <c r="AT325" i="9"/>
  <c r="AT326" i="9"/>
  <c r="AT327" i="9"/>
  <c r="AT328" i="9"/>
  <c r="AT329" i="9"/>
  <c r="AT330" i="9"/>
  <c r="AT331" i="9"/>
  <c r="AT332" i="9"/>
  <c r="AT333" i="9"/>
  <c r="AT334" i="9"/>
  <c r="AT335" i="9"/>
  <c r="AT336" i="9"/>
  <c r="AT337" i="9"/>
  <c r="AT338" i="9"/>
  <c r="AT339" i="9"/>
  <c r="AT340" i="9"/>
  <c r="AT341" i="9"/>
  <c r="AT342" i="9"/>
  <c r="AT343" i="9"/>
  <c r="AT344" i="9"/>
  <c r="AT345" i="9"/>
  <c r="AT346" i="9"/>
  <c r="AT347" i="9"/>
  <c r="AT348" i="9"/>
  <c r="AT349" i="9"/>
  <c r="AT350" i="9"/>
  <c r="AT351" i="9"/>
  <c r="AT352" i="9"/>
  <c r="AT353" i="9"/>
  <c r="AT354" i="9"/>
  <c r="AT355" i="9"/>
  <c r="AT356" i="9"/>
  <c r="AT357" i="9"/>
  <c r="AT358" i="9"/>
  <c r="AT359" i="9"/>
  <c r="AT360" i="9"/>
  <c r="AT361" i="9"/>
  <c r="AT362" i="9"/>
  <c r="AT363" i="9"/>
  <c r="AT364" i="9"/>
  <c r="AT365" i="9"/>
  <c r="AT366" i="9"/>
  <c r="AT367" i="9"/>
  <c r="AT368" i="9"/>
  <c r="AT369" i="9"/>
  <c r="AT370" i="9"/>
  <c r="AT371" i="9"/>
  <c r="AT372" i="9"/>
  <c r="AT373" i="9"/>
  <c r="AT374" i="9"/>
  <c r="AT375" i="9"/>
  <c r="AT376" i="9"/>
  <c r="AT377" i="9"/>
  <c r="AT378" i="9"/>
  <c r="AT379" i="9"/>
  <c r="AT380" i="9"/>
  <c r="AT381" i="9"/>
  <c r="AT382" i="9"/>
  <c r="AT383" i="9"/>
  <c r="AT384" i="9"/>
  <c r="AT385" i="9"/>
  <c r="AT386" i="9"/>
  <c r="AT387" i="9"/>
  <c r="AT388" i="9"/>
  <c r="AT389" i="9"/>
  <c r="AT390" i="9"/>
  <c r="AT391" i="9"/>
  <c r="AT392" i="9"/>
  <c r="AT393" i="9"/>
  <c r="AT394" i="9"/>
  <c r="AT395" i="9"/>
  <c r="AT396" i="9"/>
  <c r="AT397" i="9"/>
  <c r="AT398" i="9"/>
  <c r="AT399" i="9"/>
  <c r="AT400" i="9"/>
  <c r="AT401" i="9"/>
  <c r="AT402" i="9"/>
  <c r="AT403" i="9"/>
  <c r="AT404" i="9"/>
  <c r="AT405" i="9"/>
  <c r="AT406" i="9"/>
  <c r="AT407" i="9"/>
  <c r="AT408" i="9"/>
  <c r="AT409" i="9"/>
  <c r="AT410" i="9"/>
  <c r="AT411" i="9"/>
  <c r="AT412" i="9"/>
  <c r="AT413" i="9"/>
  <c r="AT414" i="9"/>
  <c r="AT415" i="9"/>
  <c r="AT416" i="9"/>
  <c r="AT417" i="9"/>
  <c r="AT418" i="9"/>
  <c r="AT419" i="9"/>
  <c r="AT420" i="9"/>
  <c r="AT421" i="9"/>
  <c r="AT422" i="9"/>
  <c r="AT423" i="9"/>
  <c r="AT424" i="9"/>
  <c r="AT425" i="9"/>
  <c r="AT426" i="9"/>
  <c r="AT427" i="9"/>
  <c r="AT428" i="9"/>
  <c r="AT429" i="9"/>
  <c r="AT430" i="9"/>
  <c r="AT431" i="9"/>
  <c r="AT432" i="9"/>
  <c r="AT433" i="9"/>
  <c r="AT434" i="9"/>
  <c r="AT435" i="9"/>
  <c r="AT436" i="9"/>
  <c r="AT437" i="9"/>
  <c r="AT438" i="9"/>
  <c r="AT439" i="9"/>
  <c r="AT440" i="9"/>
  <c r="AT441" i="9"/>
  <c r="AT442" i="9"/>
  <c r="AT443" i="9"/>
  <c r="AT444" i="9"/>
  <c r="AT445" i="9"/>
  <c r="AT446" i="9"/>
  <c r="AT447" i="9"/>
  <c r="AT448" i="9"/>
  <c r="AT449" i="9"/>
  <c r="AT450" i="9"/>
  <c r="AT451" i="9"/>
  <c r="AT452" i="9"/>
  <c r="AT453" i="9"/>
  <c r="AT454" i="9"/>
  <c r="AT455" i="9"/>
  <c r="AT456" i="9"/>
  <c r="AT457" i="9"/>
  <c r="AT458" i="9"/>
  <c r="AT459" i="9"/>
  <c r="AT460" i="9"/>
  <c r="AT461" i="9"/>
  <c r="AT462" i="9"/>
  <c r="AT463" i="9"/>
  <c r="AT464" i="9"/>
  <c r="AT465" i="9"/>
  <c r="AT466" i="9"/>
  <c r="AT467" i="9"/>
  <c r="AT468" i="9"/>
  <c r="AT469" i="9"/>
  <c r="AT470" i="9"/>
  <c r="AT471" i="9"/>
  <c r="AT472" i="9"/>
  <c r="AT473" i="9"/>
  <c r="AT474" i="9"/>
  <c r="AT475" i="9"/>
  <c r="AT476" i="9"/>
  <c r="AT477" i="9"/>
  <c r="AT478" i="9"/>
  <c r="AT479" i="9"/>
  <c r="AT480" i="9"/>
  <c r="AT481" i="9"/>
  <c r="AT482" i="9"/>
  <c r="AT483" i="9"/>
  <c r="AT484" i="9"/>
  <c r="AT485" i="9"/>
  <c r="AT486" i="9"/>
  <c r="AT487" i="9"/>
  <c r="AT488" i="9"/>
  <c r="AT489" i="9"/>
  <c r="AT490" i="9"/>
  <c r="AT491" i="9"/>
  <c r="AT492" i="9"/>
  <c r="AT493" i="9"/>
  <c r="AT494" i="9"/>
  <c r="AT495" i="9"/>
  <c r="AT496" i="9"/>
  <c r="AT497" i="9"/>
  <c r="AT498" i="9"/>
  <c r="AT499" i="9"/>
  <c r="AT500" i="9"/>
  <c r="AT501" i="9"/>
  <c r="AT502" i="9"/>
  <c r="AT503" i="9"/>
  <c r="AT504" i="9"/>
  <c r="AT505" i="9"/>
  <c r="AT506" i="9"/>
  <c r="AT507" i="9"/>
  <c r="AT508" i="9"/>
  <c r="AT509" i="9"/>
  <c r="AT510" i="9"/>
  <c r="AT511" i="9"/>
  <c r="AT512" i="9"/>
  <c r="AT513" i="9"/>
  <c r="AT514" i="9"/>
  <c r="AT515" i="9"/>
  <c r="AT516" i="9"/>
  <c r="AT517" i="9"/>
  <c r="AT518" i="9"/>
  <c r="AT519" i="9"/>
  <c r="AT520" i="9"/>
  <c r="AT521" i="9"/>
  <c r="AT522" i="9"/>
  <c r="AT523" i="9"/>
  <c r="AT524" i="9"/>
  <c r="AT525" i="9"/>
  <c r="AT526" i="9"/>
  <c r="AT527" i="9"/>
  <c r="AT528" i="9"/>
  <c r="AT529" i="9"/>
  <c r="AT530" i="9"/>
  <c r="AT531" i="9"/>
  <c r="AT532" i="9"/>
  <c r="AT533" i="9"/>
  <c r="AT534" i="9"/>
  <c r="AT535" i="9"/>
  <c r="AT536" i="9"/>
  <c r="AT537" i="9"/>
  <c r="AT538" i="9"/>
  <c r="AT539" i="9"/>
  <c r="AT540" i="9"/>
  <c r="AT541" i="9"/>
  <c r="AT542" i="9"/>
  <c r="AT543" i="9"/>
  <c r="AT544" i="9"/>
  <c r="AT545" i="9"/>
  <c r="AT546" i="9"/>
  <c r="AT547" i="9"/>
  <c r="AT548" i="9"/>
  <c r="AT549" i="9"/>
  <c r="AT550" i="9"/>
  <c r="AT551" i="9"/>
  <c r="AT552" i="9"/>
  <c r="AT553" i="9"/>
  <c r="AT554" i="9"/>
  <c r="AT555" i="9"/>
  <c r="AT556" i="9"/>
  <c r="AT557" i="9"/>
  <c r="AT558" i="9"/>
  <c r="AT559" i="9"/>
  <c r="AT560" i="9"/>
  <c r="AT561" i="9"/>
  <c r="AT562" i="9"/>
  <c r="AT563" i="9"/>
  <c r="AT564" i="9"/>
  <c r="AT565" i="9"/>
  <c r="AT566" i="9"/>
  <c r="AT567" i="9"/>
  <c r="AT568" i="9"/>
  <c r="AT569" i="9"/>
  <c r="AT570" i="9"/>
  <c r="AT571" i="9"/>
  <c r="AT572" i="9"/>
  <c r="AT573" i="9"/>
  <c r="AT574" i="9"/>
  <c r="AT575" i="9"/>
  <c r="AT576" i="9"/>
  <c r="AT577" i="9"/>
  <c r="AT578" i="9"/>
  <c r="AT579" i="9"/>
  <c r="AT580" i="9"/>
  <c r="AT581" i="9"/>
  <c r="AT582" i="9"/>
  <c r="AT583" i="9"/>
  <c r="AT584" i="9"/>
  <c r="AT585" i="9"/>
  <c r="AT586" i="9"/>
  <c r="AT587" i="9"/>
  <c r="AT588" i="9"/>
  <c r="AT589" i="9"/>
  <c r="AT590" i="9"/>
  <c r="AT591" i="9"/>
  <c r="AT592" i="9"/>
  <c r="AT593" i="9"/>
  <c r="AT594" i="9"/>
  <c r="AT595" i="9"/>
  <c r="AT596" i="9"/>
  <c r="AT597" i="9"/>
  <c r="AT598" i="9"/>
  <c r="AT599" i="9"/>
  <c r="AT600" i="9"/>
  <c r="AT601" i="9"/>
  <c r="AT602" i="9"/>
  <c r="AT603" i="9"/>
  <c r="AT604" i="9"/>
  <c r="AT605" i="9"/>
  <c r="AT606" i="9"/>
  <c r="AT607" i="9"/>
  <c r="AT608" i="9"/>
  <c r="AT609" i="9"/>
  <c r="AT610" i="9"/>
  <c r="AT611" i="9"/>
  <c r="AT612" i="9"/>
  <c r="AT613" i="9"/>
  <c r="AT614" i="9"/>
  <c r="AT615" i="9"/>
  <c r="AT616" i="9"/>
  <c r="AT617" i="9"/>
  <c r="AT618" i="9"/>
  <c r="AT619" i="9"/>
  <c r="AT620" i="9"/>
  <c r="AT621" i="9"/>
  <c r="AT622" i="9"/>
  <c r="AT623" i="9"/>
  <c r="AT624" i="9"/>
  <c r="AT625" i="9"/>
  <c r="AT626" i="9"/>
  <c r="AT627" i="9"/>
  <c r="AT628" i="9"/>
  <c r="AT629" i="9"/>
  <c r="AT630" i="9"/>
  <c r="AT631" i="9"/>
  <c r="AT632" i="9"/>
  <c r="AT633" i="9"/>
  <c r="AT634" i="9"/>
  <c r="AT635" i="9"/>
  <c r="AT636" i="9"/>
  <c r="AT637" i="9"/>
  <c r="AT638" i="9"/>
  <c r="AT639" i="9"/>
  <c r="AT640" i="9"/>
  <c r="AT641" i="9"/>
  <c r="AT642" i="9"/>
  <c r="AT643" i="9"/>
  <c r="AT644" i="9"/>
  <c r="AT645" i="9"/>
  <c r="AT646" i="9"/>
  <c r="AT647" i="9"/>
  <c r="AT648" i="9"/>
  <c r="AT649" i="9"/>
  <c r="AT650" i="9"/>
  <c r="AT651" i="9"/>
  <c r="AT652" i="9"/>
  <c r="AT653" i="9"/>
  <c r="AT654" i="9"/>
  <c r="AT655" i="9"/>
  <c r="AT656" i="9"/>
  <c r="AT657" i="9"/>
  <c r="AT658" i="9"/>
  <c r="AT659" i="9"/>
  <c r="AT660" i="9"/>
  <c r="AT661" i="9"/>
  <c r="AT662" i="9"/>
  <c r="AT663" i="9"/>
  <c r="AT664" i="9"/>
  <c r="AT665" i="9"/>
  <c r="AT666" i="9"/>
  <c r="AT667" i="9"/>
  <c r="AT668" i="9"/>
  <c r="AT669" i="9"/>
  <c r="AT670" i="9"/>
  <c r="AT671" i="9"/>
  <c r="AT672" i="9"/>
  <c r="AT673" i="9"/>
  <c r="AT674" i="9"/>
  <c r="AT675" i="9"/>
  <c r="AT676" i="9"/>
  <c r="AT677" i="9"/>
  <c r="AT678" i="9"/>
  <c r="AT679" i="9"/>
  <c r="AT680" i="9"/>
  <c r="AT681" i="9"/>
  <c r="AT682" i="9"/>
  <c r="AT683" i="9"/>
  <c r="AT684" i="9"/>
  <c r="AT685" i="9"/>
  <c r="AT686" i="9"/>
  <c r="AT687" i="9"/>
  <c r="AT688" i="9"/>
  <c r="AT689" i="9"/>
  <c r="AT690" i="9"/>
  <c r="AT691" i="9"/>
  <c r="AT692" i="9"/>
  <c r="AT693" i="9"/>
  <c r="AT694" i="9"/>
  <c r="AT695" i="9"/>
  <c r="AT696" i="9"/>
  <c r="AT697" i="9"/>
  <c r="AT698" i="9"/>
  <c r="AT699" i="9"/>
  <c r="AT700" i="9"/>
  <c r="AT701" i="9"/>
  <c r="AT702" i="9"/>
  <c r="AT703" i="9"/>
  <c r="AT704" i="9"/>
  <c r="AT705" i="9"/>
  <c r="AT706" i="9"/>
  <c r="AT707" i="9"/>
  <c r="AT708" i="9"/>
  <c r="AT709" i="9"/>
  <c r="AT710" i="9"/>
  <c r="AT711" i="9"/>
  <c r="AT712" i="9"/>
  <c r="AT713" i="9"/>
  <c r="AT714" i="9"/>
  <c r="AT715" i="9"/>
  <c r="AT716" i="9"/>
  <c r="AT717" i="9"/>
  <c r="AT718" i="9"/>
  <c r="AT719" i="9"/>
  <c r="AT720" i="9"/>
  <c r="AT721" i="9"/>
  <c r="AT722" i="9"/>
  <c r="AT723" i="9"/>
  <c r="AT724" i="9"/>
  <c r="AT725" i="9"/>
  <c r="AT726" i="9"/>
  <c r="AT727" i="9"/>
  <c r="AT728" i="9"/>
  <c r="AT729" i="9"/>
  <c r="AT730" i="9"/>
  <c r="AT731" i="9"/>
  <c r="AT732" i="9"/>
  <c r="AT733" i="9"/>
  <c r="AT734" i="9"/>
  <c r="AT735" i="9"/>
  <c r="AT736" i="9"/>
  <c r="AT737" i="9"/>
  <c r="AT738" i="9"/>
  <c r="AT739" i="9"/>
  <c r="AT740" i="9"/>
  <c r="AT741" i="9"/>
  <c r="AT742" i="9"/>
  <c r="AT743" i="9"/>
  <c r="AT744" i="9"/>
  <c r="AT745" i="9"/>
  <c r="AT746" i="9"/>
  <c r="AT747" i="9"/>
  <c r="AT748" i="9"/>
  <c r="AT749" i="9"/>
  <c r="AT750" i="9"/>
  <c r="AT751" i="9"/>
  <c r="AT752" i="9"/>
  <c r="AT753" i="9"/>
  <c r="AT754" i="9"/>
  <c r="AT755" i="9"/>
  <c r="AT756" i="9"/>
  <c r="AT757" i="9"/>
  <c r="AT758" i="9"/>
  <c r="AT759" i="9"/>
  <c r="AT760" i="9"/>
  <c r="AT761" i="9"/>
  <c r="AT762" i="9"/>
  <c r="AT763" i="9"/>
  <c r="AT764" i="9"/>
  <c r="AT765" i="9"/>
  <c r="AT766" i="9"/>
  <c r="AT767" i="9"/>
  <c r="AT768" i="9"/>
  <c r="AT769" i="9"/>
  <c r="AT770" i="9"/>
  <c r="AT771" i="9"/>
  <c r="AT772" i="9"/>
  <c r="AT773" i="9"/>
  <c r="AT774" i="9"/>
  <c r="AT775" i="9"/>
  <c r="AT776" i="9"/>
  <c r="AT777" i="9"/>
  <c r="AT778" i="9"/>
  <c r="AT779" i="9"/>
  <c r="AT780" i="9"/>
  <c r="AT781" i="9"/>
  <c r="AT782" i="9"/>
  <c r="AT783" i="9"/>
  <c r="AT784" i="9"/>
  <c r="AT785" i="9"/>
  <c r="AT786" i="9"/>
  <c r="AT787" i="9"/>
  <c r="AT788" i="9"/>
  <c r="AT789" i="9"/>
  <c r="AT790" i="9"/>
  <c r="AT791" i="9"/>
  <c r="AT792" i="9"/>
  <c r="AT793" i="9"/>
  <c r="AT794" i="9"/>
  <c r="AT795" i="9"/>
  <c r="AT796" i="9"/>
  <c r="AT797" i="9"/>
  <c r="AT798" i="9"/>
  <c r="AT799" i="9"/>
  <c r="AT800" i="9"/>
  <c r="AT801" i="9"/>
  <c r="AT802" i="9"/>
  <c r="AT803" i="9"/>
  <c r="AT804" i="9"/>
  <c r="AT805" i="9"/>
  <c r="AT806" i="9"/>
  <c r="AT807" i="9"/>
  <c r="AT808" i="9"/>
  <c r="AT809" i="9"/>
  <c r="AT810" i="9"/>
  <c r="AT811" i="9"/>
  <c r="AT812" i="9"/>
  <c r="AT813" i="9"/>
  <c r="AT814" i="9"/>
  <c r="AT815" i="9"/>
  <c r="AT816" i="9"/>
  <c r="AT817" i="9"/>
  <c r="AT818" i="9"/>
  <c r="AT819" i="9"/>
  <c r="AT820" i="9"/>
  <c r="AT821" i="9"/>
  <c r="AT822" i="9"/>
  <c r="AT823" i="9"/>
  <c r="AT824" i="9"/>
  <c r="AT825" i="9"/>
  <c r="AT826" i="9"/>
  <c r="AT827" i="9"/>
  <c r="AT828" i="9"/>
  <c r="AT829" i="9"/>
  <c r="AT830" i="9"/>
  <c r="AT831" i="9"/>
  <c r="AT832" i="9"/>
  <c r="AT833" i="9"/>
  <c r="AT834" i="9"/>
  <c r="AT835" i="9"/>
  <c r="AT836" i="9"/>
  <c r="AT837" i="9"/>
  <c r="AT838" i="9"/>
  <c r="AT839" i="9"/>
  <c r="AT840" i="9"/>
  <c r="AT841" i="9"/>
  <c r="AT842" i="9"/>
  <c r="AT843" i="9"/>
  <c r="AT844" i="9"/>
  <c r="AT845" i="9"/>
  <c r="AT846" i="9"/>
  <c r="AT847" i="9"/>
  <c r="AT848" i="9"/>
  <c r="AT849" i="9"/>
  <c r="AT850" i="9"/>
  <c r="AT851" i="9"/>
  <c r="AT852" i="9"/>
  <c r="AT853" i="9"/>
  <c r="AT854" i="9"/>
  <c r="AT855" i="9"/>
  <c r="AT856" i="9"/>
  <c r="AT857" i="9"/>
  <c r="AT858" i="9"/>
  <c r="AT859" i="9"/>
  <c r="AT860" i="9"/>
  <c r="AT861" i="9"/>
  <c r="AT862" i="9"/>
  <c r="AT863" i="9"/>
  <c r="AT864" i="9"/>
  <c r="AT865" i="9"/>
  <c r="AT866" i="9"/>
  <c r="AT867" i="9"/>
  <c r="AT868" i="9"/>
  <c r="AT869" i="9"/>
  <c r="AT870" i="9"/>
  <c r="AT871" i="9"/>
  <c r="AT872" i="9"/>
  <c r="AT873" i="9"/>
  <c r="AT874" i="9"/>
  <c r="AT875" i="9"/>
  <c r="AT876" i="9"/>
  <c r="AT877" i="9"/>
  <c r="AT878" i="9"/>
  <c r="AT879" i="9"/>
  <c r="AT880" i="9"/>
  <c r="AT881" i="9"/>
  <c r="AT882" i="9"/>
  <c r="AT883" i="9"/>
  <c r="AT884" i="9"/>
  <c r="AT885" i="9"/>
  <c r="AT886" i="9"/>
  <c r="AT887" i="9"/>
  <c r="AT888" i="9"/>
  <c r="AT889" i="9"/>
  <c r="AT890" i="9"/>
  <c r="AT891" i="9"/>
  <c r="AT892" i="9"/>
  <c r="AT893" i="9"/>
  <c r="AT894" i="9"/>
  <c r="AT895" i="9"/>
  <c r="AT896" i="9"/>
  <c r="AT897" i="9"/>
  <c r="AT898" i="9"/>
  <c r="AT899" i="9"/>
  <c r="AT900" i="9"/>
  <c r="AT901" i="9"/>
  <c r="AT902" i="9"/>
  <c r="AT903" i="9"/>
  <c r="AT904" i="9"/>
  <c r="AT905" i="9"/>
  <c r="AT906" i="9"/>
  <c r="AT907" i="9"/>
  <c r="AT908" i="9"/>
  <c r="AT909" i="9"/>
  <c r="AT910" i="9"/>
  <c r="AT911" i="9"/>
  <c r="AT912" i="9"/>
  <c r="AT913" i="9"/>
  <c r="AT914" i="9"/>
  <c r="AT915" i="9"/>
  <c r="AT916" i="9"/>
  <c r="AT917" i="9"/>
  <c r="AT918" i="9"/>
  <c r="AT919" i="9"/>
  <c r="AT920" i="9"/>
  <c r="AT921" i="9"/>
  <c r="AT922" i="9"/>
  <c r="AT923" i="9"/>
  <c r="AT924" i="9"/>
  <c r="AT925" i="9"/>
  <c r="AT926" i="9"/>
  <c r="AT927" i="9"/>
  <c r="AT928" i="9"/>
  <c r="AT929" i="9"/>
  <c r="AT930" i="9"/>
  <c r="AT931" i="9"/>
  <c r="AT932" i="9"/>
  <c r="AT933" i="9"/>
  <c r="AT934" i="9"/>
  <c r="AT935" i="9"/>
  <c r="AT936" i="9"/>
  <c r="AT937" i="9"/>
  <c r="AT938" i="9"/>
  <c r="AT939" i="9"/>
  <c r="AT940" i="9"/>
  <c r="AT941" i="9"/>
  <c r="AT942" i="9"/>
  <c r="AT943" i="9"/>
  <c r="AT944" i="9"/>
  <c r="AT945" i="9"/>
  <c r="AT946" i="9"/>
  <c r="AT947" i="9"/>
  <c r="AT948" i="9"/>
  <c r="AT949" i="9"/>
  <c r="AT950" i="9"/>
  <c r="AT951" i="9"/>
  <c r="AT952" i="9"/>
  <c r="AT953" i="9"/>
  <c r="AT954" i="9"/>
  <c r="AT955" i="9"/>
  <c r="AT956" i="9"/>
  <c r="AT957" i="9"/>
  <c r="AT958" i="9"/>
  <c r="AT959" i="9"/>
  <c r="AT960" i="9"/>
  <c r="AT961" i="9"/>
  <c r="AT962" i="9"/>
  <c r="AT963" i="9"/>
  <c r="AT964" i="9"/>
  <c r="AT965" i="9"/>
  <c r="AT966" i="9"/>
  <c r="AT967" i="9"/>
  <c r="AT968" i="9"/>
  <c r="AT969" i="9"/>
  <c r="AT970" i="9"/>
  <c r="AT971" i="9"/>
  <c r="AT972" i="9"/>
  <c r="AT973" i="9"/>
  <c r="AT974" i="9"/>
  <c r="AT975" i="9"/>
  <c r="AT976" i="9"/>
  <c r="AT977" i="9"/>
  <c r="AT978" i="9"/>
  <c r="AT979" i="9"/>
  <c r="AT980" i="9"/>
  <c r="AT981" i="9"/>
  <c r="AT982" i="9"/>
  <c r="AT983" i="9"/>
  <c r="AT984" i="9"/>
  <c r="AT985" i="9"/>
  <c r="AT986" i="9"/>
  <c r="AT987" i="9"/>
  <c r="AT988" i="9"/>
  <c r="AT989" i="9"/>
  <c r="AT990" i="9"/>
  <c r="AT991" i="9"/>
  <c r="AT992" i="9"/>
  <c r="AT993" i="9"/>
  <c r="AT994" i="9"/>
  <c r="AT995" i="9"/>
  <c r="AT996" i="9"/>
  <c r="AT997" i="9"/>
  <c r="AT998" i="9"/>
  <c r="AT999" i="9"/>
  <c r="AT1000" i="9"/>
  <c r="AT1001" i="9"/>
  <c r="AT1002" i="9"/>
  <c r="AT1003" i="9"/>
  <c r="AT1004" i="9"/>
  <c r="AT1005" i="9"/>
  <c r="AT1006" i="9"/>
  <c r="DD4" i="9"/>
  <c r="DQ10" i="9"/>
  <c r="AU7" i="9"/>
  <c r="AU8" i="9"/>
  <c r="AU9" i="9"/>
  <c r="AU10" i="9"/>
  <c r="AU11" i="9"/>
  <c r="AU12" i="9"/>
  <c r="AU13" i="9"/>
  <c r="AU14" i="9"/>
  <c r="AU15" i="9"/>
  <c r="AU16" i="9"/>
  <c r="AU17" i="9"/>
  <c r="AU18" i="9"/>
  <c r="AU19" i="9"/>
  <c r="AU20" i="9"/>
  <c r="AU21" i="9"/>
  <c r="AU22" i="9"/>
  <c r="AU23" i="9"/>
  <c r="AU24" i="9"/>
  <c r="AU25" i="9"/>
  <c r="AU26" i="9"/>
  <c r="AU27" i="9"/>
  <c r="AU28" i="9"/>
  <c r="AU29" i="9"/>
  <c r="AU30" i="9"/>
  <c r="AU31" i="9"/>
  <c r="AU32" i="9"/>
  <c r="AU33" i="9"/>
  <c r="AU34" i="9"/>
  <c r="AU35" i="9"/>
  <c r="AU36" i="9"/>
  <c r="AU37" i="9"/>
  <c r="AU38" i="9"/>
  <c r="AU39" i="9"/>
  <c r="AU40" i="9"/>
  <c r="AU41" i="9"/>
  <c r="AU42" i="9"/>
  <c r="AU43" i="9"/>
  <c r="AU44" i="9"/>
  <c r="AU45" i="9"/>
  <c r="AU46" i="9"/>
  <c r="AU47" i="9"/>
  <c r="AU48" i="9"/>
  <c r="AU49" i="9"/>
  <c r="AU50" i="9"/>
  <c r="AU51" i="9"/>
  <c r="AU52" i="9"/>
  <c r="AU53" i="9"/>
  <c r="AU54" i="9"/>
  <c r="AU55" i="9"/>
  <c r="AU56" i="9"/>
  <c r="AU57" i="9"/>
  <c r="AU58" i="9"/>
  <c r="AU59" i="9"/>
  <c r="AU60" i="9"/>
  <c r="AU61" i="9"/>
  <c r="AU62" i="9"/>
  <c r="AU63" i="9"/>
  <c r="AU64" i="9"/>
  <c r="AU65" i="9"/>
  <c r="AU66" i="9"/>
  <c r="AU67" i="9"/>
  <c r="AU68" i="9"/>
  <c r="AU69" i="9"/>
  <c r="AU70" i="9"/>
  <c r="AU71" i="9"/>
  <c r="AU72" i="9"/>
  <c r="AU73" i="9"/>
  <c r="AU74" i="9"/>
  <c r="AU75" i="9"/>
  <c r="AU76" i="9"/>
  <c r="AU77" i="9"/>
  <c r="AU78" i="9"/>
  <c r="AU79" i="9"/>
  <c r="AU80" i="9"/>
  <c r="AU81" i="9"/>
  <c r="AU82" i="9"/>
  <c r="AU83" i="9"/>
  <c r="AU84" i="9"/>
  <c r="AU85" i="9"/>
  <c r="AU86" i="9"/>
  <c r="AU87" i="9"/>
  <c r="AU88" i="9"/>
  <c r="AU89" i="9"/>
  <c r="AU90" i="9"/>
  <c r="AU91" i="9"/>
  <c r="AU92" i="9"/>
  <c r="AU93" i="9"/>
  <c r="AU94" i="9"/>
  <c r="AU95" i="9"/>
  <c r="AU96" i="9"/>
  <c r="AU97" i="9"/>
  <c r="AU98" i="9"/>
  <c r="AU99" i="9"/>
  <c r="AU100" i="9"/>
  <c r="AU101" i="9"/>
  <c r="AU102" i="9"/>
  <c r="AU103" i="9"/>
  <c r="AU104" i="9"/>
  <c r="AU105" i="9"/>
  <c r="AU106" i="9"/>
  <c r="AU107" i="9"/>
  <c r="AU108" i="9"/>
  <c r="AU109" i="9"/>
  <c r="AU110" i="9"/>
  <c r="AU111" i="9"/>
  <c r="AU112" i="9"/>
  <c r="AU113" i="9"/>
  <c r="AU114" i="9"/>
  <c r="AU115" i="9"/>
  <c r="AU116" i="9"/>
  <c r="AU117" i="9"/>
  <c r="AU118" i="9"/>
  <c r="AU119" i="9"/>
  <c r="AU120" i="9"/>
  <c r="AU121" i="9"/>
  <c r="AU122" i="9"/>
  <c r="AU123" i="9"/>
  <c r="AU124" i="9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185" i="9"/>
  <c r="AU186" i="9"/>
  <c r="AU187" i="9"/>
  <c r="AU188" i="9"/>
  <c r="AU189" i="9"/>
  <c r="AU190" i="9"/>
  <c r="AU191" i="9"/>
  <c r="AU192" i="9"/>
  <c r="AU193" i="9"/>
  <c r="AU194" i="9"/>
  <c r="AU195" i="9"/>
  <c r="AU196" i="9"/>
  <c r="AU197" i="9"/>
  <c r="AU198" i="9"/>
  <c r="AU199" i="9"/>
  <c r="AU200" i="9"/>
  <c r="AU201" i="9"/>
  <c r="AU202" i="9"/>
  <c r="AU203" i="9"/>
  <c r="AU204" i="9"/>
  <c r="AU205" i="9"/>
  <c r="AU206" i="9"/>
  <c r="AU207" i="9"/>
  <c r="AU208" i="9"/>
  <c r="AU209" i="9"/>
  <c r="AU210" i="9"/>
  <c r="AU211" i="9"/>
  <c r="AU212" i="9"/>
  <c r="AU213" i="9"/>
  <c r="AU214" i="9"/>
  <c r="AU215" i="9"/>
  <c r="AU216" i="9"/>
  <c r="AU217" i="9"/>
  <c r="AU218" i="9"/>
  <c r="AU219" i="9"/>
  <c r="AU220" i="9"/>
  <c r="AU221" i="9"/>
  <c r="AU222" i="9"/>
  <c r="AU223" i="9"/>
  <c r="AU22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325" i="9"/>
  <c r="AU326" i="9"/>
  <c r="AU327" i="9"/>
  <c r="AU328" i="9"/>
  <c r="AU329" i="9"/>
  <c r="AU330" i="9"/>
  <c r="AU331" i="9"/>
  <c r="AU332" i="9"/>
  <c r="AU333" i="9"/>
  <c r="AU334" i="9"/>
  <c r="AU335" i="9"/>
  <c r="AU336" i="9"/>
  <c r="AU337" i="9"/>
  <c r="AU338" i="9"/>
  <c r="AU339" i="9"/>
  <c r="AU340" i="9"/>
  <c r="AU341" i="9"/>
  <c r="AU342" i="9"/>
  <c r="AU343" i="9"/>
  <c r="AU344" i="9"/>
  <c r="AU345" i="9"/>
  <c r="AU346" i="9"/>
  <c r="AU347" i="9"/>
  <c r="AU348" i="9"/>
  <c r="AU349" i="9"/>
  <c r="AU350" i="9"/>
  <c r="AU351" i="9"/>
  <c r="AU352" i="9"/>
  <c r="AU353" i="9"/>
  <c r="AU354" i="9"/>
  <c r="AU355" i="9"/>
  <c r="AU356" i="9"/>
  <c r="AU357" i="9"/>
  <c r="AU358" i="9"/>
  <c r="AU359" i="9"/>
  <c r="AU360" i="9"/>
  <c r="AU361" i="9"/>
  <c r="AU362" i="9"/>
  <c r="AU363" i="9"/>
  <c r="AU364" i="9"/>
  <c r="AU365" i="9"/>
  <c r="AU366" i="9"/>
  <c r="AU367" i="9"/>
  <c r="AU368" i="9"/>
  <c r="AU369" i="9"/>
  <c r="AU370" i="9"/>
  <c r="AU371" i="9"/>
  <c r="AU372" i="9"/>
  <c r="AU373" i="9"/>
  <c r="AU374" i="9"/>
  <c r="AU375" i="9"/>
  <c r="AU376" i="9"/>
  <c r="AU377" i="9"/>
  <c r="AU378" i="9"/>
  <c r="AU379" i="9"/>
  <c r="AU380" i="9"/>
  <c r="AU381" i="9"/>
  <c r="AU382" i="9"/>
  <c r="AU383" i="9"/>
  <c r="AU384" i="9"/>
  <c r="AU385" i="9"/>
  <c r="AU386" i="9"/>
  <c r="AU387" i="9"/>
  <c r="AU388" i="9"/>
  <c r="AU389" i="9"/>
  <c r="AU390" i="9"/>
  <c r="AU391" i="9"/>
  <c r="AU392" i="9"/>
  <c r="AU393" i="9"/>
  <c r="AU394" i="9"/>
  <c r="AU395" i="9"/>
  <c r="AU396" i="9"/>
  <c r="AU397" i="9"/>
  <c r="AU398" i="9"/>
  <c r="AU399" i="9"/>
  <c r="AU400" i="9"/>
  <c r="AU401" i="9"/>
  <c r="AU402" i="9"/>
  <c r="AU403" i="9"/>
  <c r="AU4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AU605" i="9"/>
  <c r="AU606" i="9"/>
  <c r="AU607" i="9"/>
  <c r="AU608" i="9"/>
  <c r="AU609" i="9"/>
  <c r="AU610" i="9"/>
  <c r="AU611" i="9"/>
  <c r="AU612" i="9"/>
  <c r="AU613" i="9"/>
  <c r="AU614" i="9"/>
  <c r="AU615" i="9"/>
  <c r="AU616" i="9"/>
  <c r="AU617" i="9"/>
  <c r="AU618" i="9"/>
  <c r="AU619" i="9"/>
  <c r="AU620" i="9"/>
  <c r="AU621" i="9"/>
  <c r="AU622" i="9"/>
  <c r="AU623" i="9"/>
  <c r="AU624" i="9"/>
  <c r="AU625" i="9"/>
  <c r="AU626" i="9"/>
  <c r="AU627" i="9"/>
  <c r="AU628" i="9"/>
  <c r="AU629" i="9"/>
  <c r="AU630" i="9"/>
  <c r="AU631" i="9"/>
  <c r="AU632" i="9"/>
  <c r="AU633" i="9"/>
  <c r="AU634" i="9"/>
  <c r="AU635" i="9"/>
  <c r="AU636" i="9"/>
  <c r="AU637" i="9"/>
  <c r="AU638" i="9"/>
  <c r="AU639" i="9"/>
  <c r="AU640" i="9"/>
  <c r="AU641" i="9"/>
  <c r="AU642" i="9"/>
  <c r="AU643" i="9"/>
  <c r="AU644" i="9"/>
  <c r="AU645" i="9"/>
  <c r="AU646" i="9"/>
  <c r="AU647" i="9"/>
  <c r="AU648" i="9"/>
  <c r="AU649" i="9"/>
  <c r="AU650" i="9"/>
  <c r="AU651" i="9"/>
  <c r="AU652" i="9"/>
  <c r="AU653" i="9"/>
  <c r="AU654" i="9"/>
  <c r="AU655" i="9"/>
  <c r="AU656" i="9"/>
  <c r="AU657" i="9"/>
  <c r="AU658" i="9"/>
  <c r="AU659" i="9"/>
  <c r="AU660" i="9"/>
  <c r="AU661" i="9"/>
  <c r="AU662" i="9"/>
  <c r="AU663" i="9"/>
  <c r="AU664" i="9"/>
  <c r="AU665" i="9"/>
  <c r="AU666" i="9"/>
  <c r="AU667" i="9"/>
  <c r="AU668" i="9"/>
  <c r="AU669" i="9"/>
  <c r="AU670" i="9"/>
  <c r="AU671" i="9"/>
  <c r="AU672" i="9"/>
  <c r="AU673" i="9"/>
  <c r="AU674" i="9"/>
  <c r="AU675" i="9"/>
  <c r="AU676" i="9"/>
  <c r="AU677" i="9"/>
  <c r="AU678" i="9"/>
  <c r="AU679" i="9"/>
  <c r="AU680" i="9"/>
  <c r="AU681" i="9"/>
  <c r="AU682" i="9"/>
  <c r="AU683" i="9"/>
  <c r="AU684" i="9"/>
  <c r="AU685" i="9"/>
  <c r="AU686" i="9"/>
  <c r="AU687" i="9"/>
  <c r="AU688" i="9"/>
  <c r="AU689" i="9"/>
  <c r="AU690" i="9"/>
  <c r="AU691" i="9"/>
  <c r="AU692" i="9"/>
  <c r="AU693" i="9"/>
  <c r="AU694" i="9"/>
  <c r="AU695" i="9"/>
  <c r="AU696" i="9"/>
  <c r="AU697" i="9"/>
  <c r="AU698" i="9"/>
  <c r="AU699" i="9"/>
  <c r="AU700" i="9"/>
  <c r="AU701" i="9"/>
  <c r="AU702" i="9"/>
  <c r="AU703" i="9"/>
  <c r="AU704" i="9"/>
  <c r="AU705" i="9"/>
  <c r="AU706" i="9"/>
  <c r="AU707" i="9"/>
  <c r="AU708" i="9"/>
  <c r="AU709" i="9"/>
  <c r="AU710" i="9"/>
  <c r="AU711" i="9"/>
  <c r="AU712" i="9"/>
  <c r="AU713" i="9"/>
  <c r="AU714" i="9"/>
  <c r="AU715" i="9"/>
  <c r="AU716" i="9"/>
  <c r="AU717" i="9"/>
  <c r="AU718" i="9"/>
  <c r="AU719" i="9"/>
  <c r="AU720" i="9"/>
  <c r="AU721" i="9"/>
  <c r="AU722" i="9"/>
  <c r="AU723" i="9"/>
  <c r="AU724" i="9"/>
  <c r="AU725" i="9"/>
  <c r="AU726" i="9"/>
  <c r="AU727" i="9"/>
  <c r="AU728" i="9"/>
  <c r="AU729" i="9"/>
  <c r="AU730" i="9"/>
  <c r="AU731" i="9"/>
  <c r="AU732" i="9"/>
  <c r="AU733" i="9"/>
  <c r="AU734" i="9"/>
  <c r="AU735" i="9"/>
  <c r="AU736" i="9"/>
  <c r="AU737" i="9"/>
  <c r="AU738" i="9"/>
  <c r="AU739" i="9"/>
  <c r="AU740" i="9"/>
  <c r="AU741" i="9"/>
  <c r="AU742" i="9"/>
  <c r="AU743" i="9"/>
  <c r="AU744" i="9"/>
  <c r="AU745" i="9"/>
  <c r="AU746" i="9"/>
  <c r="AU747" i="9"/>
  <c r="AU748" i="9"/>
  <c r="AU749" i="9"/>
  <c r="AU750" i="9"/>
  <c r="AU751" i="9"/>
  <c r="AU752" i="9"/>
  <c r="AU753" i="9"/>
  <c r="AU754" i="9"/>
  <c r="AU755" i="9"/>
  <c r="AU756" i="9"/>
  <c r="AU757" i="9"/>
  <c r="AU758" i="9"/>
  <c r="AU759" i="9"/>
  <c r="AU760" i="9"/>
  <c r="AU761" i="9"/>
  <c r="AU762" i="9"/>
  <c r="AU763" i="9"/>
  <c r="AU764" i="9"/>
  <c r="AU765" i="9"/>
  <c r="AU766" i="9"/>
  <c r="AU767" i="9"/>
  <c r="AU768" i="9"/>
  <c r="AU769" i="9"/>
  <c r="AU770" i="9"/>
  <c r="AU771" i="9"/>
  <c r="AU772" i="9"/>
  <c r="AU773" i="9"/>
  <c r="AU774" i="9"/>
  <c r="AU775" i="9"/>
  <c r="AU776" i="9"/>
  <c r="AU777" i="9"/>
  <c r="AU778" i="9"/>
  <c r="AU779" i="9"/>
  <c r="AU780" i="9"/>
  <c r="AU781" i="9"/>
  <c r="AU782" i="9"/>
  <c r="AU783" i="9"/>
  <c r="AU784" i="9"/>
  <c r="AU785" i="9"/>
  <c r="AU786" i="9"/>
  <c r="AU787" i="9"/>
  <c r="AU788" i="9"/>
  <c r="AU789" i="9"/>
  <c r="AU790" i="9"/>
  <c r="AU791" i="9"/>
  <c r="AU792" i="9"/>
  <c r="AU793" i="9"/>
  <c r="AU794" i="9"/>
  <c r="AU795" i="9"/>
  <c r="AU796" i="9"/>
  <c r="AU797" i="9"/>
  <c r="AU798" i="9"/>
  <c r="AU799" i="9"/>
  <c r="AU800" i="9"/>
  <c r="AU801" i="9"/>
  <c r="AU802" i="9"/>
  <c r="AU803" i="9"/>
  <c r="AU804" i="9"/>
  <c r="AU805" i="9"/>
  <c r="AU806" i="9"/>
  <c r="AU807" i="9"/>
  <c r="AU808" i="9"/>
  <c r="AU809" i="9"/>
  <c r="AU810" i="9"/>
  <c r="AU811" i="9"/>
  <c r="AU812" i="9"/>
  <c r="AU813" i="9"/>
  <c r="AU814" i="9"/>
  <c r="AU815" i="9"/>
  <c r="AU816" i="9"/>
  <c r="AU817" i="9"/>
  <c r="AU818" i="9"/>
  <c r="AU819" i="9"/>
  <c r="AU820" i="9"/>
  <c r="AU821" i="9"/>
  <c r="AU822" i="9"/>
  <c r="AU823" i="9"/>
  <c r="AU824" i="9"/>
  <c r="AU825" i="9"/>
  <c r="AU826" i="9"/>
  <c r="AU827" i="9"/>
  <c r="AU828" i="9"/>
  <c r="AU829" i="9"/>
  <c r="AU830" i="9"/>
  <c r="AU831" i="9"/>
  <c r="AU832" i="9"/>
  <c r="AU833" i="9"/>
  <c r="AU834" i="9"/>
  <c r="AU835" i="9"/>
  <c r="AU836" i="9"/>
  <c r="AU837" i="9"/>
  <c r="AU838" i="9"/>
  <c r="AU839" i="9"/>
  <c r="AU840" i="9"/>
  <c r="AU841" i="9"/>
  <c r="AU842" i="9"/>
  <c r="AU843" i="9"/>
  <c r="AU844" i="9"/>
  <c r="AU845" i="9"/>
  <c r="AU846" i="9"/>
  <c r="AU847" i="9"/>
  <c r="AU848" i="9"/>
  <c r="AU849" i="9"/>
  <c r="AU850" i="9"/>
  <c r="AU851" i="9"/>
  <c r="AU852" i="9"/>
  <c r="AU853" i="9"/>
  <c r="AU854" i="9"/>
  <c r="AU855" i="9"/>
  <c r="AU856" i="9"/>
  <c r="AU857" i="9"/>
  <c r="AU858" i="9"/>
  <c r="AU859" i="9"/>
  <c r="AU860" i="9"/>
  <c r="AU861" i="9"/>
  <c r="AU862" i="9"/>
  <c r="AU863" i="9"/>
  <c r="AU864" i="9"/>
  <c r="AU865" i="9"/>
  <c r="AU866" i="9"/>
  <c r="AU867" i="9"/>
  <c r="AU868" i="9"/>
  <c r="AU869" i="9"/>
  <c r="AU870" i="9"/>
  <c r="AU871" i="9"/>
  <c r="AU872" i="9"/>
  <c r="AU873" i="9"/>
  <c r="AU874" i="9"/>
  <c r="AU875" i="9"/>
  <c r="AU876" i="9"/>
  <c r="AU877" i="9"/>
  <c r="AU878" i="9"/>
  <c r="AU879" i="9"/>
  <c r="AU880" i="9"/>
  <c r="AU881" i="9"/>
  <c r="AU882" i="9"/>
  <c r="AU883" i="9"/>
  <c r="AU884" i="9"/>
  <c r="AU885" i="9"/>
  <c r="AU886" i="9"/>
  <c r="AU887" i="9"/>
  <c r="AU888" i="9"/>
  <c r="AU889" i="9"/>
  <c r="AU890" i="9"/>
  <c r="AU891" i="9"/>
  <c r="AU892" i="9"/>
  <c r="AU893" i="9"/>
  <c r="AU894" i="9"/>
  <c r="AU895" i="9"/>
  <c r="AU896" i="9"/>
  <c r="AU897" i="9"/>
  <c r="AU898" i="9"/>
  <c r="AU899" i="9"/>
  <c r="AU900" i="9"/>
  <c r="AU901" i="9"/>
  <c r="AU902" i="9"/>
  <c r="AU903" i="9"/>
  <c r="AU904" i="9"/>
  <c r="AU905" i="9"/>
  <c r="AU906" i="9"/>
  <c r="AU907" i="9"/>
  <c r="AU908" i="9"/>
  <c r="AU909" i="9"/>
  <c r="AU910" i="9"/>
  <c r="AU911" i="9"/>
  <c r="AU912" i="9"/>
  <c r="AU913" i="9"/>
  <c r="AU914" i="9"/>
  <c r="AU915" i="9"/>
  <c r="AU916" i="9"/>
  <c r="AU917" i="9"/>
  <c r="AU918" i="9"/>
  <c r="AU919" i="9"/>
  <c r="AU920" i="9"/>
  <c r="AU921" i="9"/>
  <c r="AU922" i="9"/>
  <c r="AU923" i="9"/>
  <c r="AU924" i="9"/>
  <c r="AU925" i="9"/>
  <c r="AU926" i="9"/>
  <c r="AU927" i="9"/>
  <c r="AU928" i="9"/>
  <c r="AU929" i="9"/>
  <c r="AU930" i="9"/>
  <c r="AU931" i="9"/>
  <c r="AU932" i="9"/>
  <c r="AU933" i="9"/>
  <c r="AU934" i="9"/>
  <c r="AU935" i="9"/>
  <c r="AU936" i="9"/>
  <c r="AU937" i="9"/>
  <c r="AU938" i="9"/>
  <c r="AU939" i="9"/>
  <c r="AU940" i="9"/>
  <c r="AU941" i="9"/>
  <c r="AU942" i="9"/>
  <c r="AU943" i="9"/>
  <c r="AU944" i="9"/>
  <c r="AU945" i="9"/>
  <c r="AU946" i="9"/>
  <c r="AU947" i="9"/>
  <c r="AU948" i="9"/>
  <c r="AU949" i="9"/>
  <c r="AU950" i="9"/>
  <c r="AU951" i="9"/>
  <c r="AU952" i="9"/>
  <c r="AU953" i="9"/>
  <c r="AU954" i="9"/>
  <c r="AU955" i="9"/>
  <c r="AU956" i="9"/>
  <c r="AU957" i="9"/>
  <c r="AU958" i="9"/>
  <c r="AU959" i="9"/>
  <c r="AU960" i="9"/>
  <c r="AU961" i="9"/>
  <c r="AU962" i="9"/>
  <c r="AU963" i="9"/>
  <c r="AU964" i="9"/>
  <c r="AU965" i="9"/>
  <c r="AU966" i="9"/>
  <c r="AU967" i="9"/>
  <c r="AU968" i="9"/>
  <c r="AU969" i="9"/>
  <c r="AU970" i="9"/>
  <c r="AU971" i="9"/>
  <c r="AU972" i="9"/>
  <c r="AU973" i="9"/>
  <c r="AU974" i="9"/>
  <c r="AU975" i="9"/>
  <c r="AU976" i="9"/>
  <c r="AU977" i="9"/>
  <c r="AU978" i="9"/>
  <c r="AU979" i="9"/>
  <c r="AU980" i="9"/>
  <c r="AU981" i="9"/>
  <c r="AU982" i="9"/>
  <c r="AU983" i="9"/>
  <c r="AU984" i="9"/>
  <c r="AU985" i="9"/>
  <c r="AU986" i="9"/>
  <c r="AU987" i="9"/>
  <c r="AU988" i="9"/>
  <c r="AU989" i="9"/>
  <c r="AU990" i="9"/>
  <c r="AU991" i="9"/>
  <c r="AU992" i="9"/>
  <c r="AU993" i="9"/>
  <c r="AU994" i="9"/>
  <c r="AU995" i="9"/>
  <c r="AU996" i="9"/>
  <c r="AU997" i="9"/>
  <c r="AU998" i="9"/>
  <c r="AU999" i="9"/>
  <c r="AU1000" i="9"/>
  <c r="AU1001" i="9"/>
  <c r="AU1002" i="9"/>
  <c r="AU1003" i="9"/>
  <c r="AU1004" i="9"/>
  <c r="AU1005" i="9"/>
  <c r="AU1006" i="9"/>
  <c r="DE4" i="9"/>
  <c r="DR11" i="9"/>
  <c r="AX8" i="9"/>
  <c r="AY8" i="9"/>
  <c r="AZ8" i="9"/>
  <c r="BA8" i="9"/>
  <c r="AQ8" i="9"/>
  <c r="AW8" i="9"/>
  <c r="BB8" i="9"/>
  <c r="AX9" i="9"/>
  <c r="AY9" i="9"/>
  <c r="AZ9" i="9"/>
  <c r="BA9" i="9"/>
  <c r="AQ9" i="9"/>
  <c r="AW9" i="9"/>
  <c r="BB9" i="9"/>
  <c r="AX10" i="9"/>
  <c r="AY10" i="9"/>
  <c r="AZ10" i="9"/>
  <c r="BA10" i="9"/>
  <c r="AQ10" i="9"/>
  <c r="AW10" i="9"/>
  <c r="BB10" i="9"/>
  <c r="AX11" i="9"/>
  <c r="AY11" i="9"/>
  <c r="AZ11" i="9"/>
  <c r="BA11" i="9"/>
  <c r="AQ11" i="9"/>
  <c r="AW11" i="9"/>
  <c r="BB11" i="9"/>
  <c r="AX12" i="9"/>
  <c r="AY12" i="9"/>
  <c r="AZ12" i="9"/>
  <c r="BA12" i="9"/>
  <c r="AQ12" i="9"/>
  <c r="AW12" i="9"/>
  <c r="BB12" i="9"/>
  <c r="AX13" i="9"/>
  <c r="AY13" i="9"/>
  <c r="AZ13" i="9"/>
  <c r="BA13" i="9"/>
  <c r="AQ13" i="9"/>
  <c r="AW13" i="9"/>
  <c r="BB13" i="9"/>
  <c r="AX14" i="9"/>
  <c r="AY14" i="9"/>
  <c r="AZ14" i="9"/>
  <c r="BA14" i="9"/>
  <c r="AQ14" i="9"/>
  <c r="AW14" i="9"/>
  <c r="BB14" i="9"/>
  <c r="AX15" i="9"/>
  <c r="AY15" i="9"/>
  <c r="AZ15" i="9"/>
  <c r="BA15" i="9"/>
  <c r="AQ15" i="9"/>
  <c r="AW15" i="9"/>
  <c r="BB15" i="9"/>
  <c r="AX16" i="9"/>
  <c r="AY16" i="9"/>
  <c r="AZ16" i="9"/>
  <c r="BA16" i="9"/>
  <c r="AQ16" i="9"/>
  <c r="AW16" i="9"/>
  <c r="BB16" i="9"/>
  <c r="AX17" i="9"/>
  <c r="AY17" i="9"/>
  <c r="AZ17" i="9"/>
  <c r="BA17" i="9"/>
  <c r="AQ17" i="9"/>
  <c r="AW17" i="9"/>
  <c r="BB17" i="9"/>
  <c r="AX18" i="9"/>
  <c r="AY18" i="9"/>
  <c r="AZ18" i="9"/>
  <c r="BA18" i="9"/>
  <c r="AQ18" i="9"/>
  <c r="AW18" i="9"/>
  <c r="BB18" i="9"/>
  <c r="AX19" i="9"/>
  <c r="AY19" i="9"/>
  <c r="AZ19" i="9"/>
  <c r="BA19" i="9"/>
  <c r="AQ19" i="9"/>
  <c r="AW19" i="9"/>
  <c r="BB19" i="9"/>
  <c r="AX20" i="9"/>
  <c r="AY20" i="9"/>
  <c r="AZ20" i="9"/>
  <c r="BA20" i="9"/>
  <c r="AQ20" i="9"/>
  <c r="AW20" i="9"/>
  <c r="BB20" i="9"/>
  <c r="AX21" i="9"/>
  <c r="AY21" i="9"/>
  <c r="AZ21" i="9"/>
  <c r="BA21" i="9"/>
  <c r="AQ21" i="9"/>
  <c r="AW21" i="9"/>
  <c r="BB21" i="9"/>
  <c r="AX22" i="9"/>
  <c r="AY22" i="9"/>
  <c r="AZ22" i="9"/>
  <c r="BA22" i="9"/>
  <c r="AQ22" i="9"/>
  <c r="AW22" i="9"/>
  <c r="BB22" i="9"/>
  <c r="AX23" i="9"/>
  <c r="AY23" i="9"/>
  <c r="AZ23" i="9"/>
  <c r="BA23" i="9"/>
  <c r="AQ23" i="9"/>
  <c r="AW23" i="9"/>
  <c r="BB23" i="9"/>
  <c r="AX24" i="9"/>
  <c r="AY24" i="9"/>
  <c r="AZ24" i="9"/>
  <c r="BA24" i="9"/>
  <c r="AQ24" i="9"/>
  <c r="AW24" i="9"/>
  <c r="BB24" i="9"/>
  <c r="AX25" i="9"/>
  <c r="AY25" i="9"/>
  <c r="AZ25" i="9"/>
  <c r="BA25" i="9"/>
  <c r="AQ25" i="9"/>
  <c r="AW25" i="9"/>
  <c r="BB25" i="9"/>
  <c r="AX26" i="9"/>
  <c r="AY26" i="9"/>
  <c r="AZ26" i="9"/>
  <c r="BA26" i="9"/>
  <c r="AQ26" i="9"/>
  <c r="AW26" i="9"/>
  <c r="BB26" i="9"/>
  <c r="AX27" i="9"/>
  <c r="AY27" i="9"/>
  <c r="AZ27" i="9"/>
  <c r="BA27" i="9"/>
  <c r="AQ27" i="9"/>
  <c r="AW27" i="9"/>
  <c r="BB27" i="9"/>
  <c r="AX28" i="9"/>
  <c r="AY28" i="9"/>
  <c r="AZ28" i="9"/>
  <c r="BA28" i="9"/>
  <c r="AQ28" i="9"/>
  <c r="AW28" i="9"/>
  <c r="BB28" i="9"/>
  <c r="AX29" i="9"/>
  <c r="AY29" i="9"/>
  <c r="AZ29" i="9"/>
  <c r="BA29" i="9"/>
  <c r="AQ29" i="9"/>
  <c r="AW29" i="9"/>
  <c r="BB29" i="9"/>
  <c r="AX30" i="9"/>
  <c r="AY30" i="9"/>
  <c r="AZ30" i="9"/>
  <c r="BA30" i="9"/>
  <c r="AQ30" i="9"/>
  <c r="AW30" i="9"/>
  <c r="BB30" i="9"/>
  <c r="AX31" i="9"/>
  <c r="AY31" i="9"/>
  <c r="AZ31" i="9"/>
  <c r="BA31" i="9"/>
  <c r="AQ31" i="9"/>
  <c r="AW31" i="9"/>
  <c r="BB31" i="9"/>
  <c r="AX32" i="9"/>
  <c r="AY32" i="9"/>
  <c r="AZ32" i="9"/>
  <c r="BA32" i="9"/>
  <c r="AQ32" i="9"/>
  <c r="AW32" i="9"/>
  <c r="BB32" i="9"/>
  <c r="AX33" i="9"/>
  <c r="AY33" i="9"/>
  <c r="AZ33" i="9"/>
  <c r="BA33" i="9"/>
  <c r="AQ33" i="9"/>
  <c r="AW33" i="9"/>
  <c r="BB33" i="9"/>
  <c r="AX34" i="9"/>
  <c r="AY34" i="9"/>
  <c r="AZ34" i="9"/>
  <c r="BA34" i="9"/>
  <c r="AQ34" i="9"/>
  <c r="AW34" i="9"/>
  <c r="BB34" i="9"/>
  <c r="AX35" i="9"/>
  <c r="AY35" i="9"/>
  <c r="AZ35" i="9"/>
  <c r="BA35" i="9"/>
  <c r="AQ35" i="9"/>
  <c r="AW35" i="9"/>
  <c r="BB35" i="9"/>
  <c r="AX36" i="9"/>
  <c r="AY36" i="9"/>
  <c r="AZ36" i="9"/>
  <c r="BA36" i="9"/>
  <c r="AQ36" i="9"/>
  <c r="AW36" i="9"/>
  <c r="BB36" i="9"/>
  <c r="AX37" i="9"/>
  <c r="AY37" i="9"/>
  <c r="AZ37" i="9"/>
  <c r="BA37" i="9"/>
  <c r="AQ37" i="9"/>
  <c r="AW37" i="9"/>
  <c r="BB37" i="9"/>
  <c r="AX38" i="9"/>
  <c r="AY38" i="9"/>
  <c r="AZ38" i="9"/>
  <c r="BA38" i="9"/>
  <c r="AQ38" i="9"/>
  <c r="AW38" i="9"/>
  <c r="BB38" i="9"/>
  <c r="AX39" i="9"/>
  <c r="AY39" i="9"/>
  <c r="AZ39" i="9"/>
  <c r="BA39" i="9"/>
  <c r="AQ39" i="9"/>
  <c r="AW39" i="9"/>
  <c r="BB39" i="9"/>
  <c r="AX40" i="9"/>
  <c r="AY40" i="9"/>
  <c r="AZ40" i="9"/>
  <c r="BA40" i="9"/>
  <c r="AQ40" i="9"/>
  <c r="AW40" i="9"/>
  <c r="BB40" i="9"/>
  <c r="AX41" i="9"/>
  <c r="AY41" i="9"/>
  <c r="AZ41" i="9"/>
  <c r="BA41" i="9"/>
  <c r="AQ41" i="9"/>
  <c r="AW41" i="9"/>
  <c r="BB41" i="9"/>
  <c r="AX42" i="9"/>
  <c r="AY42" i="9"/>
  <c r="AZ42" i="9"/>
  <c r="BA42" i="9"/>
  <c r="AQ42" i="9"/>
  <c r="AW42" i="9"/>
  <c r="BB42" i="9"/>
  <c r="AX43" i="9"/>
  <c r="AY43" i="9"/>
  <c r="AZ43" i="9"/>
  <c r="BA43" i="9"/>
  <c r="AQ43" i="9"/>
  <c r="AW43" i="9"/>
  <c r="BB43" i="9"/>
  <c r="AX44" i="9"/>
  <c r="AY44" i="9"/>
  <c r="AZ44" i="9"/>
  <c r="BA44" i="9"/>
  <c r="AQ44" i="9"/>
  <c r="AW44" i="9"/>
  <c r="BB44" i="9"/>
  <c r="AX45" i="9"/>
  <c r="AY45" i="9"/>
  <c r="AZ45" i="9"/>
  <c r="BA45" i="9"/>
  <c r="AQ45" i="9"/>
  <c r="AW45" i="9"/>
  <c r="BB45" i="9"/>
  <c r="AX46" i="9"/>
  <c r="AY46" i="9"/>
  <c r="AZ46" i="9"/>
  <c r="BA46" i="9"/>
  <c r="AQ46" i="9"/>
  <c r="AW46" i="9"/>
  <c r="BB46" i="9"/>
  <c r="AX47" i="9"/>
  <c r="AY47" i="9"/>
  <c r="AZ47" i="9"/>
  <c r="BA47" i="9"/>
  <c r="AQ47" i="9"/>
  <c r="AW47" i="9"/>
  <c r="BB47" i="9"/>
  <c r="AX48" i="9"/>
  <c r="AY48" i="9"/>
  <c r="AZ48" i="9"/>
  <c r="BA48" i="9"/>
  <c r="AQ48" i="9"/>
  <c r="AW48" i="9"/>
  <c r="BB48" i="9"/>
  <c r="AX49" i="9"/>
  <c r="AY49" i="9"/>
  <c r="AZ49" i="9"/>
  <c r="BA49" i="9"/>
  <c r="AQ49" i="9"/>
  <c r="AW49" i="9"/>
  <c r="BB49" i="9"/>
  <c r="AX50" i="9"/>
  <c r="AY50" i="9"/>
  <c r="AZ50" i="9"/>
  <c r="BA50" i="9"/>
  <c r="AQ50" i="9"/>
  <c r="AW50" i="9"/>
  <c r="BB50" i="9"/>
  <c r="AX51" i="9"/>
  <c r="AY51" i="9"/>
  <c r="AZ51" i="9"/>
  <c r="BA51" i="9"/>
  <c r="AQ51" i="9"/>
  <c r="AW51" i="9"/>
  <c r="BB51" i="9"/>
  <c r="AX52" i="9"/>
  <c r="AY52" i="9"/>
  <c r="AZ52" i="9"/>
  <c r="BA52" i="9"/>
  <c r="AQ52" i="9"/>
  <c r="AW52" i="9"/>
  <c r="BB52" i="9"/>
  <c r="AX53" i="9"/>
  <c r="AY53" i="9"/>
  <c r="AZ53" i="9"/>
  <c r="BA53" i="9"/>
  <c r="AQ53" i="9"/>
  <c r="AW53" i="9"/>
  <c r="BB53" i="9"/>
  <c r="AX54" i="9"/>
  <c r="AY54" i="9"/>
  <c r="AZ54" i="9"/>
  <c r="BA54" i="9"/>
  <c r="AQ54" i="9"/>
  <c r="AW54" i="9"/>
  <c r="BB54" i="9"/>
  <c r="AX55" i="9"/>
  <c r="AY55" i="9"/>
  <c r="AZ55" i="9"/>
  <c r="BA55" i="9"/>
  <c r="AQ55" i="9"/>
  <c r="AW55" i="9"/>
  <c r="BB55" i="9"/>
  <c r="AX56" i="9"/>
  <c r="AY56" i="9"/>
  <c r="AZ56" i="9"/>
  <c r="BA56" i="9"/>
  <c r="AQ56" i="9"/>
  <c r="AW56" i="9"/>
  <c r="BB56" i="9"/>
  <c r="AX57" i="9"/>
  <c r="AY57" i="9"/>
  <c r="AZ57" i="9"/>
  <c r="BA57" i="9"/>
  <c r="AQ57" i="9"/>
  <c r="AW57" i="9"/>
  <c r="BB57" i="9"/>
  <c r="AX58" i="9"/>
  <c r="AY58" i="9"/>
  <c r="AZ58" i="9"/>
  <c r="BA58" i="9"/>
  <c r="AQ58" i="9"/>
  <c r="AW58" i="9"/>
  <c r="BB58" i="9"/>
  <c r="AX59" i="9"/>
  <c r="AY59" i="9"/>
  <c r="AZ59" i="9"/>
  <c r="BA59" i="9"/>
  <c r="AQ59" i="9"/>
  <c r="AW59" i="9"/>
  <c r="BB59" i="9"/>
  <c r="AX60" i="9"/>
  <c r="AY60" i="9"/>
  <c r="AZ60" i="9"/>
  <c r="BA60" i="9"/>
  <c r="AQ60" i="9"/>
  <c r="AW60" i="9"/>
  <c r="BB60" i="9"/>
  <c r="AX61" i="9"/>
  <c r="AY61" i="9"/>
  <c r="AZ61" i="9"/>
  <c r="BA61" i="9"/>
  <c r="AQ61" i="9"/>
  <c r="AW61" i="9"/>
  <c r="BB61" i="9"/>
  <c r="AX62" i="9"/>
  <c r="AY62" i="9"/>
  <c r="AZ62" i="9"/>
  <c r="BA62" i="9"/>
  <c r="AQ62" i="9"/>
  <c r="AW62" i="9"/>
  <c r="BB62" i="9"/>
  <c r="AX63" i="9"/>
  <c r="AY63" i="9"/>
  <c r="AZ63" i="9"/>
  <c r="BA63" i="9"/>
  <c r="AQ63" i="9"/>
  <c r="AW63" i="9"/>
  <c r="BB63" i="9"/>
  <c r="AX64" i="9"/>
  <c r="AY64" i="9"/>
  <c r="AZ64" i="9"/>
  <c r="BA64" i="9"/>
  <c r="AQ64" i="9"/>
  <c r="AW64" i="9"/>
  <c r="BB64" i="9"/>
  <c r="AX65" i="9"/>
  <c r="AY65" i="9"/>
  <c r="AZ65" i="9"/>
  <c r="BA65" i="9"/>
  <c r="AQ65" i="9"/>
  <c r="AW65" i="9"/>
  <c r="BB65" i="9"/>
  <c r="AX66" i="9"/>
  <c r="AY66" i="9"/>
  <c r="AZ66" i="9"/>
  <c r="BA66" i="9"/>
  <c r="AQ66" i="9"/>
  <c r="AW66" i="9"/>
  <c r="BB66" i="9"/>
  <c r="AX67" i="9"/>
  <c r="AY67" i="9"/>
  <c r="AZ67" i="9"/>
  <c r="BA67" i="9"/>
  <c r="AQ67" i="9"/>
  <c r="AW67" i="9"/>
  <c r="BB67" i="9"/>
  <c r="AX68" i="9"/>
  <c r="AY68" i="9"/>
  <c r="AZ68" i="9"/>
  <c r="BA68" i="9"/>
  <c r="AQ68" i="9"/>
  <c r="AW68" i="9"/>
  <c r="BB68" i="9"/>
  <c r="AX69" i="9"/>
  <c r="AY69" i="9"/>
  <c r="AZ69" i="9"/>
  <c r="BA69" i="9"/>
  <c r="AQ69" i="9"/>
  <c r="AW69" i="9"/>
  <c r="BB69" i="9"/>
  <c r="AX70" i="9"/>
  <c r="AY70" i="9"/>
  <c r="AZ70" i="9"/>
  <c r="BA70" i="9"/>
  <c r="AQ70" i="9"/>
  <c r="AW70" i="9"/>
  <c r="BB70" i="9"/>
  <c r="AX71" i="9"/>
  <c r="AY71" i="9"/>
  <c r="AZ71" i="9"/>
  <c r="BA71" i="9"/>
  <c r="AQ71" i="9"/>
  <c r="AW71" i="9"/>
  <c r="BB71" i="9"/>
  <c r="AX72" i="9"/>
  <c r="AY72" i="9"/>
  <c r="AZ72" i="9"/>
  <c r="BA72" i="9"/>
  <c r="AQ72" i="9"/>
  <c r="AW72" i="9"/>
  <c r="BB72" i="9"/>
  <c r="AX73" i="9"/>
  <c r="AY73" i="9"/>
  <c r="AZ73" i="9"/>
  <c r="BA73" i="9"/>
  <c r="AQ73" i="9"/>
  <c r="AW73" i="9"/>
  <c r="BB73" i="9"/>
  <c r="AX74" i="9"/>
  <c r="AY74" i="9"/>
  <c r="AZ74" i="9"/>
  <c r="BA74" i="9"/>
  <c r="AQ74" i="9"/>
  <c r="AW74" i="9"/>
  <c r="BB74" i="9"/>
  <c r="AX75" i="9"/>
  <c r="AY75" i="9"/>
  <c r="AZ75" i="9"/>
  <c r="BA75" i="9"/>
  <c r="AQ75" i="9"/>
  <c r="AW75" i="9"/>
  <c r="BB75" i="9"/>
  <c r="AX76" i="9"/>
  <c r="AY76" i="9"/>
  <c r="AZ76" i="9"/>
  <c r="BA76" i="9"/>
  <c r="AQ76" i="9"/>
  <c r="AW76" i="9"/>
  <c r="BB76" i="9"/>
  <c r="AX77" i="9"/>
  <c r="AY77" i="9"/>
  <c r="AZ77" i="9"/>
  <c r="BA77" i="9"/>
  <c r="AQ77" i="9"/>
  <c r="AW77" i="9"/>
  <c r="BB77" i="9"/>
  <c r="AX78" i="9"/>
  <c r="AY78" i="9"/>
  <c r="AZ78" i="9"/>
  <c r="BA78" i="9"/>
  <c r="AQ78" i="9"/>
  <c r="AW78" i="9"/>
  <c r="BB78" i="9"/>
  <c r="AX79" i="9"/>
  <c r="AY79" i="9"/>
  <c r="AZ79" i="9"/>
  <c r="BA79" i="9"/>
  <c r="AQ79" i="9"/>
  <c r="AW79" i="9"/>
  <c r="BB79" i="9"/>
  <c r="AX80" i="9"/>
  <c r="AY80" i="9"/>
  <c r="AZ80" i="9"/>
  <c r="BA80" i="9"/>
  <c r="AQ80" i="9"/>
  <c r="AW80" i="9"/>
  <c r="BB80" i="9"/>
  <c r="AX81" i="9"/>
  <c r="AY81" i="9"/>
  <c r="AZ81" i="9"/>
  <c r="BA81" i="9"/>
  <c r="AQ81" i="9"/>
  <c r="AW81" i="9"/>
  <c r="BB81" i="9"/>
  <c r="AX82" i="9"/>
  <c r="AY82" i="9"/>
  <c r="AZ82" i="9"/>
  <c r="BA82" i="9"/>
  <c r="AQ82" i="9"/>
  <c r="AW82" i="9"/>
  <c r="BB82" i="9"/>
  <c r="AX83" i="9"/>
  <c r="AY83" i="9"/>
  <c r="AZ83" i="9"/>
  <c r="BA83" i="9"/>
  <c r="AQ83" i="9"/>
  <c r="AW83" i="9"/>
  <c r="BB83" i="9"/>
  <c r="AX84" i="9"/>
  <c r="AY84" i="9"/>
  <c r="AZ84" i="9"/>
  <c r="BA84" i="9"/>
  <c r="AQ84" i="9"/>
  <c r="AW84" i="9"/>
  <c r="BB84" i="9"/>
  <c r="AX85" i="9"/>
  <c r="AY85" i="9"/>
  <c r="AZ85" i="9"/>
  <c r="BA85" i="9"/>
  <c r="AQ85" i="9"/>
  <c r="AW85" i="9"/>
  <c r="BB85" i="9"/>
  <c r="AX86" i="9"/>
  <c r="AY86" i="9"/>
  <c r="AZ86" i="9"/>
  <c r="BA86" i="9"/>
  <c r="AQ86" i="9"/>
  <c r="AW86" i="9"/>
  <c r="BB86" i="9"/>
  <c r="AX87" i="9"/>
  <c r="AY87" i="9"/>
  <c r="AZ87" i="9"/>
  <c r="BA87" i="9"/>
  <c r="AQ87" i="9"/>
  <c r="AW87" i="9"/>
  <c r="BB87" i="9"/>
  <c r="AX88" i="9"/>
  <c r="AY88" i="9"/>
  <c r="AZ88" i="9"/>
  <c r="BA88" i="9"/>
  <c r="AQ88" i="9"/>
  <c r="AW88" i="9"/>
  <c r="BB88" i="9"/>
  <c r="AX89" i="9"/>
  <c r="AY89" i="9"/>
  <c r="AZ89" i="9"/>
  <c r="BA89" i="9"/>
  <c r="AQ89" i="9"/>
  <c r="AW89" i="9"/>
  <c r="BB89" i="9"/>
  <c r="AX90" i="9"/>
  <c r="AY90" i="9"/>
  <c r="AZ90" i="9"/>
  <c r="BA90" i="9"/>
  <c r="AQ90" i="9"/>
  <c r="AW90" i="9"/>
  <c r="BB90" i="9"/>
  <c r="AX91" i="9"/>
  <c r="AY91" i="9"/>
  <c r="AZ91" i="9"/>
  <c r="BA91" i="9"/>
  <c r="AQ91" i="9"/>
  <c r="AW91" i="9"/>
  <c r="BB91" i="9"/>
  <c r="AX92" i="9"/>
  <c r="AY92" i="9"/>
  <c r="AZ92" i="9"/>
  <c r="BA92" i="9"/>
  <c r="AQ92" i="9"/>
  <c r="AW92" i="9"/>
  <c r="BB92" i="9"/>
  <c r="AX93" i="9"/>
  <c r="AY93" i="9"/>
  <c r="AZ93" i="9"/>
  <c r="BA93" i="9"/>
  <c r="AQ93" i="9"/>
  <c r="AW93" i="9"/>
  <c r="BB93" i="9"/>
  <c r="AX94" i="9"/>
  <c r="AY94" i="9"/>
  <c r="AZ94" i="9"/>
  <c r="BA94" i="9"/>
  <c r="AQ94" i="9"/>
  <c r="AW94" i="9"/>
  <c r="BB94" i="9"/>
  <c r="AX95" i="9"/>
  <c r="AY95" i="9"/>
  <c r="AZ95" i="9"/>
  <c r="BA95" i="9"/>
  <c r="AQ95" i="9"/>
  <c r="AW95" i="9"/>
  <c r="BB95" i="9"/>
  <c r="AX96" i="9"/>
  <c r="AY96" i="9"/>
  <c r="AZ96" i="9"/>
  <c r="BA96" i="9"/>
  <c r="AQ96" i="9"/>
  <c r="AW96" i="9"/>
  <c r="BB96" i="9"/>
  <c r="AX97" i="9"/>
  <c r="AY97" i="9"/>
  <c r="AZ97" i="9"/>
  <c r="BA97" i="9"/>
  <c r="AQ97" i="9"/>
  <c r="AW97" i="9"/>
  <c r="BB97" i="9"/>
  <c r="AX98" i="9"/>
  <c r="AY98" i="9"/>
  <c r="AZ98" i="9"/>
  <c r="BA98" i="9"/>
  <c r="AQ98" i="9"/>
  <c r="AW98" i="9"/>
  <c r="BB98" i="9"/>
  <c r="AX99" i="9"/>
  <c r="AY99" i="9"/>
  <c r="AZ99" i="9"/>
  <c r="BA99" i="9"/>
  <c r="AQ99" i="9"/>
  <c r="AW99" i="9"/>
  <c r="BB99" i="9"/>
  <c r="AX100" i="9"/>
  <c r="AY100" i="9"/>
  <c r="AZ100" i="9"/>
  <c r="BA100" i="9"/>
  <c r="AQ100" i="9"/>
  <c r="AW100" i="9"/>
  <c r="BB100" i="9"/>
  <c r="AX101" i="9"/>
  <c r="AY101" i="9"/>
  <c r="AZ101" i="9"/>
  <c r="BA101" i="9"/>
  <c r="AQ101" i="9"/>
  <c r="AW101" i="9"/>
  <c r="BB101" i="9"/>
  <c r="AX102" i="9"/>
  <c r="AY102" i="9"/>
  <c r="AZ102" i="9"/>
  <c r="BA102" i="9"/>
  <c r="AQ102" i="9"/>
  <c r="AW102" i="9"/>
  <c r="BB102" i="9"/>
  <c r="AX103" i="9"/>
  <c r="AY103" i="9"/>
  <c r="AZ103" i="9"/>
  <c r="BA103" i="9"/>
  <c r="AQ103" i="9"/>
  <c r="AW103" i="9"/>
  <c r="BB103" i="9"/>
  <c r="AX104" i="9"/>
  <c r="AY104" i="9"/>
  <c r="AZ104" i="9"/>
  <c r="BA104" i="9"/>
  <c r="AQ104" i="9"/>
  <c r="AW104" i="9"/>
  <c r="BB104" i="9"/>
  <c r="AX105" i="9"/>
  <c r="AY105" i="9"/>
  <c r="AZ105" i="9"/>
  <c r="BA105" i="9"/>
  <c r="AQ105" i="9"/>
  <c r="AW105" i="9"/>
  <c r="BB105" i="9"/>
  <c r="AX106" i="9"/>
  <c r="AY106" i="9"/>
  <c r="AZ106" i="9"/>
  <c r="BA106" i="9"/>
  <c r="AQ106" i="9"/>
  <c r="AW106" i="9"/>
  <c r="BB106" i="9"/>
  <c r="AX107" i="9"/>
  <c r="AY107" i="9"/>
  <c r="AZ107" i="9"/>
  <c r="BA107" i="9"/>
  <c r="AQ107" i="9"/>
  <c r="AW107" i="9"/>
  <c r="BB107" i="9"/>
  <c r="AX108" i="9"/>
  <c r="AY108" i="9"/>
  <c r="AZ108" i="9"/>
  <c r="BA108" i="9"/>
  <c r="AQ108" i="9"/>
  <c r="AW108" i="9"/>
  <c r="BB108" i="9"/>
  <c r="AX109" i="9"/>
  <c r="AY109" i="9"/>
  <c r="AZ109" i="9"/>
  <c r="BA109" i="9"/>
  <c r="AQ109" i="9"/>
  <c r="AW109" i="9"/>
  <c r="BB109" i="9"/>
  <c r="AX110" i="9"/>
  <c r="AY110" i="9"/>
  <c r="AZ110" i="9"/>
  <c r="BA110" i="9"/>
  <c r="AQ110" i="9"/>
  <c r="AW110" i="9"/>
  <c r="BB110" i="9"/>
  <c r="AX111" i="9"/>
  <c r="AY111" i="9"/>
  <c r="AZ111" i="9"/>
  <c r="BA111" i="9"/>
  <c r="AQ111" i="9"/>
  <c r="AW111" i="9"/>
  <c r="BB111" i="9"/>
  <c r="AX112" i="9"/>
  <c r="AY112" i="9"/>
  <c r="AZ112" i="9"/>
  <c r="BA112" i="9"/>
  <c r="AQ112" i="9"/>
  <c r="AW112" i="9"/>
  <c r="BB112" i="9"/>
  <c r="AX113" i="9"/>
  <c r="AY113" i="9"/>
  <c r="AZ113" i="9"/>
  <c r="BA113" i="9"/>
  <c r="AQ113" i="9"/>
  <c r="AW113" i="9"/>
  <c r="BB113" i="9"/>
  <c r="AX114" i="9"/>
  <c r="AY114" i="9"/>
  <c r="AZ114" i="9"/>
  <c r="BA114" i="9"/>
  <c r="AQ114" i="9"/>
  <c r="AW114" i="9"/>
  <c r="BB114" i="9"/>
  <c r="AX115" i="9"/>
  <c r="AY115" i="9"/>
  <c r="AZ115" i="9"/>
  <c r="BA115" i="9"/>
  <c r="AQ115" i="9"/>
  <c r="AW115" i="9"/>
  <c r="BB115" i="9"/>
  <c r="AX116" i="9"/>
  <c r="AY116" i="9"/>
  <c r="AZ116" i="9"/>
  <c r="BA116" i="9"/>
  <c r="AQ116" i="9"/>
  <c r="AW116" i="9"/>
  <c r="BB116" i="9"/>
  <c r="AX117" i="9"/>
  <c r="AY117" i="9"/>
  <c r="AZ117" i="9"/>
  <c r="BA117" i="9"/>
  <c r="AQ117" i="9"/>
  <c r="AW117" i="9"/>
  <c r="BB117" i="9"/>
  <c r="AX118" i="9"/>
  <c r="AY118" i="9"/>
  <c r="AZ118" i="9"/>
  <c r="BA118" i="9"/>
  <c r="AQ118" i="9"/>
  <c r="AW118" i="9"/>
  <c r="BB118" i="9"/>
  <c r="AX119" i="9"/>
  <c r="AY119" i="9"/>
  <c r="AZ119" i="9"/>
  <c r="BA119" i="9"/>
  <c r="AQ119" i="9"/>
  <c r="AW119" i="9"/>
  <c r="BB119" i="9"/>
  <c r="AX120" i="9"/>
  <c r="AY120" i="9"/>
  <c r="AZ120" i="9"/>
  <c r="BA120" i="9"/>
  <c r="AQ120" i="9"/>
  <c r="AW120" i="9"/>
  <c r="BB120" i="9"/>
  <c r="AX121" i="9"/>
  <c r="AY121" i="9"/>
  <c r="AZ121" i="9"/>
  <c r="BA121" i="9"/>
  <c r="AQ121" i="9"/>
  <c r="AW121" i="9"/>
  <c r="BB121" i="9"/>
  <c r="AX122" i="9"/>
  <c r="AY122" i="9"/>
  <c r="AZ122" i="9"/>
  <c r="BA122" i="9"/>
  <c r="AQ122" i="9"/>
  <c r="AW122" i="9"/>
  <c r="BB122" i="9"/>
  <c r="AX123" i="9"/>
  <c r="AY123" i="9"/>
  <c r="AZ123" i="9"/>
  <c r="BA123" i="9"/>
  <c r="AQ123" i="9"/>
  <c r="AW123" i="9"/>
  <c r="BB123" i="9"/>
  <c r="AX124" i="9"/>
  <c r="AY124" i="9"/>
  <c r="AZ124" i="9"/>
  <c r="BA124" i="9"/>
  <c r="AQ124" i="9"/>
  <c r="AW124" i="9"/>
  <c r="BB124" i="9"/>
  <c r="AX125" i="9"/>
  <c r="AY125" i="9"/>
  <c r="AZ125" i="9"/>
  <c r="BA125" i="9"/>
  <c r="AQ125" i="9"/>
  <c r="AW125" i="9"/>
  <c r="BB125" i="9"/>
  <c r="AX126" i="9"/>
  <c r="AY126" i="9"/>
  <c r="AZ126" i="9"/>
  <c r="BA126" i="9"/>
  <c r="AQ126" i="9"/>
  <c r="AW126" i="9"/>
  <c r="BB126" i="9"/>
  <c r="AX127" i="9"/>
  <c r="AY127" i="9"/>
  <c r="AZ127" i="9"/>
  <c r="BA127" i="9"/>
  <c r="AQ127" i="9"/>
  <c r="AW127" i="9"/>
  <c r="BB127" i="9"/>
  <c r="AX128" i="9"/>
  <c r="AY128" i="9"/>
  <c r="AZ128" i="9"/>
  <c r="BA128" i="9"/>
  <c r="AQ128" i="9"/>
  <c r="AW128" i="9"/>
  <c r="BB128" i="9"/>
  <c r="AX129" i="9"/>
  <c r="AY129" i="9"/>
  <c r="AZ129" i="9"/>
  <c r="BA129" i="9"/>
  <c r="AQ129" i="9"/>
  <c r="AW129" i="9"/>
  <c r="BB129" i="9"/>
  <c r="AX130" i="9"/>
  <c r="AY130" i="9"/>
  <c r="AZ130" i="9"/>
  <c r="BA130" i="9"/>
  <c r="AQ130" i="9"/>
  <c r="AW130" i="9"/>
  <c r="BB130" i="9"/>
  <c r="AX131" i="9"/>
  <c r="AY131" i="9"/>
  <c r="AZ131" i="9"/>
  <c r="BA131" i="9"/>
  <c r="AQ131" i="9"/>
  <c r="AW131" i="9"/>
  <c r="BB131" i="9"/>
  <c r="AX132" i="9"/>
  <c r="AY132" i="9"/>
  <c r="AZ132" i="9"/>
  <c r="BA132" i="9"/>
  <c r="AQ132" i="9"/>
  <c r="AW132" i="9"/>
  <c r="BB132" i="9"/>
  <c r="AX133" i="9"/>
  <c r="AY133" i="9"/>
  <c r="AZ133" i="9"/>
  <c r="BA133" i="9"/>
  <c r="AQ133" i="9"/>
  <c r="AW133" i="9"/>
  <c r="BB133" i="9"/>
  <c r="AX134" i="9"/>
  <c r="AY134" i="9"/>
  <c r="AZ134" i="9"/>
  <c r="BA134" i="9"/>
  <c r="AQ134" i="9"/>
  <c r="AW134" i="9"/>
  <c r="BB134" i="9"/>
  <c r="AX135" i="9"/>
  <c r="AY135" i="9"/>
  <c r="AZ135" i="9"/>
  <c r="BA135" i="9"/>
  <c r="AQ135" i="9"/>
  <c r="AW135" i="9"/>
  <c r="BB135" i="9"/>
  <c r="AX136" i="9"/>
  <c r="AY136" i="9"/>
  <c r="AZ136" i="9"/>
  <c r="BA136" i="9"/>
  <c r="AQ136" i="9"/>
  <c r="AW136" i="9"/>
  <c r="BB136" i="9"/>
  <c r="AX137" i="9"/>
  <c r="AY137" i="9"/>
  <c r="AZ137" i="9"/>
  <c r="BA137" i="9"/>
  <c r="AQ137" i="9"/>
  <c r="AW137" i="9"/>
  <c r="BB137" i="9"/>
  <c r="AX138" i="9"/>
  <c r="AY138" i="9"/>
  <c r="AZ138" i="9"/>
  <c r="BA138" i="9"/>
  <c r="AQ138" i="9"/>
  <c r="AW138" i="9"/>
  <c r="BB138" i="9"/>
  <c r="AX139" i="9"/>
  <c r="AY139" i="9"/>
  <c r="AZ139" i="9"/>
  <c r="BA139" i="9"/>
  <c r="AQ139" i="9"/>
  <c r="AW139" i="9"/>
  <c r="BB139" i="9"/>
  <c r="AX140" i="9"/>
  <c r="AY140" i="9"/>
  <c r="AZ140" i="9"/>
  <c r="BA140" i="9"/>
  <c r="AQ140" i="9"/>
  <c r="AW140" i="9"/>
  <c r="BB140" i="9"/>
  <c r="AX141" i="9"/>
  <c r="AY141" i="9"/>
  <c r="AZ141" i="9"/>
  <c r="BA141" i="9"/>
  <c r="AQ141" i="9"/>
  <c r="AW141" i="9"/>
  <c r="BB141" i="9"/>
  <c r="AX142" i="9"/>
  <c r="AY142" i="9"/>
  <c r="AZ142" i="9"/>
  <c r="BA142" i="9"/>
  <c r="AQ142" i="9"/>
  <c r="AW142" i="9"/>
  <c r="BB142" i="9"/>
  <c r="AX143" i="9"/>
  <c r="AY143" i="9"/>
  <c r="AZ143" i="9"/>
  <c r="BA143" i="9"/>
  <c r="AQ143" i="9"/>
  <c r="AW143" i="9"/>
  <c r="BB143" i="9"/>
  <c r="AX144" i="9"/>
  <c r="AY144" i="9"/>
  <c r="AZ144" i="9"/>
  <c r="BA144" i="9"/>
  <c r="AQ144" i="9"/>
  <c r="AW144" i="9"/>
  <c r="BB144" i="9"/>
  <c r="AX145" i="9"/>
  <c r="AY145" i="9"/>
  <c r="AZ145" i="9"/>
  <c r="BA145" i="9"/>
  <c r="AQ145" i="9"/>
  <c r="AW145" i="9"/>
  <c r="BB145" i="9"/>
  <c r="AX146" i="9"/>
  <c r="AY146" i="9"/>
  <c r="AZ146" i="9"/>
  <c r="BA146" i="9"/>
  <c r="AQ146" i="9"/>
  <c r="AW146" i="9"/>
  <c r="BB146" i="9"/>
  <c r="AX147" i="9"/>
  <c r="AY147" i="9"/>
  <c r="AZ147" i="9"/>
  <c r="BA147" i="9"/>
  <c r="AQ147" i="9"/>
  <c r="AW147" i="9"/>
  <c r="BB147" i="9"/>
  <c r="AX148" i="9"/>
  <c r="AY148" i="9"/>
  <c r="AZ148" i="9"/>
  <c r="BA148" i="9"/>
  <c r="AQ148" i="9"/>
  <c r="AW148" i="9"/>
  <c r="BB148" i="9"/>
  <c r="AX149" i="9"/>
  <c r="AY149" i="9"/>
  <c r="AZ149" i="9"/>
  <c r="BA149" i="9"/>
  <c r="AQ149" i="9"/>
  <c r="AW149" i="9"/>
  <c r="BB149" i="9"/>
  <c r="AX150" i="9"/>
  <c r="AY150" i="9"/>
  <c r="AZ150" i="9"/>
  <c r="BA150" i="9"/>
  <c r="AQ150" i="9"/>
  <c r="AW150" i="9"/>
  <c r="BB150" i="9"/>
  <c r="AX151" i="9"/>
  <c r="AY151" i="9"/>
  <c r="AZ151" i="9"/>
  <c r="BA151" i="9"/>
  <c r="AQ151" i="9"/>
  <c r="AW151" i="9"/>
  <c r="BB151" i="9"/>
  <c r="AX152" i="9"/>
  <c r="AY152" i="9"/>
  <c r="AZ152" i="9"/>
  <c r="BA152" i="9"/>
  <c r="AQ152" i="9"/>
  <c r="AW152" i="9"/>
  <c r="BB152" i="9"/>
  <c r="AX153" i="9"/>
  <c r="AY153" i="9"/>
  <c r="AZ153" i="9"/>
  <c r="BA153" i="9"/>
  <c r="AQ153" i="9"/>
  <c r="AW153" i="9"/>
  <c r="BB153" i="9"/>
  <c r="AX154" i="9"/>
  <c r="AY154" i="9"/>
  <c r="AZ154" i="9"/>
  <c r="BA154" i="9"/>
  <c r="AQ154" i="9"/>
  <c r="AW154" i="9"/>
  <c r="BB154" i="9"/>
  <c r="AX155" i="9"/>
  <c r="AY155" i="9"/>
  <c r="AZ155" i="9"/>
  <c r="BA155" i="9"/>
  <c r="AQ155" i="9"/>
  <c r="AW155" i="9"/>
  <c r="BB155" i="9"/>
  <c r="AX156" i="9"/>
  <c r="AY156" i="9"/>
  <c r="AZ156" i="9"/>
  <c r="BA156" i="9"/>
  <c r="AQ156" i="9"/>
  <c r="AW156" i="9"/>
  <c r="BB156" i="9"/>
  <c r="AX157" i="9"/>
  <c r="AY157" i="9"/>
  <c r="AZ157" i="9"/>
  <c r="BA157" i="9"/>
  <c r="AQ157" i="9"/>
  <c r="AW157" i="9"/>
  <c r="BB157" i="9"/>
  <c r="AX158" i="9"/>
  <c r="AY158" i="9"/>
  <c r="AZ158" i="9"/>
  <c r="BA158" i="9"/>
  <c r="AQ158" i="9"/>
  <c r="AW158" i="9"/>
  <c r="BB158" i="9"/>
  <c r="AX159" i="9"/>
  <c r="AY159" i="9"/>
  <c r="AZ159" i="9"/>
  <c r="BA159" i="9"/>
  <c r="AQ159" i="9"/>
  <c r="AW159" i="9"/>
  <c r="BB159" i="9"/>
  <c r="AX160" i="9"/>
  <c r="AY160" i="9"/>
  <c r="AZ160" i="9"/>
  <c r="BA160" i="9"/>
  <c r="AQ160" i="9"/>
  <c r="AW160" i="9"/>
  <c r="BB160" i="9"/>
  <c r="AX161" i="9"/>
  <c r="AY161" i="9"/>
  <c r="AZ161" i="9"/>
  <c r="BA161" i="9"/>
  <c r="AQ161" i="9"/>
  <c r="AW161" i="9"/>
  <c r="BB161" i="9"/>
  <c r="AX162" i="9"/>
  <c r="AY162" i="9"/>
  <c r="AZ162" i="9"/>
  <c r="BA162" i="9"/>
  <c r="AQ162" i="9"/>
  <c r="AW162" i="9"/>
  <c r="BB162" i="9"/>
  <c r="AX163" i="9"/>
  <c r="AY163" i="9"/>
  <c r="AZ163" i="9"/>
  <c r="BA163" i="9"/>
  <c r="AQ163" i="9"/>
  <c r="AW163" i="9"/>
  <c r="BB163" i="9"/>
  <c r="AX164" i="9"/>
  <c r="AY164" i="9"/>
  <c r="AZ164" i="9"/>
  <c r="BA164" i="9"/>
  <c r="AQ164" i="9"/>
  <c r="AW164" i="9"/>
  <c r="BB164" i="9"/>
  <c r="AX165" i="9"/>
  <c r="AY165" i="9"/>
  <c r="AZ165" i="9"/>
  <c r="BA165" i="9"/>
  <c r="AQ165" i="9"/>
  <c r="AW165" i="9"/>
  <c r="BB165" i="9"/>
  <c r="AX166" i="9"/>
  <c r="AY166" i="9"/>
  <c r="AZ166" i="9"/>
  <c r="BA166" i="9"/>
  <c r="AQ166" i="9"/>
  <c r="AW166" i="9"/>
  <c r="BB166" i="9"/>
  <c r="AX167" i="9"/>
  <c r="AY167" i="9"/>
  <c r="AZ167" i="9"/>
  <c r="BA167" i="9"/>
  <c r="AQ167" i="9"/>
  <c r="AW167" i="9"/>
  <c r="BB167" i="9"/>
  <c r="AX168" i="9"/>
  <c r="AY168" i="9"/>
  <c r="AZ168" i="9"/>
  <c r="BA168" i="9"/>
  <c r="AQ168" i="9"/>
  <c r="AW168" i="9"/>
  <c r="BB168" i="9"/>
  <c r="AX169" i="9"/>
  <c r="AY169" i="9"/>
  <c r="AZ169" i="9"/>
  <c r="BA169" i="9"/>
  <c r="AQ169" i="9"/>
  <c r="AW169" i="9"/>
  <c r="BB169" i="9"/>
  <c r="AX170" i="9"/>
  <c r="AY170" i="9"/>
  <c r="AZ170" i="9"/>
  <c r="BA170" i="9"/>
  <c r="AQ170" i="9"/>
  <c r="AW170" i="9"/>
  <c r="BB170" i="9"/>
  <c r="AX171" i="9"/>
  <c r="AY171" i="9"/>
  <c r="AZ171" i="9"/>
  <c r="BA171" i="9"/>
  <c r="AQ171" i="9"/>
  <c r="AW171" i="9"/>
  <c r="BB171" i="9"/>
  <c r="AX172" i="9"/>
  <c r="AY172" i="9"/>
  <c r="AZ172" i="9"/>
  <c r="BA172" i="9"/>
  <c r="AQ172" i="9"/>
  <c r="AW172" i="9"/>
  <c r="BB172" i="9"/>
  <c r="AX173" i="9"/>
  <c r="AY173" i="9"/>
  <c r="AZ173" i="9"/>
  <c r="BA173" i="9"/>
  <c r="AQ173" i="9"/>
  <c r="AW173" i="9"/>
  <c r="BB173" i="9"/>
  <c r="AX174" i="9"/>
  <c r="AY174" i="9"/>
  <c r="AZ174" i="9"/>
  <c r="BA174" i="9"/>
  <c r="AQ174" i="9"/>
  <c r="AW174" i="9"/>
  <c r="BB174" i="9"/>
  <c r="AX175" i="9"/>
  <c r="AY175" i="9"/>
  <c r="AZ175" i="9"/>
  <c r="BA175" i="9"/>
  <c r="AQ175" i="9"/>
  <c r="AW175" i="9"/>
  <c r="BB175" i="9"/>
  <c r="AX176" i="9"/>
  <c r="AY176" i="9"/>
  <c r="AZ176" i="9"/>
  <c r="BA176" i="9"/>
  <c r="AQ176" i="9"/>
  <c r="AW176" i="9"/>
  <c r="BB176" i="9"/>
  <c r="AX177" i="9"/>
  <c r="AY177" i="9"/>
  <c r="AZ177" i="9"/>
  <c r="BA177" i="9"/>
  <c r="AQ177" i="9"/>
  <c r="AW177" i="9"/>
  <c r="BB177" i="9"/>
  <c r="AX178" i="9"/>
  <c r="AY178" i="9"/>
  <c r="AZ178" i="9"/>
  <c r="BA178" i="9"/>
  <c r="AQ178" i="9"/>
  <c r="AW178" i="9"/>
  <c r="BB178" i="9"/>
  <c r="AX179" i="9"/>
  <c r="AY179" i="9"/>
  <c r="AZ179" i="9"/>
  <c r="BA179" i="9"/>
  <c r="AQ179" i="9"/>
  <c r="AW179" i="9"/>
  <c r="BB179" i="9"/>
  <c r="AX180" i="9"/>
  <c r="AY180" i="9"/>
  <c r="AZ180" i="9"/>
  <c r="BA180" i="9"/>
  <c r="AQ180" i="9"/>
  <c r="AW180" i="9"/>
  <c r="BB180" i="9"/>
  <c r="AX181" i="9"/>
  <c r="AY181" i="9"/>
  <c r="AZ181" i="9"/>
  <c r="BA181" i="9"/>
  <c r="AQ181" i="9"/>
  <c r="AW181" i="9"/>
  <c r="BB181" i="9"/>
  <c r="AX182" i="9"/>
  <c r="AY182" i="9"/>
  <c r="AZ182" i="9"/>
  <c r="BA182" i="9"/>
  <c r="AQ182" i="9"/>
  <c r="AW182" i="9"/>
  <c r="BB182" i="9"/>
  <c r="AX183" i="9"/>
  <c r="AY183" i="9"/>
  <c r="AZ183" i="9"/>
  <c r="BA183" i="9"/>
  <c r="AQ183" i="9"/>
  <c r="AW183" i="9"/>
  <c r="BB183" i="9"/>
  <c r="AX184" i="9"/>
  <c r="AY184" i="9"/>
  <c r="AZ184" i="9"/>
  <c r="BA184" i="9"/>
  <c r="AQ184" i="9"/>
  <c r="AW184" i="9"/>
  <c r="BB184" i="9"/>
  <c r="AX185" i="9"/>
  <c r="AY185" i="9"/>
  <c r="AZ185" i="9"/>
  <c r="BA185" i="9"/>
  <c r="AQ185" i="9"/>
  <c r="AW185" i="9"/>
  <c r="BB185" i="9"/>
  <c r="AX186" i="9"/>
  <c r="AY186" i="9"/>
  <c r="AZ186" i="9"/>
  <c r="BA186" i="9"/>
  <c r="AQ186" i="9"/>
  <c r="AW186" i="9"/>
  <c r="BB186" i="9"/>
  <c r="AX187" i="9"/>
  <c r="AY187" i="9"/>
  <c r="AZ187" i="9"/>
  <c r="BA187" i="9"/>
  <c r="AQ187" i="9"/>
  <c r="AW187" i="9"/>
  <c r="BB187" i="9"/>
  <c r="AX188" i="9"/>
  <c r="AY188" i="9"/>
  <c r="AZ188" i="9"/>
  <c r="BA188" i="9"/>
  <c r="AQ188" i="9"/>
  <c r="AW188" i="9"/>
  <c r="BB188" i="9"/>
  <c r="AX189" i="9"/>
  <c r="AY189" i="9"/>
  <c r="AZ189" i="9"/>
  <c r="BA189" i="9"/>
  <c r="AQ189" i="9"/>
  <c r="AW189" i="9"/>
  <c r="BB189" i="9"/>
  <c r="AX190" i="9"/>
  <c r="AY190" i="9"/>
  <c r="AZ190" i="9"/>
  <c r="BA190" i="9"/>
  <c r="AQ190" i="9"/>
  <c r="AW190" i="9"/>
  <c r="BB190" i="9"/>
  <c r="AX191" i="9"/>
  <c r="AY191" i="9"/>
  <c r="AZ191" i="9"/>
  <c r="BA191" i="9"/>
  <c r="AQ191" i="9"/>
  <c r="AW191" i="9"/>
  <c r="BB191" i="9"/>
  <c r="AX192" i="9"/>
  <c r="AY192" i="9"/>
  <c r="AZ192" i="9"/>
  <c r="BA192" i="9"/>
  <c r="AQ192" i="9"/>
  <c r="AW192" i="9"/>
  <c r="BB192" i="9"/>
  <c r="AX193" i="9"/>
  <c r="AY193" i="9"/>
  <c r="AZ193" i="9"/>
  <c r="BA193" i="9"/>
  <c r="AQ193" i="9"/>
  <c r="AW193" i="9"/>
  <c r="BB193" i="9"/>
  <c r="AX194" i="9"/>
  <c r="AY194" i="9"/>
  <c r="AZ194" i="9"/>
  <c r="BA194" i="9"/>
  <c r="AQ194" i="9"/>
  <c r="AW194" i="9"/>
  <c r="BB194" i="9"/>
  <c r="AX195" i="9"/>
  <c r="AY195" i="9"/>
  <c r="AZ195" i="9"/>
  <c r="BA195" i="9"/>
  <c r="AQ195" i="9"/>
  <c r="AW195" i="9"/>
  <c r="BB195" i="9"/>
  <c r="AX196" i="9"/>
  <c r="AY196" i="9"/>
  <c r="AZ196" i="9"/>
  <c r="BA196" i="9"/>
  <c r="AQ196" i="9"/>
  <c r="AW196" i="9"/>
  <c r="BB196" i="9"/>
  <c r="AX197" i="9"/>
  <c r="AY197" i="9"/>
  <c r="AZ197" i="9"/>
  <c r="BA197" i="9"/>
  <c r="AQ197" i="9"/>
  <c r="AW197" i="9"/>
  <c r="BB197" i="9"/>
  <c r="AX198" i="9"/>
  <c r="AY198" i="9"/>
  <c r="AZ198" i="9"/>
  <c r="BA198" i="9"/>
  <c r="AQ198" i="9"/>
  <c r="AW198" i="9"/>
  <c r="BB198" i="9"/>
  <c r="AX199" i="9"/>
  <c r="AY199" i="9"/>
  <c r="AZ199" i="9"/>
  <c r="BA199" i="9"/>
  <c r="AQ199" i="9"/>
  <c r="AW199" i="9"/>
  <c r="BB199" i="9"/>
  <c r="AX200" i="9"/>
  <c r="AY200" i="9"/>
  <c r="AZ200" i="9"/>
  <c r="BA200" i="9"/>
  <c r="AQ200" i="9"/>
  <c r="AW200" i="9"/>
  <c r="BB200" i="9"/>
  <c r="AX201" i="9"/>
  <c r="AY201" i="9"/>
  <c r="AZ201" i="9"/>
  <c r="BA201" i="9"/>
  <c r="AQ201" i="9"/>
  <c r="AW201" i="9"/>
  <c r="BB201" i="9"/>
  <c r="AX202" i="9"/>
  <c r="AY202" i="9"/>
  <c r="AZ202" i="9"/>
  <c r="BA202" i="9"/>
  <c r="AQ202" i="9"/>
  <c r="AW202" i="9"/>
  <c r="BB202" i="9"/>
  <c r="AX203" i="9"/>
  <c r="AY203" i="9"/>
  <c r="AZ203" i="9"/>
  <c r="BA203" i="9"/>
  <c r="AQ203" i="9"/>
  <c r="AW203" i="9"/>
  <c r="BB203" i="9"/>
  <c r="AX204" i="9"/>
  <c r="AY204" i="9"/>
  <c r="AZ204" i="9"/>
  <c r="BA204" i="9"/>
  <c r="AQ204" i="9"/>
  <c r="AW204" i="9"/>
  <c r="BB204" i="9"/>
  <c r="AX205" i="9"/>
  <c r="AY205" i="9"/>
  <c r="AZ205" i="9"/>
  <c r="BA205" i="9"/>
  <c r="AQ205" i="9"/>
  <c r="AW205" i="9"/>
  <c r="BB205" i="9"/>
  <c r="AX206" i="9"/>
  <c r="AY206" i="9"/>
  <c r="AZ206" i="9"/>
  <c r="BA206" i="9"/>
  <c r="AQ206" i="9"/>
  <c r="AW206" i="9"/>
  <c r="BB206" i="9"/>
  <c r="AX207" i="9"/>
  <c r="AY207" i="9"/>
  <c r="AZ207" i="9"/>
  <c r="BA207" i="9"/>
  <c r="AQ207" i="9"/>
  <c r="AW207" i="9"/>
  <c r="BB207" i="9"/>
  <c r="AX208" i="9"/>
  <c r="AY208" i="9"/>
  <c r="AZ208" i="9"/>
  <c r="BA208" i="9"/>
  <c r="AQ208" i="9"/>
  <c r="AW208" i="9"/>
  <c r="BB208" i="9"/>
  <c r="AX209" i="9"/>
  <c r="AY209" i="9"/>
  <c r="AZ209" i="9"/>
  <c r="BA209" i="9"/>
  <c r="AQ209" i="9"/>
  <c r="AW209" i="9"/>
  <c r="BB209" i="9"/>
  <c r="AX210" i="9"/>
  <c r="AY210" i="9"/>
  <c r="AZ210" i="9"/>
  <c r="BA210" i="9"/>
  <c r="AQ210" i="9"/>
  <c r="AW210" i="9"/>
  <c r="BB210" i="9"/>
  <c r="AX211" i="9"/>
  <c r="AY211" i="9"/>
  <c r="AZ211" i="9"/>
  <c r="BA211" i="9"/>
  <c r="AQ211" i="9"/>
  <c r="AW211" i="9"/>
  <c r="BB211" i="9"/>
  <c r="AX212" i="9"/>
  <c r="AY212" i="9"/>
  <c r="AZ212" i="9"/>
  <c r="BA212" i="9"/>
  <c r="AQ212" i="9"/>
  <c r="AW212" i="9"/>
  <c r="BB212" i="9"/>
  <c r="AX213" i="9"/>
  <c r="AY213" i="9"/>
  <c r="AZ213" i="9"/>
  <c r="BA213" i="9"/>
  <c r="AQ213" i="9"/>
  <c r="AW213" i="9"/>
  <c r="BB213" i="9"/>
  <c r="AX214" i="9"/>
  <c r="AY214" i="9"/>
  <c r="AZ214" i="9"/>
  <c r="BA214" i="9"/>
  <c r="AQ214" i="9"/>
  <c r="AW214" i="9"/>
  <c r="BB214" i="9"/>
  <c r="AX215" i="9"/>
  <c r="AY215" i="9"/>
  <c r="AZ215" i="9"/>
  <c r="BA215" i="9"/>
  <c r="AQ215" i="9"/>
  <c r="AW215" i="9"/>
  <c r="BB215" i="9"/>
  <c r="AX216" i="9"/>
  <c r="AY216" i="9"/>
  <c r="AZ216" i="9"/>
  <c r="BA216" i="9"/>
  <c r="AQ216" i="9"/>
  <c r="AW216" i="9"/>
  <c r="BB216" i="9"/>
  <c r="AX217" i="9"/>
  <c r="AY217" i="9"/>
  <c r="AZ217" i="9"/>
  <c r="BA217" i="9"/>
  <c r="AQ217" i="9"/>
  <c r="AW217" i="9"/>
  <c r="BB217" i="9"/>
  <c r="AX218" i="9"/>
  <c r="AY218" i="9"/>
  <c r="AZ218" i="9"/>
  <c r="BA218" i="9"/>
  <c r="AQ218" i="9"/>
  <c r="AW218" i="9"/>
  <c r="BB218" i="9"/>
  <c r="AX219" i="9"/>
  <c r="AY219" i="9"/>
  <c r="AZ219" i="9"/>
  <c r="BA219" i="9"/>
  <c r="AQ219" i="9"/>
  <c r="AW219" i="9"/>
  <c r="BB219" i="9"/>
  <c r="AX220" i="9"/>
  <c r="AY220" i="9"/>
  <c r="AZ220" i="9"/>
  <c r="BA220" i="9"/>
  <c r="AQ220" i="9"/>
  <c r="AW220" i="9"/>
  <c r="BB220" i="9"/>
  <c r="AX221" i="9"/>
  <c r="AY221" i="9"/>
  <c r="AZ221" i="9"/>
  <c r="BA221" i="9"/>
  <c r="AQ221" i="9"/>
  <c r="AW221" i="9"/>
  <c r="BB221" i="9"/>
  <c r="AX222" i="9"/>
  <c r="AY222" i="9"/>
  <c r="AZ222" i="9"/>
  <c r="BA222" i="9"/>
  <c r="AQ222" i="9"/>
  <c r="AW222" i="9"/>
  <c r="BB222" i="9"/>
  <c r="AX223" i="9"/>
  <c r="AY223" i="9"/>
  <c r="AZ223" i="9"/>
  <c r="BA223" i="9"/>
  <c r="AQ223" i="9"/>
  <c r="AW223" i="9"/>
  <c r="BB223" i="9"/>
  <c r="AX224" i="9"/>
  <c r="AY224" i="9"/>
  <c r="AZ224" i="9"/>
  <c r="BA224" i="9"/>
  <c r="AQ224" i="9"/>
  <c r="AW224" i="9"/>
  <c r="BB224" i="9"/>
  <c r="AX225" i="9"/>
  <c r="AY225" i="9"/>
  <c r="AZ225" i="9"/>
  <c r="BA225" i="9"/>
  <c r="AQ225" i="9"/>
  <c r="AW225" i="9"/>
  <c r="BB225" i="9"/>
  <c r="AX226" i="9"/>
  <c r="AY226" i="9"/>
  <c r="AZ226" i="9"/>
  <c r="BA226" i="9"/>
  <c r="AQ226" i="9"/>
  <c r="AW226" i="9"/>
  <c r="BB226" i="9"/>
  <c r="AX227" i="9"/>
  <c r="AY227" i="9"/>
  <c r="AZ227" i="9"/>
  <c r="BA227" i="9"/>
  <c r="AQ227" i="9"/>
  <c r="AW227" i="9"/>
  <c r="BB227" i="9"/>
  <c r="AX228" i="9"/>
  <c r="AY228" i="9"/>
  <c r="AZ228" i="9"/>
  <c r="BA228" i="9"/>
  <c r="AQ228" i="9"/>
  <c r="AW228" i="9"/>
  <c r="BB228" i="9"/>
  <c r="AX229" i="9"/>
  <c r="AY229" i="9"/>
  <c r="AZ229" i="9"/>
  <c r="BA229" i="9"/>
  <c r="AQ229" i="9"/>
  <c r="AW229" i="9"/>
  <c r="BB229" i="9"/>
  <c r="AX230" i="9"/>
  <c r="AY230" i="9"/>
  <c r="AZ230" i="9"/>
  <c r="BA230" i="9"/>
  <c r="AQ230" i="9"/>
  <c r="AW230" i="9"/>
  <c r="BB230" i="9"/>
  <c r="AX231" i="9"/>
  <c r="AY231" i="9"/>
  <c r="AZ231" i="9"/>
  <c r="BA231" i="9"/>
  <c r="AQ231" i="9"/>
  <c r="AW231" i="9"/>
  <c r="BB231" i="9"/>
  <c r="AX232" i="9"/>
  <c r="AY232" i="9"/>
  <c r="AZ232" i="9"/>
  <c r="BA232" i="9"/>
  <c r="AQ232" i="9"/>
  <c r="AW232" i="9"/>
  <c r="BB232" i="9"/>
  <c r="AX233" i="9"/>
  <c r="AY233" i="9"/>
  <c r="AZ233" i="9"/>
  <c r="BA233" i="9"/>
  <c r="AQ233" i="9"/>
  <c r="AW233" i="9"/>
  <c r="BB233" i="9"/>
  <c r="AX234" i="9"/>
  <c r="AY234" i="9"/>
  <c r="AZ234" i="9"/>
  <c r="BA234" i="9"/>
  <c r="AQ234" i="9"/>
  <c r="AW234" i="9"/>
  <c r="BB234" i="9"/>
  <c r="AX235" i="9"/>
  <c r="AY235" i="9"/>
  <c r="AZ235" i="9"/>
  <c r="BA235" i="9"/>
  <c r="AQ235" i="9"/>
  <c r="AW235" i="9"/>
  <c r="BB235" i="9"/>
  <c r="AX236" i="9"/>
  <c r="AY236" i="9"/>
  <c r="AZ236" i="9"/>
  <c r="BA236" i="9"/>
  <c r="AQ236" i="9"/>
  <c r="AW236" i="9"/>
  <c r="BB236" i="9"/>
  <c r="AX237" i="9"/>
  <c r="AY237" i="9"/>
  <c r="AZ237" i="9"/>
  <c r="BA237" i="9"/>
  <c r="AQ237" i="9"/>
  <c r="AW237" i="9"/>
  <c r="BB237" i="9"/>
  <c r="AX238" i="9"/>
  <c r="AY238" i="9"/>
  <c r="AZ238" i="9"/>
  <c r="BA238" i="9"/>
  <c r="AQ238" i="9"/>
  <c r="AW238" i="9"/>
  <c r="BB238" i="9"/>
  <c r="AX239" i="9"/>
  <c r="AY239" i="9"/>
  <c r="AZ239" i="9"/>
  <c r="BA239" i="9"/>
  <c r="AQ239" i="9"/>
  <c r="AW239" i="9"/>
  <c r="BB239" i="9"/>
  <c r="AX240" i="9"/>
  <c r="AY240" i="9"/>
  <c r="AZ240" i="9"/>
  <c r="BA240" i="9"/>
  <c r="AQ240" i="9"/>
  <c r="AW240" i="9"/>
  <c r="BB240" i="9"/>
  <c r="AX241" i="9"/>
  <c r="AY241" i="9"/>
  <c r="AZ241" i="9"/>
  <c r="BA241" i="9"/>
  <c r="AQ241" i="9"/>
  <c r="AW241" i="9"/>
  <c r="BB241" i="9"/>
  <c r="AX242" i="9"/>
  <c r="AY242" i="9"/>
  <c r="AZ242" i="9"/>
  <c r="BA242" i="9"/>
  <c r="AQ242" i="9"/>
  <c r="AW242" i="9"/>
  <c r="BB242" i="9"/>
  <c r="AX243" i="9"/>
  <c r="AY243" i="9"/>
  <c r="AZ243" i="9"/>
  <c r="BA243" i="9"/>
  <c r="AQ243" i="9"/>
  <c r="AW243" i="9"/>
  <c r="BB243" i="9"/>
  <c r="AX244" i="9"/>
  <c r="AY244" i="9"/>
  <c r="AZ244" i="9"/>
  <c r="BA244" i="9"/>
  <c r="AQ244" i="9"/>
  <c r="AW244" i="9"/>
  <c r="BB244" i="9"/>
  <c r="AX245" i="9"/>
  <c r="AY245" i="9"/>
  <c r="AZ245" i="9"/>
  <c r="BA245" i="9"/>
  <c r="AQ245" i="9"/>
  <c r="AW245" i="9"/>
  <c r="BB245" i="9"/>
  <c r="AX246" i="9"/>
  <c r="AY246" i="9"/>
  <c r="AZ246" i="9"/>
  <c r="BA246" i="9"/>
  <c r="AQ246" i="9"/>
  <c r="AW246" i="9"/>
  <c r="BB246" i="9"/>
  <c r="AX247" i="9"/>
  <c r="AY247" i="9"/>
  <c r="AZ247" i="9"/>
  <c r="BA247" i="9"/>
  <c r="AQ247" i="9"/>
  <c r="AW247" i="9"/>
  <c r="BB247" i="9"/>
  <c r="AX248" i="9"/>
  <c r="AY248" i="9"/>
  <c r="AZ248" i="9"/>
  <c r="BA248" i="9"/>
  <c r="AQ248" i="9"/>
  <c r="AW248" i="9"/>
  <c r="BB248" i="9"/>
  <c r="AX249" i="9"/>
  <c r="AY249" i="9"/>
  <c r="AZ249" i="9"/>
  <c r="BA249" i="9"/>
  <c r="AQ249" i="9"/>
  <c r="AW249" i="9"/>
  <c r="BB249" i="9"/>
  <c r="AX250" i="9"/>
  <c r="AY250" i="9"/>
  <c r="AZ250" i="9"/>
  <c r="BA250" i="9"/>
  <c r="AQ250" i="9"/>
  <c r="AW250" i="9"/>
  <c r="BB250" i="9"/>
  <c r="AX251" i="9"/>
  <c r="AY251" i="9"/>
  <c r="AZ251" i="9"/>
  <c r="BA251" i="9"/>
  <c r="AQ251" i="9"/>
  <c r="AW251" i="9"/>
  <c r="BB251" i="9"/>
  <c r="AX252" i="9"/>
  <c r="AY252" i="9"/>
  <c r="AZ252" i="9"/>
  <c r="BA252" i="9"/>
  <c r="AQ252" i="9"/>
  <c r="AW252" i="9"/>
  <c r="BB252" i="9"/>
  <c r="AX253" i="9"/>
  <c r="AY253" i="9"/>
  <c r="AZ253" i="9"/>
  <c r="BA253" i="9"/>
  <c r="AQ253" i="9"/>
  <c r="AW253" i="9"/>
  <c r="BB253" i="9"/>
  <c r="AX254" i="9"/>
  <c r="AY254" i="9"/>
  <c r="AZ254" i="9"/>
  <c r="BA254" i="9"/>
  <c r="AQ254" i="9"/>
  <c r="AW254" i="9"/>
  <c r="BB254" i="9"/>
  <c r="AX255" i="9"/>
  <c r="AY255" i="9"/>
  <c r="AZ255" i="9"/>
  <c r="BA255" i="9"/>
  <c r="AQ255" i="9"/>
  <c r="AW255" i="9"/>
  <c r="BB255" i="9"/>
  <c r="AX256" i="9"/>
  <c r="AY256" i="9"/>
  <c r="AZ256" i="9"/>
  <c r="BA256" i="9"/>
  <c r="AQ256" i="9"/>
  <c r="AW256" i="9"/>
  <c r="BB256" i="9"/>
  <c r="AX257" i="9"/>
  <c r="AY257" i="9"/>
  <c r="AZ257" i="9"/>
  <c r="BA257" i="9"/>
  <c r="AQ257" i="9"/>
  <c r="AW257" i="9"/>
  <c r="BB257" i="9"/>
  <c r="AX258" i="9"/>
  <c r="AY258" i="9"/>
  <c r="AZ258" i="9"/>
  <c r="BA258" i="9"/>
  <c r="AQ258" i="9"/>
  <c r="AW258" i="9"/>
  <c r="BB258" i="9"/>
  <c r="AX259" i="9"/>
  <c r="AY259" i="9"/>
  <c r="AZ259" i="9"/>
  <c r="BA259" i="9"/>
  <c r="AQ259" i="9"/>
  <c r="AW259" i="9"/>
  <c r="BB259" i="9"/>
  <c r="AX260" i="9"/>
  <c r="AY260" i="9"/>
  <c r="AZ260" i="9"/>
  <c r="BA260" i="9"/>
  <c r="AQ260" i="9"/>
  <c r="AW260" i="9"/>
  <c r="BB260" i="9"/>
  <c r="AX261" i="9"/>
  <c r="AY261" i="9"/>
  <c r="AZ261" i="9"/>
  <c r="BA261" i="9"/>
  <c r="AQ261" i="9"/>
  <c r="AW261" i="9"/>
  <c r="BB261" i="9"/>
  <c r="AX262" i="9"/>
  <c r="AY262" i="9"/>
  <c r="AZ262" i="9"/>
  <c r="BA262" i="9"/>
  <c r="AQ262" i="9"/>
  <c r="AW262" i="9"/>
  <c r="BB262" i="9"/>
  <c r="AX263" i="9"/>
  <c r="AY263" i="9"/>
  <c r="AZ263" i="9"/>
  <c r="BA263" i="9"/>
  <c r="AQ263" i="9"/>
  <c r="AW263" i="9"/>
  <c r="BB263" i="9"/>
  <c r="AX264" i="9"/>
  <c r="AY264" i="9"/>
  <c r="AZ264" i="9"/>
  <c r="BA264" i="9"/>
  <c r="AQ264" i="9"/>
  <c r="AW264" i="9"/>
  <c r="BB264" i="9"/>
  <c r="AX265" i="9"/>
  <c r="AY265" i="9"/>
  <c r="AZ265" i="9"/>
  <c r="BA265" i="9"/>
  <c r="AQ265" i="9"/>
  <c r="AW265" i="9"/>
  <c r="BB265" i="9"/>
  <c r="AX266" i="9"/>
  <c r="AY266" i="9"/>
  <c r="AZ266" i="9"/>
  <c r="BA266" i="9"/>
  <c r="AQ266" i="9"/>
  <c r="AW266" i="9"/>
  <c r="BB266" i="9"/>
  <c r="AX267" i="9"/>
  <c r="AY267" i="9"/>
  <c r="AZ267" i="9"/>
  <c r="BA267" i="9"/>
  <c r="AQ267" i="9"/>
  <c r="AW267" i="9"/>
  <c r="BB267" i="9"/>
  <c r="AX268" i="9"/>
  <c r="AY268" i="9"/>
  <c r="AZ268" i="9"/>
  <c r="BA268" i="9"/>
  <c r="AQ268" i="9"/>
  <c r="AW268" i="9"/>
  <c r="BB268" i="9"/>
  <c r="AX269" i="9"/>
  <c r="AY269" i="9"/>
  <c r="AZ269" i="9"/>
  <c r="BA269" i="9"/>
  <c r="AQ269" i="9"/>
  <c r="AW269" i="9"/>
  <c r="BB269" i="9"/>
  <c r="AX270" i="9"/>
  <c r="AY270" i="9"/>
  <c r="AZ270" i="9"/>
  <c r="BA270" i="9"/>
  <c r="AQ270" i="9"/>
  <c r="AW270" i="9"/>
  <c r="BB270" i="9"/>
  <c r="AX271" i="9"/>
  <c r="AY271" i="9"/>
  <c r="AZ271" i="9"/>
  <c r="BA271" i="9"/>
  <c r="AQ271" i="9"/>
  <c r="AW271" i="9"/>
  <c r="BB271" i="9"/>
  <c r="AX272" i="9"/>
  <c r="AY272" i="9"/>
  <c r="AZ272" i="9"/>
  <c r="BA272" i="9"/>
  <c r="AQ272" i="9"/>
  <c r="AW272" i="9"/>
  <c r="BB272" i="9"/>
  <c r="AX273" i="9"/>
  <c r="AY273" i="9"/>
  <c r="AZ273" i="9"/>
  <c r="BA273" i="9"/>
  <c r="AQ273" i="9"/>
  <c r="AW273" i="9"/>
  <c r="BB273" i="9"/>
  <c r="AX274" i="9"/>
  <c r="AY274" i="9"/>
  <c r="AZ274" i="9"/>
  <c r="BA274" i="9"/>
  <c r="AQ274" i="9"/>
  <c r="AW274" i="9"/>
  <c r="BB274" i="9"/>
  <c r="AX275" i="9"/>
  <c r="AY275" i="9"/>
  <c r="AZ275" i="9"/>
  <c r="BA275" i="9"/>
  <c r="AQ275" i="9"/>
  <c r="AW275" i="9"/>
  <c r="BB275" i="9"/>
  <c r="AX276" i="9"/>
  <c r="AY276" i="9"/>
  <c r="AZ276" i="9"/>
  <c r="BA276" i="9"/>
  <c r="AQ276" i="9"/>
  <c r="AW276" i="9"/>
  <c r="BB276" i="9"/>
  <c r="AX277" i="9"/>
  <c r="AY277" i="9"/>
  <c r="AZ277" i="9"/>
  <c r="BA277" i="9"/>
  <c r="AQ277" i="9"/>
  <c r="AW277" i="9"/>
  <c r="BB277" i="9"/>
  <c r="AX278" i="9"/>
  <c r="AY278" i="9"/>
  <c r="AZ278" i="9"/>
  <c r="BA278" i="9"/>
  <c r="AQ278" i="9"/>
  <c r="AW278" i="9"/>
  <c r="BB278" i="9"/>
  <c r="AX279" i="9"/>
  <c r="AY279" i="9"/>
  <c r="AZ279" i="9"/>
  <c r="BA279" i="9"/>
  <c r="AQ279" i="9"/>
  <c r="AW279" i="9"/>
  <c r="BB279" i="9"/>
  <c r="AX280" i="9"/>
  <c r="AY280" i="9"/>
  <c r="AZ280" i="9"/>
  <c r="BA280" i="9"/>
  <c r="AQ280" i="9"/>
  <c r="AW280" i="9"/>
  <c r="BB280" i="9"/>
  <c r="AX281" i="9"/>
  <c r="AY281" i="9"/>
  <c r="AZ281" i="9"/>
  <c r="BA281" i="9"/>
  <c r="AQ281" i="9"/>
  <c r="AW281" i="9"/>
  <c r="BB281" i="9"/>
  <c r="AX282" i="9"/>
  <c r="AY282" i="9"/>
  <c r="AZ282" i="9"/>
  <c r="BA282" i="9"/>
  <c r="AQ282" i="9"/>
  <c r="AW282" i="9"/>
  <c r="BB282" i="9"/>
  <c r="AX283" i="9"/>
  <c r="AY283" i="9"/>
  <c r="AZ283" i="9"/>
  <c r="BA283" i="9"/>
  <c r="AQ283" i="9"/>
  <c r="AW283" i="9"/>
  <c r="BB283" i="9"/>
  <c r="AX284" i="9"/>
  <c r="AY284" i="9"/>
  <c r="AZ284" i="9"/>
  <c r="BA284" i="9"/>
  <c r="AQ284" i="9"/>
  <c r="AW284" i="9"/>
  <c r="BB284" i="9"/>
  <c r="AX285" i="9"/>
  <c r="AY285" i="9"/>
  <c r="AZ285" i="9"/>
  <c r="BA285" i="9"/>
  <c r="AQ285" i="9"/>
  <c r="AW285" i="9"/>
  <c r="BB285" i="9"/>
  <c r="AX286" i="9"/>
  <c r="AY286" i="9"/>
  <c r="AZ286" i="9"/>
  <c r="BA286" i="9"/>
  <c r="AQ286" i="9"/>
  <c r="AW286" i="9"/>
  <c r="BB286" i="9"/>
  <c r="AX287" i="9"/>
  <c r="AY287" i="9"/>
  <c r="AZ287" i="9"/>
  <c r="BA287" i="9"/>
  <c r="AQ287" i="9"/>
  <c r="AW287" i="9"/>
  <c r="BB287" i="9"/>
  <c r="AX288" i="9"/>
  <c r="AY288" i="9"/>
  <c r="AZ288" i="9"/>
  <c r="BA288" i="9"/>
  <c r="AQ288" i="9"/>
  <c r="AW288" i="9"/>
  <c r="BB288" i="9"/>
  <c r="AX289" i="9"/>
  <c r="AY289" i="9"/>
  <c r="AZ289" i="9"/>
  <c r="BA289" i="9"/>
  <c r="AQ289" i="9"/>
  <c r="AW289" i="9"/>
  <c r="BB289" i="9"/>
  <c r="AX290" i="9"/>
  <c r="AY290" i="9"/>
  <c r="AZ290" i="9"/>
  <c r="BA290" i="9"/>
  <c r="AQ290" i="9"/>
  <c r="AW290" i="9"/>
  <c r="BB290" i="9"/>
  <c r="AX291" i="9"/>
  <c r="AY291" i="9"/>
  <c r="AZ291" i="9"/>
  <c r="BA291" i="9"/>
  <c r="AQ291" i="9"/>
  <c r="AW291" i="9"/>
  <c r="BB291" i="9"/>
  <c r="AX292" i="9"/>
  <c r="AY292" i="9"/>
  <c r="AZ292" i="9"/>
  <c r="BA292" i="9"/>
  <c r="AQ292" i="9"/>
  <c r="AW292" i="9"/>
  <c r="BB292" i="9"/>
  <c r="AX293" i="9"/>
  <c r="AY293" i="9"/>
  <c r="AZ293" i="9"/>
  <c r="BA293" i="9"/>
  <c r="AQ293" i="9"/>
  <c r="AW293" i="9"/>
  <c r="BB293" i="9"/>
  <c r="AX294" i="9"/>
  <c r="AY294" i="9"/>
  <c r="AZ294" i="9"/>
  <c r="BA294" i="9"/>
  <c r="AQ294" i="9"/>
  <c r="AW294" i="9"/>
  <c r="BB294" i="9"/>
  <c r="AX295" i="9"/>
  <c r="AY295" i="9"/>
  <c r="AZ295" i="9"/>
  <c r="BA295" i="9"/>
  <c r="AQ295" i="9"/>
  <c r="AW295" i="9"/>
  <c r="BB295" i="9"/>
  <c r="AX296" i="9"/>
  <c r="AY296" i="9"/>
  <c r="AZ296" i="9"/>
  <c r="BA296" i="9"/>
  <c r="AQ296" i="9"/>
  <c r="AW296" i="9"/>
  <c r="BB296" i="9"/>
  <c r="AX297" i="9"/>
  <c r="AY297" i="9"/>
  <c r="AZ297" i="9"/>
  <c r="BA297" i="9"/>
  <c r="AQ297" i="9"/>
  <c r="AW297" i="9"/>
  <c r="BB297" i="9"/>
  <c r="AX298" i="9"/>
  <c r="AY298" i="9"/>
  <c r="AZ298" i="9"/>
  <c r="BA298" i="9"/>
  <c r="AQ298" i="9"/>
  <c r="AW298" i="9"/>
  <c r="BB298" i="9"/>
  <c r="AX299" i="9"/>
  <c r="AY299" i="9"/>
  <c r="AZ299" i="9"/>
  <c r="BA299" i="9"/>
  <c r="AQ299" i="9"/>
  <c r="AW299" i="9"/>
  <c r="BB299" i="9"/>
  <c r="AX300" i="9"/>
  <c r="AY300" i="9"/>
  <c r="AZ300" i="9"/>
  <c r="BA300" i="9"/>
  <c r="AQ300" i="9"/>
  <c r="AW300" i="9"/>
  <c r="BB300" i="9"/>
  <c r="AX301" i="9"/>
  <c r="AY301" i="9"/>
  <c r="AZ301" i="9"/>
  <c r="BA301" i="9"/>
  <c r="AQ301" i="9"/>
  <c r="AW301" i="9"/>
  <c r="BB301" i="9"/>
  <c r="AX302" i="9"/>
  <c r="AY302" i="9"/>
  <c r="AZ302" i="9"/>
  <c r="BA302" i="9"/>
  <c r="AQ302" i="9"/>
  <c r="AW302" i="9"/>
  <c r="BB302" i="9"/>
  <c r="AX303" i="9"/>
  <c r="AY303" i="9"/>
  <c r="AZ303" i="9"/>
  <c r="BA303" i="9"/>
  <c r="AQ303" i="9"/>
  <c r="AW303" i="9"/>
  <c r="BB303" i="9"/>
  <c r="AX304" i="9"/>
  <c r="AY304" i="9"/>
  <c r="AZ304" i="9"/>
  <c r="BA304" i="9"/>
  <c r="AQ304" i="9"/>
  <c r="AW304" i="9"/>
  <c r="BB304" i="9"/>
  <c r="AX305" i="9"/>
  <c r="AY305" i="9"/>
  <c r="AZ305" i="9"/>
  <c r="BA305" i="9"/>
  <c r="AQ305" i="9"/>
  <c r="AW305" i="9"/>
  <c r="BB305" i="9"/>
  <c r="AX306" i="9"/>
  <c r="AY306" i="9"/>
  <c r="AZ306" i="9"/>
  <c r="BA306" i="9"/>
  <c r="AQ306" i="9"/>
  <c r="AW306" i="9"/>
  <c r="BB306" i="9"/>
  <c r="AX307" i="9"/>
  <c r="AY307" i="9"/>
  <c r="AZ307" i="9"/>
  <c r="BA307" i="9"/>
  <c r="AQ307" i="9"/>
  <c r="AW307" i="9"/>
  <c r="BB307" i="9"/>
  <c r="AX308" i="9"/>
  <c r="AY308" i="9"/>
  <c r="AZ308" i="9"/>
  <c r="BA308" i="9"/>
  <c r="AQ308" i="9"/>
  <c r="AW308" i="9"/>
  <c r="BB308" i="9"/>
  <c r="AX309" i="9"/>
  <c r="AY309" i="9"/>
  <c r="AZ309" i="9"/>
  <c r="BA309" i="9"/>
  <c r="AQ309" i="9"/>
  <c r="AW309" i="9"/>
  <c r="BB309" i="9"/>
  <c r="AX310" i="9"/>
  <c r="AY310" i="9"/>
  <c r="AZ310" i="9"/>
  <c r="BA310" i="9"/>
  <c r="AQ310" i="9"/>
  <c r="AW310" i="9"/>
  <c r="BB310" i="9"/>
  <c r="AX311" i="9"/>
  <c r="AY311" i="9"/>
  <c r="AZ311" i="9"/>
  <c r="BA311" i="9"/>
  <c r="AQ311" i="9"/>
  <c r="AW311" i="9"/>
  <c r="BB311" i="9"/>
  <c r="AX312" i="9"/>
  <c r="AY312" i="9"/>
  <c r="AZ312" i="9"/>
  <c r="BA312" i="9"/>
  <c r="AQ312" i="9"/>
  <c r="AW312" i="9"/>
  <c r="BB312" i="9"/>
  <c r="AX313" i="9"/>
  <c r="AY313" i="9"/>
  <c r="AZ313" i="9"/>
  <c r="BA313" i="9"/>
  <c r="AQ313" i="9"/>
  <c r="AW313" i="9"/>
  <c r="BB313" i="9"/>
  <c r="AX314" i="9"/>
  <c r="AY314" i="9"/>
  <c r="AZ314" i="9"/>
  <c r="BA314" i="9"/>
  <c r="AQ314" i="9"/>
  <c r="AW314" i="9"/>
  <c r="BB314" i="9"/>
  <c r="AX315" i="9"/>
  <c r="AY315" i="9"/>
  <c r="AZ315" i="9"/>
  <c r="BA315" i="9"/>
  <c r="AQ315" i="9"/>
  <c r="AW315" i="9"/>
  <c r="BB315" i="9"/>
  <c r="AX316" i="9"/>
  <c r="AY316" i="9"/>
  <c r="AZ316" i="9"/>
  <c r="BA316" i="9"/>
  <c r="AQ316" i="9"/>
  <c r="AW316" i="9"/>
  <c r="BB316" i="9"/>
  <c r="AX317" i="9"/>
  <c r="AY317" i="9"/>
  <c r="AZ317" i="9"/>
  <c r="BA317" i="9"/>
  <c r="AQ317" i="9"/>
  <c r="AW317" i="9"/>
  <c r="BB317" i="9"/>
  <c r="AX318" i="9"/>
  <c r="AY318" i="9"/>
  <c r="AZ318" i="9"/>
  <c r="BA318" i="9"/>
  <c r="AQ318" i="9"/>
  <c r="AW318" i="9"/>
  <c r="BB318" i="9"/>
  <c r="AX319" i="9"/>
  <c r="AY319" i="9"/>
  <c r="AZ319" i="9"/>
  <c r="BA319" i="9"/>
  <c r="AQ319" i="9"/>
  <c r="AW319" i="9"/>
  <c r="BB319" i="9"/>
  <c r="AX320" i="9"/>
  <c r="AY320" i="9"/>
  <c r="AZ320" i="9"/>
  <c r="BA320" i="9"/>
  <c r="AQ320" i="9"/>
  <c r="AW320" i="9"/>
  <c r="BB320" i="9"/>
  <c r="AX321" i="9"/>
  <c r="AY321" i="9"/>
  <c r="AZ321" i="9"/>
  <c r="BA321" i="9"/>
  <c r="AQ321" i="9"/>
  <c r="AW321" i="9"/>
  <c r="BB321" i="9"/>
  <c r="AX322" i="9"/>
  <c r="AY322" i="9"/>
  <c r="AZ322" i="9"/>
  <c r="BA322" i="9"/>
  <c r="AQ322" i="9"/>
  <c r="AW322" i="9"/>
  <c r="BB322" i="9"/>
  <c r="AX323" i="9"/>
  <c r="AY323" i="9"/>
  <c r="AZ323" i="9"/>
  <c r="BA323" i="9"/>
  <c r="AQ323" i="9"/>
  <c r="AW323" i="9"/>
  <c r="BB323" i="9"/>
  <c r="AX324" i="9"/>
  <c r="AY324" i="9"/>
  <c r="AZ324" i="9"/>
  <c r="BA324" i="9"/>
  <c r="AQ324" i="9"/>
  <c r="AW324" i="9"/>
  <c r="BB324" i="9"/>
  <c r="AX325" i="9"/>
  <c r="AY325" i="9"/>
  <c r="AZ325" i="9"/>
  <c r="BA325" i="9"/>
  <c r="AQ325" i="9"/>
  <c r="AW325" i="9"/>
  <c r="BB325" i="9"/>
  <c r="AX326" i="9"/>
  <c r="AY326" i="9"/>
  <c r="AZ326" i="9"/>
  <c r="BA326" i="9"/>
  <c r="AQ326" i="9"/>
  <c r="AW326" i="9"/>
  <c r="BB326" i="9"/>
  <c r="AX327" i="9"/>
  <c r="AY327" i="9"/>
  <c r="AZ327" i="9"/>
  <c r="BA327" i="9"/>
  <c r="AQ327" i="9"/>
  <c r="AW327" i="9"/>
  <c r="BB327" i="9"/>
  <c r="AX328" i="9"/>
  <c r="AY328" i="9"/>
  <c r="AZ328" i="9"/>
  <c r="BA328" i="9"/>
  <c r="AQ328" i="9"/>
  <c r="AW328" i="9"/>
  <c r="BB328" i="9"/>
  <c r="AX329" i="9"/>
  <c r="AY329" i="9"/>
  <c r="AZ329" i="9"/>
  <c r="BA329" i="9"/>
  <c r="AQ329" i="9"/>
  <c r="AW329" i="9"/>
  <c r="BB329" i="9"/>
  <c r="AX330" i="9"/>
  <c r="AY330" i="9"/>
  <c r="AZ330" i="9"/>
  <c r="BA330" i="9"/>
  <c r="AQ330" i="9"/>
  <c r="AW330" i="9"/>
  <c r="BB330" i="9"/>
  <c r="AX331" i="9"/>
  <c r="AY331" i="9"/>
  <c r="AZ331" i="9"/>
  <c r="BA331" i="9"/>
  <c r="AQ331" i="9"/>
  <c r="AW331" i="9"/>
  <c r="BB331" i="9"/>
  <c r="AX332" i="9"/>
  <c r="AY332" i="9"/>
  <c r="AZ332" i="9"/>
  <c r="BA332" i="9"/>
  <c r="AQ332" i="9"/>
  <c r="AW332" i="9"/>
  <c r="BB332" i="9"/>
  <c r="AX333" i="9"/>
  <c r="AY333" i="9"/>
  <c r="AZ333" i="9"/>
  <c r="BA333" i="9"/>
  <c r="AQ333" i="9"/>
  <c r="AW333" i="9"/>
  <c r="BB333" i="9"/>
  <c r="AX334" i="9"/>
  <c r="AY334" i="9"/>
  <c r="AZ334" i="9"/>
  <c r="BA334" i="9"/>
  <c r="AQ334" i="9"/>
  <c r="AW334" i="9"/>
  <c r="BB334" i="9"/>
  <c r="AX335" i="9"/>
  <c r="AY335" i="9"/>
  <c r="AZ335" i="9"/>
  <c r="BA335" i="9"/>
  <c r="AQ335" i="9"/>
  <c r="AW335" i="9"/>
  <c r="BB335" i="9"/>
  <c r="AX336" i="9"/>
  <c r="AY336" i="9"/>
  <c r="AZ336" i="9"/>
  <c r="BA336" i="9"/>
  <c r="AQ336" i="9"/>
  <c r="AW336" i="9"/>
  <c r="BB336" i="9"/>
  <c r="AX337" i="9"/>
  <c r="AY337" i="9"/>
  <c r="AZ337" i="9"/>
  <c r="BA337" i="9"/>
  <c r="AQ337" i="9"/>
  <c r="AW337" i="9"/>
  <c r="BB337" i="9"/>
  <c r="AX338" i="9"/>
  <c r="AY338" i="9"/>
  <c r="AZ338" i="9"/>
  <c r="BA338" i="9"/>
  <c r="AQ338" i="9"/>
  <c r="AW338" i="9"/>
  <c r="BB338" i="9"/>
  <c r="AX339" i="9"/>
  <c r="AY339" i="9"/>
  <c r="AZ339" i="9"/>
  <c r="BA339" i="9"/>
  <c r="AQ339" i="9"/>
  <c r="AW339" i="9"/>
  <c r="BB339" i="9"/>
  <c r="AX340" i="9"/>
  <c r="AY340" i="9"/>
  <c r="AZ340" i="9"/>
  <c r="BA340" i="9"/>
  <c r="AQ340" i="9"/>
  <c r="AW340" i="9"/>
  <c r="BB340" i="9"/>
  <c r="AX341" i="9"/>
  <c r="AY341" i="9"/>
  <c r="AZ341" i="9"/>
  <c r="BA341" i="9"/>
  <c r="AQ341" i="9"/>
  <c r="AW341" i="9"/>
  <c r="BB341" i="9"/>
  <c r="AX342" i="9"/>
  <c r="AY342" i="9"/>
  <c r="AZ342" i="9"/>
  <c r="BA342" i="9"/>
  <c r="AQ342" i="9"/>
  <c r="AW342" i="9"/>
  <c r="BB342" i="9"/>
  <c r="AX343" i="9"/>
  <c r="AY343" i="9"/>
  <c r="AZ343" i="9"/>
  <c r="BA343" i="9"/>
  <c r="AQ343" i="9"/>
  <c r="AW343" i="9"/>
  <c r="BB343" i="9"/>
  <c r="AX344" i="9"/>
  <c r="AY344" i="9"/>
  <c r="AZ344" i="9"/>
  <c r="BA344" i="9"/>
  <c r="AQ344" i="9"/>
  <c r="AW344" i="9"/>
  <c r="BB344" i="9"/>
  <c r="AX345" i="9"/>
  <c r="AY345" i="9"/>
  <c r="AZ345" i="9"/>
  <c r="BA345" i="9"/>
  <c r="AQ345" i="9"/>
  <c r="AW345" i="9"/>
  <c r="BB345" i="9"/>
  <c r="AX346" i="9"/>
  <c r="AY346" i="9"/>
  <c r="AZ346" i="9"/>
  <c r="BA346" i="9"/>
  <c r="AQ346" i="9"/>
  <c r="AW346" i="9"/>
  <c r="BB346" i="9"/>
  <c r="AX347" i="9"/>
  <c r="AY347" i="9"/>
  <c r="AZ347" i="9"/>
  <c r="BA347" i="9"/>
  <c r="AQ347" i="9"/>
  <c r="AW347" i="9"/>
  <c r="BB347" i="9"/>
  <c r="AX348" i="9"/>
  <c r="AY348" i="9"/>
  <c r="AZ348" i="9"/>
  <c r="BA348" i="9"/>
  <c r="AQ348" i="9"/>
  <c r="AW348" i="9"/>
  <c r="BB348" i="9"/>
  <c r="AX349" i="9"/>
  <c r="AY349" i="9"/>
  <c r="AZ349" i="9"/>
  <c r="BA349" i="9"/>
  <c r="AQ349" i="9"/>
  <c r="AW349" i="9"/>
  <c r="BB349" i="9"/>
  <c r="AX350" i="9"/>
  <c r="AY350" i="9"/>
  <c r="AZ350" i="9"/>
  <c r="BA350" i="9"/>
  <c r="AQ350" i="9"/>
  <c r="AW350" i="9"/>
  <c r="BB350" i="9"/>
  <c r="AX351" i="9"/>
  <c r="AY351" i="9"/>
  <c r="AZ351" i="9"/>
  <c r="BA351" i="9"/>
  <c r="AQ351" i="9"/>
  <c r="AW351" i="9"/>
  <c r="BB351" i="9"/>
  <c r="AX352" i="9"/>
  <c r="AY352" i="9"/>
  <c r="AZ352" i="9"/>
  <c r="BA352" i="9"/>
  <c r="AQ352" i="9"/>
  <c r="AW352" i="9"/>
  <c r="BB352" i="9"/>
  <c r="AX353" i="9"/>
  <c r="AY353" i="9"/>
  <c r="AZ353" i="9"/>
  <c r="BA353" i="9"/>
  <c r="AQ353" i="9"/>
  <c r="AW353" i="9"/>
  <c r="BB353" i="9"/>
  <c r="AX354" i="9"/>
  <c r="AY354" i="9"/>
  <c r="AZ354" i="9"/>
  <c r="BA354" i="9"/>
  <c r="AQ354" i="9"/>
  <c r="AW354" i="9"/>
  <c r="BB354" i="9"/>
  <c r="AX355" i="9"/>
  <c r="AY355" i="9"/>
  <c r="AZ355" i="9"/>
  <c r="BA355" i="9"/>
  <c r="AQ355" i="9"/>
  <c r="AW355" i="9"/>
  <c r="BB355" i="9"/>
  <c r="AX356" i="9"/>
  <c r="AY356" i="9"/>
  <c r="AZ356" i="9"/>
  <c r="BA356" i="9"/>
  <c r="AQ356" i="9"/>
  <c r="AW356" i="9"/>
  <c r="BB356" i="9"/>
  <c r="AX357" i="9"/>
  <c r="AY357" i="9"/>
  <c r="AZ357" i="9"/>
  <c r="BA357" i="9"/>
  <c r="AQ357" i="9"/>
  <c r="AW357" i="9"/>
  <c r="BB357" i="9"/>
  <c r="AX358" i="9"/>
  <c r="AY358" i="9"/>
  <c r="AZ358" i="9"/>
  <c r="BA358" i="9"/>
  <c r="AQ358" i="9"/>
  <c r="AW358" i="9"/>
  <c r="BB358" i="9"/>
  <c r="AX359" i="9"/>
  <c r="AY359" i="9"/>
  <c r="AZ359" i="9"/>
  <c r="BA359" i="9"/>
  <c r="AQ359" i="9"/>
  <c r="AW359" i="9"/>
  <c r="BB359" i="9"/>
  <c r="AX360" i="9"/>
  <c r="AY360" i="9"/>
  <c r="AZ360" i="9"/>
  <c r="BA360" i="9"/>
  <c r="AQ360" i="9"/>
  <c r="AW360" i="9"/>
  <c r="BB360" i="9"/>
  <c r="AX361" i="9"/>
  <c r="AY361" i="9"/>
  <c r="AZ361" i="9"/>
  <c r="BA361" i="9"/>
  <c r="AQ361" i="9"/>
  <c r="AW361" i="9"/>
  <c r="BB361" i="9"/>
  <c r="AX362" i="9"/>
  <c r="AY362" i="9"/>
  <c r="AZ362" i="9"/>
  <c r="BA362" i="9"/>
  <c r="AQ362" i="9"/>
  <c r="AW362" i="9"/>
  <c r="BB362" i="9"/>
  <c r="AX363" i="9"/>
  <c r="AY363" i="9"/>
  <c r="AZ363" i="9"/>
  <c r="BA363" i="9"/>
  <c r="AQ363" i="9"/>
  <c r="AW363" i="9"/>
  <c r="BB363" i="9"/>
  <c r="AX364" i="9"/>
  <c r="AY364" i="9"/>
  <c r="AZ364" i="9"/>
  <c r="BA364" i="9"/>
  <c r="AQ364" i="9"/>
  <c r="AW364" i="9"/>
  <c r="BB364" i="9"/>
  <c r="AX365" i="9"/>
  <c r="AY365" i="9"/>
  <c r="AZ365" i="9"/>
  <c r="BA365" i="9"/>
  <c r="AQ365" i="9"/>
  <c r="AW365" i="9"/>
  <c r="BB365" i="9"/>
  <c r="AX366" i="9"/>
  <c r="AY366" i="9"/>
  <c r="AZ366" i="9"/>
  <c r="BA366" i="9"/>
  <c r="AQ366" i="9"/>
  <c r="AW366" i="9"/>
  <c r="BB366" i="9"/>
  <c r="AX367" i="9"/>
  <c r="AY367" i="9"/>
  <c r="AZ367" i="9"/>
  <c r="BA367" i="9"/>
  <c r="AQ367" i="9"/>
  <c r="AW367" i="9"/>
  <c r="BB367" i="9"/>
  <c r="AX368" i="9"/>
  <c r="AY368" i="9"/>
  <c r="AZ368" i="9"/>
  <c r="BA368" i="9"/>
  <c r="AQ368" i="9"/>
  <c r="AW368" i="9"/>
  <c r="BB368" i="9"/>
  <c r="AX369" i="9"/>
  <c r="AY369" i="9"/>
  <c r="AZ369" i="9"/>
  <c r="BA369" i="9"/>
  <c r="AQ369" i="9"/>
  <c r="AW369" i="9"/>
  <c r="BB369" i="9"/>
  <c r="AX370" i="9"/>
  <c r="AY370" i="9"/>
  <c r="AZ370" i="9"/>
  <c r="BA370" i="9"/>
  <c r="AQ370" i="9"/>
  <c r="AW370" i="9"/>
  <c r="BB370" i="9"/>
  <c r="AX371" i="9"/>
  <c r="AY371" i="9"/>
  <c r="AZ371" i="9"/>
  <c r="BA371" i="9"/>
  <c r="AQ371" i="9"/>
  <c r="AW371" i="9"/>
  <c r="BB371" i="9"/>
  <c r="AX372" i="9"/>
  <c r="AY372" i="9"/>
  <c r="AZ372" i="9"/>
  <c r="BA372" i="9"/>
  <c r="AQ372" i="9"/>
  <c r="AW372" i="9"/>
  <c r="BB372" i="9"/>
  <c r="AX373" i="9"/>
  <c r="AY373" i="9"/>
  <c r="AZ373" i="9"/>
  <c r="BA373" i="9"/>
  <c r="AQ373" i="9"/>
  <c r="AW373" i="9"/>
  <c r="BB373" i="9"/>
  <c r="AX374" i="9"/>
  <c r="AY374" i="9"/>
  <c r="AZ374" i="9"/>
  <c r="BA374" i="9"/>
  <c r="AQ374" i="9"/>
  <c r="AW374" i="9"/>
  <c r="BB374" i="9"/>
  <c r="AX375" i="9"/>
  <c r="AY375" i="9"/>
  <c r="AZ375" i="9"/>
  <c r="BA375" i="9"/>
  <c r="AQ375" i="9"/>
  <c r="AW375" i="9"/>
  <c r="BB375" i="9"/>
  <c r="AX376" i="9"/>
  <c r="AY376" i="9"/>
  <c r="AZ376" i="9"/>
  <c r="BA376" i="9"/>
  <c r="AQ376" i="9"/>
  <c r="AW376" i="9"/>
  <c r="BB376" i="9"/>
  <c r="AX377" i="9"/>
  <c r="AY377" i="9"/>
  <c r="AZ377" i="9"/>
  <c r="BA377" i="9"/>
  <c r="AQ377" i="9"/>
  <c r="AW377" i="9"/>
  <c r="BB377" i="9"/>
  <c r="AX378" i="9"/>
  <c r="AY378" i="9"/>
  <c r="AZ378" i="9"/>
  <c r="BA378" i="9"/>
  <c r="AQ378" i="9"/>
  <c r="AW378" i="9"/>
  <c r="BB378" i="9"/>
  <c r="AX379" i="9"/>
  <c r="AY379" i="9"/>
  <c r="AZ379" i="9"/>
  <c r="BA379" i="9"/>
  <c r="AQ379" i="9"/>
  <c r="AW379" i="9"/>
  <c r="BB379" i="9"/>
  <c r="AX380" i="9"/>
  <c r="AY380" i="9"/>
  <c r="AZ380" i="9"/>
  <c r="BA380" i="9"/>
  <c r="AQ380" i="9"/>
  <c r="AW380" i="9"/>
  <c r="BB380" i="9"/>
  <c r="AX381" i="9"/>
  <c r="AY381" i="9"/>
  <c r="AZ381" i="9"/>
  <c r="BA381" i="9"/>
  <c r="AQ381" i="9"/>
  <c r="AW381" i="9"/>
  <c r="BB381" i="9"/>
  <c r="AX382" i="9"/>
  <c r="AY382" i="9"/>
  <c r="AZ382" i="9"/>
  <c r="BA382" i="9"/>
  <c r="AQ382" i="9"/>
  <c r="AW382" i="9"/>
  <c r="BB382" i="9"/>
  <c r="AX383" i="9"/>
  <c r="AY383" i="9"/>
  <c r="AZ383" i="9"/>
  <c r="BA383" i="9"/>
  <c r="AQ383" i="9"/>
  <c r="AW383" i="9"/>
  <c r="BB383" i="9"/>
  <c r="AX384" i="9"/>
  <c r="AY384" i="9"/>
  <c r="AZ384" i="9"/>
  <c r="BA384" i="9"/>
  <c r="AQ384" i="9"/>
  <c r="AW384" i="9"/>
  <c r="BB384" i="9"/>
  <c r="AX385" i="9"/>
  <c r="AY385" i="9"/>
  <c r="AZ385" i="9"/>
  <c r="BA385" i="9"/>
  <c r="AQ385" i="9"/>
  <c r="AW385" i="9"/>
  <c r="BB385" i="9"/>
  <c r="AX386" i="9"/>
  <c r="AY386" i="9"/>
  <c r="AZ386" i="9"/>
  <c r="BA386" i="9"/>
  <c r="AQ386" i="9"/>
  <c r="AW386" i="9"/>
  <c r="BB386" i="9"/>
  <c r="AX387" i="9"/>
  <c r="AY387" i="9"/>
  <c r="AZ387" i="9"/>
  <c r="BA387" i="9"/>
  <c r="AQ387" i="9"/>
  <c r="AW387" i="9"/>
  <c r="BB387" i="9"/>
  <c r="AX388" i="9"/>
  <c r="AY388" i="9"/>
  <c r="AZ388" i="9"/>
  <c r="BA388" i="9"/>
  <c r="AQ388" i="9"/>
  <c r="AW388" i="9"/>
  <c r="BB388" i="9"/>
  <c r="AX389" i="9"/>
  <c r="AY389" i="9"/>
  <c r="AZ389" i="9"/>
  <c r="BA389" i="9"/>
  <c r="AQ389" i="9"/>
  <c r="AW389" i="9"/>
  <c r="BB389" i="9"/>
  <c r="AX390" i="9"/>
  <c r="AY390" i="9"/>
  <c r="AZ390" i="9"/>
  <c r="BA390" i="9"/>
  <c r="AQ390" i="9"/>
  <c r="AW390" i="9"/>
  <c r="BB390" i="9"/>
  <c r="AX391" i="9"/>
  <c r="AY391" i="9"/>
  <c r="AZ391" i="9"/>
  <c r="BA391" i="9"/>
  <c r="AQ391" i="9"/>
  <c r="AW391" i="9"/>
  <c r="BB391" i="9"/>
  <c r="AX392" i="9"/>
  <c r="AY392" i="9"/>
  <c r="AZ392" i="9"/>
  <c r="BA392" i="9"/>
  <c r="AQ392" i="9"/>
  <c r="AW392" i="9"/>
  <c r="BB392" i="9"/>
  <c r="AX393" i="9"/>
  <c r="AY393" i="9"/>
  <c r="AZ393" i="9"/>
  <c r="BA393" i="9"/>
  <c r="AQ393" i="9"/>
  <c r="AW393" i="9"/>
  <c r="BB393" i="9"/>
  <c r="AX394" i="9"/>
  <c r="AY394" i="9"/>
  <c r="AZ394" i="9"/>
  <c r="BA394" i="9"/>
  <c r="AQ394" i="9"/>
  <c r="AW394" i="9"/>
  <c r="BB394" i="9"/>
  <c r="AX395" i="9"/>
  <c r="AY395" i="9"/>
  <c r="AZ395" i="9"/>
  <c r="BA395" i="9"/>
  <c r="AQ395" i="9"/>
  <c r="AW395" i="9"/>
  <c r="BB395" i="9"/>
  <c r="AX396" i="9"/>
  <c r="AY396" i="9"/>
  <c r="AZ396" i="9"/>
  <c r="BA396" i="9"/>
  <c r="AQ396" i="9"/>
  <c r="AW396" i="9"/>
  <c r="BB396" i="9"/>
  <c r="AX397" i="9"/>
  <c r="AY397" i="9"/>
  <c r="AZ397" i="9"/>
  <c r="BA397" i="9"/>
  <c r="AQ397" i="9"/>
  <c r="AW397" i="9"/>
  <c r="BB397" i="9"/>
  <c r="AX398" i="9"/>
  <c r="AY398" i="9"/>
  <c r="AZ398" i="9"/>
  <c r="BA398" i="9"/>
  <c r="AQ398" i="9"/>
  <c r="AW398" i="9"/>
  <c r="BB398" i="9"/>
  <c r="AX399" i="9"/>
  <c r="AY399" i="9"/>
  <c r="AZ399" i="9"/>
  <c r="BA399" i="9"/>
  <c r="AQ399" i="9"/>
  <c r="AW399" i="9"/>
  <c r="BB399" i="9"/>
  <c r="AX400" i="9"/>
  <c r="AY400" i="9"/>
  <c r="AZ400" i="9"/>
  <c r="BA400" i="9"/>
  <c r="AQ400" i="9"/>
  <c r="AW400" i="9"/>
  <c r="BB400" i="9"/>
  <c r="AX401" i="9"/>
  <c r="AY401" i="9"/>
  <c r="AZ401" i="9"/>
  <c r="BA401" i="9"/>
  <c r="AQ401" i="9"/>
  <c r="AW401" i="9"/>
  <c r="BB401" i="9"/>
  <c r="AX402" i="9"/>
  <c r="AY402" i="9"/>
  <c r="AZ402" i="9"/>
  <c r="BA402" i="9"/>
  <c r="AQ402" i="9"/>
  <c r="AW402" i="9"/>
  <c r="BB402" i="9"/>
  <c r="AX403" i="9"/>
  <c r="AY403" i="9"/>
  <c r="AZ403" i="9"/>
  <c r="BA403" i="9"/>
  <c r="AQ403" i="9"/>
  <c r="AW403" i="9"/>
  <c r="BB403" i="9"/>
  <c r="AX404" i="9"/>
  <c r="AY404" i="9"/>
  <c r="AZ404" i="9"/>
  <c r="BA404" i="9"/>
  <c r="AQ404" i="9"/>
  <c r="AW404" i="9"/>
  <c r="BB404" i="9"/>
  <c r="AX405" i="9"/>
  <c r="AY405" i="9"/>
  <c r="AZ405" i="9"/>
  <c r="BA405" i="9"/>
  <c r="AQ405" i="9"/>
  <c r="AW405" i="9"/>
  <c r="BB405" i="9"/>
  <c r="AX406" i="9"/>
  <c r="AY406" i="9"/>
  <c r="AZ406" i="9"/>
  <c r="BA406" i="9"/>
  <c r="AQ406" i="9"/>
  <c r="AW406" i="9"/>
  <c r="BB406" i="9"/>
  <c r="AX407" i="9"/>
  <c r="AY407" i="9"/>
  <c r="AZ407" i="9"/>
  <c r="BA407" i="9"/>
  <c r="AQ407" i="9"/>
  <c r="AW407" i="9"/>
  <c r="BB407" i="9"/>
  <c r="AX408" i="9"/>
  <c r="AY408" i="9"/>
  <c r="AZ408" i="9"/>
  <c r="BA408" i="9"/>
  <c r="AQ408" i="9"/>
  <c r="AW408" i="9"/>
  <c r="BB408" i="9"/>
  <c r="AX409" i="9"/>
  <c r="AY409" i="9"/>
  <c r="AZ409" i="9"/>
  <c r="BA409" i="9"/>
  <c r="AQ409" i="9"/>
  <c r="AW409" i="9"/>
  <c r="BB409" i="9"/>
  <c r="AX410" i="9"/>
  <c r="AY410" i="9"/>
  <c r="AZ410" i="9"/>
  <c r="BA410" i="9"/>
  <c r="AQ410" i="9"/>
  <c r="AW410" i="9"/>
  <c r="BB410" i="9"/>
  <c r="AX411" i="9"/>
  <c r="AY411" i="9"/>
  <c r="AZ411" i="9"/>
  <c r="BA411" i="9"/>
  <c r="AQ411" i="9"/>
  <c r="AW411" i="9"/>
  <c r="BB411" i="9"/>
  <c r="AX412" i="9"/>
  <c r="AY412" i="9"/>
  <c r="AZ412" i="9"/>
  <c r="BA412" i="9"/>
  <c r="AQ412" i="9"/>
  <c r="AW412" i="9"/>
  <c r="BB412" i="9"/>
  <c r="AX413" i="9"/>
  <c r="AY413" i="9"/>
  <c r="AZ413" i="9"/>
  <c r="BA413" i="9"/>
  <c r="AQ413" i="9"/>
  <c r="AW413" i="9"/>
  <c r="BB413" i="9"/>
  <c r="AX414" i="9"/>
  <c r="AY414" i="9"/>
  <c r="AZ414" i="9"/>
  <c r="BA414" i="9"/>
  <c r="AQ414" i="9"/>
  <c r="AW414" i="9"/>
  <c r="BB414" i="9"/>
  <c r="AX415" i="9"/>
  <c r="AY415" i="9"/>
  <c r="AZ415" i="9"/>
  <c r="BA415" i="9"/>
  <c r="AQ415" i="9"/>
  <c r="AW415" i="9"/>
  <c r="BB415" i="9"/>
  <c r="AX416" i="9"/>
  <c r="AY416" i="9"/>
  <c r="AZ416" i="9"/>
  <c r="BA416" i="9"/>
  <c r="AQ416" i="9"/>
  <c r="AW416" i="9"/>
  <c r="BB416" i="9"/>
  <c r="AX417" i="9"/>
  <c r="AY417" i="9"/>
  <c r="AZ417" i="9"/>
  <c r="BA417" i="9"/>
  <c r="AQ417" i="9"/>
  <c r="AW417" i="9"/>
  <c r="BB417" i="9"/>
  <c r="AX418" i="9"/>
  <c r="AY418" i="9"/>
  <c r="AZ418" i="9"/>
  <c r="BA418" i="9"/>
  <c r="AQ418" i="9"/>
  <c r="AW418" i="9"/>
  <c r="BB418" i="9"/>
  <c r="AX419" i="9"/>
  <c r="AY419" i="9"/>
  <c r="AZ419" i="9"/>
  <c r="BA419" i="9"/>
  <c r="AQ419" i="9"/>
  <c r="AW419" i="9"/>
  <c r="BB419" i="9"/>
  <c r="AX420" i="9"/>
  <c r="AY420" i="9"/>
  <c r="AZ420" i="9"/>
  <c r="BA420" i="9"/>
  <c r="AQ420" i="9"/>
  <c r="AW420" i="9"/>
  <c r="BB420" i="9"/>
  <c r="AX421" i="9"/>
  <c r="AY421" i="9"/>
  <c r="AZ421" i="9"/>
  <c r="BA421" i="9"/>
  <c r="AQ421" i="9"/>
  <c r="AW421" i="9"/>
  <c r="BB421" i="9"/>
  <c r="AX422" i="9"/>
  <c r="AY422" i="9"/>
  <c r="AZ422" i="9"/>
  <c r="BA422" i="9"/>
  <c r="AQ422" i="9"/>
  <c r="AW422" i="9"/>
  <c r="BB422" i="9"/>
  <c r="AX423" i="9"/>
  <c r="AY423" i="9"/>
  <c r="AZ423" i="9"/>
  <c r="BA423" i="9"/>
  <c r="AQ423" i="9"/>
  <c r="AW423" i="9"/>
  <c r="BB423" i="9"/>
  <c r="AX424" i="9"/>
  <c r="AY424" i="9"/>
  <c r="AZ424" i="9"/>
  <c r="BA424" i="9"/>
  <c r="AQ424" i="9"/>
  <c r="AW424" i="9"/>
  <c r="BB424" i="9"/>
  <c r="AX425" i="9"/>
  <c r="AY425" i="9"/>
  <c r="AZ425" i="9"/>
  <c r="BA425" i="9"/>
  <c r="AQ425" i="9"/>
  <c r="AW425" i="9"/>
  <c r="BB425" i="9"/>
  <c r="AX426" i="9"/>
  <c r="AY426" i="9"/>
  <c r="AZ426" i="9"/>
  <c r="BA426" i="9"/>
  <c r="AQ426" i="9"/>
  <c r="AW426" i="9"/>
  <c r="BB426" i="9"/>
  <c r="AX427" i="9"/>
  <c r="AY427" i="9"/>
  <c r="AZ427" i="9"/>
  <c r="BA427" i="9"/>
  <c r="AQ427" i="9"/>
  <c r="AW427" i="9"/>
  <c r="BB427" i="9"/>
  <c r="AX428" i="9"/>
  <c r="AY428" i="9"/>
  <c r="AZ428" i="9"/>
  <c r="BA428" i="9"/>
  <c r="AQ428" i="9"/>
  <c r="AW428" i="9"/>
  <c r="BB428" i="9"/>
  <c r="AX429" i="9"/>
  <c r="AY429" i="9"/>
  <c r="AZ429" i="9"/>
  <c r="BA429" i="9"/>
  <c r="AQ429" i="9"/>
  <c r="AW429" i="9"/>
  <c r="BB429" i="9"/>
  <c r="AX430" i="9"/>
  <c r="AY430" i="9"/>
  <c r="AZ430" i="9"/>
  <c r="BA430" i="9"/>
  <c r="AQ430" i="9"/>
  <c r="AW430" i="9"/>
  <c r="BB430" i="9"/>
  <c r="AX431" i="9"/>
  <c r="AY431" i="9"/>
  <c r="AZ431" i="9"/>
  <c r="BA431" i="9"/>
  <c r="AQ431" i="9"/>
  <c r="AW431" i="9"/>
  <c r="BB431" i="9"/>
  <c r="AX432" i="9"/>
  <c r="AY432" i="9"/>
  <c r="AZ432" i="9"/>
  <c r="BA432" i="9"/>
  <c r="AQ432" i="9"/>
  <c r="AW432" i="9"/>
  <c r="BB432" i="9"/>
  <c r="AX433" i="9"/>
  <c r="AY433" i="9"/>
  <c r="AZ433" i="9"/>
  <c r="BA433" i="9"/>
  <c r="AQ433" i="9"/>
  <c r="AW433" i="9"/>
  <c r="BB433" i="9"/>
  <c r="AX434" i="9"/>
  <c r="AY434" i="9"/>
  <c r="AZ434" i="9"/>
  <c r="BA434" i="9"/>
  <c r="AQ434" i="9"/>
  <c r="AW434" i="9"/>
  <c r="BB434" i="9"/>
  <c r="AX435" i="9"/>
  <c r="AY435" i="9"/>
  <c r="AZ435" i="9"/>
  <c r="BA435" i="9"/>
  <c r="AQ435" i="9"/>
  <c r="AW435" i="9"/>
  <c r="BB435" i="9"/>
  <c r="AX436" i="9"/>
  <c r="AY436" i="9"/>
  <c r="AZ436" i="9"/>
  <c r="BA436" i="9"/>
  <c r="AQ436" i="9"/>
  <c r="AW436" i="9"/>
  <c r="BB436" i="9"/>
  <c r="AX437" i="9"/>
  <c r="AY437" i="9"/>
  <c r="AZ437" i="9"/>
  <c r="BA437" i="9"/>
  <c r="AQ437" i="9"/>
  <c r="AW437" i="9"/>
  <c r="BB437" i="9"/>
  <c r="AX438" i="9"/>
  <c r="AY438" i="9"/>
  <c r="AZ438" i="9"/>
  <c r="BA438" i="9"/>
  <c r="AQ438" i="9"/>
  <c r="AW438" i="9"/>
  <c r="BB438" i="9"/>
  <c r="AX439" i="9"/>
  <c r="AY439" i="9"/>
  <c r="AZ439" i="9"/>
  <c r="BA439" i="9"/>
  <c r="AQ439" i="9"/>
  <c r="AW439" i="9"/>
  <c r="BB439" i="9"/>
  <c r="AX440" i="9"/>
  <c r="AY440" i="9"/>
  <c r="AZ440" i="9"/>
  <c r="BA440" i="9"/>
  <c r="AQ440" i="9"/>
  <c r="AW440" i="9"/>
  <c r="BB440" i="9"/>
  <c r="AX441" i="9"/>
  <c r="AY441" i="9"/>
  <c r="AZ441" i="9"/>
  <c r="BA441" i="9"/>
  <c r="AQ441" i="9"/>
  <c r="AW441" i="9"/>
  <c r="BB441" i="9"/>
  <c r="AX442" i="9"/>
  <c r="AY442" i="9"/>
  <c r="AZ442" i="9"/>
  <c r="BA442" i="9"/>
  <c r="AQ442" i="9"/>
  <c r="AW442" i="9"/>
  <c r="BB442" i="9"/>
  <c r="AX443" i="9"/>
  <c r="AY443" i="9"/>
  <c r="AZ443" i="9"/>
  <c r="BA443" i="9"/>
  <c r="AQ443" i="9"/>
  <c r="AW443" i="9"/>
  <c r="BB443" i="9"/>
  <c r="AX444" i="9"/>
  <c r="AY444" i="9"/>
  <c r="AZ444" i="9"/>
  <c r="BA444" i="9"/>
  <c r="AQ444" i="9"/>
  <c r="AW444" i="9"/>
  <c r="BB444" i="9"/>
  <c r="AX445" i="9"/>
  <c r="AY445" i="9"/>
  <c r="AZ445" i="9"/>
  <c r="BA445" i="9"/>
  <c r="AQ445" i="9"/>
  <c r="AW445" i="9"/>
  <c r="BB445" i="9"/>
  <c r="AX446" i="9"/>
  <c r="AY446" i="9"/>
  <c r="AZ446" i="9"/>
  <c r="BA446" i="9"/>
  <c r="AQ446" i="9"/>
  <c r="AW446" i="9"/>
  <c r="BB446" i="9"/>
  <c r="AX447" i="9"/>
  <c r="AY447" i="9"/>
  <c r="AZ447" i="9"/>
  <c r="BA447" i="9"/>
  <c r="AQ447" i="9"/>
  <c r="AW447" i="9"/>
  <c r="BB447" i="9"/>
  <c r="AX448" i="9"/>
  <c r="AY448" i="9"/>
  <c r="AZ448" i="9"/>
  <c r="BA448" i="9"/>
  <c r="AQ448" i="9"/>
  <c r="AW448" i="9"/>
  <c r="BB448" i="9"/>
  <c r="AX449" i="9"/>
  <c r="AY449" i="9"/>
  <c r="AZ449" i="9"/>
  <c r="BA449" i="9"/>
  <c r="AQ449" i="9"/>
  <c r="AW449" i="9"/>
  <c r="BB449" i="9"/>
  <c r="AX450" i="9"/>
  <c r="AY450" i="9"/>
  <c r="AZ450" i="9"/>
  <c r="BA450" i="9"/>
  <c r="AQ450" i="9"/>
  <c r="AW450" i="9"/>
  <c r="BB450" i="9"/>
  <c r="AX451" i="9"/>
  <c r="AY451" i="9"/>
  <c r="AZ451" i="9"/>
  <c r="BA451" i="9"/>
  <c r="AQ451" i="9"/>
  <c r="AW451" i="9"/>
  <c r="BB451" i="9"/>
  <c r="AX452" i="9"/>
  <c r="AY452" i="9"/>
  <c r="AZ452" i="9"/>
  <c r="BA452" i="9"/>
  <c r="AQ452" i="9"/>
  <c r="AW452" i="9"/>
  <c r="BB452" i="9"/>
  <c r="AX453" i="9"/>
  <c r="AY453" i="9"/>
  <c r="AZ453" i="9"/>
  <c r="BA453" i="9"/>
  <c r="AQ453" i="9"/>
  <c r="AW453" i="9"/>
  <c r="BB453" i="9"/>
  <c r="AX454" i="9"/>
  <c r="AY454" i="9"/>
  <c r="AZ454" i="9"/>
  <c r="BA454" i="9"/>
  <c r="AQ454" i="9"/>
  <c r="AW454" i="9"/>
  <c r="BB454" i="9"/>
  <c r="AX455" i="9"/>
  <c r="AY455" i="9"/>
  <c r="AZ455" i="9"/>
  <c r="BA455" i="9"/>
  <c r="AQ455" i="9"/>
  <c r="AW455" i="9"/>
  <c r="BB455" i="9"/>
  <c r="AX456" i="9"/>
  <c r="AY456" i="9"/>
  <c r="AZ456" i="9"/>
  <c r="BA456" i="9"/>
  <c r="AQ456" i="9"/>
  <c r="AW456" i="9"/>
  <c r="BB456" i="9"/>
  <c r="AX457" i="9"/>
  <c r="AY457" i="9"/>
  <c r="AZ457" i="9"/>
  <c r="BA457" i="9"/>
  <c r="AQ457" i="9"/>
  <c r="AW457" i="9"/>
  <c r="BB457" i="9"/>
  <c r="AX458" i="9"/>
  <c r="AY458" i="9"/>
  <c r="AZ458" i="9"/>
  <c r="BA458" i="9"/>
  <c r="AQ458" i="9"/>
  <c r="AW458" i="9"/>
  <c r="BB458" i="9"/>
  <c r="AX459" i="9"/>
  <c r="AY459" i="9"/>
  <c r="AZ459" i="9"/>
  <c r="BA459" i="9"/>
  <c r="AQ459" i="9"/>
  <c r="AW459" i="9"/>
  <c r="BB459" i="9"/>
  <c r="AX460" i="9"/>
  <c r="AY460" i="9"/>
  <c r="AZ460" i="9"/>
  <c r="BA460" i="9"/>
  <c r="AQ460" i="9"/>
  <c r="AW460" i="9"/>
  <c r="BB460" i="9"/>
  <c r="AX461" i="9"/>
  <c r="AY461" i="9"/>
  <c r="AZ461" i="9"/>
  <c r="BA461" i="9"/>
  <c r="AQ461" i="9"/>
  <c r="AW461" i="9"/>
  <c r="BB461" i="9"/>
  <c r="AX462" i="9"/>
  <c r="AY462" i="9"/>
  <c r="AZ462" i="9"/>
  <c r="BA462" i="9"/>
  <c r="AQ462" i="9"/>
  <c r="AW462" i="9"/>
  <c r="BB462" i="9"/>
  <c r="AX463" i="9"/>
  <c r="AY463" i="9"/>
  <c r="AZ463" i="9"/>
  <c r="BA463" i="9"/>
  <c r="AQ463" i="9"/>
  <c r="AW463" i="9"/>
  <c r="BB463" i="9"/>
  <c r="AX464" i="9"/>
  <c r="AY464" i="9"/>
  <c r="AZ464" i="9"/>
  <c r="BA464" i="9"/>
  <c r="AQ464" i="9"/>
  <c r="AW464" i="9"/>
  <c r="BB464" i="9"/>
  <c r="AX465" i="9"/>
  <c r="AY465" i="9"/>
  <c r="AZ465" i="9"/>
  <c r="BA465" i="9"/>
  <c r="AQ465" i="9"/>
  <c r="AW465" i="9"/>
  <c r="BB465" i="9"/>
  <c r="AX466" i="9"/>
  <c r="AY466" i="9"/>
  <c r="AZ466" i="9"/>
  <c r="BA466" i="9"/>
  <c r="AQ466" i="9"/>
  <c r="AW466" i="9"/>
  <c r="BB466" i="9"/>
  <c r="AX467" i="9"/>
  <c r="AY467" i="9"/>
  <c r="AZ467" i="9"/>
  <c r="BA467" i="9"/>
  <c r="AQ467" i="9"/>
  <c r="AW467" i="9"/>
  <c r="BB467" i="9"/>
  <c r="AX468" i="9"/>
  <c r="AY468" i="9"/>
  <c r="AZ468" i="9"/>
  <c r="BA468" i="9"/>
  <c r="AQ468" i="9"/>
  <c r="AW468" i="9"/>
  <c r="BB468" i="9"/>
  <c r="AX469" i="9"/>
  <c r="AY469" i="9"/>
  <c r="AZ469" i="9"/>
  <c r="BA469" i="9"/>
  <c r="AQ469" i="9"/>
  <c r="AW469" i="9"/>
  <c r="BB469" i="9"/>
  <c r="AX470" i="9"/>
  <c r="AY470" i="9"/>
  <c r="AZ470" i="9"/>
  <c r="BA470" i="9"/>
  <c r="AQ470" i="9"/>
  <c r="AW470" i="9"/>
  <c r="BB470" i="9"/>
  <c r="AX471" i="9"/>
  <c r="AY471" i="9"/>
  <c r="AZ471" i="9"/>
  <c r="BA471" i="9"/>
  <c r="AQ471" i="9"/>
  <c r="AW471" i="9"/>
  <c r="BB471" i="9"/>
  <c r="AX472" i="9"/>
  <c r="AY472" i="9"/>
  <c r="AZ472" i="9"/>
  <c r="BA472" i="9"/>
  <c r="AQ472" i="9"/>
  <c r="AW472" i="9"/>
  <c r="BB472" i="9"/>
  <c r="AX473" i="9"/>
  <c r="AY473" i="9"/>
  <c r="AZ473" i="9"/>
  <c r="BA473" i="9"/>
  <c r="AQ473" i="9"/>
  <c r="AW473" i="9"/>
  <c r="BB473" i="9"/>
  <c r="AX474" i="9"/>
  <c r="AY474" i="9"/>
  <c r="AZ474" i="9"/>
  <c r="BA474" i="9"/>
  <c r="AQ474" i="9"/>
  <c r="AW474" i="9"/>
  <c r="BB474" i="9"/>
  <c r="AX475" i="9"/>
  <c r="AY475" i="9"/>
  <c r="AZ475" i="9"/>
  <c r="BA475" i="9"/>
  <c r="AQ475" i="9"/>
  <c r="AW475" i="9"/>
  <c r="BB475" i="9"/>
  <c r="AX476" i="9"/>
  <c r="AY476" i="9"/>
  <c r="AZ476" i="9"/>
  <c r="BA476" i="9"/>
  <c r="AQ476" i="9"/>
  <c r="AW476" i="9"/>
  <c r="BB476" i="9"/>
  <c r="AX477" i="9"/>
  <c r="AY477" i="9"/>
  <c r="AZ477" i="9"/>
  <c r="BA477" i="9"/>
  <c r="AQ477" i="9"/>
  <c r="AW477" i="9"/>
  <c r="BB477" i="9"/>
  <c r="AX478" i="9"/>
  <c r="AY478" i="9"/>
  <c r="AZ478" i="9"/>
  <c r="BA478" i="9"/>
  <c r="AQ478" i="9"/>
  <c r="AW478" i="9"/>
  <c r="BB478" i="9"/>
  <c r="AX479" i="9"/>
  <c r="AY479" i="9"/>
  <c r="AZ479" i="9"/>
  <c r="BA479" i="9"/>
  <c r="AQ479" i="9"/>
  <c r="AW479" i="9"/>
  <c r="BB479" i="9"/>
  <c r="AX480" i="9"/>
  <c r="AY480" i="9"/>
  <c r="AZ480" i="9"/>
  <c r="BA480" i="9"/>
  <c r="AQ480" i="9"/>
  <c r="AW480" i="9"/>
  <c r="BB480" i="9"/>
  <c r="AX481" i="9"/>
  <c r="AY481" i="9"/>
  <c r="AZ481" i="9"/>
  <c r="BA481" i="9"/>
  <c r="AQ481" i="9"/>
  <c r="AW481" i="9"/>
  <c r="BB481" i="9"/>
  <c r="AX482" i="9"/>
  <c r="AY482" i="9"/>
  <c r="AZ482" i="9"/>
  <c r="BA482" i="9"/>
  <c r="AQ482" i="9"/>
  <c r="AW482" i="9"/>
  <c r="BB482" i="9"/>
  <c r="AX483" i="9"/>
  <c r="AY483" i="9"/>
  <c r="AZ483" i="9"/>
  <c r="BA483" i="9"/>
  <c r="AQ483" i="9"/>
  <c r="AW483" i="9"/>
  <c r="BB483" i="9"/>
  <c r="AX484" i="9"/>
  <c r="AY484" i="9"/>
  <c r="AZ484" i="9"/>
  <c r="BA484" i="9"/>
  <c r="AQ484" i="9"/>
  <c r="AW484" i="9"/>
  <c r="BB484" i="9"/>
  <c r="AX485" i="9"/>
  <c r="AY485" i="9"/>
  <c r="AZ485" i="9"/>
  <c r="BA485" i="9"/>
  <c r="AQ485" i="9"/>
  <c r="AW485" i="9"/>
  <c r="BB485" i="9"/>
  <c r="AX486" i="9"/>
  <c r="AY486" i="9"/>
  <c r="AZ486" i="9"/>
  <c r="BA486" i="9"/>
  <c r="AQ486" i="9"/>
  <c r="AW486" i="9"/>
  <c r="BB486" i="9"/>
  <c r="AX487" i="9"/>
  <c r="AY487" i="9"/>
  <c r="AZ487" i="9"/>
  <c r="BA487" i="9"/>
  <c r="AQ487" i="9"/>
  <c r="AW487" i="9"/>
  <c r="BB487" i="9"/>
  <c r="AX488" i="9"/>
  <c r="AY488" i="9"/>
  <c r="AZ488" i="9"/>
  <c r="BA488" i="9"/>
  <c r="AQ488" i="9"/>
  <c r="AW488" i="9"/>
  <c r="BB488" i="9"/>
  <c r="AX489" i="9"/>
  <c r="AY489" i="9"/>
  <c r="AZ489" i="9"/>
  <c r="BA489" i="9"/>
  <c r="AQ489" i="9"/>
  <c r="AW489" i="9"/>
  <c r="BB489" i="9"/>
  <c r="AX490" i="9"/>
  <c r="AY490" i="9"/>
  <c r="AZ490" i="9"/>
  <c r="BA490" i="9"/>
  <c r="AQ490" i="9"/>
  <c r="AW490" i="9"/>
  <c r="BB490" i="9"/>
  <c r="AX491" i="9"/>
  <c r="AY491" i="9"/>
  <c r="AZ491" i="9"/>
  <c r="BA491" i="9"/>
  <c r="AQ491" i="9"/>
  <c r="AW491" i="9"/>
  <c r="BB491" i="9"/>
  <c r="AX492" i="9"/>
  <c r="AY492" i="9"/>
  <c r="AZ492" i="9"/>
  <c r="BA492" i="9"/>
  <c r="AQ492" i="9"/>
  <c r="AW492" i="9"/>
  <c r="BB492" i="9"/>
  <c r="AX493" i="9"/>
  <c r="AY493" i="9"/>
  <c r="AZ493" i="9"/>
  <c r="BA493" i="9"/>
  <c r="AQ493" i="9"/>
  <c r="AW493" i="9"/>
  <c r="BB493" i="9"/>
  <c r="AX494" i="9"/>
  <c r="AY494" i="9"/>
  <c r="AZ494" i="9"/>
  <c r="BA494" i="9"/>
  <c r="AQ494" i="9"/>
  <c r="AW494" i="9"/>
  <c r="BB494" i="9"/>
  <c r="AX495" i="9"/>
  <c r="AY495" i="9"/>
  <c r="AZ495" i="9"/>
  <c r="BA495" i="9"/>
  <c r="AQ495" i="9"/>
  <c r="AW495" i="9"/>
  <c r="BB495" i="9"/>
  <c r="AX496" i="9"/>
  <c r="AY496" i="9"/>
  <c r="AZ496" i="9"/>
  <c r="BA496" i="9"/>
  <c r="AQ496" i="9"/>
  <c r="AW496" i="9"/>
  <c r="BB496" i="9"/>
  <c r="AX497" i="9"/>
  <c r="AY497" i="9"/>
  <c r="AZ497" i="9"/>
  <c r="BA497" i="9"/>
  <c r="AQ497" i="9"/>
  <c r="AW497" i="9"/>
  <c r="BB497" i="9"/>
  <c r="AX498" i="9"/>
  <c r="AY498" i="9"/>
  <c r="AZ498" i="9"/>
  <c r="BA498" i="9"/>
  <c r="AQ498" i="9"/>
  <c r="AW498" i="9"/>
  <c r="BB498" i="9"/>
  <c r="AX499" i="9"/>
  <c r="AY499" i="9"/>
  <c r="AZ499" i="9"/>
  <c r="BA499" i="9"/>
  <c r="AQ499" i="9"/>
  <c r="AW499" i="9"/>
  <c r="BB499" i="9"/>
  <c r="AX500" i="9"/>
  <c r="AY500" i="9"/>
  <c r="AZ500" i="9"/>
  <c r="BA500" i="9"/>
  <c r="AQ500" i="9"/>
  <c r="AW500" i="9"/>
  <c r="BB500" i="9"/>
  <c r="AX501" i="9"/>
  <c r="AY501" i="9"/>
  <c r="AZ501" i="9"/>
  <c r="BA501" i="9"/>
  <c r="AQ501" i="9"/>
  <c r="AW501" i="9"/>
  <c r="BB501" i="9"/>
  <c r="AX502" i="9"/>
  <c r="AY502" i="9"/>
  <c r="AZ502" i="9"/>
  <c r="BA502" i="9"/>
  <c r="AQ502" i="9"/>
  <c r="AW502" i="9"/>
  <c r="BB502" i="9"/>
  <c r="AX503" i="9"/>
  <c r="AY503" i="9"/>
  <c r="AZ503" i="9"/>
  <c r="BA503" i="9"/>
  <c r="AQ503" i="9"/>
  <c r="AW503" i="9"/>
  <c r="BB503" i="9"/>
  <c r="AX504" i="9"/>
  <c r="AY504" i="9"/>
  <c r="AZ504" i="9"/>
  <c r="BA504" i="9"/>
  <c r="AQ504" i="9"/>
  <c r="AW504" i="9"/>
  <c r="BB504" i="9"/>
  <c r="AX505" i="9"/>
  <c r="AY505" i="9"/>
  <c r="AZ505" i="9"/>
  <c r="BA505" i="9"/>
  <c r="AQ505" i="9"/>
  <c r="AW505" i="9"/>
  <c r="BB505" i="9"/>
  <c r="AX506" i="9"/>
  <c r="AY506" i="9"/>
  <c r="AZ506" i="9"/>
  <c r="BA506" i="9"/>
  <c r="AQ506" i="9"/>
  <c r="AW506" i="9"/>
  <c r="BB506" i="9"/>
  <c r="AX507" i="9"/>
  <c r="AY507" i="9"/>
  <c r="AZ507" i="9"/>
  <c r="BA507" i="9"/>
  <c r="AQ507" i="9"/>
  <c r="AW507" i="9"/>
  <c r="BB507" i="9"/>
  <c r="AX508" i="9"/>
  <c r="AY508" i="9"/>
  <c r="AZ508" i="9"/>
  <c r="BA508" i="9"/>
  <c r="AQ508" i="9"/>
  <c r="AW508" i="9"/>
  <c r="BB508" i="9"/>
  <c r="AX509" i="9"/>
  <c r="AY509" i="9"/>
  <c r="AZ509" i="9"/>
  <c r="BA509" i="9"/>
  <c r="AQ509" i="9"/>
  <c r="AW509" i="9"/>
  <c r="BB509" i="9"/>
  <c r="AX510" i="9"/>
  <c r="AY510" i="9"/>
  <c r="AZ510" i="9"/>
  <c r="BA510" i="9"/>
  <c r="AQ510" i="9"/>
  <c r="AW510" i="9"/>
  <c r="BB510" i="9"/>
  <c r="AX511" i="9"/>
  <c r="AY511" i="9"/>
  <c r="AZ511" i="9"/>
  <c r="BA511" i="9"/>
  <c r="AQ511" i="9"/>
  <c r="AW511" i="9"/>
  <c r="BB511" i="9"/>
  <c r="AX512" i="9"/>
  <c r="AY512" i="9"/>
  <c r="AZ512" i="9"/>
  <c r="BA512" i="9"/>
  <c r="AQ512" i="9"/>
  <c r="AW512" i="9"/>
  <c r="BB512" i="9"/>
  <c r="AX513" i="9"/>
  <c r="AY513" i="9"/>
  <c r="AZ513" i="9"/>
  <c r="BA513" i="9"/>
  <c r="AQ513" i="9"/>
  <c r="AW513" i="9"/>
  <c r="BB513" i="9"/>
  <c r="AX514" i="9"/>
  <c r="AY514" i="9"/>
  <c r="AZ514" i="9"/>
  <c r="BA514" i="9"/>
  <c r="AQ514" i="9"/>
  <c r="AW514" i="9"/>
  <c r="BB514" i="9"/>
  <c r="AX515" i="9"/>
  <c r="AY515" i="9"/>
  <c r="AZ515" i="9"/>
  <c r="BA515" i="9"/>
  <c r="AQ515" i="9"/>
  <c r="AW515" i="9"/>
  <c r="BB515" i="9"/>
  <c r="AX516" i="9"/>
  <c r="AY516" i="9"/>
  <c r="AZ516" i="9"/>
  <c r="BA516" i="9"/>
  <c r="AQ516" i="9"/>
  <c r="AW516" i="9"/>
  <c r="BB516" i="9"/>
  <c r="AX517" i="9"/>
  <c r="AY517" i="9"/>
  <c r="AZ517" i="9"/>
  <c r="BA517" i="9"/>
  <c r="AQ517" i="9"/>
  <c r="AW517" i="9"/>
  <c r="BB517" i="9"/>
  <c r="AX518" i="9"/>
  <c r="AY518" i="9"/>
  <c r="AZ518" i="9"/>
  <c r="BA518" i="9"/>
  <c r="AQ518" i="9"/>
  <c r="AW518" i="9"/>
  <c r="BB518" i="9"/>
  <c r="AX519" i="9"/>
  <c r="AY519" i="9"/>
  <c r="AZ519" i="9"/>
  <c r="BA519" i="9"/>
  <c r="AQ519" i="9"/>
  <c r="AW519" i="9"/>
  <c r="BB519" i="9"/>
  <c r="AX520" i="9"/>
  <c r="AY520" i="9"/>
  <c r="AZ520" i="9"/>
  <c r="BA520" i="9"/>
  <c r="AQ520" i="9"/>
  <c r="AW520" i="9"/>
  <c r="BB520" i="9"/>
  <c r="AX521" i="9"/>
  <c r="AY521" i="9"/>
  <c r="AZ521" i="9"/>
  <c r="BA521" i="9"/>
  <c r="AQ521" i="9"/>
  <c r="AW521" i="9"/>
  <c r="BB521" i="9"/>
  <c r="AX522" i="9"/>
  <c r="AY522" i="9"/>
  <c r="AZ522" i="9"/>
  <c r="BA522" i="9"/>
  <c r="AQ522" i="9"/>
  <c r="AW522" i="9"/>
  <c r="BB522" i="9"/>
  <c r="AX523" i="9"/>
  <c r="AY523" i="9"/>
  <c r="AZ523" i="9"/>
  <c r="BA523" i="9"/>
  <c r="AQ523" i="9"/>
  <c r="AW523" i="9"/>
  <c r="BB523" i="9"/>
  <c r="AX524" i="9"/>
  <c r="AY524" i="9"/>
  <c r="AZ524" i="9"/>
  <c r="BA524" i="9"/>
  <c r="AQ524" i="9"/>
  <c r="AW524" i="9"/>
  <c r="BB524" i="9"/>
  <c r="AX525" i="9"/>
  <c r="AY525" i="9"/>
  <c r="AZ525" i="9"/>
  <c r="BA525" i="9"/>
  <c r="AQ525" i="9"/>
  <c r="AW525" i="9"/>
  <c r="BB525" i="9"/>
  <c r="AX526" i="9"/>
  <c r="AY526" i="9"/>
  <c r="AZ526" i="9"/>
  <c r="BA526" i="9"/>
  <c r="AQ526" i="9"/>
  <c r="AW526" i="9"/>
  <c r="BB526" i="9"/>
  <c r="AX527" i="9"/>
  <c r="AY527" i="9"/>
  <c r="AZ527" i="9"/>
  <c r="BA527" i="9"/>
  <c r="AQ527" i="9"/>
  <c r="AW527" i="9"/>
  <c r="BB527" i="9"/>
  <c r="AX528" i="9"/>
  <c r="AY528" i="9"/>
  <c r="AZ528" i="9"/>
  <c r="BA528" i="9"/>
  <c r="AQ528" i="9"/>
  <c r="AW528" i="9"/>
  <c r="BB528" i="9"/>
  <c r="AX529" i="9"/>
  <c r="AY529" i="9"/>
  <c r="AZ529" i="9"/>
  <c r="BA529" i="9"/>
  <c r="AQ529" i="9"/>
  <c r="AW529" i="9"/>
  <c r="BB529" i="9"/>
  <c r="AX530" i="9"/>
  <c r="AY530" i="9"/>
  <c r="AZ530" i="9"/>
  <c r="BA530" i="9"/>
  <c r="AQ530" i="9"/>
  <c r="AW530" i="9"/>
  <c r="BB530" i="9"/>
  <c r="AX531" i="9"/>
  <c r="AY531" i="9"/>
  <c r="AZ531" i="9"/>
  <c r="BA531" i="9"/>
  <c r="AQ531" i="9"/>
  <c r="AW531" i="9"/>
  <c r="BB531" i="9"/>
  <c r="AX532" i="9"/>
  <c r="AY532" i="9"/>
  <c r="AZ532" i="9"/>
  <c r="BA532" i="9"/>
  <c r="AQ532" i="9"/>
  <c r="AW532" i="9"/>
  <c r="BB532" i="9"/>
  <c r="AX533" i="9"/>
  <c r="AY533" i="9"/>
  <c r="AZ533" i="9"/>
  <c r="BA533" i="9"/>
  <c r="AQ533" i="9"/>
  <c r="AW533" i="9"/>
  <c r="BB533" i="9"/>
  <c r="AX534" i="9"/>
  <c r="AY534" i="9"/>
  <c r="AZ534" i="9"/>
  <c r="BA534" i="9"/>
  <c r="AQ534" i="9"/>
  <c r="AW534" i="9"/>
  <c r="BB534" i="9"/>
  <c r="AX535" i="9"/>
  <c r="AY535" i="9"/>
  <c r="AZ535" i="9"/>
  <c r="BA535" i="9"/>
  <c r="AQ535" i="9"/>
  <c r="AW535" i="9"/>
  <c r="BB535" i="9"/>
  <c r="AX536" i="9"/>
  <c r="AY536" i="9"/>
  <c r="AZ536" i="9"/>
  <c r="BA536" i="9"/>
  <c r="AQ536" i="9"/>
  <c r="AW536" i="9"/>
  <c r="BB536" i="9"/>
  <c r="AX537" i="9"/>
  <c r="AY537" i="9"/>
  <c r="AZ537" i="9"/>
  <c r="BA537" i="9"/>
  <c r="AQ537" i="9"/>
  <c r="AW537" i="9"/>
  <c r="BB537" i="9"/>
  <c r="AX538" i="9"/>
  <c r="AY538" i="9"/>
  <c r="AZ538" i="9"/>
  <c r="BA538" i="9"/>
  <c r="AQ538" i="9"/>
  <c r="AW538" i="9"/>
  <c r="BB538" i="9"/>
  <c r="AX539" i="9"/>
  <c r="AY539" i="9"/>
  <c r="AZ539" i="9"/>
  <c r="BA539" i="9"/>
  <c r="AQ539" i="9"/>
  <c r="AW539" i="9"/>
  <c r="BB539" i="9"/>
  <c r="AX540" i="9"/>
  <c r="AY540" i="9"/>
  <c r="AZ540" i="9"/>
  <c r="BA540" i="9"/>
  <c r="AQ540" i="9"/>
  <c r="AW540" i="9"/>
  <c r="BB540" i="9"/>
  <c r="AX541" i="9"/>
  <c r="AY541" i="9"/>
  <c r="AZ541" i="9"/>
  <c r="BA541" i="9"/>
  <c r="AQ541" i="9"/>
  <c r="AW541" i="9"/>
  <c r="BB541" i="9"/>
  <c r="AX542" i="9"/>
  <c r="AY542" i="9"/>
  <c r="AZ542" i="9"/>
  <c r="BA542" i="9"/>
  <c r="AQ542" i="9"/>
  <c r="AW542" i="9"/>
  <c r="BB542" i="9"/>
  <c r="AX543" i="9"/>
  <c r="AY543" i="9"/>
  <c r="AZ543" i="9"/>
  <c r="BA543" i="9"/>
  <c r="AQ543" i="9"/>
  <c r="AW543" i="9"/>
  <c r="BB543" i="9"/>
  <c r="AX544" i="9"/>
  <c r="AY544" i="9"/>
  <c r="AZ544" i="9"/>
  <c r="BA544" i="9"/>
  <c r="AQ544" i="9"/>
  <c r="AW544" i="9"/>
  <c r="BB544" i="9"/>
  <c r="AX545" i="9"/>
  <c r="AY545" i="9"/>
  <c r="AZ545" i="9"/>
  <c r="BA545" i="9"/>
  <c r="AQ545" i="9"/>
  <c r="AW545" i="9"/>
  <c r="BB545" i="9"/>
  <c r="AX546" i="9"/>
  <c r="AY546" i="9"/>
  <c r="AZ546" i="9"/>
  <c r="BA546" i="9"/>
  <c r="AQ546" i="9"/>
  <c r="AW546" i="9"/>
  <c r="BB546" i="9"/>
  <c r="AX547" i="9"/>
  <c r="AY547" i="9"/>
  <c r="AZ547" i="9"/>
  <c r="BA547" i="9"/>
  <c r="AQ547" i="9"/>
  <c r="AW547" i="9"/>
  <c r="BB547" i="9"/>
  <c r="AX548" i="9"/>
  <c r="AY548" i="9"/>
  <c r="AZ548" i="9"/>
  <c r="BA548" i="9"/>
  <c r="AQ548" i="9"/>
  <c r="AW548" i="9"/>
  <c r="BB548" i="9"/>
  <c r="AX549" i="9"/>
  <c r="AY549" i="9"/>
  <c r="AZ549" i="9"/>
  <c r="BA549" i="9"/>
  <c r="AQ549" i="9"/>
  <c r="AW549" i="9"/>
  <c r="BB549" i="9"/>
  <c r="AX550" i="9"/>
  <c r="AY550" i="9"/>
  <c r="AZ550" i="9"/>
  <c r="BA550" i="9"/>
  <c r="AQ550" i="9"/>
  <c r="AW550" i="9"/>
  <c r="BB550" i="9"/>
  <c r="AX551" i="9"/>
  <c r="AY551" i="9"/>
  <c r="AZ551" i="9"/>
  <c r="BA551" i="9"/>
  <c r="AQ551" i="9"/>
  <c r="AW551" i="9"/>
  <c r="BB551" i="9"/>
  <c r="AX552" i="9"/>
  <c r="AY552" i="9"/>
  <c r="AZ552" i="9"/>
  <c r="BA552" i="9"/>
  <c r="AQ552" i="9"/>
  <c r="AW552" i="9"/>
  <c r="BB552" i="9"/>
  <c r="AX553" i="9"/>
  <c r="AY553" i="9"/>
  <c r="AZ553" i="9"/>
  <c r="BA553" i="9"/>
  <c r="AQ553" i="9"/>
  <c r="AW553" i="9"/>
  <c r="BB553" i="9"/>
  <c r="AX554" i="9"/>
  <c r="AY554" i="9"/>
  <c r="AZ554" i="9"/>
  <c r="BA554" i="9"/>
  <c r="AQ554" i="9"/>
  <c r="AW554" i="9"/>
  <c r="BB554" i="9"/>
  <c r="AX555" i="9"/>
  <c r="AY555" i="9"/>
  <c r="AZ555" i="9"/>
  <c r="BA555" i="9"/>
  <c r="AQ555" i="9"/>
  <c r="AW555" i="9"/>
  <c r="BB555" i="9"/>
  <c r="AX556" i="9"/>
  <c r="AY556" i="9"/>
  <c r="AZ556" i="9"/>
  <c r="BA556" i="9"/>
  <c r="AQ556" i="9"/>
  <c r="AW556" i="9"/>
  <c r="BB556" i="9"/>
  <c r="AX557" i="9"/>
  <c r="AY557" i="9"/>
  <c r="AZ557" i="9"/>
  <c r="BA557" i="9"/>
  <c r="AQ557" i="9"/>
  <c r="AW557" i="9"/>
  <c r="BB557" i="9"/>
  <c r="AX558" i="9"/>
  <c r="AY558" i="9"/>
  <c r="AZ558" i="9"/>
  <c r="BA558" i="9"/>
  <c r="AQ558" i="9"/>
  <c r="AW558" i="9"/>
  <c r="BB558" i="9"/>
  <c r="AX559" i="9"/>
  <c r="AY559" i="9"/>
  <c r="AZ559" i="9"/>
  <c r="BA559" i="9"/>
  <c r="AQ559" i="9"/>
  <c r="AW559" i="9"/>
  <c r="BB559" i="9"/>
  <c r="AX560" i="9"/>
  <c r="AY560" i="9"/>
  <c r="AZ560" i="9"/>
  <c r="BA560" i="9"/>
  <c r="AQ560" i="9"/>
  <c r="AW560" i="9"/>
  <c r="BB560" i="9"/>
  <c r="AX561" i="9"/>
  <c r="AY561" i="9"/>
  <c r="AZ561" i="9"/>
  <c r="BA561" i="9"/>
  <c r="AQ561" i="9"/>
  <c r="AW561" i="9"/>
  <c r="BB561" i="9"/>
  <c r="AX562" i="9"/>
  <c r="AY562" i="9"/>
  <c r="AZ562" i="9"/>
  <c r="BA562" i="9"/>
  <c r="AQ562" i="9"/>
  <c r="AW562" i="9"/>
  <c r="BB562" i="9"/>
  <c r="AX563" i="9"/>
  <c r="AY563" i="9"/>
  <c r="AZ563" i="9"/>
  <c r="BA563" i="9"/>
  <c r="AQ563" i="9"/>
  <c r="AW563" i="9"/>
  <c r="BB563" i="9"/>
  <c r="AX564" i="9"/>
  <c r="AY564" i="9"/>
  <c r="AZ564" i="9"/>
  <c r="BA564" i="9"/>
  <c r="AQ564" i="9"/>
  <c r="AW564" i="9"/>
  <c r="BB564" i="9"/>
  <c r="AX565" i="9"/>
  <c r="AY565" i="9"/>
  <c r="AZ565" i="9"/>
  <c r="BA565" i="9"/>
  <c r="AQ565" i="9"/>
  <c r="AW565" i="9"/>
  <c r="BB565" i="9"/>
  <c r="AX566" i="9"/>
  <c r="AY566" i="9"/>
  <c r="AZ566" i="9"/>
  <c r="BA566" i="9"/>
  <c r="AQ566" i="9"/>
  <c r="AW566" i="9"/>
  <c r="BB566" i="9"/>
  <c r="AX567" i="9"/>
  <c r="AY567" i="9"/>
  <c r="AZ567" i="9"/>
  <c r="BA567" i="9"/>
  <c r="AQ567" i="9"/>
  <c r="AW567" i="9"/>
  <c r="BB567" i="9"/>
  <c r="AX568" i="9"/>
  <c r="AY568" i="9"/>
  <c r="AZ568" i="9"/>
  <c r="BA568" i="9"/>
  <c r="AQ568" i="9"/>
  <c r="AW568" i="9"/>
  <c r="BB568" i="9"/>
  <c r="AX569" i="9"/>
  <c r="AY569" i="9"/>
  <c r="AZ569" i="9"/>
  <c r="BA569" i="9"/>
  <c r="AQ569" i="9"/>
  <c r="AW569" i="9"/>
  <c r="BB569" i="9"/>
  <c r="AX570" i="9"/>
  <c r="AY570" i="9"/>
  <c r="AZ570" i="9"/>
  <c r="BA570" i="9"/>
  <c r="AQ570" i="9"/>
  <c r="AW570" i="9"/>
  <c r="BB570" i="9"/>
  <c r="AX571" i="9"/>
  <c r="AY571" i="9"/>
  <c r="AZ571" i="9"/>
  <c r="BA571" i="9"/>
  <c r="AQ571" i="9"/>
  <c r="AW571" i="9"/>
  <c r="BB571" i="9"/>
  <c r="AX572" i="9"/>
  <c r="AY572" i="9"/>
  <c r="AZ572" i="9"/>
  <c r="BA572" i="9"/>
  <c r="AQ572" i="9"/>
  <c r="AW572" i="9"/>
  <c r="BB572" i="9"/>
  <c r="AX573" i="9"/>
  <c r="AY573" i="9"/>
  <c r="AZ573" i="9"/>
  <c r="BA573" i="9"/>
  <c r="AQ573" i="9"/>
  <c r="AW573" i="9"/>
  <c r="BB573" i="9"/>
  <c r="AX574" i="9"/>
  <c r="AY574" i="9"/>
  <c r="AZ574" i="9"/>
  <c r="BA574" i="9"/>
  <c r="AQ574" i="9"/>
  <c r="AW574" i="9"/>
  <c r="BB574" i="9"/>
  <c r="AX575" i="9"/>
  <c r="AY575" i="9"/>
  <c r="AZ575" i="9"/>
  <c r="BA575" i="9"/>
  <c r="AQ575" i="9"/>
  <c r="AW575" i="9"/>
  <c r="BB575" i="9"/>
  <c r="AX576" i="9"/>
  <c r="AY576" i="9"/>
  <c r="AZ576" i="9"/>
  <c r="BA576" i="9"/>
  <c r="AQ576" i="9"/>
  <c r="AW576" i="9"/>
  <c r="BB576" i="9"/>
  <c r="AX577" i="9"/>
  <c r="AY577" i="9"/>
  <c r="AZ577" i="9"/>
  <c r="BA577" i="9"/>
  <c r="AQ577" i="9"/>
  <c r="AW577" i="9"/>
  <c r="BB577" i="9"/>
  <c r="AX578" i="9"/>
  <c r="AY578" i="9"/>
  <c r="AZ578" i="9"/>
  <c r="BA578" i="9"/>
  <c r="AQ578" i="9"/>
  <c r="AW578" i="9"/>
  <c r="BB578" i="9"/>
  <c r="AX579" i="9"/>
  <c r="AY579" i="9"/>
  <c r="AZ579" i="9"/>
  <c r="BA579" i="9"/>
  <c r="AQ579" i="9"/>
  <c r="AW579" i="9"/>
  <c r="BB579" i="9"/>
  <c r="AX580" i="9"/>
  <c r="AY580" i="9"/>
  <c r="AZ580" i="9"/>
  <c r="BA580" i="9"/>
  <c r="AQ580" i="9"/>
  <c r="AW580" i="9"/>
  <c r="BB580" i="9"/>
  <c r="AX581" i="9"/>
  <c r="AY581" i="9"/>
  <c r="AZ581" i="9"/>
  <c r="BA581" i="9"/>
  <c r="AQ581" i="9"/>
  <c r="AW581" i="9"/>
  <c r="BB581" i="9"/>
  <c r="AX582" i="9"/>
  <c r="AY582" i="9"/>
  <c r="AZ582" i="9"/>
  <c r="BA582" i="9"/>
  <c r="AQ582" i="9"/>
  <c r="AW582" i="9"/>
  <c r="BB582" i="9"/>
  <c r="AX583" i="9"/>
  <c r="AY583" i="9"/>
  <c r="AZ583" i="9"/>
  <c r="BA583" i="9"/>
  <c r="AQ583" i="9"/>
  <c r="AW583" i="9"/>
  <c r="BB583" i="9"/>
  <c r="AX584" i="9"/>
  <c r="AY584" i="9"/>
  <c r="AZ584" i="9"/>
  <c r="BA584" i="9"/>
  <c r="AQ584" i="9"/>
  <c r="AW584" i="9"/>
  <c r="BB584" i="9"/>
  <c r="AX585" i="9"/>
  <c r="AY585" i="9"/>
  <c r="AZ585" i="9"/>
  <c r="BA585" i="9"/>
  <c r="AQ585" i="9"/>
  <c r="AW585" i="9"/>
  <c r="BB585" i="9"/>
  <c r="AX586" i="9"/>
  <c r="AY586" i="9"/>
  <c r="AZ586" i="9"/>
  <c r="BA586" i="9"/>
  <c r="AQ586" i="9"/>
  <c r="AW586" i="9"/>
  <c r="BB586" i="9"/>
  <c r="AX587" i="9"/>
  <c r="AY587" i="9"/>
  <c r="AZ587" i="9"/>
  <c r="BA587" i="9"/>
  <c r="AQ587" i="9"/>
  <c r="AW587" i="9"/>
  <c r="BB587" i="9"/>
  <c r="AX588" i="9"/>
  <c r="AY588" i="9"/>
  <c r="AZ588" i="9"/>
  <c r="BA588" i="9"/>
  <c r="AQ588" i="9"/>
  <c r="AW588" i="9"/>
  <c r="BB588" i="9"/>
  <c r="AX589" i="9"/>
  <c r="AY589" i="9"/>
  <c r="AZ589" i="9"/>
  <c r="BA589" i="9"/>
  <c r="AQ589" i="9"/>
  <c r="AW589" i="9"/>
  <c r="BB589" i="9"/>
  <c r="AX590" i="9"/>
  <c r="AY590" i="9"/>
  <c r="AZ590" i="9"/>
  <c r="BA590" i="9"/>
  <c r="AQ590" i="9"/>
  <c r="AW590" i="9"/>
  <c r="BB590" i="9"/>
  <c r="AX591" i="9"/>
  <c r="AY591" i="9"/>
  <c r="AZ591" i="9"/>
  <c r="BA591" i="9"/>
  <c r="AQ591" i="9"/>
  <c r="AW591" i="9"/>
  <c r="BB591" i="9"/>
  <c r="AX592" i="9"/>
  <c r="AY592" i="9"/>
  <c r="AZ592" i="9"/>
  <c r="BA592" i="9"/>
  <c r="AQ592" i="9"/>
  <c r="AW592" i="9"/>
  <c r="BB592" i="9"/>
  <c r="AX593" i="9"/>
  <c r="AY593" i="9"/>
  <c r="AZ593" i="9"/>
  <c r="BA593" i="9"/>
  <c r="AQ593" i="9"/>
  <c r="AW593" i="9"/>
  <c r="BB593" i="9"/>
  <c r="AX594" i="9"/>
  <c r="AY594" i="9"/>
  <c r="AZ594" i="9"/>
  <c r="BA594" i="9"/>
  <c r="AQ594" i="9"/>
  <c r="AW594" i="9"/>
  <c r="BB594" i="9"/>
  <c r="AX595" i="9"/>
  <c r="AY595" i="9"/>
  <c r="AZ595" i="9"/>
  <c r="BA595" i="9"/>
  <c r="AQ595" i="9"/>
  <c r="AW595" i="9"/>
  <c r="BB595" i="9"/>
  <c r="AX596" i="9"/>
  <c r="AY596" i="9"/>
  <c r="AZ596" i="9"/>
  <c r="BA596" i="9"/>
  <c r="AQ596" i="9"/>
  <c r="AW596" i="9"/>
  <c r="BB596" i="9"/>
  <c r="AX597" i="9"/>
  <c r="AY597" i="9"/>
  <c r="AZ597" i="9"/>
  <c r="BA597" i="9"/>
  <c r="AQ597" i="9"/>
  <c r="AW597" i="9"/>
  <c r="BB597" i="9"/>
  <c r="AX598" i="9"/>
  <c r="AY598" i="9"/>
  <c r="AZ598" i="9"/>
  <c r="BA598" i="9"/>
  <c r="AQ598" i="9"/>
  <c r="AW598" i="9"/>
  <c r="BB598" i="9"/>
  <c r="AX599" i="9"/>
  <c r="AY599" i="9"/>
  <c r="AZ599" i="9"/>
  <c r="BA599" i="9"/>
  <c r="AQ599" i="9"/>
  <c r="AW599" i="9"/>
  <c r="BB599" i="9"/>
  <c r="AX600" i="9"/>
  <c r="AY600" i="9"/>
  <c r="AZ600" i="9"/>
  <c r="BA600" i="9"/>
  <c r="AQ600" i="9"/>
  <c r="AW600" i="9"/>
  <c r="BB600" i="9"/>
  <c r="AX601" i="9"/>
  <c r="AY601" i="9"/>
  <c r="AZ601" i="9"/>
  <c r="BA601" i="9"/>
  <c r="AQ601" i="9"/>
  <c r="AW601" i="9"/>
  <c r="BB601" i="9"/>
  <c r="AX602" i="9"/>
  <c r="AY602" i="9"/>
  <c r="AZ602" i="9"/>
  <c r="BA602" i="9"/>
  <c r="AQ602" i="9"/>
  <c r="AW602" i="9"/>
  <c r="BB602" i="9"/>
  <c r="AX603" i="9"/>
  <c r="AY603" i="9"/>
  <c r="AZ603" i="9"/>
  <c r="BA603" i="9"/>
  <c r="AQ603" i="9"/>
  <c r="AW603" i="9"/>
  <c r="BB603" i="9"/>
  <c r="AX604" i="9"/>
  <c r="AY604" i="9"/>
  <c r="AZ604" i="9"/>
  <c r="BA604" i="9"/>
  <c r="AQ604" i="9"/>
  <c r="AW604" i="9"/>
  <c r="BB604" i="9"/>
  <c r="AX605" i="9"/>
  <c r="AY605" i="9"/>
  <c r="AZ605" i="9"/>
  <c r="BA605" i="9"/>
  <c r="AQ605" i="9"/>
  <c r="AW605" i="9"/>
  <c r="BB605" i="9"/>
  <c r="AX606" i="9"/>
  <c r="AY606" i="9"/>
  <c r="AZ606" i="9"/>
  <c r="BA606" i="9"/>
  <c r="AQ606" i="9"/>
  <c r="AW606" i="9"/>
  <c r="BB606" i="9"/>
  <c r="AX607" i="9"/>
  <c r="AY607" i="9"/>
  <c r="AZ607" i="9"/>
  <c r="BA607" i="9"/>
  <c r="AQ607" i="9"/>
  <c r="AW607" i="9"/>
  <c r="BB607" i="9"/>
  <c r="AX608" i="9"/>
  <c r="AY608" i="9"/>
  <c r="AZ608" i="9"/>
  <c r="BA608" i="9"/>
  <c r="AQ608" i="9"/>
  <c r="AW608" i="9"/>
  <c r="BB608" i="9"/>
  <c r="AX609" i="9"/>
  <c r="AY609" i="9"/>
  <c r="AZ609" i="9"/>
  <c r="BA609" i="9"/>
  <c r="AQ609" i="9"/>
  <c r="AW609" i="9"/>
  <c r="BB609" i="9"/>
  <c r="AX610" i="9"/>
  <c r="AY610" i="9"/>
  <c r="AZ610" i="9"/>
  <c r="BA610" i="9"/>
  <c r="AQ610" i="9"/>
  <c r="AW610" i="9"/>
  <c r="BB610" i="9"/>
  <c r="AX611" i="9"/>
  <c r="AY611" i="9"/>
  <c r="AZ611" i="9"/>
  <c r="BA611" i="9"/>
  <c r="AQ611" i="9"/>
  <c r="AW611" i="9"/>
  <c r="BB611" i="9"/>
  <c r="AX612" i="9"/>
  <c r="AY612" i="9"/>
  <c r="AZ612" i="9"/>
  <c r="BA612" i="9"/>
  <c r="AQ612" i="9"/>
  <c r="AW612" i="9"/>
  <c r="BB612" i="9"/>
  <c r="AX613" i="9"/>
  <c r="AY613" i="9"/>
  <c r="AZ613" i="9"/>
  <c r="BA613" i="9"/>
  <c r="AQ613" i="9"/>
  <c r="AW613" i="9"/>
  <c r="BB613" i="9"/>
  <c r="AX614" i="9"/>
  <c r="AY614" i="9"/>
  <c r="AZ614" i="9"/>
  <c r="BA614" i="9"/>
  <c r="AQ614" i="9"/>
  <c r="AW614" i="9"/>
  <c r="BB614" i="9"/>
  <c r="AX615" i="9"/>
  <c r="AY615" i="9"/>
  <c r="AZ615" i="9"/>
  <c r="BA615" i="9"/>
  <c r="AQ615" i="9"/>
  <c r="AW615" i="9"/>
  <c r="BB615" i="9"/>
  <c r="AX616" i="9"/>
  <c r="AY616" i="9"/>
  <c r="AZ616" i="9"/>
  <c r="BA616" i="9"/>
  <c r="AQ616" i="9"/>
  <c r="AW616" i="9"/>
  <c r="BB616" i="9"/>
  <c r="AX617" i="9"/>
  <c r="AY617" i="9"/>
  <c r="AZ617" i="9"/>
  <c r="BA617" i="9"/>
  <c r="AQ617" i="9"/>
  <c r="AW617" i="9"/>
  <c r="BB617" i="9"/>
  <c r="AX618" i="9"/>
  <c r="AY618" i="9"/>
  <c r="AZ618" i="9"/>
  <c r="BA618" i="9"/>
  <c r="AQ618" i="9"/>
  <c r="AW618" i="9"/>
  <c r="BB618" i="9"/>
  <c r="AX619" i="9"/>
  <c r="AY619" i="9"/>
  <c r="AZ619" i="9"/>
  <c r="BA619" i="9"/>
  <c r="AQ619" i="9"/>
  <c r="AW619" i="9"/>
  <c r="BB619" i="9"/>
  <c r="AX620" i="9"/>
  <c r="AY620" i="9"/>
  <c r="AZ620" i="9"/>
  <c r="BA620" i="9"/>
  <c r="AQ620" i="9"/>
  <c r="AW620" i="9"/>
  <c r="BB620" i="9"/>
  <c r="AX621" i="9"/>
  <c r="AY621" i="9"/>
  <c r="AZ621" i="9"/>
  <c r="BA621" i="9"/>
  <c r="AQ621" i="9"/>
  <c r="AW621" i="9"/>
  <c r="BB621" i="9"/>
  <c r="AX622" i="9"/>
  <c r="AY622" i="9"/>
  <c r="AZ622" i="9"/>
  <c r="BA622" i="9"/>
  <c r="AQ622" i="9"/>
  <c r="AW622" i="9"/>
  <c r="BB622" i="9"/>
  <c r="AX623" i="9"/>
  <c r="AY623" i="9"/>
  <c r="AZ623" i="9"/>
  <c r="BA623" i="9"/>
  <c r="AQ623" i="9"/>
  <c r="AW623" i="9"/>
  <c r="BB623" i="9"/>
  <c r="AX624" i="9"/>
  <c r="AY624" i="9"/>
  <c r="AZ624" i="9"/>
  <c r="BA624" i="9"/>
  <c r="AQ624" i="9"/>
  <c r="AW624" i="9"/>
  <c r="BB624" i="9"/>
  <c r="AX625" i="9"/>
  <c r="AY625" i="9"/>
  <c r="AZ625" i="9"/>
  <c r="BA625" i="9"/>
  <c r="AQ625" i="9"/>
  <c r="AW625" i="9"/>
  <c r="BB625" i="9"/>
  <c r="AX626" i="9"/>
  <c r="AY626" i="9"/>
  <c r="AZ626" i="9"/>
  <c r="BA626" i="9"/>
  <c r="AQ626" i="9"/>
  <c r="AW626" i="9"/>
  <c r="BB626" i="9"/>
  <c r="AX627" i="9"/>
  <c r="AY627" i="9"/>
  <c r="AZ627" i="9"/>
  <c r="BA627" i="9"/>
  <c r="AQ627" i="9"/>
  <c r="AW627" i="9"/>
  <c r="BB627" i="9"/>
  <c r="AX628" i="9"/>
  <c r="AY628" i="9"/>
  <c r="AZ628" i="9"/>
  <c r="BA628" i="9"/>
  <c r="AQ628" i="9"/>
  <c r="AW628" i="9"/>
  <c r="BB628" i="9"/>
  <c r="AX629" i="9"/>
  <c r="AY629" i="9"/>
  <c r="AZ629" i="9"/>
  <c r="BA629" i="9"/>
  <c r="AQ629" i="9"/>
  <c r="AW629" i="9"/>
  <c r="BB629" i="9"/>
  <c r="AX630" i="9"/>
  <c r="AY630" i="9"/>
  <c r="AZ630" i="9"/>
  <c r="BA630" i="9"/>
  <c r="AQ630" i="9"/>
  <c r="AW630" i="9"/>
  <c r="BB630" i="9"/>
  <c r="AX631" i="9"/>
  <c r="AY631" i="9"/>
  <c r="AZ631" i="9"/>
  <c r="BA631" i="9"/>
  <c r="AQ631" i="9"/>
  <c r="AW631" i="9"/>
  <c r="BB631" i="9"/>
  <c r="AX632" i="9"/>
  <c r="AY632" i="9"/>
  <c r="AZ632" i="9"/>
  <c r="BA632" i="9"/>
  <c r="AQ632" i="9"/>
  <c r="AW632" i="9"/>
  <c r="BB632" i="9"/>
  <c r="AX633" i="9"/>
  <c r="AY633" i="9"/>
  <c r="AZ633" i="9"/>
  <c r="BA633" i="9"/>
  <c r="AQ633" i="9"/>
  <c r="AW633" i="9"/>
  <c r="BB633" i="9"/>
  <c r="AX634" i="9"/>
  <c r="AY634" i="9"/>
  <c r="AZ634" i="9"/>
  <c r="BA634" i="9"/>
  <c r="AQ634" i="9"/>
  <c r="AW634" i="9"/>
  <c r="BB634" i="9"/>
  <c r="AX635" i="9"/>
  <c r="AY635" i="9"/>
  <c r="AZ635" i="9"/>
  <c r="BA635" i="9"/>
  <c r="AQ635" i="9"/>
  <c r="AW635" i="9"/>
  <c r="BB635" i="9"/>
  <c r="AX636" i="9"/>
  <c r="AY636" i="9"/>
  <c r="AZ636" i="9"/>
  <c r="BA636" i="9"/>
  <c r="AQ636" i="9"/>
  <c r="AW636" i="9"/>
  <c r="BB636" i="9"/>
  <c r="AX637" i="9"/>
  <c r="AY637" i="9"/>
  <c r="AZ637" i="9"/>
  <c r="BA637" i="9"/>
  <c r="AQ637" i="9"/>
  <c r="AW637" i="9"/>
  <c r="BB637" i="9"/>
  <c r="AX638" i="9"/>
  <c r="AY638" i="9"/>
  <c r="AZ638" i="9"/>
  <c r="BA638" i="9"/>
  <c r="AQ638" i="9"/>
  <c r="AW638" i="9"/>
  <c r="BB638" i="9"/>
  <c r="AX639" i="9"/>
  <c r="AY639" i="9"/>
  <c r="AZ639" i="9"/>
  <c r="BA639" i="9"/>
  <c r="AQ639" i="9"/>
  <c r="AW639" i="9"/>
  <c r="BB639" i="9"/>
  <c r="AX640" i="9"/>
  <c r="AY640" i="9"/>
  <c r="AZ640" i="9"/>
  <c r="BA640" i="9"/>
  <c r="AQ640" i="9"/>
  <c r="AW640" i="9"/>
  <c r="BB640" i="9"/>
  <c r="AX641" i="9"/>
  <c r="AY641" i="9"/>
  <c r="AZ641" i="9"/>
  <c r="BA641" i="9"/>
  <c r="AQ641" i="9"/>
  <c r="AW641" i="9"/>
  <c r="BB641" i="9"/>
  <c r="AX642" i="9"/>
  <c r="AY642" i="9"/>
  <c r="AZ642" i="9"/>
  <c r="BA642" i="9"/>
  <c r="AQ642" i="9"/>
  <c r="AW642" i="9"/>
  <c r="BB642" i="9"/>
  <c r="AX643" i="9"/>
  <c r="AY643" i="9"/>
  <c r="AZ643" i="9"/>
  <c r="BA643" i="9"/>
  <c r="AQ643" i="9"/>
  <c r="AW643" i="9"/>
  <c r="BB643" i="9"/>
  <c r="AX644" i="9"/>
  <c r="AY644" i="9"/>
  <c r="AZ644" i="9"/>
  <c r="BA644" i="9"/>
  <c r="AQ644" i="9"/>
  <c r="AW644" i="9"/>
  <c r="BB644" i="9"/>
  <c r="AX645" i="9"/>
  <c r="AY645" i="9"/>
  <c r="AZ645" i="9"/>
  <c r="BA645" i="9"/>
  <c r="AQ645" i="9"/>
  <c r="AW645" i="9"/>
  <c r="BB645" i="9"/>
  <c r="AX646" i="9"/>
  <c r="AY646" i="9"/>
  <c r="AZ646" i="9"/>
  <c r="BA646" i="9"/>
  <c r="AQ646" i="9"/>
  <c r="AW646" i="9"/>
  <c r="BB646" i="9"/>
  <c r="AX647" i="9"/>
  <c r="AY647" i="9"/>
  <c r="AZ647" i="9"/>
  <c r="BA647" i="9"/>
  <c r="AQ647" i="9"/>
  <c r="AW647" i="9"/>
  <c r="BB647" i="9"/>
  <c r="AX648" i="9"/>
  <c r="AY648" i="9"/>
  <c r="AZ648" i="9"/>
  <c r="BA648" i="9"/>
  <c r="AQ648" i="9"/>
  <c r="AW648" i="9"/>
  <c r="BB648" i="9"/>
  <c r="AX649" i="9"/>
  <c r="AY649" i="9"/>
  <c r="AZ649" i="9"/>
  <c r="BA649" i="9"/>
  <c r="AQ649" i="9"/>
  <c r="AW649" i="9"/>
  <c r="BB649" i="9"/>
  <c r="AX650" i="9"/>
  <c r="AY650" i="9"/>
  <c r="AZ650" i="9"/>
  <c r="BA650" i="9"/>
  <c r="AQ650" i="9"/>
  <c r="AW650" i="9"/>
  <c r="BB650" i="9"/>
  <c r="AX651" i="9"/>
  <c r="AY651" i="9"/>
  <c r="AZ651" i="9"/>
  <c r="BA651" i="9"/>
  <c r="AQ651" i="9"/>
  <c r="AW651" i="9"/>
  <c r="BB651" i="9"/>
  <c r="AX652" i="9"/>
  <c r="AY652" i="9"/>
  <c r="AZ652" i="9"/>
  <c r="BA652" i="9"/>
  <c r="AQ652" i="9"/>
  <c r="AW652" i="9"/>
  <c r="BB652" i="9"/>
  <c r="AX653" i="9"/>
  <c r="AY653" i="9"/>
  <c r="AZ653" i="9"/>
  <c r="BA653" i="9"/>
  <c r="AQ653" i="9"/>
  <c r="AW653" i="9"/>
  <c r="BB653" i="9"/>
  <c r="AX654" i="9"/>
  <c r="AY654" i="9"/>
  <c r="AZ654" i="9"/>
  <c r="BA654" i="9"/>
  <c r="AQ654" i="9"/>
  <c r="AW654" i="9"/>
  <c r="BB654" i="9"/>
  <c r="AX655" i="9"/>
  <c r="AY655" i="9"/>
  <c r="AZ655" i="9"/>
  <c r="BA655" i="9"/>
  <c r="AQ655" i="9"/>
  <c r="AW655" i="9"/>
  <c r="BB655" i="9"/>
  <c r="AX656" i="9"/>
  <c r="AY656" i="9"/>
  <c r="AZ656" i="9"/>
  <c r="BA656" i="9"/>
  <c r="AQ656" i="9"/>
  <c r="AW656" i="9"/>
  <c r="BB656" i="9"/>
  <c r="AX657" i="9"/>
  <c r="AY657" i="9"/>
  <c r="AZ657" i="9"/>
  <c r="BA657" i="9"/>
  <c r="AQ657" i="9"/>
  <c r="AW657" i="9"/>
  <c r="BB657" i="9"/>
  <c r="AX658" i="9"/>
  <c r="AY658" i="9"/>
  <c r="AZ658" i="9"/>
  <c r="BA658" i="9"/>
  <c r="AQ658" i="9"/>
  <c r="AW658" i="9"/>
  <c r="BB658" i="9"/>
  <c r="AX659" i="9"/>
  <c r="AY659" i="9"/>
  <c r="AZ659" i="9"/>
  <c r="BA659" i="9"/>
  <c r="AQ659" i="9"/>
  <c r="AW659" i="9"/>
  <c r="BB659" i="9"/>
  <c r="AX660" i="9"/>
  <c r="AY660" i="9"/>
  <c r="AZ660" i="9"/>
  <c r="BA660" i="9"/>
  <c r="AQ660" i="9"/>
  <c r="AW660" i="9"/>
  <c r="BB660" i="9"/>
  <c r="AX661" i="9"/>
  <c r="AY661" i="9"/>
  <c r="AZ661" i="9"/>
  <c r="BA661" i="9"/>
  <c r="AQ661" i="9"/>
  <c r="AW661" i="9"/>
  <c r="BB661" i="9"/>
  <c r="AX662" i="9"/>
  <c r="AY662" i="9"/>
  <c r="AZ662" i="9"/>
  <c r="BA662" i="9"/>
  <c r="AQ662" i="9"/>
  <c r="AW662" i="9"/>
  <c r="BB662" i="9"/>
  <c r="AX663" i="9"/>
  <c r="AY663" i="9"/>
  <c r="AZ663" i="9"/>
  <c r="BA663" i="9"/>
  <c r="AQ663" i="9"/>
  <c r="AW663" i="9"/>
  <c r="BB663" i="9"/>
  <c r="AX664" i="9"/>
  <c r="AY664" i="9"/>
  <c r="AZ664" i="9"/>
  <c r="BA664" i="9"/>
  <c r="AQ664" i="9"/>
  <c r="AW664" i="9"/>
  <c r="BB664" i="9"/>
  <c r="AX665" i="9"/>
  <c r="AY665" i="9"/>
  <c r="AZ665" i="9"/>
  <c r="BA665" i="9"/>
  <c r="AQ665" i="9"/>
  <c r="AW665" i="9"/>
  <c r="BB665" i="9"/>
  <c r="AX666" i="9"/>
  <c r="AY666" i="9"/>
  <c r="AZ666" i="9"/>
  <c r="BA666" i="9"/>
  <c r="AQ666" i="9"/>
  <c r="AW666" i="9"/>
  <c r="BB666" i="9"/>
  <c r="AX667" i="9"/>
  <c r="AY667" i="9"/>
  <c r="AZ667" i="9"/>
  <c r="BA667" i="9"/>
  <c r="AQ667" i="9"/>
  <c r="AW667" i="9"/>
  <c r="BB667" i="9"/>
  <c r="AX668" i="9"/>
  <c r="AY668" i="9"/>
  <c r="AZ668" i="9"/>
  <c r="BA668" i="9"/>
  <c r="AQ668" i="9"/>
  <c r="AW668" i="9"/>
  <c r="BB668" i="9"/>
  <c r="AX669" i="9"/>
  <c r="AY669" i="9"/>
  <c r="AZ669" i="9"/>
  <c r="BA669" i="9"/>
  <c r="AQ669" i="9"/>
  <c r="AW669" i="9"/>
  <c r="BB669" i="9"/>
  <c r="AX670" i="9"/>
  <c r="AY670" i="9"/>
  <c r="AZ670" i="9"/>
  <c r="BA670" i="9"/>
  <c r="AQ670" i="9"/>
  <c r="AW670" i="9"/>
  <c r="BB670" i="9"/>
  <c r="AX671" i="9"/>
  <c r="AY671" i="9"/>
  <c r="AZ671" i="9"/>
  <c r="BA671" i="9"/>
  <c r="AQ671" i="9"/>
  <c r="AW671" i="9"/>
  <c r="BB671" i="9"/>
  <c r="AX672" i="9"/>
  <c r="AY672" i="9"/>
  <c r="AZ672" i="9"/>
  <c r="BA672" i="9"/>
  <c r="AQ672" i="9"/>
  <c r="AW672" i="9"/>
  <c r="BB672" i="9"/>
  <c r="AX673" i="9"/>
  <c r="AY673" i="9"/>
  <c r="AZ673" i="9"/>
  <c r="BA673" i="9"/>
  <c r="AQ673" i="9"/>
  <c r="AW673" i="9"/>
  <c r="BB673" i="9"/>
  <c r="AX674" i="9"/>
  <c r="AY674" i="9"/>
  <c r="AZ674" i="9"/>
  <c r="BA674" i="9"/>
  <c r="AQ674" i="9"/>
  <c r="AW674" i="9"/>
  <c r="BB674" i="9"/>
  <c r="AX675" i="9"/>
  <c r="AY675" i="9"/>
  <c r="AZ675" i="9"/>
  <c r="BA675" i="9"/>
  <c r="AQ675" i="9"/>
  <c r="AW675" i="9"/>
  <c r="BB675" i="9"/>
  <c r="AX676" i="9"/>
  <c r="AY676" i="9"/>
  <c r="AZ676" i="9"/>
  <c r="BA676" i="9"/>
  <c r="AQ676" i="9"/>
  <c r="AW676" i="9"/>
  <c r="BB676" i="9"/>
  <c r="AX677" i="9"/>
  <c r="AY677" i="9"/>
  <c r="AZ677" i="9"/>
  <c r="BA677" i="9"/>
  <c r="AQ677" i="9"/>
  <c r="AW677" i="9"/>
  <c r="BB677" i="9"/>
  <c r="AX678" i="9"/>
  <c r="AY678" i="9"/>
  <c r="AZ678" i="9"/>
  <c r="BA678" i="9"/>
  <c r="AQ678" i="9"/>
  <c r="AW678" i="9"/>
  <c r="BB678" i="9"/>
  <c r="AX679" i="9"/>
  <c r="AY679" i="9"/>
  <c r="AZ679" i="9"/>
  <c r="BA679" i="9"/>
  <c r="AQ679" i="9"/>
  <c r="AW679" i="9"/>
  <c r="BB679" i="9"/>
  <c r="AX680" i="9"/>
  <c r="AY680" i="9"/>
  <c r="AZ680" i="9"/>
  <c r="BA680" i="9"/>
  <c r="AQ680" i="9"/>
  <c r="AW680" i="9"/>
  <c r="BB680" i="9"/>
  <c r="AX681" i="9"/>
  <c r="AY681" i="9"/>
  <c r="AZ681" i="9"/>
  <c r="BA681" i="9"/>
  <c r="AQ681" i="9"/>
  <c r="AW681" i="9"/>
  <c r="BB681" i="9"/>
  <c r="AX682" i="9"/>
  <c r="AY682" i="9"/>
  <c r="AZ682" i="9"/>
  <c r="BA682" i="9"/>
  <c r="AQ682" i="9"/>
  <c r="AW682" i="9"/>
  <c r="BB682" i="9"/>
  <c r="AX683" i="9"/>
  <c r="AY683" i="9"/>
  <c r="AZ683" i="9"/>
  <c r="BA683" i="9"/>
  <c r="AQ683" i="9"/>
  <c r="AW683" i="9"/>
  <c r="BB683" i="9"/>
  <c r="AX684" i="9"/>
  <c r="AY684" i="9"/>
  <c r="AZ684" i="9"/>
  <c r="BA684" i="9"/>
  <c r="AQ684" i="9"/>
  <c r="AW684" i="9"/>
  <c r="BB684" i="9"/>
  <c r="AX685" i="9"/>
  <c r="AY685" i="9"/>
  <c r="AZ685" i="9"/>
  <c r="BA685" i="9"/>
  <c r="AQ685" i="9"/>
  <c r="AW685" i="9"/>
  <c r="BB685" i="9"/>
  <c r="AX686" i="9"/>
  <c r="AY686" i="9"/>
  <c r="AZ686" i="9"/>
  <c r="BA686" i="9"/>
  <c r="AQ686" i="9"/>
  <c r="AW686" i="9"/>
  <c r="BB686" i="9"/>
  <c r="AX687" i="9"/>
  <c r="AY687" i="9"/>
  <c r="AZ687" i="9"/>
  <c r="BA687" i="9"/>
  <c r="AQ687" i="9"/>
  <c r="AW687" i="9"/>
  <c r="BB687" i="9"/>
  <c r="AX688" i="9"/>
  <c r="AY688" i="9"/>
  <c r="AZ688" i="9"/>
  <c r="BA688" i="9"/>
  <c r="AQ688" i="9"/>
  <c r="AW688" i="9"/>
  <c r="BB688" i="9"/>
  <c r="AX689" i="9"/>
  <c r="AY689" i="9"/>
  <c r="AZ689" i="9"/>
  <c r="BA689" i="9"/>
  <c r="AQ689" i="9"/>
  <c r="AW689" i="9"/>
  <c r="BB689" i="9"/>
  <c r="AX690" i="9"/>
  <c r="AY690" i="9"/>
  <c r="AZ690" i="9"/>
  <c r="BA690" i="9"/>
  <c r="AQ690" i="9"/>
  <c r="AW690" i="9"/>
  <c r="BB690" i="9"/>
  <c r="AX691" i="9"/>
  <c r="AY691" i="9"/>
  <c r="AZ691" i="9"/>
  <c r="BA691" i="9"/>
  <c r="AQ691" i="9"/>
  <c r="AW691" i="9"/>
  <c r="BB691" i="9"/>
  <c r="AX692" i="9"/>
  <c r="AY692" i="9"/>
  <c r="AZ692" i="9"/>
  <c r="BA692" i="9"/>
  <c r="AQ692" i="9"/>
  <c r="AW692" i="9"/>
  <c r="BB692" i="9"/>
  <c r="AX693" i="9"/>
  <c r="AY693" i="9"/>
  <c r="AZ693" i="9"/>
  <c r="BA693" i="9"/>
  <c r="AQ693" i="9"/>
  <c r="AW693" i="9"/>
  <c r="BB693" i="9"/>
  <c r="AX694" i="9"/>
  <c r="AY694" i="9"/>
  <c r="AZ694" i="9"/>
  <c r="BA694" i="9"/>
  <c r="AQ694" i="9"/>
  <c r="AW694" i="9"/>
  <c r="BB694" i="9"/>
  <c r="AX695" i="9"/>
  <c r="AY695" i="9"/>
  <c r="AZ695" i="9"/>
  <c r="BA695" i="9"/>
  <c r="AQ695" i="9"/>
  <c r="AW695" i="9"/>
  <c r="BB695" i="9"/>
  <c r="AX696" i="9"/>
  <c r="AY696" i="9"/>
  <c r="AZ696" i="9"/>
  <c r="BA696" i="9"/>
  <c r="AQ696" i="9"/>
  <c r="AW696" i="9"/>
  <c r="BB696" i="9"/>
  <c r="AX697" i="9"/>
  <c r="AY697" i="9"/>
  <c r="AZ697" i="9"/>
  <c r="BA697" i="9"/>
  <c r="AQ697" i="9"/>
  <c r="AW697" i="9"/>
  <c r="BB697" i="9"/>
  <c r="AX698" i="9"/>
  <c r="AY698" i="9"/>
  <c r="AZ698" i="9"/>
  <c r="BA698" i="9"/>
  <c r="AQ698" i="9"/>
  <c r="AW698" i="9"/>
  <c r="BB698" i="9"/>
  <c r="AX699" i="9"/>
  <c r="AY699" i="9"/>
  <c r="AZ699" i="9"/>
  <c r="BA699" i="9"/>
  <c r="AQ699" i="9"/>
  <c r="AW699" i="9"/>
  <c r="BB699" i="9"/>
  <c r="AX700" i="9"/>
  <c r="AY700" i="9"/>
  <c r="AZ700" i="9"/>
  <c r="BA700" i="9"/>
  <c r="AQ700" i="9"/>
  <c r="AW700" i="9"/>
  <c r="BB700" i="9"/>
  <c r="AX701" i="9"/>
  <c r="AY701" i="9"/>
  <c r="AZ701" i="9"/>
  <c r="BA701" i="9"/>
  <c r="AQ701" i="9"/>
  <c r="AW701" i="9"/>
  <c r="BB701" i="9"/>
  <c r="AX702" i="9"/>
  <c r="AY702" i="9"/>
  <c r="AZ702" i="9"/>
  <c r="BA702" i="9"/>
  <c r="AQ702" i="9"/>
  <c r="AW702" i="9"/>
  <c r="BB702" i="9"/>
  <c r="AX703" i="9"/>
  <c r="AY703" i="9"/>
  <c r="AZ703" i="9"/>
  <c r="BA703" i="9"/>
  <c r="AQ703" i="9"/>
  <c r="AW703" i="9"/>
  <c r="BB703" i="9"/>
  <c r="AX704" i="9"/>
  <c r="AY704" i="9"/>
  <c r="AZ704" i="9"/>
  <c r="BA704" i="9"/>
  <c r="AQ704" i="9"/>
  <c r="AW704" i="9"/>
  <c r="BB704" i="9"/>
  <c r="AX705" i="9"/>
  <c r="AY705" i="9"/>
  <c r="AZ705" i="9"/>
  <c r="BA705" i="9"/>
  <c r="AQ705" i="9"/>
  <c r="AW705" i="9"/>
  <c r="BB705" i="9"/>
  <c r="AX706" i="9"/>
  <c r="AY706" i="9"/>
  <c r="AZ706" i="9"/>
  <c r="BA706" i="9"/>
  <c r="AQ706" i="9"/>
  <c r="AW706" i="9"/>
  <c r="BB706" i="9"/>
  <c r="AX707" i="9"/>
  <c r="AY707" i="9"/>
  <c r="AZ707" i="9"/>
  <c r="BA707" i="9"/>
  <c r="AQ707" i="9"/>
  <c r="AW707" i="9"/>
  <c r="BB707" i="9"/>
  <c r="AX708" i="9"/>
  <c r="AY708" i="9"/>
  <c r="AZ708" i="9"/>
  <c r="BA708" i="9"/>
  <c r="AQ708" i="9"/>
  <c r="AW708" i="9"/>
  <c r="BB708" i="9"/>
  <c r="AX709" i="9"/>
  <c r="AY709" i="9"/>
  <c r="AZ709" i="9"/>
  <c r="BA709" i="9"/>
  <c r="AQ709" i="9"/>
  <c r="AW709" i="9"/>
  <c r="BB709" i="9"/>
  <c r="AX710" i="9"/>
  <c r="AY710" i="9"/>
  <c r="AZ710" i="9"/>
  <c r="BA710" i="9"/>
  <c r="AQ710" i="9"/>
  <c r="AW710" i="9"/>
  <c r="BB710" i="9"/>
  <c r="AX711" i="9"/>
  <c r="AY711" i="9"/>
  <c r="AZ711" i="9"/>
  <c r="BA711" i="9"/>
  <c r="AQ711" i="9"/>
  <c r="AW711" i="9"/>
  <c r="BB711" i="9"/>
  <c r="AX712" i="9"/>
  <c r="AY712" i="9"/>
  <c r="AZ712" i="9"/>
  <c r="BA712" i="9"/>
  <c r="AQ712" i="9"/>
  <c r="AW712" i="9"/>
  <c r="BB712" i="9"/>
  <c r="AX713" i="9"/>
  <c r="AY713" i="9"/>
  <c r="AZ713" i="9"/>
  <c r="BA713" i="9"/>
  <c r="AQ713" i="9"/>
  <c r="AW713" i="9"/>
  <c r="BB713" i="9"/>
  <c r="AX714" i="9"/>
  <c r="AY714" i="9"/>
  <c r="AZ714" i="9"/>
  <c r="BA714" i="9"/>
  <c r="AQ714" i="9"/>
  <c r="AW714" i="9"/>
  <c r="BB714" i="9"/>
  <c r="AX715" i="9"/>
  <c r="AY715" i="9"/>
  <c r="AZ715" i="9"/>
  <c r="BA715" i="9"/>
  <c r="AQ715" i="9"/>
  <c r="AW715" i="9"/>
  <c r="BB715" i="9"/>
  <c r="AX716" i="9"/>
  <c r="AY716" i="9"/>
  <c r="AZ716" i="9"/>
  <c r="BA716" i="9"/>
  <c r="AQ716" i="9"/>
  <c r="AW716" i="9"/>
  <c r="BB716" i="9"/>
  <c r="AX717" i="9"/>
  <c r="AY717" i="9"/>
  <c r="AZ717" i="9"/>
  <c r="BA717" i="9"/>
  <c r="AQ717" i="9"/>
  <c r="AW717" i="9"/>
  <c r="BB717" i="9"/>
  <c r="AX718" i="9"/>
  <c r="AY718" i="9"/>
  <c r="AZ718" i="9"/>
  <c r="BA718" i="9"/>
  <c r="AQ718" i="9"/>
  <c r="AW718" i="9"/>
  <c r="BB718" i="9"/>
  <c r="AX719" i="9"/>
  <c r="AY719" i="9"/>
  <c r="AZ719" i="9"/>
  <c r="BA719" i="9"/>
  <c r="AQ719" i="9"/>
  <c r="AW719" i="9"/>
  <c r="BB719" i="9"/>
  <c r="AX720" i="9"/>
  <c r="AY720" i="9"/>
  <c r="AZ720" i="9"/>
  <c r="BA720" i="9"/>
  <c r="AQ720" i="9"/>
  <c r="AW720" i="9"/>
  <c r="BB720" i="9"/>
  <c r="AX721" i="9"/>
  <c r="AY721" i="9"/>
  <c r="AZ721" i="9"/>
  <c r="BA721" i="9"/>
  <c r="AQ721" i="9"/>
  <c r="AW721" i="9"/>
  <c r="BB721" i="9"/>
  <c r="AX722" i="9"/>
  <c r="AY722" i="9"/>
  <c r="AZ722" i="9"/>
  <c r="BA722" i="9"/>
  <c r="AQ722" i="9"/>
  <c r="AW722" i="9"/>
  <c r="BB722" i="9"/>
  <c r="AX723" i="9"/>
  <c r="AY723" i="9"/>
  <c r="AZ723" i="9"/>
  <c r="BA723" i="9"/>
  <c r="AQ723" i="9"/>
  <c r="AW723" i="9"/>
  <c r="BB723" i="9"/>
  <c r="AX724" i="9"/>
  <c r="AY724" i="9"/>
  <c r="AZ724" i="9"/>
  <c r="BA724" i="9"/>
  <c r="AQ724" i="9"/>
  <c r="AW724" i="9"/>
  <c r="BB724" i="9"/>
  <c r="AX725" i="9"/>
  <c r="AY725" i="9"/>
  <c r="AZ725" i="9"/>
  <c r="BA725" i="9"/>
  <c r="AQ725" i="9"/>
  <c r="AW725" i="9"/>
  <c r="BB725" i="9"/>
  <c r="AX726" i="9"/>
  <c r="AY726" i="9"/>
  <c r="AZ726" i="9"/>
  <c r="BA726" i="9"/>
  <c r="AQ726" i="9"/>
  <c r="AW726" i="9"/>
  <c r="BB726" i="9"/>
  <c r="AX727" i="9"/>
  <c r="AY727" i="9"/>
  <c r="AZ727" i="9"/>
  <c r="BA727" i="9"/>
  <c r="AQ727" i="9"/>
  <c r="AW727" i="9"/>
  <c r="BB727" i="9"/>
  <c r="AX728" i="9"/>
  <c r="AY728" i="9"/>
  <c r="AZ728" i="9"/>
  <c r="BA728" i="9"/>
  <c r="AQ728" i="9"/>
  <c r="AW728" i="9"/>
  <c r="BB728" i="9"/>
  <c r="AX729" i="9"/>
  <c r="AY729" i="9"/>
  <c r="AZ729" i="9"/>
  <c r="BA729" i="9"/>
  <c r="AQ729" i="9"/>
  <c r="AW729" i="9"/>
  <c r="BB729" i="9"/>
  <c r="AX730" i="9"/>
  <c r="AY730" i="9"/>
  <c r="AZ730" i="9"/>
  <c r="BA730" i="9"/>
  <c r="AQ730" i="9"/>
  <c r="AW730" i="9"/>
  <c r="BB730" i="9"/>
  <c r="AX731" i="9"/>
  <c r="AY731" i="9"/>
  <c r="AZ731" i="9"/>
  <c r="BA731" i="9"/>
  <c r="AQ731" i="9"/>
  <c r="AW731" i="9"/>
  <c r="BB731" i="9"/>
  <c r="AX732" i="9"/>
  <c r="AY732" i="9"/>
  <c r="AZ732" i="9"/>
  <c r="BA732" i="9"/>
  <c r="AQ732" i="9"/>
  <c r="AW732" i="9"/>
  <c r="BB732" i="9"/>
  <c r="AX733" i="9"/>
  <c r="AY733" i="9"/>
  <c r="AZ733" i="9"/>
  <c r="BA733" i="9"/>
  <c r="AQ733" i="9"/>
  <c r="AW733" i="9"/>
  <c r="BB733" i="9"/>
  <c r="AX734" i="9"/>
  <c r="AY734" i="9"/>
  <c r="AZ734" i="9"/>
  <c r="BA734" i="9"/>
  <c r="AQ734" i="9"/>
  <c r="AW734" i="9"/>
  <c r="BB734" i="9"/>
  <c r="AX735" i="9"/>
  <c r="AY735" i="9"/>
  <c r="AZ735" i="9"/>
  <c r="BA735" i="9"/>
  <c r="AQ735" i="9"/>
  <c r="AW735" i="9"/>
  <c r="BB735" i="9"/>
  <c r="AX736" i="9"/>
  <c r="AY736" i="9"/>
  <c r="AZ736" i="9"/>
  <c r="BA736" i="9"/>
  <c r="AQ736" i="9"/>
  <c r="AW736" i="9"/>
  <c r="BB736" i="9"/>
  <c r="AX737" i="9"/>
  <c r="AY737" i="9"/>
  <c r="AZ737" i="9"/>
  <c r="BA737" i="9"/>
  <c r="AQ737" i="9"/>
  <c r="AW737" i="9"/>
  <c r="BB737" i="9"/>
  <c r="AX738" i="9"/>
  <c r="AY738" i="9"/>
  <c r="AZ738" i="9"/>
  <c r="BA738" i="9"/>
  <c r="AQ738" i="9"/>
  <c r="AW738" i="9"/>
  <c r="BB738" i="9"/>
  <c r="AX739" i="9"/>
  <c r="AY739" i="9"/>
  <c r="AZ739" i="9"/>
  <c r="BA739" i="9"/>
  <c r="AQ739" i="9"/>
  <c r="AW739" i="9"/>
  <c r="BB739" i="9"/>
  <c r="AX740" i="9"/>
  <c r="AY740" i="9"/>
  <c r="AZ740" i="9"/>
  <c r="BA740" i="9"/>
  <c r="AQ740" i="9"/>
  <c r="AW740" i="9"/>
  <c r="BB740" i="9"/>
  <c r="AX741" i="9"/>
  <c r="AY741" i="9"/>
  <c r="AZ741" i="9"/>
  <c r="BA741" i="9"/>
  <c r="AQ741" i="9"/>
  <c r="AW741" i="9"/>
  <c r="BB741" i="9"/>
  <c r="AX742" i="9"/>
  <c r="AY742" i="9"/>
  <c r="AZ742" i="9"/>
  <c r="BA742" i="9"/>
  <c r="AQ742" i="9"/>
  <c r="AW742" i="9"/>
  <c r="BB742" i="9"/>
  <c r="AX743" i="9"/>
  <c r="AY743" i="9"/>
  <c r="AZ743" i="9"/>
  <c r="BA743" i="9"/>
  <c r="AQ743" i="9"/>
  <c r="AW743" i="9"/>
  <c r="BB743" i="9"/>
  <c r="AX744" i="9"/>
  <c r="AY744" i="9"/>
  <c r="AZ744" i="9"/>
  <c r="BA744" i="9"/>
  <c r="AQ744" i="9"/>
  <c r="AW744" i="9"/>
  <c r="BB744" i="9"/>
  <c r="AX745" i="9"/>
  <c r="AY745" i="9"/>
  <c r="AZ745" i="9"/>
  <c r="BA745" i="9"/>
  <c r="AQ745" i="9"/>
  <c r="AW745" i="9"/>
  <c r="BB745" i="9"/>
  <c r="AX746" i="9"/>
  <c r="AY746" i="9"/>
  <c r="AZ746" i="9"/>
  <c r="BA746" i="9"/>
  <c r="AQ746" i="9"/>
  <c r="AW746" i="9"/>
  <c r="BB746" i="9"/>
  <c r="AX747" i="9"/>
  <c r="AY747" i="9"/>
  <c r="AZ747" i="9"/>
  <c r="BA747" i="9"/>
  <c r="AQ747" i="9"/>
  <c r="AW747" i="9"/>
  <c r="BB747" i="9"/>
  <c r="AX748" i="9"/>
  <c r="AY748" i="9"/>
  <c r="AZ748" i="9"/>
  <c r="BA748" i="9"/>
  <c r="AQ748" i="9"/>
  <c r="AW748" i="9"/>
  <c r="BB748" i="9"/>
  <c r="AX749" i="9"/>
  <c r="AY749" i="9"/>
  <c r="AZ749" i="9"/>
  <c r="BA749" i="9"/>
  <c r="AQ749" i="9"/>
  <c r="AW749" i="9"/>
  <c r="BB749" i="9"/>
  <c r="AX750" i="9"/>
  <c r="AY750" i="9"/>
  <c r="AZ750" i="9"/>
  <c r="BA750" i="9"/>
  <c r="AQ750" i="9"/>
  <c r="AW750" i="9"/>
  <c r="BB750" i="9"/>
  <c r="AX751" i="9"/>
  <c r="AY751" i="9"/>
  <c r="AZ751" i="9"/>
  <c r="BA751" i="9"/>
  <c r="AQ751" i="9"/>
  <c r="AW751" i="9"/>
  <c r="BB751" i="9"/>
  <c r="AX752" i="9"/>
  <c r="AY752" i="9"/>
  <c r="AZ752" i="9"/>
  <c r="BA752" i="9"/>
  <c r="AQ752" i="9"/>
  <c r="AW752" i="9"/>
  <c r="BB752" i="9"/>
  <c r="AX753" i="9"/>
  <c r="AY753" i="9"/>
  <c r="AZ753" i="9"/>
  <c r="BA753" i="9"/>
  <c r="AQ753" i="9"/>
  <c r="AW753" i="9"/>
  <c r="BB753" i="9"/>
  <c r="AX754" i="9"/>
  <c r="AY754" i="9"/>
  <c r="AZ754" i="9"/>
  <c r="BA754" i="9"/>
  <c r="AQ754" i="9"/>
  <c r="AW754" i="9"/>
  <c r="BB754" i="9"/>
  <c r="AX755" i="9"/>
  <c r="AY755" i="9"/>
  <c r="AZ755" i="9"/>
  <c r="BA755" i="9"/>
  <c r="AQ755" i="9"/>
  <c r="AW755" i="9"/>
  <c r="BB755" i="9"/>
  <c r="AX756" i="9"/>
  <c r="AY756" i="9"/>
  <c r="AZ756" i="9"/>
  <c r="BA756" i="9"/>
  <c r="AQ756" i="9"/>
  <c r="AW756" i="9"/>
  <c r="BB756" i="9"/>
  <c r="AX757" i="9"/>
  <c r="AY757" i="9"/>
  <c r="AZ757" i="9"/>
  <c r="BA757" i="9"/>
  <c r="AQ757" i="9"/>
  <c r="AW757" i="9"/>
  <c r="BB757" i="9"/>
  <c r="AX758" i="9"/>
  <c r="AY758" i="9"/>
  <c r="AZ758" i="9"/>
  <c r="BA758" i="9"/>
  <c r="AQ758" i="9"/>
  <c r="AW758" i="9"/>
  <c r="BB758" i="9"/>
  <c r="AX759" i="9"/>
  <c r="AY759" i="9"/>
  <c r="AZ759" i="9"/>
  <c r="BA759" i="9"/>
  <c r="AQ759" i="9"/>
  <c r="AW759" i="9"/>
  <c r="BB759" i="9"/>
  <c r="AX760" i="9"/>
  <c r="AY760" i="9"/>
  <c r="AZ760" i="9"/>
  <c r="BA760" i="9"/>
  <c r="AQ760" i="9"/>
  <c r="AW760" i="9"/>
  <c r="BB760" i="9"/>
  <c r="AX761" i="9"/>
  <c r="AY761" i="9"/>
  <c r="AZ761" i="9"/>
  <c r="BA761" i="9"/>
  <c r="AQ761" i="9"/>
  <c r="AW761" i="9"/>
  <c r="BB761" i="9"/>
  <c r="AX762" i="9"/>
  <c r="AY762" i="9"/>
  <c r="AZ762" i="9"/>
  <c r="BA762" i="9"/>
  <c r="AQ762" i="9"/>
  <c r="AW762" i="9"/>
  <c r="BB762" i="9"/>
  <c r="AX763" i="9"/>
  <c r="AY763" i="9"/>
  <c r="AZ763" i="9"/>
  <c r="BA763" i="9"/>
  <c r="AQ763" i="9"/>
  <c r="AW763" i="9"/>
  <c r="BB763" i="9"/>
  <c r="AX764" i="9"/>
  <c r="AY764" i="9"/>
  <c r="AZ764" i="9"/>
  <c r="BA764" i="9"/>
  <c r="AQ764" i="9"/>
  <c r="AW764" i="9"/>
  <c r="BB764" i="9"/>
  <c r="AX765" i="9"/>
  <c r="AY765" i="9"/>
  <c r="AZ765" i="9"/>
  <c r="BA765" i="9"/>
  <c r="AQ765" i="9"/>
  <c r="AW765" i="9"/>
  <c r="BB765" i="9"/>
  <c r="AX766" i="9"/>
  <c r="AY766" i="9"/>
  <c r="AZ766" i="9"/>
  <c r="BA766" i="9"/>
  <c r="AQ766" i="9"/>
  <c r="AW766" i="9"/>
  <c r="BB766" i="9"/>
  <c r="AX767" i="9"/>
  <c r="AY767" i="9"/>
  <c r="AZ767" i="9"/>
  <c r="BA767" i="9"/>
  <c r="AQ767" i="9"/>
  <c r="AW767" i="9"/>
  <c r="BB767" i="9"/>
  <c r="AX768" i="9"/>
  <c r="AY768" i="9"/>
  <c r="AZ768" i="9"/>
  <c r="BA768" i="9"/>
  <c r="AQ768" i="9"/>
  <c r="AW768" i="9"/>
  <c r="BB768" i="9"/>
  <c r="AX769" i="9"/>
  <c r="AY769" i="9"/>
  <c r="AZ769" i="9"/>
  <c r="BA769" i="9"/>
  <c r="AQ769" i="9"/>
  <c r="AW769" i="9"/>
  <c r="BB769" i="9"/>
  <c r="AX770" i="9"/>
  <c r="AY770" i="9"/>
  <c r="AZ770" i="9"/>
  <c r="BA770" i="9"/>
  <c r="AQ770" i="9"/>
  <c r="AW770" i="9"/>
  <c r="BB770" i="9"/>
  <c r="AX771" i="9"/>
  <c r="AY771" i="9"/>
  <c r="AZ771" i="9"/>
  <c r="BA771" i="9"/>
  <c r="AQ771" i="9"/>
  <c r="AW771" i="9"/>
  <c r="BB771" i="9"/>
  <c r="AX772" i="9"/>
  <c r="AY772" i="9"/>
  <c r="AZ772" i="9"/>
  <c r="BA772" i="9"/>
  <c r="AQ772" i="9"/>
  <c r="AW772" i="9"/>
  <c r="BB772" i="9"/>
  <c r="AX773" i="9"/>
  <c r="AY773" i="9"/>
  <c r="AZ773" i="9"/>
  <c r="BA773" i="9"/>
  <c r="AQ773" i="9"/>
  <c r="AW773" i="9"/>
  <c r="BB773" i="9"/>
  <c r="AX774" i="9"/>
  <c r="AY774" i="9"/>
  <c r="AZ774" i="9"/>
  <c r="BA774" i="9"/>
  <c r="AQ774" i="9"/>
  <c r="AW774" i="9"/>
  <c r="BB774" i="9"/>
  <c r="AX775" i="9"/>
  <c r="AY775" i="9"/>
  <c r="AZ775" i="9"/>
  <c r="BA775" i="9"/>
  <c r="AQ775" i="9"/>
  <c r="AW775" i="9"/>
  <c r="BB775" i="9"/>
  <c r="AX776" i="9"/>
  <c r="AY776" i="9"/>
  <c r="AZ776" i="9"/>
  <c r="BA776" i="9"/>
  <c r="AQ776" i="9"/>
  <c r="AW776" i="9"/>
  <c r="BB776" i="9"/>
  <c r="AX777" i="9"/>
  <c r="AY777" i="9"/>
  <c r="AZ777" i="9"/>
  <c r="BA777" i="9"/>
  <c r="AQ777" i="9"/>
  <c r="AW777" i="9"/>
  <c r="BB777" i="9"/>
  <c r="AX778" i="9"/>
  <c r="AY778" i="9"/>
  <c r="AZ778" i="9"/>
  <c r="BA778" i="9"/>
  <c r="AQ778" i="9"/>
  <c r="AW778" i="9"/>
  <c r="BB778" i="9"/>
  <c r="AX779" i="9"/>
  <c r="AY779" i="9"/>
  <c r="AZ779" i="9"/>
  <c r="BA779" i="9"/>
  <c r="AQ779" i="9"/>
  <c r="AW779" i="9"/>
  <c r="BB779" i="9"/>
  <c r="AX780" i="9"/>
  <c r="AY780" i="9"/>
  <c r="AZ780" i="9"/>
  <c r="BA780" i="9"/>
  <c r="AQ780" i="9"/>
  <c r="AW780" i="9"/>
  <c r="BB780" i="9"/>
  <c r="AX781" i="9"/>
  <c r="AY781" i="9"/>
  <c r="AZ781" i="9"/>
  <c r="BA781" i="9"/>
  <c r="AQ781" i="9"/>
  <c r="AW781" i="9"/>
  <c r="BB781" i="9"/>
  <c r="AX782" i="9"/>
  <c r="AY782" i="9"/>
  <c r="AZ782" i="9"/>
  <c r="BA782" i="9"/>
  <c r="AQ782" i="9"/>
  <c r="AW782" i="9"/>
  <c r="BB782" i="9"/>
  <c r="AX783" i="9"/>
  <c r="AY783" i="9"/>
  <c r="AZ783" i="9"/>
  <c r="BA783" i="9"/>
  <c r="AQ783" i="9"/>
  <c r="AW783" i="9"/>
  <c r="BB783" i="9"/>
  <c r="AX784" i="9"/>
  <c r="AY784" i="9"/>
  <c r="AZ784" i="9"/>
  <c r="BA784" i="9"/>
  <c r="AQ784" i="9"/>
  <c r="AW784" i="9"/>
  <c r="BB784" i="9"/>
  <c r="AX785" i="9"/>
  <c r="AY785" i="9"/>
  <c r="AZ785" i="9"/>
  <c r="BA785" i="9"/>
  <c r="AQ785" i="9"/>
  <c r="AW785" i="9"/>
  <c r="BB785" i="9"/>
  <c r="AX786" i="9"/>
  <c r="AY786" i="9"/>
  <c r="AZ786" i="9"/>
  <c r="BA786" i="9"/>
  <c r="AQ786" i="9"/>
  <c r="AW786" i="9"/>
  <c r="BB786" i="9"/>
  <c r="AX787" i="9"/>
  <c r="AY787" i="9"/>
  <c r="AZ787" i="9"/>
  <c r="BA787" i="9"/>
  <c r="AQ787" i="9"/>
  <c r="AW787" i="9"/>
  <c r="BB787" i="9"/>
  <c r="AX788" i="9"/>
  <c r="AY788" i="9"/>
  <c r="AZ788" i="9"/>
  <c r="BA788" i="9"/>
  <c r="AQ788" i="9"/>
  <c r="AW788" i="9"/>
  <c r="BB788" i="9"/>
  <c r="AX789" i="9"/>
  <c r="AY789" i="9"/>
  <c r="AZ789" i="9"/>
  <c r="BA789" i="9"/>
  <c r="AQ789" i="9"/>
  <c r="AW789" i="9"/>
  <c r="BB789" i="9"/>
  <c r="AX790" i="9"/>
  <c r="AY790" i="9"/>
  <c r="AZ790" i="9"/>
  <c r="BA790" i="9"/>
  <c r="AQ790" i="9"/>
  <c r="AW790" i="9"/>
  <c r="BB790" i="9"/>
  <c r="AX791" i="9"/>
  <c r="AY791" i="9"/>
  <c r="AZ791" i="9"/>
  <c r="BA791" i="9"/>
  <c r="AQ791" i="9"/>
  <c r="AW791" i="9"/>
  <c r="BB791" i="9"/>
  <c r="AX792" i="9"/>
  <c r="AY792" i="9"/>
  <c r="AZ792" i="9"/>
  <c r="BA792" i="9"/>
  <c r="AQ792" i="9"/>
  <c r="AW792" i="9"/>
  <c r="BB792" i="9"/>
  <c r="AX793" i="9"/>
  <c r="AY793" i="9"/>
  <c r="AZ793" i="9"/>
  <c r="BA793" i="9"/>
  <c r="AQ793" i="9"/>
  <c r="AW793" i="9"/>
  <c r="BB793" i="9"/>
  <c r="AX794" i="9"/>
  <c r="AY794" i="9"/>
  <c r="AZ794" i="9"/>
  <c r="BA794" i="9"/>
  <c r="AQ794" i="9"/>
  <c r="AW794" i="9"/>
  <c r="BB794" i="9"/>
  <c r="AX795" i="9"/>
  <c r="AY795" i="9"/>
  <c r="AZ795" i="9"/>
  <c r="BA795" i="9"/>
  <c r="AQ795" i="9"/>
  <c r="AW795" i="9"/>
  <c r="BB795" i="9"/>
  <c r="AX796" i="9"/>
  <c r="AY796" i="9"/>
  <c r="AZ796" i="9"/>
  <c r="BA796" i="9"/>
  <c r="AQ796" i="9"/>
  <c r="AW796" i="9"/>
  <c r="BB796" i="9"/>
  <c r="AX797" i="9"/>
  <c r="AY797" i="9"/>
  <c r="AZ797" i="9"/>
  <c r="BA797" i="9"/>
  <c r="AQ797" i="9"/>
  <c r="AW797" i="9"/>
  <c r="BB797" i="9"/>
  <c r="AX798" i="9"/>
  <c r="AY798" i="9"/>
  <c r="AZ798" i="9"/>
  <c r="BA798" i="9"/>
  <c r="AQ798" i="9"/>
  <c r="AW798" i="9"/>
  <c r="BB798" i="9"/>
  <c r="AX799" i="9"/>
  <c r="AY799" i="9"/>
  <c r="AZ799" i="9"/>
  <c r="BA799" i="9"/>
  <c r="AQ799" i="9"/>
  <c r="AW799" i="9"/>
  <c r="BB799" i="9"/>
  <c r="AX800" i="9"/>
  <c r="AY800" i="9"/>
  <c r="AZ800" i="9"/>
  <c r="BA800" i="9"/>
  <c r="AQ800" i="9"/>
  <c r="AW800" i="9"/>
  <c r="BB800" i="9"/>
  <c r="AX801" i="9"/>
  <c r="AY801" i="9"/>
  <c r="AZ801" i="9"/>
  <c r="BA801" i="9"/>
  <c r="AQ801" i="9"/>
  <c r="AW801" i="9"/>
  <c r="BB801" i="9"/>
  <c r="AX802" i="9"/>
  <c r="AY802" i="9"/>
  <c r="AZ802" i="9"/>
  <c r="BA802" i="9"/>
  <c r="AQ802" i="9"/>
  <c r="AW802" i="9"/>
  <c r="BB802" i="9"/>
  <c r="AX803" i="9"/>
  <c r="AY803" i="9"/>
  <c r="AZ803" i="9"/>
  <c r="BA803" i="9"/>
  <c r="AQ803" i="9"/>
  <c r="AW803" i="9"/>
  <c r="BB803" i="9"/>
  <c r="AX804" i="9"/>
  <c r="AY804" i="9"/>
  <c r="AZ804" i="9"/>
  <c r="BA804" i="9"/>
  <c r="AQ804" i="9"/>
  <c r="AW804" i="9"/>
  <c r="BB804" i="9"/>
  <c r="AX805" i="9"/>
  <c r="AY805" i="9"/>
  <c r="AZ805" i="9"/>
  <c r="BA805" i="9"/>
  <c r="AQ805" i="9"/>
  <c r="AW805" i="9"/>
  <c r="BB805" i="9"/>
  <c r="AX806" i="9"/>
  <c r="AY806" i="9"/>
  <c r="AZ806" i="9"/>
  <c r="BA806" i="9"/>
  <c r="AQ806" i="9"/>
  <c r="AW806" i="9"/>
  <c r="BB806" i="9"/>
  <c r="AX807" i="9"/>
  <c r="AY807" i="9"/>
  <c r="AZ807" i="9"/>
  <c r="BA807" i="9"/>
  <c r="AQ807" i="9"/>
  <c r="AW807" i="9"/>
  <c r="BB807" i="9"/>
  <c r="AX808" i="9"/>
  <c r="AY808" i="9"/>
  <c r="AZ808" i="9"/>
  <c r="BA808" i="9"/>
  <c r="AQ808" i="9"/>
  <c r="AW808" i="9"/>
  <c r="BB808" i="9"/>
  <c r="AX809" i="9"/>
  <c r="AY809" i="9"/>
  <c r="AZ809" i="9"/>
  <c r="BA809" i="9"/>
  <c r="AQ809" i="9"/>
  <c r="AW809" i="9"/>
  <c r="BB809" i="9"/>
  <c r="AX810" i="9"/>
  <c r="AY810" i="9"/>
  <c r="AZ810" i="9"/>
  <c r="BA810" i="9"/>
  <c r="AQ810" i="9"/>
  <c r="AW810" i="9"/>
  <c r="BB810" i="9"/>
  <c r="AX811" i="9"/>
  <c r="AY811" i="9"/>
  <c r="AZ811" i="9"/>
  <c r="BA811" i="9"/>
  <c r="AQ811" i="9"/>
  <c r="AW811" i="9"/>
  <c r="BB811" i="9"/>
  <c r="AX812" i="9"/>
  <c r="AY812" i="9"/>
  <c r="AZ812" i="9"/>
  <c r="BA812" i="9"/>
  <c r="AQ812" i="9"/>
  <c r="AW812" i="9"/>
  <c r="BB812" i="9"/>
  <c r="AX813" i="9"/>
  <c r="AY813" i="9"/>
  <c r="AZ813" i="9"/>
  <c r="BA813" i="9"/>
  <c r="AQ813" i="9"/>
  <c r="AW813" i="9"/>
  <c r="BB813" i="9"/>
  <c r="AX814" i="9"/>
  <c r="AY814" i="9"/>
  <c r="AZ814" i="9"/>
  <c r="BA814" i="9"/>
  <c r="AQ814" i="9"/>
  <c r="AW814" i="9"/>
  <c r="BB814" i="9"/>
  <c r="AX815" i="9"/>
  <c r="AY815" i="9"/>
  <c r="AZ815" i="9"/>
  <c r="BA815" i="9"/>
  <c r="AQ815" i="9"/>
  <c r="AW815" i="9"/>
  <c r="BB815" i="9"/>
  <c r="AX816" i="9"/>
  <c r="AY816" i="9"/>
  <c r="AZ816" i="9"/>
  <c r="BA816" i="9"/>
  <c r="AQ816" i="9"/>
  <c r="AW816" i="9"/>
  <c r="BB816" i="9"/>
  <c r="AX817" i="9"/>
  <c r="AY817" i="9"/>
  <c r="AZ817" i="9"/>
  <c r="BA817" i="9"/>
  <c r="AQ817" i="9"/>
  <c r="AW817" i="9"/>
  <c r="BB817" i="9"/>
  <c r="AX818" i="9"/>
  <c r="AY818" i="9"/>
  <c r="AZ818" i="9"/>
  <c r="BA818" i="9"/>
  <c r="AQ818" i="9"/>
  <c r="AW818" i="9"/>
  <c r="BB818" i="9"/>
  <c r="AX819" i="9"/>
  <c r="AY819" i="9"/>
  <c r="AZ819" i="9"/>
  <c r="BA819" i="9"/>
  <c r="AQ819" i="9"/>
  <c r="AW819" i="9"/>
  <c r="BB819" i="9"/>
  <c r="AX820" i="9"/>
  <c r="AY820" i="9"/>
  <c r="AZ820" i="9"/>
  <c r="BA820" i="9"/>
  <c r="AQ820" i="9"/>
  <c r="AW820" i="9"/>
  <c r="BB820" i="9"/>
  <c r="AX821" i="9"/>
  <c r="AY821" i="9"/>
  <c r="AZ821" i="9"/>
  <c r="BA821" i="9"/>
  <c r="AQ821" i="9"/>
  <c r="AW821" i="9"/>
  <c r="BB821" i="9"/>
  <c r="AX822" i="9"/>
  <c r="AY822" i="9"/>
  <c r="AZ822" i="9"/>
  <c r="BA822" i="9"/>
  <c r="AQ822" i="9"/>
  <c r="AW822" i="9"/>
  <c r="BB822" i="9"/>
  <c r="AX823" i="9"/>
  <c r="AY823" i="9"/>
  <c r="AZ823" i="9"/>
  <c r="BA823" i="9"/>
  <c r="AQ823" i="9"/>
  <c r="AW823" i="9"/>
  <c r="BB823" i="9"/>
  <c r="AX824" i="9"/>
  <c r="AY824" i="9"/>
  <c r="AZ824" i="9"/>
  <c r="BA824" i="9"/>
  <c r="AQ824" i="9"/>
  <c r="AW824" i="9"/>
  <c r="BB824" i="9"/>
  <c r="AX825" i="9"/>
  <c r="AY825" i="9"/>
  <c r="AZ825" i="9"/>
  <c r="BA825" i="9"/>
  <c r="AQ825" i="9"/>
  <c r="AW825" i="9"/>
  <c r="BB825" i="9"/>
  <c r="AX826" i="9"/>
  <c r="AY826" i="9"/>
  <c r="AZ826" i="9"/>
  <c r="BA826" i="9"/>
  <c r="AQ826" i="9"/>
  <c r="AW826" i="9"/>
  <c r="BB826" i="9"/>
  <c r="AX827" i="9"/>
  <c r="AY827" i="9"/>
  <c r="AZ827" i="9"/>
  <c r="BA827" i="9"/>
  <c r="AQ827" i="9"/>
  <c r="AW827" i="9"/>
  <c r="BB827" i="9"/>
  <c r="AX828" i="9"/>
  <c r="AY828" i="9"/>
  <c r="AZ828" i="9"/>
  <c r="BA828" i="9"/>
  <c r="AQ828" i="9"/>
  <c r="AW828" i="9"/>
  <c r="BB828" i="9"/>
  <c r="AX829" i="9"/>
  <c r="AY829" i="9"/>
  <c r="AZ829" i="9"/>
  <c r="BA829" i="9"/>
  <c r="AQ829" i="9"/>
  <c r="AW829" i="9"/>
  <c r="BB829" i="9"/>
  <c r="AX830" i="9"/>
  <c r="AY830" i="9"/>
  <c r="AZ830" i="9"/>
  <c r="BA830" i="9"/>
  <c r="AQ830" i="9"/>
  <c r="AW830" i="9"/>
  <c r="BB830" i="9"/>
  <c r="AX831" i="9"/>
  <c r="AY831" i="9"/>
  <c r="AZ831" i="9"/>
  <c r="BA831" i="9"/>
  <c r="AQ831" i="9"/>
  <c r="AW831" i="9"/>
  <c r="BB831" i="9"/>
  <c r="AX832" i="9"/>
  <c r="AY832" i="9"/>
  <c r="AZ832" i="9"/>
  <c r="BA832" i="9"/>
  <c r="AQ832" i="9"/>
  <c r="AW832" i="9"/>
  <c r="BB832" i="9"/>
  <c r="AX833" i="9"/>
  <c r="AY833" i="9"/>
  <c r="AZ833" i="9"/>
  <c r="BA833" i="9"/>
  <c r="AQ833" i="9"/>
  <c r="AW833" i="9"/>
  <c r="BB833" i="9"/>
  <c r="AX834" i="9"/>
  <c r="AY834" i="9"/>
  <c r="AZ834" i="9"/>
  <c r="BA834" i="9"/>
  <c r="AQ834" i="9"/>
  <c r="AW834" i="9"/>
  <c r="BB834" i="9"/>
  <c r="AX835" i="9"/>
  <c r="AY835" i="9"/>
  <c r="AZ835" i="9"/>
  <c r="BA835" i="9"/>
  <c r="AQ835" i="9"/>
  <c r="AW835" i="9"/>
  <c r="BB835" i="9"/>
  <c r="AX836" i="9"/>
  <c r="AY836" i="9"/>
  <c r="AZ836" i="9"/>
  <c r="BA836" i="9"/>
  <c r="AQ836" i="9"/>
  <c r="AW836" i="9"/>
  <c r="BB836" i="9"/>
  <c r="AX837" i="9"/>
  <c r="AY837" i="9"/>
  <c r="AZ837" i="9"/>
  <c r="BA837" i="9"/>
  <c r="AQ837" i="9"/>
  <c r="AW837" i="9"/>
  <c r="BB837" i="9"/>
  <c r="AX838" i="9"/>
  <c r="AY838" i="9"/>
  <c r="AZ838" i="9"/>
  <c r="BA838" i="9"/>
  <c r="AQ838" i="9"/>
  <c r="AW838" i="9"/>
  <c r="BB838" i="9"/>
  <c r="AX839" i="9"/>
  <c r="AY839" i="9"/>
  <c r="AZ839" i="9"/>
  <c r="BA839" i="9"/>
  <c r="AQ839" i="9"/>
  <c r="AW839" i="9"/>
  <c r="BB839" i="9"/>
  <c r="AX840" i="9"/>
  <c r="AY840" i="9"/>
  <c r="AZ840" i="9"/>
  <c r="BA840" i="9"/>
  <c r="AQ840" i="9"/>
  <c r="AW840" i="9"/>
  <c r="BB840" i="9"/>
  <c r="AX841" i="9"/>
  <c r="AY841" i="9"/>
  <c r="AZ841" i="9"/>
  <c r="BA841" i="9"/>
  <c r="AQ841" i="9"/>
  <c r="AW841" i="9"/>
  <c r="BB841" i="9"/>
  <c r="AX842" i="9"/>
  <c r="AY842" i="9"/>
  <c r="AZ842" i="9"/>
  <c r="BA842" i="9"/>
  <c r="AQ842" i="9"/>
  <c r="AW842" i="9"/>
  <c r="BB842" i="9"/>
  <c r="AX843" i="9"/>
  <c r="AY843" i="9"/>
  <c r="AZ843" i="9"/>
  <c r="BA843" i="9"/>
  <c r="AQ843" i="9"/>
  <c r="AW843" i="9"/>
  <c r="BB843" i="9"/>
  <c r="AX844" i="9"/>
  <c r="AY844" i="9"/>
  <c r="AZ844" i="9"/>
  <c r="BA844" i="9"/>
  <c r="AQ844" i="9"/>
  <c r="AW844" i="9"/>
  <c r="BB844" i="9"/>
  <c r="AX845" i="9"/>
  <c r="AY845" i="9"/>
  <c r="AZ845" i="9"/>
  <c r="BA845" i="9"/>
  <c r="AQ845" i="9"/>
  <c r="AW845" i="9"/>
  <c r="BB845" i="9"/>
  <c r="AX846" i="9"/>
  <c r="AY846" i="9"/>
  <c r="AZ846" i="9"/>
  <c r="BA846" i="9"/>
  <c r="AQ846" i="9"/>
  <c r="AW846" i="9"/>
  <c r="BB846" i="9"/>
  <c r="AX847" i="9"/>
  <c r="AY847" i="9"/>
  <c r="AZ847" i="9"/>
  <c r="BA847" i="9"/>
  <c r="AQ847" i="9"/>
  <c r="AW847" i="9"/>
  <c r="BB847" i="9"/>
  <c r="AX848" i="9"/>
  <c r="AY848" i="9"/>
  <c r="AZ848" i="9"/>
  <c r="BA848" i="9"/>
  <c r="AQ848" i="9"/>
  <c r="AW848" i="9"/>
  <c r="BB848" i="9"/>
  <c r="AX849" i="9"/>
  <c r="AY849" i="9"/>
  <c r="AZ849" i="9"/>
  <c r="BA849" i="9"/>
  <c r="AQ849" i="9"/>
  <c r="AW849" i="9"/>
  <c r="BB849" i="9"/>
  <c r="AX850" i="9"/>
  <c r="AY850" i="9"/>
  <c r="AZ850" i="9"/>
  <c r="BA850" i="9"/>
  <c r="AQ850" i="9"/>
  <c r="AW850" i="9"/>
  <c r="BB850" i="9"/>
  <c r="AX851" i="9"/>
  <c r="AY851" i="9"/>
  <c r="AZ851" i="9"/>
  <c r="BA851" i="9"/>
  <c r="AQ851" i="9"/>
  <c r="AW851" i="9"/>
  <c r="BB851" i="9"/>
  <c r="AX852" i="9"/>
  <c r="AY852" i="9"/>
  <c r="AZ852" i="9"/>
  <c r="BA852" i="9"/>
  <c r="AQ852" i="9"/>
  <c r="AW852" i="9"/>
  <c r="BB852" i="9"/>
  <c r="AX853" i="9"/>
  <c r="AY853" i="9"/>
  <c r="AZ853" i="9"/>
  <c r="BA853" i="9"/>
  <c r="AQ853" i="9"/>
  <c r="AW853" i="9"/>
  <c r="BB853" i="9"/>
  <c r="AX854" i="9"/>
  <c r="AY854" i="9"/>
  <c r="AZ854" i="9"/>
  <c r="BA854" i="9"/>
  <c r="AQ854" i="9"/>
  <c r="AW854" i="9"/>
  <c r="BB854" i="9"/>
  <c r="AX855" i="9"/>
  <c r="AY855" i="9"/>
  <c r="AZ855" i="9"/>
  <c r="BA855" i="9"/>
  <c r="AQ855" i="9"/>
  <c r="AW855" i="9"/>
  <c r="BB855" i="9"/>
  <c r="AX856" i="9"/>
  <c r="AY856" i="9"/>
  <c r="AZ856" i="9"/>
  <c r="BA856" i="9"/>
  <c r="AQ856" i="9"/>
  <c r="AW856" i="9"/>
  <c r="BB856" i="9"/>
  <c r="AX857" i="9"/>
  <c r="AY857" i="9"/>
  <c r="AZ857" i="9"/>
  <c r="BA857" i="9"/>
  <c r="AQ857" i="9"/>
  <c r="AW857" i="9"/>
  <c r="BB857" i="9"/>
  <c r="AX858" i="9"/>
  <c r="AY858" i="9"/>
  <c r="AZ858" i="9"/>
  <c r="BA858" i="9"/>
  <c r="AQ858" i="9"/>
  <c r="AW858" i="9"/>
  <c r="BB858" i="9"/>
  <c r="AX859" i="9"/>
  <c r="AY859" i="9"/>
  <c r="AZ859" i="9"/>
  <c r="BA859" i="9"/>
  <c r="AQ859" i="9"/>
  <c r="AW859" i="9"/>
  <c r="BB859" i="9"/>
  <c r="AX860" i="9"/>
  <c r="AY860" i="9"/>
  <c r="AZ860" i="9"/>
  <c r="BA860" i="9"/>
  <c r="AQ860" i="9"/>
  <c r="AW860" i="9"/>
  <c r="BB860" i="9"/>
  <c r="AX861" i="9"/>
  <c r="AY861" i="9"/>
  <c r="AZ861" i="9"/>
  <c r="BA861" i="9"/>
  <c r="AQ861" i="9"/>
  <c r="AW861" i="9"/>
  <c r="BB861" i="9"/>
  <c r="AX862" i="9"/>
  <c r="AY862" i="9"/>
  <c r="AZ862" i="9"/>
  <c r="BA862" i="9"/>
  <c r="AQ862" i="9"/>
  <c r="AW862" i="9"/>
  <c r="BB862" i="9"/>
  <c r="AX863" i="9"/>
  <c r="AY863" i="9"/>
  <c r="AZ863" i="9"/>
  <c r="BA863" i="9"/>
  <c r="AQ863" i="9"/>
  <c r="AW863" i="9"/>
  <c r="BB863" i="9"/>
  <c r="AX864" i="9"/>
  <c r="AY864" i="9"/>
  <c r="AZ864" i="9"/>
  <c r="BA864" i="9"/>
  <c r="AQ864" i="9"/>
  <c r="AW864" i="9"/>
  <c r="BB864" i="9"/>
  <c r="AX865" i="9"/>
  <c r="AY865" i="9"/>
  <c r="AZ865" i="9"/>
  <c r="BA865" i="9"/>
  <c r="AQ865" i="9"/>
  <c r="AW865" i="9"/>
  <c r="BB865" i="9"/>
  <c r="AX866" i="9"/>
  <c r="AY866" i="9"/>
  <c r="AZ866" i="9"/>
  <c r="BA866" i="9"/>
  <c r="AQ866" i="9"/>
  <c r="AW866" i="9"/>
  <c r="BB866" i="9"/>
  <c r="AX867" i="9"/>
  <c r="AY867" i="9"/>
  <c r="AZ867" i="9"/>
  <c r="BA867" i="9"/>
  <c r="AQ867" i="9"/>
  <c r="AW867" i="9"/>
  <c r="BB867" i="9"/>
  <c r="AX868" i="9"/>
  <c r="AY868" i="9"/>
  <c r="AZ868" i="9"/>
  <c r="BA868" i="9"/>
  <c r="AQ868" i="9"/>
  <c r="AW868" i="9"/>
  <c r="BB868" i="9"/>
  <c r="AX869" i="9"/>
  <c r="AY869" i="9"/>
  <c r="AZ869" i="9"/>
  <c r="BA869" i="9"/>
  <c r="AQ869" i="9"/>
  <c r="AW869" i="9"/>
  <c r="BB869" i="9"/>
  <c r="AX870" i="9"/>
  <c r="AY870" i="9"/>
  <c r="AZ870" i="9"/>
  <c r="BA870" i="9"/>
  <c r="AQ870" i="9"/>
  <c r="AW870" i="9"/>
  <c r="BB870" i="9"/>
  <c r="AX871" i="9"/>
  <c r="AY871" i="9"/>
  <c r="AZ871" i="9"/>
  <c r="BA871" i="9"/>
  <c r="AQ871" i="9"/>
  <c r="AW871" i="9"/>
  <c r="BB871" i="9"/>
  <c r="AX872" i="9"/>
  <c r="AY872" i="9"/>
  <c r="AZ872" i="9"/>
  <c r="BA872" i="9"/>
  <c r="AQ872" i="9"/>
  <c r="AW872" i="9"/>
  <c r="BB872" i="9"/>
  <c r="AX873" i="9"/>
  <c r="AY873" i="9"/>
  <c r="AZ873" i="9"/>
  <c r="BA873" i="9"/>
  <c r="AQ873" i="9"/>
  <c r="AW873" i="9"/>
  <c r="BB873" i="9"/>
  <c r="AX874" i="9"/>
  <c r="AY874" i="9"/>
  <c r="AZ874" i="9"/>
  <c r="BA874" i="9"/>
  <c r="AQ874" i="9"/>
  <c r="AW874" i="9"/>
  <c r="BB874" i="9"/>
  <c r="AX875" i="9"/>
  <c r="AY875" i="9"/>
  <c r="AZ875" i="9"/>
  <c r="BA875" i="9"/>
  <c r="AQ875" i="9"/>
  <c r="AW875" i="9"/>
  <c r="BB875" i="9"/>
  <c r="AX876" i="9"/>
  <c r="AY876" i="9"/>
  <c r="AZ876" i="9"/>
  <c r="BA876" i="9"/>
  <c r="AQ876" i="9"/>
  <c r="AW876" i="9"/>
  <c r="BB876" i="9"/>
  <c r="AX877" i="9"/>
  <c r="AY877" i="9"/>
  <c r="AZ877" i="9"/>
  <c r="BA877" i="9"/>
  <c r="AQ877" i="9"/>
  <c r="AW877" i="9"/>
  <c r="BB877" i="9"/>
  <c r="AX878" i="9"/>
  <c r="AY878" i="9"/>
  <c r="AZ878" i="9"/>
  <c r="BA878" i="9"/>
  <c r="AQ878" i="9"/>
  <c r="AW878" i="9"/>
  <c r="BB878" i="9"/>
  <c r="AX879" i="9"/>
  <c r="AY879" i="9"/>
  <c r="AZ879" i="9"/>
  <c r="BA879" i="9"/>
  <c r="AQ879" i="9"/>
  <c r="AW879" i="9"/>
  <c r="BB879" i="9"/>
  <c r="AX880" i="9"/>
  <c r="AY880" i="9"/>
  <c r="AZ880" i="9"/>
  <c r="BA880" i="9"/>
  <c r="AQ880" i="9"/>
  <c r="AW880" i="9"/>
  <c r="BB880" i="9"/>
  <c r="AX881" i="9"/>
  <c r="AY881" i="9"/>
  <c r="AZ881" i="9"/>
  <c r="BA881" i="9"/>
  <c r="AQ881" i="9"/>
  <c r="AW881" i="9"/>
  <c r="BB881" i="9"/>
  <c r="AX882" i="9"/>
  <c r="AY882" i="9"/>
  <c r="AZ882" i="9"/>
  <c r="BA882" i="9"/>
  <c r="AQ882" i="9"/>
  <c r="AW882" i="9"/>
  <c r="BB882" i="9"/>
  <c r="AX883" i="9"/>
  <c r="AY883" i="9"/>
  <c r="AZ883" i="9"/>
  <c r="BA883" i="9"/>
  <c r="AQ883" i="9"/>
  <c r="AW883" i="9"/>
  <c r="BB883" i="9"/>
  <c r="AX884" i="9"/>
  <c r="AY884" i="9"/>
  <c r="AZ884" i="9"/>
  <c r="BA884" i="9"/>
  <c r="AQ884" i="9"/>
  <c r="AW884" i="9"/>
  <c r="BB884" i="9"/>
  <c r="AX885" i="9"/>
  <c r="AY885" i="9"/>
  <c r="AZ885" i="9"/>
  <c r="BA885" i="9"/>
  <c r="AQ885" i="9"/>
  <c r="AW885" i="9"/>
  <c r="BB885" i="9"/>
  <c r="AX886" i="9"/>
  <c r="AY886" i="9"/>
  <c r="AZ886" i="9"/>
  <c r="BA886" i="9"/>
  <c r="AQ886" i="9"/>
  <c r="AW886" i="9"/>
  <c r="BB886" i="9"/>
  <c r="AX887" i="9"/>
  <c r="AY887" i="9"/>
  <c r="AZ887" i="9"/>
  <c r="BA887" i="9"/>
  <c r="AQ887" i="9"/>
  <c r="AW887" i="9"/>
  <c r="BB887" i="9"/>
  <c r="AX888" i="9"/>
  <c r="AY888" i="9"/>
  <c r="AZ888" i="9"/>
  <c r="BA888" i="9"/>
  <c r="AQ888" i="9"/>
  <c r="AW888" i="9"/>
  <c r="BB888" i="9"/>
  <c r="AX889" i="9"/>
  <c r="AY889" i="9"/>
  <c r="AZ889" i="9"/>
  <c r="BA889" i="9"/>
  <c r="AQ889" i="9"/>
  <c r="AW889" i="9"/>
  <c r="BB889" i="9"/>
  <c r="AX890" i="9"/>
  <c r="AY890" i="9"/>
  <c r="AZ890" i="9"/>
  <c r="BA890" i="9"/>
  <c r="AQ890" i="9"/>
  <c r="AW890" i="9"/>
  <c r="BB890" i="9"/>
  <c r="AX891" i="9"/>
  <c r="AY891" i="9"/>
  <c r="AZ891" i="9"/>
  <c r="BA891" i="9"/>
  <c r="AQ891" i="9"/>
  <c r="AW891" i="9"/>
  <c r="BB891" i="9"/>
  <c r="AX892" i="9"/>
  <c r="AY892" i="9"/>
  <c r="AZ892" i="9"/>
  <c r="BA892" i="9"/>
  <c r="AQ892" i="9"/>
  <c r="AW892" i="9"/>
  <c r="BB892" i="9"/>
  <c r="AX893" i="9"/>
  <c r="AY893" i="9"/>
  <c r="AZ893" i="9"/>
  <c r="BA893" i="9"/>
  <c r="AQ893" i="9"/>
  <c r="AW893" i="9"/>
  <c r="BB893" i="9"/>
  <c r="AX894" i="9"/>
  <c r="AY894" i="9"/>
  <c r="AZ894" i="9"/>
  <c r="BA894" i="9"/>
  <c r="AQ894" i="9"/>
  <c r="AW894" i="9"/>
  <c r="BB894" i="9"/>
  <c r="AX895" i="9"/>
  <c r="AY895" i="9"/>
  <c r="AZ895" i="9"/>
  <c r="BA895" i="9"/>
  <c r="AQ895" i="9"/>
  <c r="AW895" i="9"/>
  <c r="BB895" i="9"/>
  <c r="AX896" i="9"/>
  <c r="AY896" i="9"/>
  <c r="AZ896" i="9"/>
  <c r="BA896" i="9"/>
  <c r="AQ896" i="9"/>
  <c r="AW896" i="9"/>
  <c r="BB896" i="9"/>
  <c r="AX897" i="9"/>
  <c r="AY897" i="9"/>
  <c r="AZ897" i="9"/>
  <c r="BA897" i="9"/>
  <c r="AQ897" i="9"/>
  <c r="AW897" i="9"/>
  <c r="BB897" i="9"/>
  <c r="AX898" i="9"/>
  <c r="AY898" i="9"/>
  <c r="AZ898" i="9"/>
  <c r="BA898" i="9"/>
  <c r="AQ898" i="9"/>
  <c r="AW898" i="9"/>
  <c r="BB898" i="9"/>
  <c r="AX899" i="9"/>
  <c r="AY899" i="9"/>
  <c r="AZ899" i="9"/>
  <c r="BA899" i="9"/>
  <c r="AQ899" i="9"/>
  <c r="AW899" i="9"/>
  <c r="BB899" i="9"/>
  <c r="AX900" i="9"/>
  <c r="AY900" i="9"/>
  <c r="AZ900" i="9"/>
  <c r="BA900" i="9"/>
  <c r="AQ900" i="9"/>
  <c r="AW900" i="9"/>
  <c r="BB900" i="9"/>
  <c r="AX901" i="9"/>
  <c r="AY901" i="9"/>
  <c r="AZ901" i="9"/>
  <c r="BA901" i="9"/>
  <c r="AQ901" i="9"/>
  <c r="AW901" i="9"/>
  <c r="BB901" i="9"/>
  <c r="AX902" i="9"/>
  <c r="AY902" i="9"/>
  <c r="AZ902" i="9"/>
  <c r="BA902" i="9"/>
  <c r="AQ902" i="9"/>
  <c r="AW902" i="9"/>
  <c r="BB902" i="9"/>
  <c r="AX903" i="9"/>
  <c r="AY903" i="9"/>
  <c r="AZ903" i="9"/>
  <c r="BA903" i="9"/>
  <c r="AQ903" i="9"/>
  <c r="AW903" i="9"/>
  <c r="BB903" i="9"/>
  <c r="AX904" i="9"/>
  <c r="AY904" i="9"/>
  <c r="AZ904" i="9"/>
  <c r="BA904" i="9"/>
  <c r="AQ904" i="9"/>
  <c r="AW904" i="9"/>
  <c r="BB904" i="9"/>
  <c r="AX905" i="9"/>
  <c r="AY905" i="9"/>
  <c r="AZ905" i="9"/>
  <c r="BA905" i="9"/>
  <c r="AQ905" i="9"/>
  <c r="AW905" i="9"/>
  <c r="BB905" i="9"/>
  <c r="AX906" i="9"/>
  <c r="AY906" i="9"/>
  <c r="AZ906" i="9"/>
  <c r="BA906" i="9"/>
  <c r="AQ906" i="9"/>
  <c r="AW906" i="9"/>
  <c r="BB906" i="9"/>
  <c r="AX907" i="9"/>
  <c r="AY907" i="9"/>
  <c r="AZ907" i="9"/>
  <c r="BA907" i="9"/>
  <c r="AQ907" i="9"/>
  <c r="AW907" i="9"/>
  <c r="BB907" i="9"/>
  <c r="AX908" i="9"/>
  <c r="AY908" i="9"/>
  <c r="AZ908" i="9"/>
  <c r="BA908" i="9"/>
  <c r="AQ908" i="9"/>
  <c r="AW908" i="9"/>
  <c r="BB908" i="9"/>
  <c r="AX909" i="9"/>
  <c r="AY909" i="9"/>
  <c r="AZ909" i="9"/>
  <c r="BA909" i="9"/>
  <c r="AQ909" i="9"/>
  <c r="AW909" i="9"/>
  <c r="BB909" i="9"/>
  <c r="AX910" i="9"/>
  <c r="AY910" i="9"/>
  <c r="AZ910" i="9"/>
  <c r="BA910" i="9"/>
  <c r="AQ910" i="9"/>
  <c r="AW910" i="9"/>
  <c r="BB910" i="9"/>
  <c r="AX911" i="9"/>
  <c r="AY911" i="9"/>
  <c r="AZ911" i="9"/>
  <c r="BA911" i="9"/>
  <c r="AQ911" i="9"/>
  <c r="AW911" i="9"/>
  <c r="BB911" i="9"/>
  <c r="AX912" i="9"/>
  <c r="AY912" i="9"/>
  <c r="AZ912" i="9"/>
  <c r="BA912" i="9"/>
  <c r="AQ912" i="9"/>
  <c r="AW912" i="9"/>
  <c r="BB912" i="9"/>
  <c r="AX913" i="9"/>
  <c r="AY913" i="9"/>
  <c r="AZ913" i="9"/>
  <c r="BA913" i="9"/>
  <c r="AQ913" i="9"/>
  <c r="AW913" i="9"/>
  <c r="BB913" i="9"/>
  <c r="AX914" i="9"/>
  <c r="AY914" i="9"/>
  <c r="AZ914" i="9"/>
  <c r="BA914" i="9"/>
  <c r="AQ914" i="9"/>
  <c r="AW914" i="9"/>
  <c r="BB914" i="9"/>
  <c r="AX915" i="9"/>
  <c r="AY915" i="9"/>
  <c r="AZ915" i="9"/>
  <c r="BA915" i="9"/>
  <c r="AQ915" i="9"/>
  <c r="AW915" i="9"/>
  <c r="BB915" i="9"/>
  <c r="AX916" i="9"/>
  <c r="AY916" i="9"/>
  <c r="AZ916" i="9"/>
  <c r="BA916" i="9"/>
  <c r="AQ916" i="9"/>
  <c r="AW916" i="9"/>
  <c r="BB916" i="9"/>
  <c r="AX917" i="9"/>
  <c r="AY917" i="9"/>
  <c r="AZ917" i="9"/>
  <c r="BA917" i="9"/>
  <c r="AQ917" i="9"/>
  <c r="AW917" i="9"/>
  <c r="BB917" i="9"/>
  <c r="AX918" i="9"/>
  <c r="AY918" i="9"/>
  <c r="AZ918" i="9"/>
  <c r="BA918" i="9"/>
  <c r="AQ918" i="9"/>
  <c r="AW918" i="9"/>
  <c r="BB918" i="9"/>
  <c r="AX919" i="9"/>
  <c r="AY919" i="9"/>
  <c r="AZ919" i="9"/>
  <c r="BA919" i="9"/>
  <c r="AQ919" i="9"/>
  <c r="AW919" i="9"/>
  <c r="BB919" i="9"/>
  <c r="AX920" i="9"/>
  <c r="AY920" i="9"/>
  <c r="AZ920" i="9"/>
  <c r="BA920" i="9"/>
  <c r="AQ920" i="9"/>
  <c r="AW920" i="9"/>
  <c r="BB920" i="9"/>
  <c r="AX921" i="9"/>
  <c r="AY921" i="9"/>
  <c r="AZ921" i="9"/>
  <c r="BA921" i="9"/>
  <c r="AQ921" i="9"/>
  <c r="AW921" i="9"/>
  <c r="BB921" i="9"/>
  <c r="AX922" i="9"/>
  <c r="AY922" i="9"/>
  <c r="AZ922" i="9"/>
  <c r="BA922" i="9"/>
  <c r="AQ922" i="9"/>
  <c r="AW922" i="9"/>
  <c r="BB922" i="9"/>
  <c r="AX923" i="9"/>
  <c r="AY923" i="9"/>
  <c r="AZ923" i="9"/>
  <c r="BA923" i="9"/>
  <c r="AQ923" i="9"/>
  <c r="AW923" i="9"/>
  <c r="BB923" i="9"/>
  <c r="AX924" i="9"/>
  <c r="AY924" i="9"/>
  <c r="AZ924" i="9"/>
  <c r="BA924" i="9"/>
  <c r="AQ924" i="9"/>
  <c r="AW924" i="9"/>
  <c r="BB924" i="9"/>
  <c r="AX925" i="9"/>
  <c r="AY925" i="9"/>
  <c r="AZ925" i="9"/>
  <c r="BA925" i="9"/>
  <c r="AQ925" i="9"/>
  <c r="AW925" i="9"/>
  <c r="BB925" i="9"/>
  <c r="AX926" i="9"/>
  <c r="AY926" i="9"/>
  <c r="AZ926" i="9"/>
  <c r="BA926" i="9"/>
  <c r="AQ926" i="9"/>
  <c r="AW926" i="9"/>
  <c r="BB926" i="9"/>
  <c r="AX927" i="9"/>
  <c r="AY927" i="9"/>
  <c r="AZ927" i="9"/>
  <c r="BA927" i="9"/>
  <c r="AQ927" i="9"/>
  <c r="AW927" i="9"/>
  <c r="BB927" i="9"/>
  <c r="AX928" i="9"/>
  <c r="AY928" i="9"/>
  <c r="AZ928" i="9"/>
  <c r="BA928" i="9"/>
  <c r="AQ928" i="9"/>
  <c r="AW928" i="9"/>
  <c r="BB928" i="9"/>
  <c r="AX929" i="9"/>
  <c r="AY929" i="9"/>
  <c r="AZ929" i="9"/>
  <c r="BA929" i="9"/>
  <c r="AQ929" i="9"/>
  <c r="AW929" i="9"/>
  <c r="BB929" i="9"/>
  <c r="AX930" i="9"/>
  <c r="AY930" i="9"/>
  <c r="AZ930" i="9"/>
  <c r="BA930" i="9"/>
  <c r="AQ930" i="9"/>
  <c r="AW930" i="9"/>
  <c r="BB930" i="9"/>
  <c r="AX931" i="9"/>
  <c r="AY931" i="9"/>
  <c r="AZ931" i="9"/>
  <c r="BA931" i="9"/>
  <c r="AQ931" i="9"/>
  <c r="AW931" i="9"/>
  <c r="BB931" i="9"/>
  <c r="AX932" i="9"/>
  <c r="AY932" i="9"/>
  <c r="AZ932" i="9"/>
  <c r="BA932" i="9"/>
  <c r="AQ932" i="9"/>
  <c r="AW932" i="9"/>
  <c r="BB932" i="9"/>
  <c r="AX933" i="9"/>
  <c r="AY933" i="9"/>
  <c r="AZ933" i="9"/>
  <c r="BA933" i="9"/>
  <c r="AQ933" i="9"/>
  <c r="AW933" i="9"/>
  <c r="BB933" i="9"/>
  <c r="AX934" i="9"/>
  <c r="AY934" i="9"/>
  <c r="AZ934" i="9"/>
  <c r="BA934" i="9"/>
  <c r="AQ934" i="9"/>
  <c r="AW934" i="9"/>
  <c r="BB934" i="9"/>
  <c r="AX935" i="9"/>
  <c r="AY935" i="9"/>
  <c r="AZ935" i="9"/>
  <c r="BA935" i="9"/>
  <c r="AQ935" i="9"/>
  <c r="AW935" i="9"/>
  <c r="BB935" i="9"/>
  <c r="AX936" i="9"/>
  <c r="AY936" i="9"/>
  <c r="AZ936" i="9"/>
  <c r="BA936" i="9"/>
  <c r="AQ936" i="9"/>
  <c r="AW936" i="9"/>
  <c r="BB936" i="9"/>
  <c r="AX937" i="9"/>
  <c r="AY937" i="9"/>
  <c r="AZ937" i="9"/>
  <c r="BA937" i="9"/>
  <c r="AQ937" i="9"/>
  <c r="AW937" i="9"/>
  <c r="BB937" i="9"/>
  <c r="AX938" i="9"/>
  <c r="AY938" i="9"/>
  <c r="AZ938" i="9"/>
  <c r="BA938" i="9"/>
  <c r="AQ938" i="9"/>
  <c r="AW938" i="9"/>
  <c r="BB938" i="9"/>
  <c r="AX939" i="9"/>
  <c r="AY939" i="9"/>
  <c r="AZ939" i="9"/>
  <c r="BA939" i="9"/>
  <c r="AQ939" i="9"/>
  <c r="AW939" i="9"/>
  <c r="BB939" i="9"/>
  <c r="AX940" i="9"/>
  <c r="AY940" i="9"/>
  <c r="AZ940" i="9"/>
  <c r="BA940" i="9"/>
  <c r="AQ940" i="9"/>
  <c r="AW940" i="9"/>
  <c r="BB940" i="9"/>
  <c r="AX941" i="9"/>
  <c r="AY941" i="9"/>
  <c r="AZ941" i="9"/>
  <c r="BA941" i="9"/>
  <c r="AQ941" i="9"/>
  <c r="AW941" i="9"/>
  <c r="BB941" i="9"/>
  <c r="AX942" i="9"/>
  <c r="AY942" i="9"/>
  <c r="AZ942" i="9"/>
  <c r="BA942" i="9"/>
  <c r="AQ942" i="9"/>
  <c r="AW942" i="9"/>
  <c r="BB942" i="9"/>
  <c r="AX943" i="9"/>
  <c r="AY943" i="9"/>
  <c r="AZ943" i="9"/>
  <c r="BA943" i="9"/>
  <c r="AQ943" i="9"/>
  <c r="AW943" i="9"/>
  <c r="BB943" i="9"/>
  <c r="AX944" i="9"/>
  <c r="AY944" i="9"/>
  <c r="AZ944" i="9"/>
  <c r="BA944" i="9"/>
  <c r="AQ944" i="9"/>
  <c r="AW944" i="9"/>
  <c r="BB944" i="9"/>
  <c r="AX945" i="9"/>
  <c r="AY945" i="9"/>
  <c r="AZ945" i="9"/>
  <c r="BA945" i="9"/>
  <c r="AQ945" i="9"/>
  <c r="AW945" i="9"/>
  <c r="BB945" i="9"/>
  <c r="AX946" i="9"/>
  <c r="AY946" i="9"/>
  <c r="AZ946" i="9"/>
  <c r="BA946" i="9"/>
  <c r="AQ946" i="9"/>
  <c r="AW946" i="9"/>
  <c r="BB946" i="9"/>
  <c r="AX947" i="9"/>
  <c r="AY947" i="9"/>
  <c r="AZ947" i="9"/>
  <c r="BA947" i="9"/>
  <c r="AQ947" i="9"/>
  <c r="AW947" i="9"/>
  <c r="BB947" i="9"/>
  <c r="AX948" i="9"/>
  <c r="AY948" i="9"/>
  <c r="AZ948" i="9"/>
  <c r="BA948" i="9"/>
  <c r="AQ948" i="9"/>
  <c r="AW948" i="9"/>
  <c r="BB948" i="9"/>
  <c r="AX949" i="9"/>
  <c r="AY949" i="9"/>
  <c r="AZ949" i="9"/>
  <c r="BA949" i="9"/>
  <c r="AQ949" i="9"/>
  <c r="AW949" i="9"/>
  <c r="BB949" i="9"/>
  <c r="AX950" i="9"/>
  <c r="AY950" i="9"/>
  <c r="AZ950" i="9"/>
  <c r="BA950" i="9"/>
  <c r="AQ950" i="9"/>
  <c r="AW950" i="9"/>
  <c r="BB950" i="9"/>
  <c r="AX951" i="9"/>
  <c r="AY951" i="9"/>
  <c r="AZ951" i="9"/>
  <c r="BA951" i="9"/>
  <c r="AQ951" i="9"/>
  <c r="AW951" i="9"/>
  <c r="BB951" i="9"/>
  <c r="AX952" i="9"/>
  <c r="AY952" i="9"/>
  <c r="AZ952" i="9"/>
  <c r="BA952" i="9"/>
  <c r="AQ952" i="9"/>
  <c r="AW952" i="9"/>
  <c r="BB952" i="9"/>
  <c r="AX953" i="9"/>
  <c r="AY953" i="9"/>
  <c r="AZ953" i="9"/>
  <c r="BA953" i="9"/>
  <c r="AQ953" i="9"/>
  <c r="AW953" i="9"/>
  <c r="BB953" i="9"/>
  <c r="AX954" i="9"/>
  <c r="AY954" i="9"/>
  <c r="AZ954" i="9"/>
  <c r="BA954" i="9"/>
  <c r="AQ954" i="9"/>
  <c r="AW954" i="9"/>
  <c r="BB954" i="9"/>
  <c r="AX955" i="9"/>
  <c r="AY955" i="9"/>
  <c r="AZ955" i="9"/>
  <c r="BA955" i="9"/>
  <c r="AQ955" i="9"/>
  <c r="AW955" i="9"/>
  <c r="BB955" i="9"/>
  <c r="AX956" i="9"/>
  <c r="AY956" i="9"/>
  <c r="AZ956" i="9"/>
  <c r="BA956" i="9"/>
  <c r="AQ956" i="9"/>
  <c r="AW956" i="9"/>
  <c r="BB956" i="9"/>
  <c r="AX957" i="9"/>
  <c r="AY957" i="9"/>
  <c r="AZ957" i="9"/>
  <c r="BA957" i="9"/>
  <c r="AQ957" i="9"/>
  <c r="AW957" i="9"/>
  <c r="BB957" i="9"/>
  <c r="AX958" i="9"/>
  <c r="AY958" i="9"/>
  <c r="AZ958" i="9"/>
  <c r="BA958" i="9"/>
  <c r="AQ958" i="9"/>
  <c r="AW958" i="9"/>
  <c r="BB958" i="9"/>
  <c r="AX959" i="9"/>
  <c r="AY959" i="9"/>
  <c r="AZ959" i="9"/>
  <c r="BA959" i="9"/>
  <c r="AQ959" i="9"/>
  <c r="AW959" i="9"/>
  <c r="BB959" i="9"/>
  <c r="AX960" i="9"/>
  <c r="AY960" i="9"/>
  <c r="AZ960" i="9"/>
  <c r="BA960" i="9"/>
  <c r="AQ960" i="9"/>
  <c r="AW960" i="9"/>
  <c r="BB960" i="9"/>
  <c r="AX961" i="9"/>
  <c r="AY961" i="9"/>
  <c r="AZ961" i="9"/>
  <c r="BA961" i="9"/>
  <c r="AQ961" i="9"/>
  <c r="AW961" i="9"/>
  <c r="BB961" i="9"/>
  <c r="AX962" i="9"/>
  <c r="AY962" i="9"/>
  <c r="AZ962" i="9"/>
  <c r="BA962" i="9"/>
  <c r="AQ962" i="9"/>
  <c r="AW962" i="9"/>
  <c r="BB962" i="9"/>
  <c r="AX963" i="9"/>
  <c r="AY963" i="9"/>
  <c r="AZ963" i="9"/>
  <c r="BA963" i="9"/>
  <c r="AQ963" i="9"/>
  <c r="AW963" i="9"/>
  <c r="BB963" i="9"/>
  <c r="AX964" i="9"/>
  <c r="AY964" i="9"/>
  <c r="AZ964" i="9"/>
  <c r="BA964" i="9"/>
  <c r="AQ964" i="9"/>
  <c r="AW964" i="9"/>
  <c r="BB964" i="9"/>
  <c r="AX965" i="9"/>
  <c r="AY965" i="9"/>
  <c r="AZ965" i="9"/>
  <c r="BA965" i="9"/>
  <c r="AQ965" i="9"/>
  <c r="AW965" i="9"/>
  <c r="BB965" i="9"/>
  <c r="AX966" i="9"/>
  <c r="AY966" i="9"/>
  <c r="AZ966" i="9"/>
  <c r="BA966" i="9"/>
  <c r="AQ966" i="9"/>
  <c r="AW966" i="9"/>
  <c r="BB966" i="9"/>
  <c r="AX967" i="9"/>
  <c r="AY967" i="9"/>
  <c r="AZ967" i="9"/>
  <c r="BA967" i="9"/>
  <c r="AQ967" i="9"/>
  <c r="AW967" i="9"/>
  <c r="BB967" i="9"/>
  <c r="AX968" i="9"/>
  <c r="AY968" i="9"/>
  <c r="AZ968" i="9"/>
  <c r="BA968" i="9"/>
  <c r="AQ968" i="9"/>
  <c r="AW968" i="9"/>
  <c r="BB968" i="9"/>
  <c r="AX969" i="9"/>
  <c r="AY969" i="9"/>
  <c r="AZ969" i="9"/>
  <c r="BA969" i="9"/>
  <c r="AQ969" i="9"/>
  <c r="AW969" i="9"/>
  <c r="BB969" i="9"/>
  <c r="AX970" i="9"/>
  <c r="AY970" i="9"/>
  <c r="AZ970" i="9"/>
  <c r="BA970" i="9"/>
  <c r="AQ970" i="9"/>
  <c r="AW970" i="9"/>
  <c r="BB970" i="9"/>
  <c r="AX971" i="9"/>
  <c r="AY971" i="9"/>
  <c r="AZ971" i="9"/>
  <c r="BA971" i="9"/>
  <c r="AQ971" i="9"/>
  <c r="AW971" i="9"/>
  <c r="BB971" i="9"/>
  <c r="AX972" i="9"/>
  <c r="AY972" i="9"/>
  <c r="AZ972" i="9"/>
  <c r="BA972" i="9"/>
  <c r="AQ972" i="9"/>
  <c r="AW972" i="9"/>
  <c r="BB972" i="9"/>
  <c r="AX973" i="9"/>
  <c r="AY973" i="9"/>
  <c r="AZ973" i="9"/>
  <c r="BA973" i="9"/>
  <c r="AQ973" i="9"/>
  <c r="AW973" i="9"/>
  <c r="BB973" i="9"/>
  <c r="AX974" i="9"/>
  <c r="AY974" i="9"/>
  <c r="AZ974" i="9"/>
  <c r="BA974" i="9"/>
  <c r="AQ974" i="9"/>
  <c r="AW974" i="9"/>
  <c r="BB974" i="9"/>
  <c r="AX975" i="9"/>
  <c r="AY975" i="9"/>
  <c r="AZ975" i="9"/>
  <c r="BA975" i="9"/>
  <c r="AQ975" i="9"/>
  <c r="AW975" i="9"/>
  <c r="BB975" i="9"/>
  <c r="AX976" i="9"/>
  <c r="AY976" i="9"/>
  <c r="AZ976" i="9"/>
  <c r="BA976" i="9"/>
  <c r="AQ976" i="9"/>
  <c r="AW976" i="9"/>
  <c r="BB976" i="9"/>
  <c r="AX977" i="9"/>
  <c r="AY977" i="9"/>
  <c r="AZ977" i="9"/>
  <c r="BA977" i="9"/>
  <c r="AQ977" i="9"/>
  <c r="AW977" i="9"/>
  <c r="BB977" i="9"/>
  <c r="AX978" i="9"/>
  <c r="AY978" i="9"/>
  <c r="AZ978" i="9"/>
  <c r="BA978" i="9"/>
  <c r="AQ978" i="9"/>
  <c r="AW978" i="9"/>
  <c r="BB978" i="9"/>
  <c r="AX979" i="9"/>
  <c r="AY979" i="9"/>
  <c r="AZ979" i="9"/>
  <c r="BA979" i="9"/>
  <c r="AQ979" i="9"/>
  <c r="AW979" i="9"/>
  <c r="BB979" i="9"/>
  <c r="AX980" i="9"/>
  <c r="AY980" i="9"/>
  <c r="AZ980" i="9"/>
  <c r="BA980" i="9"/>
  <c r="AQ980" i="9"/>
  <c r="AW980" i="9"/>
  <c r="BB980" i="9"/>
  <c r="AX981" i="9"/>
  <c r="AY981" i="9"/>
  <c r="AZ981" i="9"/>
  <c r="BA981" i="9"/>
  <c r="AQ981" i="9"/>
  <c r="AW981" i="9"/>
  <c r="BB981" i="9"/>
  <c r="AX982" i="9"/>
  <c r="AY982" i="9"/>
  <c r="AZ982" i="9"/>
  <c r="BA982" i="9"/>
  <c r="AQ982" i="9"/>
  <c r="AW982" i="9"/>
  <c r="BB982" i="9"/>
  <c r="AX983" i="9"/>
  <c r="AY983" i="9"/>
  <c r="AZ983" i="9"/>
  <c r="BA983" i="9"/>
  <c r="AQ983" i="9"/>
  <c r="AW983" i="9"/>
  <c r="BB983" i="9"/>
  <c r="AX984" i="9"/>
  <c r="AY984" i="9"/>
  <c r="AZ984" i="9"/>
  <c r="BA984" i="9"/>
  <c r="AQ984" i="9"/>
  <c r="AW984" i="9"/>
  <c r="BB984" i="9"/>
  <c r="AX985" i="9"/>
  <c r="AY985" i="9"/>
  <c r="AZ985" i="9"/>
  <c r="BA985" i="9"/>
  <c r="AQ985" i="9"/>
  <c r="AW985" i="9"/>
  <c r="BB985" i="9"/>
  <c r="AX986" i="9"/>
  <c r="AY986" i="9"/>
  <c r="AZ986" i="9"/>
  <c r="BA986" i="9"/>
  <c r="AQ986" i="9"/>
  <c r="AW986" i="9"/>
  <c r="BB986" i="9"/>
  <c r="AX987" i="9"/>
  <c r="AY987" i="9"/>
  <c r="AZ987" i="9"/>
  <c r="BA987" i="9"/>
  <c r="AQ987" i="9"/>
  <c r="AW987" i="9"/>
  <c r="BB987" i="9"/>
  <c r="AX988" i="9"/>
  <c r="AY988" i="9"/>
  <c r="AZ988" i="9"/>
  <c r="BA988" i="9"/>
  <c r="AQ988" i="9"/>
  <c r="AW988" i="9"/>
  <c r="BB988" i="9"/>
  <c r="AX989" i="9"/>
  <c r="AY989" i="9"/>
  <c r="AZ989" i="9"/>
  <c r="BA989" i="9"/>
  <c r="AQ989" i="9"/>
  <c r="AW989" i="9"/>
  <c r="BB989" i="9"/>
  <c r="AX990" i="9"/>
  <c r="AY990" i="9"/>
  <c r="AZ990" i="9"/>
  <c r="BA990" i="9"/>
  <c r="AQ990" i="9"/>
  <c r="AW990" i="9"/>
  <c r="BB990" i="9"/>
  <c r="AX991" i="9"/>
  <c r="AY991" i="9"/>
  <c r="AZ991" i="9"/>
  <c r="BA991" i="9"/>
  <c r="AQ991" i="9"/>
  <c r="AW991" i="9"/>
  <c r="BB991" i="9"/>
  <c r="AX992" i="9"/>
  <c r="AY992" i="9"/>
  <c r="AZ992" i="9"/>
  <c r="BA992" i="9"/>
  <c r="AQ992" i="9"/>
  <c r="AW992" i="9"/>
  <c r="BB992" i="9"/>
  <c r="AX993" i="9"/>
  <c r="AY993" i="9"/>
  <c r="AZ993" i="9"/>
  <c r="BA993" i="9"/>
  <c r="AQ993" i="9"/>
  <c r="AW993" i="9"/>
  <c r="BB993" i="9"/>
  <c r="AX994" i="9"/>
  <c r="AY994" i="9"/>
  <c r="AZ994" i="9"/>
  <c r="BA994" i="9"/>
  <c r="AQ994" i="9"/>
  <c r="AW994" i="9"/>
  <c r="BB994" i="9"/>
  <c r="AX995" i="9"/>
  <c r="AY995" i="9"/>
  <c r="AZ995" i="9"/>
  <c r="BA995" i="9"/>
  <c r="AQ995" i="9"/>
  <c r="AW995" i="9"/>
  <c r="BB995" i="9"/>
  <c r="AX996" i="9"/>
  <c r="AY996" i="9"/>
  <c r="AZ996" i="9"/>
  <c r="BA996" i="9"/>
  <c r="AQ996" i="9"/>
  <c r="AW996" i="9"/>
  <c r="BB996" i="9"/>
  <c r="AX997" i="9"/>
  <c r="AY997" i="9"/>
  <c r="AZ997" i="9"/>
  <c r="BA997" i="9"/>
  <c r="AQ997" i="9"/>
  <c r="AW997" i="9"/>
  <c r="BB997" i="9"/>
  <c r="AX998" i="9"/>
  <c r="AY998" i="9"/>
  <c r="AZ998" i="9"/>
  <c r="BA998" i="9"/>
  <c r="AQ998" i="9"/>
  <c r="AW998" i="9"/>
  <c r="BB998" i="9"/>
  <c r="AX999" i="9"/>
  <c r="AY999" i="9"/>
  <c r="AZ999" i="9"/>
  <c r="BA999" i="9"/>
  <c r="AQ999" i="9"/>
  <c r="AW999" i="9"/>
  <c r="BB999" i="9"/>
  <c r="AX1000" i="9"/>
  <c r="AY1000" i="9"/>
  <c r="AZ1000" i="9"/>
  <c r="BA1000" i="9"/>
  <c r="AQ1000" i="9"/>
  <c r="AW1000" i="9"/>
  <c r="BB1000" i="9"/>
  <c r="AX1001" i="9"/>
  <c r="AY1001" i="9"/>
  <c r="AZ1001" i="9"/>
  <c r="BA1001" i="9"/>
  <c r="AQ1001" i="9"/>
  <c r="AW1001" i="9"/>
  <c r="BB1001" i="9"/>
  <c r="AX1002" i="9"/>
  <c r="AY1002" i="9"/>
  <c r="AZ1002" i="9"/>
  <c r="BA1002" i="9"/>
  <c r="AQ1002" i="9"/>
  <c r="AW1002" i="9"/>
  <c r="BB1002" i="9"/>
  <c r="AX1003" i="9"/>
  <c r="AY1003" i="9"/>
  <c r="AZ1003" i="9"/>
  <c r="BA1003" i="9"/>
  <c r="AQ1003" i="9"/>
  <c r="AW1003" i="9"/>
  <c r="BB1003" i="9"/>
  <c r="AX1004" i="9"/>
  <c r="AY1004" i="9"/>
  <c r="AZ1004" i="9"/>
  <c r="BA1004" i="9"/>
  <c r="AQ1004" i="9"/>
  <c r="AW1004" i="9"/>
  <c r="BB1004" i="9"/>
  <c r="AX1005" i="9"/>
  <c r="AY1005" i="9"/>
  <c r="AZ1005" i="9"/>
  <c r="BA1005" i="9"/>
  <c r="AQ1005" i="9"/>
  <c r="AW1005" i="9"/>
  <c r="BB1005" i="9"/>
  <c r="AQ7" i="9"/>
  <c r="AW7" i="9"/>
  <c r="AX7" i="9"/>
  <c r="AY7" i="9"/>
  <c r="AZ7" i="9"/>
  <c r="BA7" i="9"/>
  <c r="BB7" i="9"/>
  <c r="X32" i="9"/>
  <c r="X33" i="9"/>
  <c r="X34" i="9"/>
  <c r="AQ1006" i="9"/>
  <c r="AW1006" i="9"/>
  <c r="AW2" i="9"/>
  <c r="DA5" i="9"/>
  <c r="DA7" i="9"/>
  <c r="DB5" i="9"/>
  <c r="DB7" i="9"/>
  <c r="DC5" i="9"/>
  <c r="DC7" i="9"/>
  <c r="DD5" i="9"/>
  <c r="DD7" i="9"/>
  <c r="DE5" i="9"/>
  <c r="DE7" i="9"/>
  <c r="DA1006" i="9"/>
  <c r="DA1005" i="9"/>
  <c r="DA1004" i="9"/>
  <c r="DA1003" i="9"/>
  <c r="DA1002" i="9"/>
  <c r="DA1001" i="9"/>
  <c r="DA1000" i="9"/>
  <c r="DA999" i="9"/>
  <c r="DA998" i="9"/>
  <c r="DA997" i="9"/>
  <c r="DA996" i="9"/>
  <c r="DA995" i="9"/>
  <c r="DA994" i="9"/>
  <c r="DA993" i="9"/>
  <c r="DA992" i="9"/>
  <c r="DA991" i="9"/>
  <c r="DA990" i="9"/>
  <c r="DA989" i="9"/>
  <c r="DA988" i="9"/>
  <c r="DA987" i="9"/>
  <c r="DA986" i="9"/>
  <c r="DA985" i="9"/>
  <c r="DA984" i="9"/>
  <c r="DA983" i="9"/>
  <c r="DA982" i="9"/>
  <c r="DA981" i="9"/>
  <c r="DA980" i="9"/>
  <c r="DA979" i="9"/>
  <c r="DA978" i="9"/>
  <c r="DA977" i="9"/>
  <c r="DA976" i="9"/>
  <c r="DA975" i="9"/>
  <c r="DA974" i="9"/>
  <c r="DA973" i="9"/>
  <c r="DA972" i="9"/>
  <c r="DA971" i="9"/>
  <c r="DA970" i="9"/>
  <c r="DA969" i="9"/>
  <c r="DA968" i="9"/>
  <c r="DA967" i="9"/>
  <c r="DA966" i="9"/>
  <c r="DA965" i="9"/>
  <c r="DA964" i="9"/>
  <c r="DA963" i="9"/>
  <c r="DA962" i="9"/>
  <c r="DA961" i="9"/>
  <c r="DA960" i="9"/>
  <c r="DA959" i="9"/>
  <c r="DA958" i="9"/>
  <c r="DA957" i="9"/>
  <c r="DA956" i="9"/>
  <c r="DA955" i="9"/>
  <c r="DA954" i="9"/>
  <c r="DA953" i="9"/>
  <c r="DA952" i="9"/>
  <c r="DA951" i="9"/>
  <c r="DA950" i="9"/>
  <c r="DA949" i="9"/>
  <c r="DA948" i="9"/>
  <c r="DA947" i="9"/>
  <c r="DA946" i="9"/>
  <c r="DA945" i="9"/>
  <c r="DA944" i="9"/>
  <c r="DA943" i="9"/>
  <c r="DA942" i="9"/>
  <c r="DA941" i="9"/>
  <c r="DA940" i="9"/>
  <c r="DA939" i="9"/>
  <c r="DA938" i="9"/>
  <c r="DA937" i="9"/>
  <c r="DA936" i="9"/>
  <c r="DA935" i="9"/>
  <c r="DA934" i="9"/>
  <c r="DA933" i="9"/>
  <c r="DA932" i="9"/>
  <c r="DA931" i="9"/>
  <c r="DA930" i="9"/>
  <c r="DA929" i="9"/>
  <c r="DA928" i="9"/>
  <c r="DA927" i="9"/>
  <c r="DA926" i="9"/>
  <c r="DA925" i="9"/>
  <c r="DA924" i="9"/>
  <c r="DA923" i="9"/>
  <c r="DA922" i="9"/>
  <c r="DA921" i="9"/>
  <c r="DA920" i="9"/>
  <c r="DA919" i="9"/>
  <c r="DA918" i="9"/>
  <c r="DA917" i="9"/>
  <c r="DA916" i="9"/>
  <c r="DA915" i="9"/>
  <c r="DA914" i="9"/>
  <c r="DA913" i="9"/>
  <c r="DA912" i="9"/>
  <c r="DA911" i="9"/>
  <c r="DA910" i="9"/>
  <c r="DA909" i="9"/>
  <c r="DA908" i="9"/>
  <c r="DA907" i="9"/>
  <c r="DA906" i="9"/>
  <c r="DA905" i="9"/>
  <c r="DA904" i="9"/>
  <c r="DA903" i="9"/>
  <c r="DA902" i="9"/>
  <c r="DA901" i="9"/>
  <c r="DA900" i="9"/>
  <c r="DA899" i="9"/>
  <c r="DA898" i="9"/>
  <c r="DA897" i="9"/>
  <c r="DA896" i="9"/>
  <c r="DA895" i="9"/>
  <c r="DA894" i="9"/>
  <c r="DA893" i="9"/>
  <c r="DA892" i="9"/>
  <c r="DA891" i="9"/>
  <c r="DA890" i="9"/>
  <c r="DA889" i="9"/>
  <c r="DA888" i="9"/>
  <c r="DA887" i="9"/>
  <c r="DA886" i="9"/>
  <c r="DA885" i="9"/>
  <c r="DA884" i="9"/>
  <c r="DA883" i="9"/>
  <c r="DA882" i="9"/>
  <c r="DA881" i="9"/>
  <c r="DA880" i="9"/>
  <c r="DA879" i="9"/>
  <c r="DA878" i="9"/>
  <c r="DA877" i="9"/>
  <c r="DA876" i="9"/>
  <c r="DA875" i="9"/>
  <c r="DA874" i="9"/>
  <c r="DA873" i="9"/>
  <c r="DA872" i="9"/>
  <c r="DA871" i="9"/>
  <c r="DA870" i="9"/>
  <c r="DA869" i="9"/>
  <c r="DA868" i="9"/>
  <c r="DA867" i="9"/>
  <c r="DA866" i="9"/>
  <c r="DA865" i="9"/>
  <c r="DA864" i="9"/>
  <c r="DA863" i="9"/>
  <c r="DA862" i="9"/>
  <c r="DA861" i="9"/>
  <c r="DA860" i="9"/>
  <c r="DA859" i="9"/>
  <c r="DA858" i="9"/>
  <c r="DA857" i="9"/>
  <c r="DA856" i="9"/>
  <c r="DA855" i="9"/>
  <c r="DA854" i="9"/>
  <c r="DA853" i="9"/>
  <c r="DA852" i="9"/>
  <c r="DA851" i="9"/>
  <c r="DA850" i="9"/>
  <c r="DA849" i="9"/>
  <c r="DA848" i="9"/>
  <c r="DA847" i="9"/>
  <c r="DA846" i="9"/>
  <c r="DA845" i="9"/>
  <c r="DA844" i="9"/>
  <c r="DA843" i="9"/>
  <c r="DA842" i="9"/>
  <c r="DA841" i="9"/>
  <c r="DA840" i="9"/>
  <c r="DA839" i="9"/>
  <c r="DA838" i="9"/>
  <c r="DA837" i="9"/>
  <c r="DA836" i="9"/>
  <c r="DA835" i="9"/>
  <c r="DA834" i="9"/>
  <c r="DA833" i="9"/>
  <c r="DA832" i="9"/>
  <c r="DA831" i="9"/>
  <c r="DA830" i="9"/>
  <c r="DA829" i="9"/>
  <c r="DA828" i="9"/>
  <c r="DA827" i="9"/>
  <c r="DA826" i="9"/>
  <c r="DA825" i="9"/>
  <c r="DA824" i="9"/>
  <c r="DA823" i="9"/>
  <c r="DA822" i="9"/>
  <c r="DA821" i="9"/>
  <c r="DA820" i="9"/>
  <c r="DA819" i="9"/>
  <c r="DA818" i="9"/>
  <c r="DA817" i="9"/>
  <c r="DA816" i="9"/>
  <c r="DA815" i="9"/>
  <c r="DA814" i="9"/>
  <c r="DA813" i="9"/>
  <c r="DA812" i="9"/>
  <c r="DA811" i="9"/>
  <c r="DA810" i="9"/>
  <c r="DA809" i="9"/>
  <c r="DA808" i="9"/>
  <c r="DA807" i="9"/>
  <c r="DA806" i="9"/>
  <c r="DA805" i="9"/>
  <c r="DA804" i="9"/>
  <c r="DA803" i="9"/>
  <c r="DA802" i="9"/>
  <c r="DA801" i="9"/>
  <c r="DA800" i="9"/>
  <c r="DA799" i="9"/>
  <c r="DA798" i="9"/>
  <c r="DA797" i="9"/>
  <c r="DA796" i="9"/>
  <c r="DA795" i="9"/>
  <c r="DA794" i="9"/>
  <c r="DA793" i="9"/>
  <c r="DA792" i="9"/>
  <c r="DA791" i="9"/>
  <c r="DA790" i="9"/>
  <c r="DA789" i="9"/>
  <c r="DA788" i="9"/>
  <c r="DA787" i="9"/>
  <c r="DA786" i="9"/>
  <c r="DA785" i="9"/>
  <c r="DA784" i="9"/>
  <c r="DA783" i="9"/>
  <c r="DA782" i="9"/>
  <c r="DA781" i="9"/>
  <c r="DA780" i="9"/>
  <c r="DA779" i="9"/>
  <c r="DA778" i="9"/>
  <c r="DA777" i="9"/>
  <c r="DA776" i="9"/>
  <c r="DA775" i="9"/>
  <c r="DA774" i="9"/>
  <c r="DA773" i="9"/>
  <c r="DA772" i="9"/>
  <c r="DA771" i="9"/>
  <c r="DA770" i="9"/>
  <c r="DA769" i="9"/>
  <c r="DA768" i="9"/>
  <c r="DA767" i="9"/>
  <c r="DA766" i="9"/>
  <c r="DA765" i="9"/>
  <c r="DA764" i="9"/>
  <c r="DA763" i="9"/>
  <c r="DA762" i="9"/>
  <c r="DA761" i="9"/>
  <c r="DA760" i="9"/>
  <c r="DA759" i="9"/>
  <c r="DA758" i="9"/>
  <c r="DA757" i="9"/>
  <c r="DA756" i="9"/>
  <c r="DA755" i="9"/>
  <c r="DA754" i="9"/>
  <c r="DA753" i="9"/>
  <c r="DA752" i="9"/>
  <c r="DA751" i="9"/>
  <c r="DA750" i="9"/>
  <c r="DA749" i="9"/>
  <c r="DA748" i="9"/>
  <c r="DA747" i="9"/>
  <c r="DA746" i="9"/>
  <c r="DA745" i="9"/>
  <c r="DA744" i="9"/>
  <c r="DA743" i="9"/>
  <c r="DA742" i="9"/>
  <c r="DA741" i="9"/>
  <c r="DA740" i="9"/>
  <c r="DA739" i="9"/>
  <c r="DA738" i="9"/>
  <c r="DA737" i="9"/>
  <c r="DA736" i="9"/>
  <c r="DA735" i="9"/>
  <c r="DA734" i="9"/>
  <c r="DA733" i="9"/>
  <c r="DA732" i="9"/>
  <c r="DA731" i="9"/>
  <c r="DA730" i="9"/>
  <c r="DA729" i="9"/>
  <c r="DA728" i="9"/>
  <c r="DA727" i="9"/>
  <c r="DA726" i="9"/>
  <c r="DA725" i="9"/>
  <c r="DA724" i="9"/>
  <c r="DA723" i="9"/>
  <c r="DA722" i="9"/>
  <c r="DA721" i="9"/>
  <c r="DA720" i="9"/>
  <c r="DA719" i="9"/>
  <c r="DA718" i="9"/>
  <c r="DA717" i="9"/>
  <c r="DA716" i="9"/>
  <c r="DA715" i="9"/>
  <c r="DA714" i="9"/>
  <c r="DA713" i="9"/>
  <c r="DA712" i="9"/>
  <c r="DA711" i="9"/>
  <c r="DA710" i="9"/>
  <c r="DA709" i="9"/>
  <c r="DA708" i="9"/>
  <c r="DA707" i="9"/>
  <c r="DA706" i="9"/>
  <c r="DA705" i="9"/>
  <c r="DA704" i="9"/>
  <c r="DA703" i="9"/>
  <c r="DA702" i="9"/>
  <c r="DA701" i="9"/>
  <c r="DA700" i="9"/>
  <c r="DA699" i="9"/>
  <c r="DA698" i="9"/>
  <c r="DA697" i="9"/>
  <c r="DA696" i="9"/>
  <c r="DA695" i="9"/>
  <c r="DA694" i="9"/>
  <c r="DA693" i="9"/>
  <c r="DA692" i="9"/>
  <c r="DA691" i="9"/>
  <c r="DA690" i="9"/>
  <c r="DA689" i="9"/>
  <c r="DA688" i="9"/>
  <c r="DA687" i="9"/>
  <c r="DA686" i="9"/>
  <c r="DA685" i="9"/>
  <c r="DA684" i="9"/>
  <c r="DA683" i="9"/>
  <c r="DA682" i="9"/>
  <c r="DA681" i="9"/>
  <c r="DA680" i="9"/>
  <c r="DA679" i="9"/>
  <c r="DA678" i="9"/>
  <c r="DA677" i="9"/>
  <c r="DA676" i="9"/>
  <c r="DA675" i="9"/>
  <c r="DA674" i="9"/>
  <c r="DA673" i="9"/>
  <c r="DA672" i="9"/>
  <c r="DA671" i="9"/>
  <c r="DA670" i="9"/>
  <c r="DA669" i="9"/>
  <c r="DA668" i="9"/>
  <c r="DA667" i="9"/>
  <c r="DA666" i="9"/>
  <c r="DA665" i="9"/>
  <c r="DA664" i="9"/>
  <c r="DA663" i="9"/>
  <c r="DA662" i="9"/>
  <c r="DA661" i="9"/>
  <c r="DA660" i="9"/>
  <c r="DA659" i="9"/>
  <c r="DA658" i="9"/>
  <c r="DA657" i="9"/>
  <c r="DA656" i="9"/>
  <c r="DA655" i="9"/>
  <c r="DA654" i="9"/>
  <c r="DA653" i="9"/>
  <c r="DA652" i="9"/>
  <c r="DA651" i="9"/>
  <c r="DA650" i="9"/>
  <c r="DA649" i="9"/>
  <c r="DA648" i="9"/>
  <c r="DA647" i="9"/>
  <c r="DA646" i="9"/>
  <c r="DA645" i="9"/>
  <c r="DA644" i="9"/>
  <c r="DA643" i="9"/>
  <c r="DA642" i="9"/>
  <c r="DA641" i="9"/>
  <c r="DA640" i="9"/>
  <c r="DA639" i="9"/>
  <c r="DA638" i="9"/>
  <c r="DA637" i="9"/>
  <c r="DA636" i="9"/>
  <c r="DA635" i="9"/>
  <c r="DA634" i="9"/>
  <c r="DA633" i="9"/>
  <c r="DA632" i="9"/>
  <c r="DA631" i="9"/>
  <c r="DA630" i="9"/>
  <c r="DA629" i="9"/>
  <c r="DA628" i="9"/>
  <c r="DA627" i="9"/>
  <c r="DA626" i="9"/>
  <c r="DA625" i="9"/>
  <c r="DA624" i="9"/>
  <c r="DA623" i="9"/>
  <c r="DA622" i="9"/>
  <c r="DA621" i="9"/>
  <c r="DA620" i="9"/>
  <c r="DA619" i="9"/>
  <c r="DA618" i="9"/>
  <c r="DA617" i="9"/>
  <c r="DA616" i="9"/>
  <c r="DA615" i="9"/>
  <c r="DA614" i="9"/>
  <c r="DA613" i="9"/>
  <c r="DA612" i="9"/>
  <c r="DA611" i="9"/>
  <c r="DA610" i="9"/>
  <c r="DA609" i="9"/>
  <c r="DA608" i="9"/>
  <c r="DA607" i="9"/>
  <c r="DA606" i="9"/>
  <c r="DA605" i="9"/>
  <c r="DA604" i="9"/>
  <c r="DA603" i="9"/>
  <c r="DA602" i="9"/>
  <c r="DA601" i="9"/>
  <c r="DA600" i="9"/>
  <c r="DA599" i="9"/>
  <c r="DA598" i="9"/>
  <c r="DA597" i="9"/>
  <c r="DA596" i="9"/>
  <c r="DA595" i="9"/>
  <c r="DA594" i="9"/>
  <c r="DA593" i="9"/>
  <c r="DA592" i="9"/>
  <c r="DA591" i="9"/>
  <c r="DA590" i="9"/>
  <c r="DA589" i="9"/>
  <c r="DA588" i="9"/>
  <c r="DA587" i="9"/>
  <c r="DA586" i="9"/>
  <c r="DA585" i="9"/>
  <c r="DA584" i="9"/>
  <c r="DA583" i="9"/>
  <c r="DA582" i="9"/>
  <c r="DA581" i="9"/>
  <c r="DA580" i="9"/>
  <c r="DA579" i="9"/>
  <c r="DA578" i="9"/>
  <c r="DA577" i="9"/>
  <c r="DA576" i="9"/>
  <c r="DA575" i="9"/>
  <c r="DA574" i="9"/>
  <c r="DA573" i="9"/>
  <c r="DA572" i="9"/>
  <c r="DA571" i="9"/>
  <c r="DA570" i="9"/>
  <c r="DA569" i="9"/>
  <c r="DA568" i="9"/>
  <c r="DA567" i="9"/>
  <c r="DA566" i="9"/>
  <c r="DA565" i="9"/>
  <c r="DA564" i="9"/>
  <c r="DA563" i="9"/>
  <c r="DA562" i="9"/>
  <c r="DA561" i="9"/>
  <c r="DA560" i="9"/>
  <c r="DA559" i="9"/>
  <c r="DA558" i="9"/>
  <c r="DA557" i="9"/>
  <c r="DA556" i="9"/>
  <c r="DA555" i="9"/>
  <c r="DA554" i="9"/>
  <c r="DA553" i="9"/>
  <c r="DA552" i="9"/>
  <c r="DA551" i="9"/>
  <c r="DA550" i="9"/>
  <c r="DA549" i="9"/>
  <c r="DA548" i="9"/>
  <c r="DA547" i="9"/>
  <c r="DA546" i="9"/>
  <c r="DA545" i="9"/>
  <c r="DA544" i="9"/>
  <c r="DA543" i="9"/>
  <c r="DA542" i="9"/>
  <c r="DA541" i="9"/>
  <c r="DA540" i="9"/>
  <c r="DA539" i="9"/>
  <c r="DA538" i="9"/>
  <c r="DA537" i="9"/>
  <c r="DA536" i="9"/>
  <c r="DA535" i="9"/>
  <c r="DA534" i="9"/>
  <c r="DA533" i="9"/>
  <c r="DA532" i="9"/>
  <c r="DA531" i="9"/>
  <c r="DA530" i="9"/>
  <c r="DA529" i="9"/>
  <c r="DA528" i="9"/>
  <c r="DA527" i="9"/>
  <c r="DA526" i="9"/>
  <c r="DA525" i="9"/>
  <c r="DA524" i="9"/>
  <c r="DA523" i="9"/>
  <c r="DA522" i="9"/>
  <c r="DA521" i="9"/>
  <c r="DA520" i="9"/>
  <c r="DA519" i="9"/>
  <c r="DA518" i="9"/>
  <c r="DA517" i="9"/>
  <c r="DA516" i="9"/>
  <c r="DA515" i="9"/>
  <c r="DA514" i="9"/>
  <c r="DA513" i="9"/>
  <c r="DA512" i="9"/>
  <c r="DA511" i="9"/>
  <c r="DA510" i="9"/>
  <c r="DA509" i="9"/>
  <c r="DA508" i="9"/>
  <c r="DA507" i="9"/>
  <c r="DA506" i="9"/>
  <c r="DA505" i="9"/>
  <c r="DA504" i="9"/>
  <c r="DA503" i="9"/>
  <c r="DA502" i="9"/>
  <c r="DA501" i="9"/>
  <c r="DA500" i="9"/>
  <c r="DA499" i="9"/>
  <c r="DA498" i="9"/>
  <c r="DA497" i="9"/>
  <c r="DA496" i="9"/>
  <c r="DA495" i="9"/>
  <c r="DA494" i="9"/>
  <c r="DA493" i="9"/>
  <c r="DA492" i="9"/>
  <c r="DA491" i="9"/>
  <c r="DA490" i="9"/>
  <c r="DA489" i="9"/>
  <c r="DA488" i="9"/>
  <c r="DA487" i="9"/>
  <c r="DA486" i="9"/>
  <c r="DA485" i="9"/>
  <c r="DA484" i="9"/>
  <c r="DA483" i="9"/>
  <c r="DA482" i="9"/>
  <c r="DA481" i="9"/>
  <c r="DA480" i="9"/>
  <c r="DA479" i="9"/>
  <c r="DA478" i="9"/>
  <c r="DA477" i="9"/>
  <c r="DA476" i="9"/>
  <c r="DA475" i="9"/>
  <c r="DA474" i="9"/>
  <c r="DA473" i="9"/>
  <c r="DA472" i="9"/>
  <c r="DA471" i="9"/>
  <c r="DA470" i="9"/>
  <c r="DA469" i="9"/>
  <c r="DA468" i="9"/>
  <c r="DA467" i="9"/>
  <c r="DA466" i="9"/>
  <c r="DA465" i="9"/>
  <c r="DA464" i="9"/>
  <c r="DA463" i="9"/>
  <c r="DA462" i="9"/>
  <c r="DA461" i="9"/>
  <c r="DA460" i="9"/>
  <c r="DA459" i="9"/>
  <c r="DA458" i="9"/>
  <c r="DA457" i="9"/>
  <c r="DA456" i="9"/>
  <c r="DA455" i="9"/>
  <c r="DA454" i="9"/>
  <c r="DA453" i="9"/>
  <c r="DA452" i="9"/>
  <c r="DA451" i="9"/>
  <c r="DA450" i="9"/>
  <c r="DA449" i="9"/>
  <c r="DA448" i="9"/>
  <c r="DA447" i="9"/>
  <c r="DA446" i="9"/>
  <c r="DA445" i="9"/>
  <c r="DA444" i="9"/>
  <c r="DA443" i="9"/>
  <c r="DA442" i="9"/>
  <c r="DA441" i="9"/>
  <c r="DA440" i="9"/>
  <c r="DA439" i="9"/>
  <c r="DA438" i="9"/>
  <c r="DA437" i="9"/>
  <c r="DA436" i="9"/>
  <c r="DA435" i="9"/>
  <c r="DA434" i="9"/>
  <c r="DA433" i="9"/>
  <c r="DA432" i="9"/>
  <c r="DA431" i="9"/>
  <c r="DA430" i="9"/>
  <c r="DA429" i="9"/>
  <c r="DA428" i="9"/>
  <c r="DA427" i="9"/>
  <c r="DA426" i="9"/>
  <c r="DA425" i="9"/>
  <c r="DA424" i="9"/>
  <c r="DA423" i="9"/>
  <c r="DA422" i="9"/>
  <c r="DA421" i="9"/>
  <c r="DA420" i="9"/>
  <c r="DA419" i="9"/>
  <c r="DA418" i="9"/>
  <c r="DA417" i="9"/>
  <c r="DA416" i="9"/>
  <c r="DA415" i="9"/>
  <c r="DA414" i="9"/>
  <c r="DA413" i="9"/>
  <c r="DA412" i="9"/>
  <c r="DA411" i="9"/>
  <c r="DA410" i="9"/>
  <c r="DA409" i="9"/>
  <c r="DA408" i="9"/>
  <c r="DA407" i="9"/>
  <c r="DA406" i="9"/>
  <c r="DA405" i="9"/>
  <c r="DA404" i="9"/>
  <c r="DA403" i="9"/>
  <c r="DA402" i="9"/>
  <c r="DA401" i="9"/>
  <c r="DA400" i="9"/>
  <c r="DA399" i="9"/>
  <c r="DA398" i="9"/>
  <c r="DA397" i="9"/>
  <c r="DA396" i="9"/>
  <c r="DA395" i="9"/>
  <c r="DA394" i="9"/>
  <c r="DA393" i="9"/>
  <c r="DA392" i="9"/>
  <c r="DA391" i="9"/>
  <c r="DA390" i="9"/>
  <c r="DA389" i="9"/>
  <c r="DA388" i="9"/>
  <c r="DA387" i="9"/>
  <c r="DA386" i="9"/>
  <c r="DA385" i="9"/>
  <c r="DA384" i="9"/>
  <c r="DA383" i="9"/>
  <c r="DA382" i="9"/>
  <c r="DA381" i="9"/>
  <c r="DA380" i="9"/>
  <c r="DA379" i="9"/>
  <c r="DA378" i="9"/>
  <c r="DA377" i="9"/>
  <c r="DA376" i="9"/>
  <c r="DA375" i="9"/>
  <c r="DA374" i="9"/>
  <c r="DA373" i="9"/>
  <c r="DA372" i="9"/>
  <c r="DA371" i="9"/>
  <c r="DA370" i="9"/>
  <c r="DA369" i="9"/>
  <c r="DA368" i="9"/>
  <c r="DA367" i="9"/>
  <c r="DA366" i="9"/>
  <c r="DA365" i="9"/>
  <c r="DA364" i="9"/>
  <c r="DA363" i="9"/>
  <c r="DA362" i="9"/>
  <c r="DA361" i="9"/>
  <c r="DA360" i="9"/>
  <c r="DA359" i="9"/>
  <c r="DA358" i="9"/>
  <c r="DA357" i="9"/>
  <c r="DA356" i="9"/>
  <c r="DA355" i="9"/>
  <c r="DA354" i="9"/>
  <c r="DA353" i="9"/>
  <c r="DA352" i="9"/>
  <c r="DA351" i="9"/>
  <c r="DA350" i="9"/>
  <c r="DA349" i="9"/>
  <c r="DA348" i="9"/>
  <c r="DA347" i="9"/>
  <c r="DA346" i="9"/>
  <c r="DA345" i="9"/>
  <c r="DA344" i="9"/>
  <c r="DA343" i="9"/>
  <c r="DA342" i="9"/>
  <c r="DA341" i="9"/>
  <c r="DA340" i="9"/>
  <c r="DA339" i="9"/>
  <c r="DA338" i="9"/>
  <c r="DA337" i="9"/>
  <c r="DA336" i="9"/>
  <c r="DA335" i="9"/>
  <c r="DA334" i="9"/>
  <c r="DA333" i="9"/>
  <c r="DA332" i="9"/>
  <c r="DA331" i="9"/>
  <c r="DA330" i="9"/>
  <c r="DA329" i="9"/>
  <c r="DA328" i="9"/>
  <c r="DA327" i="9"/>
  <c r="DA326" i="9"/>
  <c r="DA325" i="9"/>
  <c r="DA324" i="9"/>
  <c r="DA323" i="9"/>
  <c r="DA322" i="9"/>
  <c r="DA321" i="9"/>
  <c r="DA320" i="9"/>
  <c r="DA319" i="9"/>
  <c r="DA318" i="9"/>
  <c r="DA317" i="9"/>
  <c r="DA316" i="9"/>
  <c r="DA315" i="9"/>
  <c r="DA314" i="9"/>
  <c r="DA313" i="9"/>
  <c r="DA312" i="9"/>
  <c r="DA311" i="9"/>
  <c r="DA310" i="9"/>
  <c r="DA309" i="9"/>
  <c r="DA308" i="9"/>
  <c r="DA307" i="9"/>
  <c r="DA306" i="9"/>
  <c r="DA305" i="9"/>
  <c r="DA304" i="9"/>
  <c r="DA303" i="9"/>
  <c r="DA302" i="9"/>
  <c r="DA301" i="9"/>
  <c r="DA300" i="9"/>
  <c r="DA299" i="9"/>
  <c r="DA298" i="9"/>
  <c r="DA297" i="9"/>
  <c r="DA296" i="9"/>
  <c r="DA295" i="9"/>
  <c r="DA294" i="9"/>
  <c r="DA293" i="9"/>
  <c r="DA292" i="9"/>
  <c r="DA291" i="9"/>
  <c r="DA290" i="9"/>
  <c r="DA289" i="9"/>
  <c r="DA288" i="9"/>
  <c r="DA287" i="9"/>
  <c r="DA286" i="9"/>
  <c r="DA285" i="9"/>
  <c r="DA284" i="9"/>
  <c r="DA283" i="9"/>
  <c r="DA282" i="9"/>
  <c r="DA281" i="9"/>
  <c r="DA280" i="9"/>
  <c r="DA279" i="9"/>
  <c r="DA278" i="9"/>
  <c r="DA277" i="9"/>
  <c r="DA276" i="9"/>
  <c r="DA275" i="9"/>
  <c r="DA274" i="9"/>
  <c r="DA273" i="9"/>
  <c r="DA272" i="9"/>
  <c r="DA271" i="9"/>
  <c r="DA270" i="9"/>
  <c r="DA269" i="9"/>
  <c r="DA268" i="9"/>
  <c r="DA267" i="9"/>
  <c r="DA266" i="9"/>
  <c r="DA265" i="9"/>
  <c r="DA264" i="9"/>
  <c r="DA263" i="9"/>
  <c r="DA262" i="9"/>
  <c r="DA261" i="9"/>
  <c r="DA260" i="9"/>
  <c r="DA259" i="9"/>
  <c r="DA258" i="9"/>
  <c r="DA257" i="9"/>
  <c r="DA256" i="9"/>
  <c r="DA255" i="9"/>
  <c r="DA254" i="9"/>
  <c r="DA253" i="9"/>
  <c r="DA252" i="9"/>
  <c r="DA251" i="9"/>
  <c r="DA250" i="9"/>
  <c r="DA249" i="9"/>
  <c r="DA248" i="9"/>
  <c r="DA247" i="9"/>
  <c r="DA246" i="9"/>
  <c r="DA245" i="9"/>
  <c r="DA244" i="9"/>
  <c r="DA243" i="9"/>
  <c r="DA242" i="9"/>
  <c r="DA241" i="9"/>
  <c r="DA240" i="9"/>
  <c r="DA239" i="9"/>
  <c r="DA238" i="9"/>
  <c r="DA237" i="9"/>
  <c r="DA236" i="9"/>
  <c r="DA235" i="9"/>
  <c r="DA234" i="9"/>
  <c r="DA233" i="9"/>
  <c r="DA232" i="9"/>
  <c r="DA231" i="9"/>
  <c r="DA230" i="9"/>
  <c r="DA229" i="9"/>
  <c r="DA228" i="9"/>
  <c r="DA227" i="9"/>
  <c r="DA226" i="9"/>
  <c r="DA225" i="9"/>
  <c r="DA224" i="9"/>
  <c r="DA223" i="9"/>
  <c r="DA222" i="9"/>
  <c r="DA221" i="9"/>
  <c r="DA220" i="9"/>
  <c r="DA219" i="9"/>
  <c r="DA218" i="9"/>
  <c r="DA217" i="9"/>
  <c r="DA216" i="9"/>
  <c r="DA215" i="9"/>
  <c r="DA214" i="9"/>
  <c r="DA213" i="9"/>
  <c r="DA212" i="9"/>
  <c r="DA211" i="9"/>
  <c r="DA210" i="9"/>
  <c r="DA209" i="9"/>
  <c r="DA208" i="9"/>
  <c r="DA207" i="9"/>
  <c r="DA206" i="9"/>
  <c r="DA205" i="9"/>
  <c r="DA204" i="9"/>
  <c r="DA203" i="9"/>
  <c r="DA202" i="9"/>
  <c r="DA201" i="9"/>
  <c r="DA200" i="9"/>
  <c r="DA199" i="9"/>
  <c r="DA198" i="9"/>
  <c r="DA197" i="9"/>
  <c r="DA196" i="9"/>
  <c r="DA195" i="9"/>
  <c r="DA194" i="9"/>
  <c r="DA193" i="9"/>
  <c r="DA192" i="9"/>
  <c r="DA191" i="9"/>
  <c r="DA190" i="9"/>
  <c r="DA189" i="9"/>
  <c r="DA188" i="9"/>
  <c r="DA187" i="9"/>
  <c r="DA186" i="9"/>
  <c r="DA185" i="9"/>
  <c r="DA184" i="9"/>
  <c r="DA183" i="9"/>
  <c r="DA182" i="9"/>
  <c r="DA181" i="9"/>
  <c r="DA180" i="9"/>
  <c r="DA179" i="9"/>
  <c r="DA178" i="9"/>
  <c r="DA177" i="9"/>
  <c r="DA176" i="9"/>
  <c r="DA175" i="9"/>
  <c r="DA174" i="9"/>
  <c r="DA173" i="9"/>
  <c r="DA172" i="9"/>
  <c r="DA171" i="9"/>
  <c r="DA170" i="9"/>
  <c r="DA169" i="9"/>
  <c r="DA168" i="9"/>
  <c r="DA167" i="9"/>
  <c r="DA166" i="9"/>
  <c r="DA165" i="9"/>
  <c r="DA164" i="9"/>
  <c r="DA163" i="9"/>
  <c r="DA162" i="9"/>
  <c r="DA161" i="9"/>
  <c r="DA160" i="9"/>
  <c r="DA159" i="9"/>
  <c r="DA158" i="9"/>
  <c r="DA157" i="9"/>
  <c r="DA156" i="9"/>
  <c r="DA155" i="9"/>
  <c r="DA154" i="9"/>
  <c r="DA153" i="9"/>
  <c r="DA152" i="9"/>
  <c r="DA151" i="9"/>
  <c r="DA150" i="9"/>
  <c r="DA149" i="9"/>
  <c r="DA148" i="9"/>
  <c r="DA147" i="9"/>
  <c r="DA146" i="9"/>
  <c r="DA145" i="9"/>
  <c r="DA144" i="9"/>
  <c r="DA143" i="9"/>
  <c r="DA142" i="9"/>
  <c r="DA141" i="9"/>
  <c r="DA140" i="9"/>
  <c r="DA139" i="9"/>
  <c r="DA138" i="9"/>
  <c r="DA137" i="9"/>
  <c r="DA136" i="9"/>
  <c r="DA135" i="9"/>
  <c r="DA134" i="9"/>
  <c r="DA133" i="9"/>
  <c r="DA132" i="9"/>
  <c r="DA131" i="9"/>
  <c r="DA130" i="9"/>
  <c r="DA129" i="9"/>
  <c r="DA128" i="9"/>
  <c r="DA127" i="9"/>
  <c r="DA126" i="9"/>
  <c r="DA125" i="9"/>
  <c r="DA124" i="9"/>
  <c r="DA123" i="9"/>
  <c r="DA122" i="9"/>
  <c r="DA121" i="9"/>
  <c r="DA120" i="9"/>
  <c r="DA119" i="9"/>
  <c r="DA118" i="9"/>
  <c r="DA117" i="9"/>
  <c r="DA116" i="9"/>
  <c r="DA115" i="9"/>
  <c r="DA114" i="9"/>
  <c r="DA113" i="9"/>
  <c r="DA112" i="9"/>
  <c r="DA111" i="9"/>
  <c r="DA110" i="9"/>
  <c r="DA109" i="9"/>
  <c r="DA108" i="9"/>
  <c r="DA107" i="9"/>
  <c r="DA106" i="9"/>
  <c r="DA105" i="9"/>
  <c r="DA104" i="9"/>
  <c r="DA103" i="9"/>
  <c r="DA102" i="9"/>
  <c r="DA101" i="9"/>
  <c r="DA100" i="9"/>
  <c r="DA99" i="9"/>
  <c r="DA98" i="9"/>
  <c r="DA97" i="9"/>
  <c r="DA96" i="9"/>
  <c r="DA95" i="9"/>
  <c r="DA94" i="9"/>
  <c r="DA93" i="9"/>
  <c r="DA92" i="9"/>
  <c r="DA91" i="9"/>
  <c r="DA90" i="9"/>
  <c r="DA89" i="9"/>
  <c r="DA88" i="9"/>
  <c r="DA87" i="9"/>
  <c r="DA86" i="9"/>
  <c r="DA85" i="9"/>
  <c r="DA84" i="9"/>
  <c r="DA83" i="9"/>
  <c r="DA82" i="9"/>
  <c r="DA81" i="9"/>
  <c r="DA80" i="9"/>
  <c r="DA79" i="9"/>
  <c r="DA78" i="9"/>
  <c r="DA77" i="9"/>
  <c r="DA76" i="9"/>
  <c r="DA75" i="9"/>
  <c r="DA74" i="9"/>
  <c r="DA73" i="9"/>
  <c r="DA72" i="9"/>
  <c r="DA71" i="9"/>
  <c r="DA70" i="9"/>
  <c r="DA69" i="9"/>
  <c r="DA68" i="9"/>
  <c r="DA67" i="9"/>
  <c r="DA66" i="9"/>
  <c r="DA65" i="9"/>
  <c r="DA64" i="9"/>
  <c r="DA63" i="9"/>
  <c r="DA62" i="9"/>
  <c r="DA61" i="9"/>
  <c r="DA60" i="9"/>
  <c r="DA59" i="9"/>
  <c r="DA58" i="9"/>
  <c r="DA57" i="9"/>
  <c r="DA56" i="9"/>
  <c r="DA55" i="9"/>
  <c r="DA54" i="9"/>
  <c r="DA53" i="9"/>
  <c r="DA52" i="9"/>
  <c r="DA51" i="9"/>
  <c r="DA50" i="9"/>
  <c r="DA49" i="9"/>
  <c r="DA48" i="9"/>
  <c r="DA47" i="9"/>
  <c r="DA46" i="9"/>
  <c r="DA45" i="9"/>
  <c r="DA44" i="9"/>
  <c r="DA43" i="9"/>
  <c r="DA42" i="9"/>
  <c r="DA41" i="9"/>
  <c r="DA40" i="9"/>
  <c r="DA39" i="9"/>
  <c r="DA38" i="9"/>
  <c r="DA37" i="9"/>
  <c r="DA36" i="9"/>
  <c r="DA35" i="9"/>
  <c r="DA34" i="9"/>
  <c r="DA33" i="9"/>
  <c r="DA32" i="9"/>
  <c r="DA31" i="9"/>
  <c r="DA30" i="9"/>
  <c r="DA29" i="9"/>
  <c r="DA28" i="9"/>
  <c r="DA27" i="9"/>
  <c r="DA26" i="9"/>
  <c r="DA25" i="9"/>
  <c r="DA24" i="9"/>
  <c r="DA23" i="9"/>
  <c r="DA22" i="9"/>
  <c r="DA21" i="9"/>
  <c r="DA20" i="9"/>
  <c r="DA19" i="9"/>
  <c r="DA18" i="9"/>
  <c r="DA17" i="9"/>
  <c r="DA16" i="9"/>
  <c r="DA15" i="9"/>
  <c r="DA14" i="9"/>
  <c r="DA13" i="9"/>
  <c r="DA12" i="9"/>
  <c r="DA11" i="9"/>
  <c r="DA10" i="9"/>
  <c r="DA9" i="9"/>
  <c r="DA8" i="9"/>
  <c r="DB1006" i="9"/>
  <c r="DB1005" i="9"/>
  <c r="DB1004" i="9"/>
  <c r="DB1003" i="9"/>
  <c r="DB1002" i="9"/>
  <c r="DB1001" i="9"/>
  <c r="DB1000" i="9"/>
  <c r="DB999" i="9"/>
  <c r="DB998" i="9"/>
  <c r="DB997" i="9"/>
  <c r="DB996" i="9"/>
  <c r="DB995" i="9"/>
  <c r="DB994" i="9"/>
  <c r="DB993" i="9"/>
  <c r="DB992" i="9"/>
  <c r="DB991" i="9"/>
  <c r="DB990" i="9"/>
  <c r="DB989" i="9"/>
  <c r="DB988" i="9"/>
  <c r="DB987" i="9"/>
  <c r="DB986" i="9"/>
  <c r="DB985" i="9"/>
  <c r="DB984" i="9"/>
  <c r="DB983" i="9"/>
  <c r="DB982" i="9"/>
  <c r="DB981" i="9"/>
  <c r="DB980" i="9"/>
  <c r="DB979" i="9"/>
  <c r="DB978" i="9"/>
  <c r="DB977" i="9"/>
  <c r="DB976" i="9"/>
  <c r="DB975" i="9"/>
  <c r="DB974" i="9"/>
  <c r="DB973" i="9"/>
  <c r="DB972" i="9"/>
  <c r="DB971" i="9"/>
  <c r="DB970" i="9"/>
  <c r="DB969" i="9"/>
  <c r="DB968" i="9"/>
  <c r="DB967" i="9"/>
  <c r="DB966" i="9"/>
  <c r="DB965" i="9"/>
  <c r="DB964" i="9"/>
  <c r="DB963" i="9"/>
  <c r="DB962" i="9"/>
  <c r="DB961" i="9"/>
  <c r="DB960" i="9"/>
  <c r="DB959" i="9"/>
  <c r="DB958" i="9"/>
  <c r="DB957" i="9"/>
  <c r="DB956" i="9"/>
  <c r="DB955" i="9"/>
  <c r="DB954" i="9"/>
  <c r="DB953" i="9"/>
  <c r="DB952" i="9"/>
  <c r="DB951" i="9"/>
  <c r="DB950" i="9"/>
  <c r="DB949" i="9"/>
  <c r="DB948" i="9"/>
  <c r="DB947" i="9"/>
  <c r="DB946" i="9"/>
  <c r="DB945" i="9"/>
  <c r="DB944" i="9"/>
  <c r="DB943" i="9"/>
  <c r="DB942" i="9"/>
  <c r="DB941" i="9"/>
  <c r="DB940" i="9"/>
  <c r="DB939" i="9"/>
  <c r="DB938" i="9"/>
  <c r="DB937" i="9"/>
  <c r="DB936" i="9"/>
  <c r="DB935" i="9"/>
  <c r="DB934" i="9"/>
  <c r="DB933" i="9"/>
  <c r="DB932" i="9"/>
  <c r="DB931" i="9"/>
  <c r="DB930" i="9"/>
  <c r="DB929" i="9"/>
  <c r="DB928" i="9"/>
  <c r="DB927" i="9"/>
  <c r="DB926" i="9"/>
  <c r="DB925" i="9"/>
  <c r="DB924" i="9"/>
  <c r="DB923" i="9"/>
  <c r="DB922" i="9"/>
  <c r="DB921" i="9"/>
  <c r="DB920" i="9"/>
  <c r="DB919" i="9"/>
  <c r="DB918" i="9"/>
  <c r="DB917" i="9"/>
  <c r="DB916" i="9"/>
  <c r="DB915" i="9"/>
  <c r="DB914" i="9"/>
  <c r="DB913" i="9"/>
  <c r="DB912" i="9"/>
  <c r="DB911" i="9"/>
  <c r="DB910" i="9"/>
  <c r="DB909" i="9"/>
  <c r="DB908" i="9"/>
  <c r="DB907" i="9"/>
  <c r="DB906" i="9"/>
  <c r="DB905" i="9"/>
  <c r="DB904" i="9"/>
  <c r="DB903" i="9"/>
  <c r="DB902" i="9"/>
  <c r="DB901" i="9"/>
  <c r="DB900" i="9"/>
  <c r="DB899" i="9"/>
  <c r="DB898" i="9"/>
  <c r="DB897" i="9"/>
  <c r="DB896" i="9"/>
  <c r="DB895" i="9"/>
  <c r="DB894" i="9"/>
  <c r="DB893" i="9"/>
  <c r="DB892" i="9"/>
  <c r="DB891" i="9"/>
  <c r="DB890" i="9"/>
  <c r="DB889" i="9"/>
  <c r="DB888" i="9"/>
  <c r="DB887" i="9"/>
  <c r="DB886" i="9"/>
  <c r="DB885" i="9"/>
  <c r="DB884" i="9"/>
  <c r="DB883" i="9"/>
  <c r="DB882" i="9"/>
  <c r="DB881" i="9"/>
  <c r="DB880" i="9"/>
  <c r="DB879" i="9"/>
  <c r="DB878" i="9"/>
  <c r="DB877" i="9"/>
  <c r="DB876" i="9"/>
  <c r="DB875" i="9"/>
  <c r="DB874" i="9"/>
  <c r="DB873" i="9"/>
  <c r="DB872" i="9"/>
  <c r="DB871" i="9"/>
  <c r="DB870" i="9"/>
  <c r="DB869" i="9"/>
  <c r="DB868" i="9"/>
  <c r="DB867" i="9"/>
  <c r="DB866" i="9"/>
  <c r="DB865" i="9"/>
  <c r="DB864" i="9"/>
  <c r="DB863" i="9"/>
  <c r="DB862" i="9"/>
  <c r="DB861" i="9"/>
  <c r="DB860" i="9"/>
  <c r="DB859" i="9"/>
  <c r="DB858" i="9"/>
  <c r="DB857" i="9"/>
  <c r="DB856" i="9"/>
  <c r="DB855" i="9"/>
  <c r="DB854" i="9"/>
  <c r="DB853" i="9"/>
  <c r="DB852" i="9"/>
  <c r="DB851" i="9"/>
  <c r="DB850" i="9"/>
  <c r="DB849" i="9"/>
  <c r="DB848" i="9"/>
  <c r="DB847" i="9"/>
  <c r="DB846" i="9"/>
  <c r="DB845" i="9"/>
  <c r="DB844" i="9"/>
  <c r="DB843" i="9"/>
  <c r="DB842" i="9"/>
  <c r="DB841" i="9"/>
  <c r="DB840" i="9"/>
  <c r="DB839" i="9"/>
  <c r="DB838" i="9"/>
  <c r="DB837" i="9"/>
  <c r="DB836" i="9"/>
  <c r="DB835" i="9"/>
  <c r="DB834" i="9"/>
  <c r="DB833" i="9"/>
  <c r="DB832" i="9"/>
  <c r="DB831" i="9"/>
  <c r="DB830" i="9"/>
  <c r="DB829" i="9"/>
  <c r="DB828" i="9"/>
  <c r="DB827" i="9"/>
  <c r="DB826" i="9"/>
  <c r="DB825" i="9"/>
  <c r="DB824" i="9"/>
  <c r="DB823" i="9"/>
  <c r="DB822" i="9"/>
  <c r="DB821" i="9"/>
  <c r="DB820" i="9"/>
  <c r="DB819" i="9"/>
  <c r="DB818" i="9"/>
  <c r="DB817" i="9"/>
  <c r="DB816" i="9"/>
  <c r="DB815" i="9"/>
  <c r="DB814" i="9"/>
  <c r="DB813" i="9"/>
  <c r="DB812" i="9"/>
  <c r="DB811" i="9"/>
  <c r="DB810" i="9"/>
  <c r="DB809" i="9"/>
  <c r="DB808" i="9"/>
  <c r="DB807" i="9"/>
  <c r="DB806" i="9"/>
  <c r="DB805" i="9"/>
  <c r="DB804" i="9"/>
  <c r="DB803" i="9"/>
  <c r="DB802" i="9"/>
  <c r="DB801" i="9"/>
  <c r="DB800" i="9"/>
  <c r="DB799" i="9"/>
  <c r="DB798" i="9"/>
  <c r="DB797" i="9"/>
  <c r="DB796" i="9"/>
  <c r="DB795" i="9"/>
  <c r="DB794" i="9"/>
  <c r="DB793" i="9"/>
  <c r="DB792" i="9"/>
  <c r="DB791" i="9"/>
  <c r="DB790" i="9"/>
  <c r="DB789" i="9"/>
  <c r="DB788" i="9"/>
  <c r="DB787" i="9"/>
  <c r="DB786" i="9"/>
  <c r="DB785" i="9"/>
  <c r="DB784" i="9"/>
  <c r="DB783" i="9"/>
  <c r="DB782" i="9"/>
  <c r="DB781" i="9"/>
  <c r="DB780" i="9"/>
  <c r="DB779" i="9"/>
  <c r="DB778" i="9"/>
  <c r="DB777" i="9"/>
  <c r="DB776" i="9"/>
  <c r="DB775" i="9"/>
  <c r="DB774" i="9"/>
  <c r="DB773" i="9"/>
  <c r="DB772" i="9"/>
  <c r="DB771" i="9"/>
  <c r="DB770" i="9"/>
  <c r="DB769" i="9"/>
  <c r="DB768" i="9"/>
  <c r="DB767" i="9"/>
  <c r="DB766" i="9"/>
  <c r="DB765" i="9"/>
  <c r="DB764" i="9"/>
  <c r="DB763" i="9"/>
  <c r="DB762" i="9"/>
  <c r="DB761" i="9"/>
  <c r="DB760" i="9"/>
  <c r="DB759" i="9"/>
  <c r="DB758" i="9"/>
  <c r="DB757" i="9"/>
  <c r="DB756" i="9"/>
  <c r="DB755" i="9"/>
  <c r="DB754" i="9"/>
  <c r="DB753" i="9"/>
  <c r="DB752" i="9"/>
  <c r="DB751" i="9"/>
  <c r="DB750" i="9"/>
  <c r="DB749" i="9"/>
  <c r="DB748" i="9"/>
  <c r="DB747" i="9"/>
  <c r="DB746" i="9"/>
  <c r="DB745" i="9"/>
  <c r="DB744" i="9"/>
  <c r="DB743" i="9"/>
  <c r="DB742" i="9"/>
  <c r="DB741" i="9"/>
  <c r="DB740" i="9"/>
  <c r="DB739" i="9"/>
  <c r="DB738" i="9"/>
  <c r="DB737" i="9"/>
  <c r="DB736" i="9"/>
  <c r="DB735" i="9"/>
  <c r="DB734" i="9"/>
  <c r="DB733" i="9"/>
  <c r="DB732" i="9"/>
  <c r="DB731" i="9"/>
  <c r="DB730" i="9"/>
  <c r="DB729" i="9"/>
  <c r="DB728" i="9"/>
  <c r="DB727" i="9"/>
  <c r="DB726" i="9"/>
  <c r="DB725" i="9"/>
  <c r="DB724" i="9"/>
  <c r="DB723" i="9"/>
  <c r="DB722" i="9"/>
  <c r="DB721" i="9"/>
  <c r="DB720" i="9"/>
  <c r="DB719" i="9"/>
  <c r="DB718" i="9"/>
  <c r="DB717" i="9"/>
  <c r="DB716" i="9"/>
  <c r="DB715" i="9"/>
  <c r="DB714" i="9"/>
  <c r="DB713" i="9"/>
  <c r="DB712" i="9"/>
  <c r="DB711" i="9"/>
  <c r="DB710" i="9"/>
  <c r="DB709" i="9"/>
  <c r="DB708" i="9"/>
  <c r="DB707" i="9"/>
  <c r="DB706" i="9"/>
  <c r="DB705" i="9"/>
  <c r="DB704" i="9"/>
  <c r="DB703" i="9"/>
  <c r="DB702" i="9"/>
  <c r="DB701" i="9"/>
  <c r="DB700" i="9"/>
  <c r="DB699" i="9"/>
  <c r="DB698" i="9"/>
  <c r="DB697" i="9"/>
  <c r="DB696" i="9"/>
  <c r="DB695" i="9"/>
  <c r="DB694" i="9"/>
  <c r="DB693" i="9"/>
  <c r="DB692" i="9"/>
  <c r="DB691" i="9"/>
  <c r="DB690" i="9"/>
  <c r="DB689" i="9"/>
  <c r="DB688" i="9"/>
  <c r="DB687" i="9"/>
  <c r="DB686" i="9"/>
  <c r="DB685" i="9"/>
  <c r="DB684" i="9"/>
  <c r="DB683" i="9"/>
  <c r="DB682" i="9"/>
  <c r="DB681" i="9"/>
  <c r="DB680" i="9"/>
  <c r="DB679" i="9"/>
  <c r="DB678" i="9"/>
  <c r="DB677" i="9"/>
  <c r="DB676" i="9"/>
  <c r="DB675" i="9"/>
  <c r="DB674" i="9"/>
  <c r="DB673" i="9"/>
  <c r="DB672" i="9"/>
  <c r="DB671" i="9"/>
  <c r="DB670" i="9"/>
  <c r="DB669" i="9"/>
  <c r="DB668" i="9"/>
  <c r="DB667" i="9"/>
  <c r="DB666" i="9"/>
  <c r="DB665" i="9"/>
  <c r="DB664" i="9"/>
  <c r="DB663" i="9"/>
  <c r="DB662" i="9"/>
  <c r="DB661" i="9"/>
  <c r="DB660" i="9"/>
  <c r="DB659" i="9"/>
  <c r="DB658" i="9"/>
  <c r="DB657" i="9"/>
  <c r="DB656" i="9"/>
  <c r="DB655" i="9"/>
  <c r="DB654" i="9"/>
  <c r="DB653" i="9"/>
  <c r="DB652" i="9"/>
  <c r="DB651" i="9"/>
  <c r="DB650" i="9"/>
  <c r="DB649" i="9"/>
  <c r="DB648" i="9"/>
  <c r="DB647" i="9"/>
  <c r="DB646" i="9"/>
  <c r="DB645" i="9"/>
  <c r="DB644" i="9"/>
  <c r="DB643" i="9"/>
  <c r="DB642" i="9"/>
  <c r="DB641" i="9"/>
  <c r="DB640" i="9"/>
  <c r="DB639" i="9"/>
  <c r="DB638" i="9"/>
  <c r="DB637" i="9"/>
  <c r="DB636" i="9"/>
  <c r="DB635" i="9"/>
  <c r="DB634" i="9"/>
  <c r="DB633" i="9"/>
  <c r="DB632" i="9"/>
  <c r="DB631" i="9"/>
  <c r="DB630" i="9"/>
  <c r="DB629" i="9"/>
  <c r="DB628" i="9"/>
  <c r="DB627" i="9"/>
  <c r="DB626" i="9"/>
  <c r="DB625" i="9"/>
  <c r="DB624" i="9"/>
  <c r="DB623" i="9"/>
  <c r="DB622" i="9"/>
  <c r="DB621" i="9"/>
  <c r="DB620" i="9"/>
  <c r="DB619" i="9"/>
  <c r="DB618" i="9"/>
  <c r="DB617" i="9"/>
  <c r="DB616" i="9"/>
  <c r="DB615" i="9"/>
  <c r="DB614" i="9"/>
  <c r="DB613" i="9"/>
  <c r="DB612" i="9"/>
  <c r="DB611" i="9"/>
  <c r="DB610" i="9"/>
  <c r="DB609" i="9"/>
  <c r="DB608" i="9"/>
  <c r="DB607" i="9"/>
  <c r="DB606" i="9"/>
  <c r="DB605" i="9"/>
  <c r="DB604" i="9"/>
  <c r="DB603" i="9"/>
  <c r="DB602" i="9"/>
  <c r="DB601" i="9"/>
  <c r="DB600" i="9"/>
  <c r="DB599" i="9"/>
  <c r="DB598" i="9"/>
  <c r="DB597" i="9"/>
  <c r="DB596" i="9"/>
  <c r="DB595" i="9"/>
  <c r="DB594" i="9"/>
  <c r="DB593" i="9"/>
  <c r="DB592" i="9"/>
  <c r="DB591" i="9"/>
  <c r="DB590" i="9"/>
  <c r="DB589" i="9"/>
  <c r="DB588" i="9"/>
  <c r="DB587" i="9"/>
  <c r="DB586" i="9"/>
  <c r="DB585" i="9"/>
  <c r="DB584" i="9"/>
  <c r="DB583" i="9"/>
  <c r="DB582" i="9"/>
  <c r="DB581" i="9"/>
  <c r="DB580" i="9"/>
  <c r="DB579" i="9"/>
  <c r="DB578" i="9"/>
  <c r="DB577" i="9"/>
  <c r="DB576" i="9"/>
  <c r="DB575" i="9"/>
  <c r="DB574" i="9"/>
  <c r="DB573" i="9"/>
  <c r="DB572" i="9"/>
  <c r="DB571" i="9"/>
  <c r="DB570" i="9"/>
  <c r="DB569" i="9"/>
  <c r="DB568" i="9"/>
  <c r="DB567" i="9"/>
  <c r="DB566" i="9"/>
  <c r="DB565" i="9"/>
  <c r="DB564" i="9"/>
  <c r="DB563" i="9"/>
  <c r="DB562" i="9"/>
  <c r="DB561" i="9"/>
  <c r="DB560" i="9"/>
  <c r="DB559" i="9"/>
  <c r="DB558" i="9"/>
  <c r="DB557" i="9"/>
  <c r="DB556" i="9"/>
  <c r="DB555" i="9"/>
  <c r="DB554" i="9"/>
  <c r="DB553" i="9"/>
  <c r="DB552" i="9"/>
  <c r="DB551" i="9"/>
  <c r="DB550" i="9"/>
  <c r="DB549" i="9"/>
  <c r="DB548" i="9"/>
  <c r="DB547" i="9"/>
  <c r="DB546" i="9"/>
  <c r="DB545" i="9"/>
  <c r="DB544" i="9"/>
  <c r="DB543" i="9"/>
  <c r="DB542" i="9"/>
  <c r="DB541" i="9"/>
  <c r="DB540" i="9"/>
  <c r="DB539" i="9"/>
  <c r="DB538" i="9"/>
  <c r="DB537" i="9"/>
  <c r="DB536" i="9"/>
  <c r="DB535" i="9"/>
  <c r="DB534" i="9"/>
  <c r="DB533" i="9"/>
  <c r="DB532" i="9"/>
  <c r="DB531" i="9"/>
  <c r="DB530" i="9"/>
  <c r="DB529" i="9"/>
  <c r="DB528" i="9"/>
  <c r="DB527" i="9"/>
  <c r="DB526" i="9"/>
  <c r="DB525" i="9"/>
  <c r="DB524" i="9"/>
  <c r="DB523" i="9"/>
  <c r="DB522" i="9"/>
  <c r="DB521" i="9"/>
  <c r="DB520" i="9"/>
  <c r="DB519" i="9"/>
  <c r="DB518" i="9"/>
  <c r="DB517" i="9"/>
  <c r="DB516" i="9"/>
  <c r="DB515" i="9"/>
  <c r="DB514" i="9"/>
  <c r="DB513" i="9"/>
  <c r="DB512" i="9"/>
  <c r="DB511" i="9"/>
  <c r="DB510" i="9"/>
  <c r="DB509" i="9"/>
  <c r="DB508" i="9"/>
  <c r="DB507" i="9"/>
  <c r="DB506" i="9"/>
  <c r="DB505" i="9"/>
  <c r="DB504" i="9"/>
  <c r="DB503" i="9"/>
  <c r="DB502" i="9"/>
  <c r="DB501" i="9"/>
  <c r="DB500" i="9"/>
  <c r="DB499" i="9"/>
  <c r="DB498" i="9"/>
  <c r="DB497" i="9"/>
  <c r="DB496" i="9"/>
  <c r="DB495" i="9"/>
  <c r="DB494" i="9"/>
  <c r="DB493" i="9"/>
  <c r="DB492" i="9"/>
  <c r="DB491" i="9"/>
  <c r="DB490" i="9"/>
  <c r="DB489" i="9"/>
  <c r="DB488" i="9"/>
  <c r="DB487" i="9"/>
  <c r="DB486" i="9"/>
  <c r="DB485" i="9"/>
  <c r="DB484" i="9"/>
  <c r="DB483" i="9"/>
  <c r="DB482" i="9"/>
  <c r="DB481" i="9"/>
  <c r="DB480" i="9"/>
  <c r="DB479" i="9"/>
  <c r="DB478" i="9"/>
  <c r="DB477" i="9"/>
  <c r="DB476" i="9"/>
  <c r="DB475" i="9"/>
  <c r="DB474" i="9"/>
  <c r="DB473" i="9"/>
  <c r="DB472" i="9"/>
  <c r="DB471" i="9"/>
  <c r="DB470" i="9"/>
  <c r="DB469" i="9"/>
  <c r="DB468" i="9"/>
  <c r="DB467" i="9"/>
  <c r="DB466" i="9"/>
  <c r="DB465" i="9"/>
  <c r="DB464" i="9"/>
  <c r="DB463" i="9"/>
  <c r="DB462" i="9"/>
  <c r="DB461" i="9"/>
  <c r="DB460" i="9"/>
  <c r="DB459" i="9"/>
  <c r="DB458" i="9"/>
  <c r="DB457" i="9"/>
  <c r="DB456" i="9"/>
  <c r="DB455" i="9"/>
  <c r="DB454" i="9"/>
  <c r="DB453" i="9"/>
  <c r="DB452" i="9"/>
  <c r="DB451" i="9"/>
  <c r="DB450" i="9"/>
  <c r="DB449" i="9"/>
  <c r="DB448" i="9"/>
  <c r="DB447" i="9"/>
  <c r="DB446" i="9"/>
  <c r="DB445" i="9"/>
  <c r="DB444" i="9"/>
  <c r="DB443" i="9"/>
  <c r="DB442" i="9"/>
  <c r="DB441" i="9"/>
  <c r="DB440" i="9"/>
  <c r="DB439" i="9"/>
  <c r="DB438" i="9"/>
  <c r="DB437" i="9"/>
  <c r="DB436" i="9"/>
  <c r="DB435" i="9"/>
  <c r="DB434" i="9"/>
  <c r="DB433" i="9"/>
  <c r="DB432" i="9"/>
  <c r="DB431" i="9"/>
  <c r="DB430" i="9"/>
  <c r="DB429" i="9"/>
  <c r="DB428" i="9"/>
  <c r="DB427" i="9"/>
  <c r="DB426" i="9"/>
  <c r="DB425" i="9"/>
  <c r="DB424" i="9"/>
  <c r="DB423" i="9"/>
  <c r="DB422" i="9"/>
  <c r="DB421" i="9"/>
  <c r="DB420" i="9"/>
  <c r="DB419" i="9"/>
  <c r="DB418" i="9"/>
  <c r="DB417" i="9"/>
  <c r="DB416" i="9"/>
  <c r="DB415" i="9"/>
  <c r="DB414" i="9"/>
  <c r="DB413" i="9"/>
  <c r="DB412" i="9"/>
  <c r="DB411" i="9"/>
  <c r="DB410" i="9"/>
  <c r="DB409" i="9"/>
  <c r="DB408" i="9"/>
  <c r="DB407" i="9"/>
  <c r="DB406" i="9"/>
  <c r="DB405" i="9"/>
  <c r="DB404" i="9"/>
  <c r="DB403" i="9"/>
  <c r="DB402" i="9"/>
  <c r="DB401" i="9"/>
  <c r="DB400" i="9"/>
  <c r="DB399" i="9"/>
  <c r="DB398" i="9"/>
  <c r="DB397" i="9"/>
  <c r="DB396" i="9"/>
  <c r="DB395" i="9"/>
  <c r="DB394" i="9"/>
  <c r="DB393" i="9"/>
  <c r="DB392" i="9"/>
  <c r="DB391" i="9"/>
  <c r="DB390" i="9"/>
  <c r="DB389" i="9"/>
  <c r="DB388" i="9"/>
  <c r="DB387" i="9"/>
  <c r="DB386" i="9"/>
  <c r="DB385" i="9"/>
  <c r="DB384" i="9"/>
  <c r="DB383" i="9"/>
  <c r="DB382" i="9"/>
  <c r="DB381" i="9"/>
  <c r="DB380" i="9"/>
  <c r="DB379" i="9"/>
  <c r="DB378" i="9"/>
  <c r="DB377" i="9"/>
  <c r="DB376" i="9"/>
  <c r="DB375" i="9"/>
  <c r="DB374" i="9"/>
  <c r="DB373" i="9"/>
  <c r="DB372" i="9"/>
  <c r="DB371" i="9"/>
  <c r="DB370" i="9"/>
  <c r="DB369" i="9"/>
  <c r="DB368" i="9"/>
  <c r="DB367" i="9"/>
  <c r="DB366" i="9"/>
  <c r="DB365" i="9"/>
  <c r="DB364" i="9"/>
  <c r="DB363" i="9"/>
  <c r="DB362" i="9"/>
  <c r="DB361" i="9"/>
  <c r="DB360" i="9"/>
  <c r="DB359" i="9"/>
  <c r="DB358" i="9"/>
  <c r="DB357" i="9"/>
  <c r="DB356" i="9"/>
  <c r="DB355" i="9"/>
  <c r="DB354" i="9"/>
  <c r="DB353" i="9"/>
  <c r="DB352" i="9"/>
  <c r="DB351" i="9"/>
  <c r="DB350" i="9"/>
  <c r="DB349" i="9"/>
  <c r="DB348" i="9"/>
  <c r="DB347" i="9"/>
  <c r="DB346" i="9"/>
  <c r="DB345" i="9"/>
  <c r="DB344" i="9"/>
  <c r="DB343" i="9"/>
  <c r="DB342" i="9"/>
  <c r="DB341" i="9"/>
  <c r="DB340" i="9"/>
  <c r="DB339" i="9"/>
  <c r="DB338" i="9"/>
  <c r="DB337" i="9"/>
  <c r="DB336" i="9"/>
  <c r="DB335" i="9"/>
  <c r="DB334" i="9"/>
  <c r="DB333" i="9"/>
  <c r="DB332" i="9"/>
  <c r="DB331" i="9"/>
  <c r="DB330" i="9"/>
  <c r="DB329" i="9"/>
  <c r="DB328" i="9"/>
  <c r="DB327" i="9"/>
  <c r="DB326" i="9"/>
  <c r="DB325" i="9"/>
  <c r="DB324" i="9"/>
  <c r="DB323" i="9"/>
  <c r="DB322" i="9"/>
  <c r="DB321" i="9"/>
  <c r="DB320" i="9"/>
  <c r="DB319" i="9"/>
  <c r="DB318" i="9"/>
  <c r="DB317" i="9"/>
  <c r="DB316" i="9"/>
  <c r="DB315" i="9"/>
  <c r="DB314" i="9"/>
  <c r="DB313" i="9"/>
  <c r="DB312" i="9"/>
  <c r="DB311" i="9"/>
  <c r="DB310" i="9"/>
  <c r="DB309" i="9"/>
  <c r="DB308" i="9"/>
  <c r="DB307" i="9"/>
  <c r="DB306" i="9"/>
  <c r="DB305" i="9"/>
  <c r="DB304" i="9"/>
  <c r="DB303" i="9"/>
  <c r="DB302" i="9"/>
  <c r="DB301" i="9"/>
  <c r="DB300" i="9"/>
  <c r="DB299" i="9"/>
  <c r="DB298" i="9"/>
  <c r="DB297" i="9"/>
  <c r="DB296" i="9"/>
  <c r="DB295" i="9"/>
  <c r="DB294" i="9"/>
  <c r="DB293" i="9"/>
  <c r="DB292" i="9"/>
  <c r="DB291" i="9"/>
  <c r="DB290" i="9"/>
  <c r="DB289" i="9"/>
  <c r="DB288" i="9"/>
  <c r="DB287" i="9"/>
  <c r="DB286" i="9"/>
  <c r="DB285" i="9"/>
  <c r="DB284" i="9"/>
  <c r="DB283" i="9"/>
  <c r="DB282" i="9"/>
  <c r="DB281" i="9"/>
  <c r="DB280" i="9"/>
  <c r="DB279" i="9"/>
  <c r="DB278" i="9"/>
  <c r="DB277" i="9"/>
  <c r="DB276" i="9"/>
  <c r="DB275" i="9"/>
  <c r="DB274" i="9"/>
  <c r="DB273" i="9"/>
  <c r="DB272" i="9"/>
  <c r="DB271" i="9"/>
  <c r="DB270" i="9"/>
  <c r="DB269" i="9"/>
  <c r="DB268" i="9"/>
  <c r="DB267" i="9"/>
  <c r="DB266" i="9"/>
  <c r="DB265" i="9"/>
  <c r="DB264" i="9"/>
  <c r="DB263" i="9"/>
  <c r="DB262" i="9"/>
  <c r="DB261" i="9"/>
  <c r="DB260" i="9"/>
  <c r="DB259" i="9"/>
  <c r="DB258" i="9"/>
  <c r="DB257" i="9"/>
  <c r="DB256" i="9"/>
  <c r="DB255" i="9"/>
  <c r="DB254" i="9"/>
  <c r="DB253" i="9"/>
  <c r="DB252" i="9"/>
  <c r="DB251" i="9"/>
  <c r="DB250" i="9"/>
  <c r="DB249" i="9"/>
  <c r="DB248" i="9"/>
  <c r="DB247" i="9"/>
  <c r="DB246" i="9"/>
  <c r="DB245" i="9"/>
  <c r="DB244" i="9"/>
  <c r="DB243" i="9"/>
  <c r="DB242" i="9"/>
  <c r="DB241" i="9"/>
  <c r="DB240" i="9"/>
  <c r="DB239" i="9"/>
  <c r="DB238" i="9"/>
  <c r="DB237" i="9"/>
  <c r="DB236" i="9"/>
  <c r="DB235" i="9"/>
  <c r="DB234" i="9"/>
  <c r="DB233" i="9"/>
  <c r="DB232" i="9"/>
  <c r="DB231" i="9"/>
  <c r="DB230" i="9"/>
  <c r="DB229" i="9"/>
  <c r="DB228" i="9"/>
  <c r="DB227" i="9"/>
  <c r="DB226" i="9"/>
  <c r="DB225" i="9"/>
  <c r="DB224" i="9"/>
  <c r="DB223" i="9"/>
  <c r="DB222" i="9"/>
  <c r="DB221" i="9"/>
  <c r="DB220" i="9"/>
  <c r="DB219" i="9"/>
  <c r="DB218" i="9"/>
  <c r="DB217" i="9"/>
  <c r="DB216" i="9"/>
  <c r="DB215" i="9"/>
  <c r="DB214" i="9"/>
  <c r="DB213" i="9"/>
  <c r="DB212" i="9"/>
  <c r="DB211" i="9"/>
  <c r="DB210" i="9"/>
  <c r="DB209" i="9"/>
  <c r="DB208" i="9"/>
  <c r="DB207" i="9"/>
  <c r="DB206" i="9"/>
  <c r="DB205" i="9"/>
  <c r="DB204" i="9"/>
  <c r="DB203" i="9"/>
  <c r="DB202" i="9"/>
  <c r="DB201" i="9"/>
  <c r="DB200" i="9"/>
  <c r="DB199" i="9"/>
  <c r="DB198" i="9"/>
  <c r="DB197" i="9"/>
  <c r="DB196" i="9"/>
  <c r="DB195" i="9"/>
  <c r="DB194" i="9"/>
  <c r="DB193" i="9"/>
  <c r="DB192" i="9"/>
  <c r="DB191" i="9"/>
  <c r="DB190" i="9"/>
  <c r="DB189" i="9"/>
  <c r="DB188" i="9"/>
  <c r="DB187" i="9"/>
  <c r="DB186" i="9"/>
  <c r="DB185" i="9"/>
  <c r="DB184" i="9"/>
  <c r="DB183" i="9"/>
  <c r="DB182" i="9"/>
  <c r="DB181" i="9"/>
  <c r="DB180" i="9"/>
  <c r="DB179" i="9"/>
  <c r="DB178" i="9"/>
  <c r="DB177" i="9"/>
  <c r="DB176" i="9"/>
  <c r="DB175" i="9"/>
  <c r="DB174" i="9"/>
  <c r="DB173" i="9"/>
  <c r="DB172" i="9"/>
  <c r="DB171" i="9"/>
  <c r="DB170" i="9"/>
  <c r="DB169" i="9"/>
  <c r="DB168" i="9"/>
  <c r="DB167" i="9"/>
  <c r="DB166" i="9"/>
  <c r="DB165" i="9"/>
  <c r="DB164" i="9"/>
  <c r="DB163" i="9"/>
  <c r="DB162" i="9"/>
  <c r="DB161" i="9"/>
  <c r="DB160" i="9"/>
  <c r="DB159" i="9"/>
  <c r="DB158" i="9"/>
  <c r="DB157" i="9"/>
  <c r="DB156" i="9"/>
  <c r="DB155" i="9"/>
  <c r="DB154" i="9"/>
  <c r="DB153" i="9"/>
  <c r="DB152" i="9"/>
  <c r="DB151" i="9"/>
  <c r="DB150" i="9"/>
  <c r="DB149" i="9"/>
  <c r="DB148" i="9"/>
  <c r="DB147" i="9"/>
  <c r="DB146" i="9"/>
  <c r="DB145" i="9"/>
  <c r="DB144" i="9"/>
  <c r="DB143" i="9"/>
  <c r="DB142" i="9"/>
  <c r="DB141" i="9"/>
  <c r="DB140" i="9"/>
  <c r="DB139" i="9"/>
  <c r="DB138" i="9"/>
  <c r="DB137" i="9"/>
  <c r="DB136" i="9"/>
  <c r="DB135" i="9"/>
  <c r="DB134" i="9"/>
  <c r="DB133" i="9"/>
  <c r="DB132" i="9"/>
  <c r="DB131" i="9"/>
  <c r="DB130" i="9"/>
  <c r="DB129" i="9"/>
  <c r="DB128" i="9"/>
  <c r="DB127" i="9"/>
  <c r="DB126" i="9"/>
  <c r="DB125" i="9"/>
  <c r="DB124" i="9"/>
  <c r="DB123" i="9"/>
  <c r="DB122" i="9"/>
  <c r="DB121" i="9"/>
  <c r="DB120" i="9"/>
  <c r="DB119" i="9"/>
  <c r="DB118" i="9"/>
  <c r="DB117" i="9"/>
  <c r="DB116" i="9"/>
  <c r="DB115" i="9"/>
  <c r="DB114" i="9"/>
  <c r="DB113" i="9"/>
  <c r="DB112" i="9"/>
  <c r="DB111" i="9"/>
  <c r="DB110" i="9"/>
  <c r="DB109" i="9"/>
  <c r="DB108" i="9"/>
  <c r="DB107" i="9"/>
  <c r="DB106" i="9"/>
  <c r="DB105" i="9"/>
  <c r="DB104" i="9"/>
  <c r="DB103" i="9"/>
  <c r="DB102" i="9"/>
  <c r="DB101" i="9"/>
  <c r="DB100" i="9"/>
  <c r="DB99" i="9"/>
  <c r="DB98" i="9"/>
  <c r="DB97" i="9"/>
  <c r="DB96" i="9"/>
  <c r="DB95" i="9"/>
  <c r="DB94" i="9"/>
  <c r="DB93" i="9"/>
  <c r="DB92" i="9"/>
  <c r="DB91" i="9"/>
  <c r="DB90" i="9"/>
  <c r="DB89" i="9"/>
  <c r="DB88" i="9"/>
  <c r="DB87" i="9"/>
  <c r="DB86" i="9"/>
  <c r="DB85" i="9"/>
  <c r="DB84" i="9"/>
  <c r="DB83" i="9"/>
  <c r="DB82" i="9"/>
  <c r="DB81" i="9"/>
  <c r="DB80" i="9"/>
  <c r="DB79" i="9"/>
  <c r="DB78" i="9"/>
  <c r="DB77" i="9"/>
  <c r="DB76" i="9"/>
  <c r="DB75" i="9"/>
  <c r="DB74" i="9"/>
  <c r="DB73" i="9"/>
  <c r="DB72" i="9"/>
  <c r="DB71" i="9"/>
  <c r="DB70" i="9"/>
  <c r="DB69" i="9"/>
  <c r="DB68" i="9"/>
  <c r="DB67" i="9"/>
  <c r="DB66" i="9"/>
  <c r="DB65" i="9"/>
  <c r="DB64" i="9"/>
  <c r="DB63" i="9"/>
  <c r="DB62" i="9"/>
  <c r="DB61" i="9"/>
  <c r="DB60" i="9"/>
  <c r="DB59" i="9"/>
  <c r="DB58" i="9"/>
  <c r="DB57" i="9"/>
  <c r="DB56" i="9"/>
  <c r="DB55" i="9"/>
  <c r="DB54" i="9"/>
  <c r="DB53" i="9"/>
  <c r="DB52" i="9"/>
  <c r="DB51" i="9"/>
  <c r="DB50" i="9"/>
  <c r="DB49" i="9"/>
  <c r="DB48" i="9"/>
  <c r="DB47" i="9"/>
  <c r="DB46" i="9"/>
  <c r="DB45" i="9"/>
  <c r="DB44" i="9"/>
  <c r="DB43" i="9"/>
  <c r="DB42" i="9"/>
  <c r="DB41" i="9"/>
  <c r="DB40" i="9"/>
  <c r="DB39" i="9"/>
  <c r="DB38" i="9"/>
  <c r="DB37" i="9"/>
  <c r="DB36" i="9"/>
  <c r="DB35" i="9"/>
  <c r="DB34" i="9"/>
  <c r="DB33" i="9"/>
  <c r="DB32" i="9"/>
  <c r="DB31" i="9"/>
  <c r="DB30" i="9"/>
  <c r="DB29" i="9"/>
  <c r="DB28" i="9"/>
  <c r="DB27" i="9"/>
  <c r="DB26" i="9"/>
  <c r="DB25" i="9"/>
  <c r="DB24" i="9"/>
  <c r="DB23" i="9"/>
  <c r="DB22" i="9"/>
  <c r="DB21" i="9"/>
  <c r="DB20" i="9"/>
  <c r="DB19" i="9"/>
  <c r="DB18" i="9"/>
  <c r="DB17" i="9"/>
  <c r="DB16" i="9"/>
  <c r="DB15" i="9"/>
  <c r="DB14" i="9"/>
  <c r="DB13" i="9"/>
  <c r="DB12" i="9"/>
  <c r="DB11" i="9"/>
  <c r="DB10" i="9"/>
  <c r="DB9" i="9"/>
  <c r="DB8" i="9"/>
  <c r="DC1006" i="9"/>
  <c r="DC1005" i="9"/>
  <c r="DC1004" i="9"/>
  <c r="DC1003" i="9"/>
  <c r="DC1002" i="9"/>
  <c r="DC1001" i="9"/>
  <c r="DC1000" i="9"/>
  <c r="DC999" i="9"/>
  <c r="DC998" i="9"/>
  <c r="DC997" i="9"/>
  <c r="DC996" i="9"/>
  <c r="DC995" i="9"/>
  <c r="DC994" i="9"/>
  <c r="DC993" i="9"/>
  <c r="DC992" i="9"/>
  <c r="DC991" i="9"/>
  <c r="DC990" i="9"/>
  <c r="DC989" i="9"/>
  <c r="DC988" i="9"/>
  <c r="DC987" i="9"/>
  <c r="DC986" i="9"/>
  <c r="DC985" i="9"/>
  <c r="DC984" i="9"/>
  <c r="DC983" i="9"/>
  <c r="DC982" i="9"/>
  <c r="DC981" i="9"/>
  <c r="DC980" i="9"/>
  <c r="DC979" i="9"/>
  <c r="DC978" i="9"/>
  <c r="DC977" i="9"/>
  <c r="DC976" i="9"/>
  <c r="DC975" i="9"/>
  <c r="DC974" i="9"/>
  <c r="DC973" i="9"/>
  <c r="DC972" i="9"/>
  <c r="DC971" i="9"/>
  <c r="DC970" i="9"/>
  <c r="DC969" i="9"/>
  <c r="DC968" i="9"/>
  <c r="DC967" i="9"/>
  <c r="DC966" i="9"/>
  <c r="DC965" i="9"/>
  <c r="DC964" i="9"/>
  <c r="DC963" i="9"/>
  <c r="DC962" i="9"/>
  <c r="DC961" i="9"/>
  <c r="DC960" i="9"/>
  <c r="DC959" i="9"/>
  <c r="DC958" i="9"/>
  <c r="DC957" i="9"/>
  <c r="DC956" i="9"/>
  <c r="DC955" i="9"/>
  <c r="DC954" i="9"/>
  <c r="DC953" i="9"/>
  <c r="DC952" i="9"/>
  <c r="DC951" i="9"/>
  <c r="DC950" i="9"/>
  <c r="DC949" i="9"/>
  <c r="DC948" i="9"/>
  <c r="DC947" i="9"/>
  <c r="DC946" i="9"/>
  <c r="DC945" i="9"/>
  <c r="DC944" i="9"/>
  <c r="DC943" i="9"/>
  <c r="DC942" i="9"/>
  <c r="DC941" i="9"/>
  <c r="DC940" i="9"/>
  <c r="DC939" i="9"/>
  <c r="DC938" i="9"/>
  <c r="DC937" i="9"/>
  <c r="DC936" i="9"/>
  <c r="DC935" i="9"/>
  <c r="DC934" i="9"/>
  <c r="DC933" i="9"/>
  <c r="DC932" i="9"/>
  <c r="DC931" i="9"/>
  <c r="DC930" i="9"/>
  <c r="DC929" i="9"/>
  <c r="DC928" i="9"/>
  <c r="DC927" i="9"/>
  <c r="DC926" i="9"/>
  <c r="DC925" i="9"/>
  <c r="DC924" i="9"/>
  <c r="DC923" i="9"/>
  <c r="DC922" i="9"/>
  <c r="DC921" i="9"/>
  <c r="DC920" i="9"/>
  <c r="DC919" i="9"/>
  <c r="DC918" i="9"/>
  <c r="DC917" i="9"/>
  <c r="DC916" i="9"/>
  <c r="DC915" i="9"/>
  <c r="DC914" i="9"/>
  <c r="DC913" i="9"/>
  <c r="DC912" i="9"/>
  <c r="DC911" i="9"/>
  <c r="DC910" i="9"/>
  <c r="DC909" i="9"/>
  <c r="DC908" i="9"/>
  <c r="DC907" i="9"/>
  <c r="DC906" i="9"/>
  <c r="DC905" i="9"/>
  <c r="DC904" i="9"/>
  <c r="DC903" i="9"/>
  <c r="DC902" i="9"/>
  <c r="DC901" i="9"/>
  <c r="DC900" i="9"/>
  <c r="DC899" i="9"/>
  <c r="DC898" i="9"/>
  <c r="DC897" i="9"/>
  <c r="DC896" i="9"/>
  <c r="DC895" i="9"/>
  <c r="DC894" i="9"/>
  <c r="DC893" i="9"/>
  <c r="DC892" i="9"/>
  <c r="DC891" i="9"/>
  <c r="DC890" i="9"/>
  <c r="DC889" i="9"/>
  <c r="DC888" i="9"/>
  <c r="DC887" i="9"/>
  <c r="DC886" i="9"/>
  <c r="DC885" i="9"/>
  <c r="DC884" i="9"/>
  <c r="DC883" i="9"/>
  <c r="DC882" i="9"/>
  <c r="DC881" i="9"/>
  <c r="DC880" i="9"/>
  <c r="DC879" i="9"/>
  <c r="DC878" i="9"/>
  <c r="DC877" i="9"/>
  <c r="DC876" i="9"/>
  <c r="DC875" i="9"/>
  <c r="DC874" i="9"/>
  <c r="DC873" i="9"/>
  <c r="DC872" i="9"/>
  <c r="DC871" i="9"/>
  <c r="DC870" i="9"/>
  <c r="DC869" i="9"/>
  <c r="DC868" i="9"/>
  <c r="DC867" i="9"/>
  <c r="DC866" i="9"/>
  <c r="DC865" i="9"/>
  <c r="DC864" i="9"/>
  <c r="DC863" i="9"/>
  <c r="DC862" i="9"/>
  <c r="DC861" i="9"/>
  <c r="DC860" i="9"/>
  <c r="DC859" i="9"/>
  <c r="DC858" i="9"/>
  <c r="DC857" i="9"/>
  <c r="DC856" i="9"/>
  <c r="DC855" i="9"/>
  <c r="DC854" i="9"/>
  <c r="DC853" i="9"/>
  <c r="DC852" i="9"/>
  <c r="DC851" i="9"/>
  <c r="DC850" i="9"/>
  <c r="DC849" i="9"/>
  <c r="DC848" i="9"/>
  <c r="DC847" i="9"/>
  <c r="DC846" i="9"/>
  <c r="DC845" i="9"/>
  <c r="DC844" i="9"/>
  <c r="DC843" i="9"/>
  <c r="DC842" i="9"/>
  <c r="DC841" i="9"/>
  <c r="DC840" i="9"/>
  <c r="DC839" i="9"/>
  <c r="DC838" i="9"/>
  <c r="DC837" i="9"/>
  <c r="DC836" i="9"/>
  <c r="DC835" i="9"/>
  <c r="DC834" i="9"/>
  <c r="DC833" i="9"/>
  <c r="DC832" i="9"/>
  <c r="DC831" i="9"/>
  <c r="DC830" i="9"/>
  <c r="DC829" i="9"/>
  <c r="DC828" i="9"/>
  <c r="DC827" i="9"/>
  <c r="DC826" i="9"/>
  <c r="DC825" i="9"/>
  <c r="DC824" i="9"/>
  <c r="DC823" i="9"/>
  <c r="DC822" i="9"/>
  <c r="DC821" i="9"/>
  <c r="DC820" i="9"/>
  <c r="DC819" i="9"/>
  <c r="DC818" i="9"/>
  <c r="DC817" i="9"/>
  <c r="DC816" i="9"/>
  <c r="DC815" i="9"/>
  <c r="DC814" i="9"/>
  <c r="DC813" i="9"/>
  <c r="DC812" i="9"/>
  <c r="DC811" i="9"/>
  <c r="DC810" i="9"/>
  <c r="DC809" i="9"/>
  <c r="DC808" i="9"/>
  <c r="DC807" i="9"/>
  <c r="DC806" i="9"/>
  <c r="DC805" i="9"/>
  <c r="DC804" i="9"/>
  <c r="DC803" i="9"/>
  <c r="DC802" i="9"/>
  <c r="DC801" i="9"/>
  <c r="DC800" i="9"/>
  <c r="DC799" i="9"/>
  <c r="DC798" i="9"/>
  <c r="DC797" i="9"/>
  <c r="DC796" i="9"/>
  <c r="DC795" i="9"/>
  <c r="DC794" i="9"/>
  <c r="DC793" i="9"/>
  <c r="DC792" i="9"/>
  <c r="DC791" i="9"/>
  <c r="DC790" i="9"/>
  <c r="DC789" i="9"/>
  <c r="DC788" i="9"/>
  <c r="DC787" i="9"/>
  <c r="DC786" i="9"/>
  <c r="DC785" i="9"/>
  <c r="DC784" i="9"/>
  <c r="DC783" i="9"/>
  <c r="DC782" i="9"/>
  <c r="DC781" i="9"/>
  <c r="DC780" i="9"/>
  <c r="DC779" i="9"/>
  <c r="DC778" i="9"/>
  <c r="DC777" i="9"/>
  <c r="DC776" i="9"/>
  <c r="DC775" i="9"/>
  <c r="DC774" i="9"/>
  <c r="DC773" i="9"/>
  <c r="DC772" i="9"/>
  <c r="DC771" i="9"/>
  <c r="DC770" i="9"/>
  <c r="DC769" i="9"/>
  <c r="DC768" i="9"/>
  <c r="DC767" i="9"/>
  <c r="DC766" i="9"/>
  <c r="DC765" i="9"/>
  <c r="DC764" i="9"/>
  <c r="DC763" i="9"/>
  <c r="DC762" i="9"/>
  <c r="DC761" i="9"/>
  <c r="DC760" i="9"/>
  <c r="DC759" i="9"/>
  <c r="DC758" i="9"/>
  <c r="DC757" i="9"/>
  <c r="DC756" i="9"/>
  <c r="DC755" i="9"/>
  <c r="DC754" i="9"/>
  <c r="DC753" i="9"/>
  <c r="DC752" i="9"/>
  <c r="DC751" i="9"/>
  <c r="DC750" i="9"/>
  <c r="DC749" i="9"/>
  <c r="DC748" i="9"/>
  <c r="DC747" i="9"/>
  <c r="DC746" i="9"/>
  <c r="DC745" i="9"/>
  <c r="DC744" i="9"/>
  <c r="DC743" i="9"/>
  <c r="DC742" i="9"/>
  <c r="DC741" i="9"/>
  <c r="DC740" i="9"/>
  <c r="DC739" i="9"/>
  <c r="DC738" i="9"/>
  <c r="DC737" i="9"/>
  <c r="DC736" i="9"/>
  <c r="DC735" i="9"/>
  <c r="DC734" i="9"/>
  <c r="DC733" i="9"/>
  <c r="DC732" i="9"/>
  <c r="DC731" i="9"/>
  <c r="DC730" i="9"/>
  <c r="DC729" i="9"/>
  <c r="DC728" i="9"/>
  <c r="DC727" i="9"/>
  <c r="DC726" i="9"/>
  <c r="DC725" i="9"/>
  <c r="DC724" i="9"/>
  <c r="DC723" i="9"/>
  <c r="DC722" i="9"/>
  <c r="DC721" i="9"/>
  <c r="DC720" i="9"/>
  <c r="DC719" i="9"/>
  <c r="DC718" i="9"/>
  <c r="DC717" i="9"/>
  <c r="DC716" i="9"/>
  <c r="DC715" i="9"/>
  <c r="DC714" i="9"/>
  <c r="DC713" i="9"/>
  <c r="DC712" i="9"/>
  <c r="DC711" i="9"/>
  <c r="DC710" i="9"/>
  <c r="DC709" i="9"/>
  <c r="DC708" i="9"/>
  <c r="DC707" i="9"/>
  <c r="DC706" i="9"/>
  <c r="DC705" i="9"/>
  <c r="DC704" i="9"/>
  <c r="DC703" i="9"/>
  <c r="DC702" i="9"/>
  <c r="DC701" i="9"/>
  <c r="DC700" i="9"/>
  <c r="DC699" i="9"/>
  <c r="DC698" i="9"/>
  <c r="DC697" i="9"/>
  <c r="DC696" i="9"/>
  <c r="DC695" i="9"/>
  <c r="DC694" i="9"/>
  <c r="DC693" i="9"/>
  <c r="DC692" i="9"/>
  <c r="DC691" i="9"/>
  <c r="DC690" i="9"/>
  <c r="DC689" i="9"/>
  <c r="DC688" i="9"/>
  <c r="DC687" i="9"/>
  <c r="DC686" i="9"/>
  <c r="DC685" i="9"/>
  <c r="DC684" i="9"/>
  <c r="DC683" i="9"/>
  <c r="DC682" i="9"/>
  <c r="DC681" i="9"/>
  <c r="DC680" i="9"/>
  <c r="DC679" i="9"/>
  <c r="DC678" i="9"/>
  <c r="DC677" i="9"/>
  <c r="DC676" i="9"/>
  <c r="DC675" i="9"/>
  <c r="DC674" i="9"/>
  <c r="DC673" i="9"/>
  <c r="DC672" i="9"/>
  <c r="DC671" i="9"/>
  <c r="DC670" i="9"/>
  <c r="DC669" i="9"/>
  <c r="DC668" i="9"/>
  <c r="DC667" i="9"/>
  <c r="DC666" i="9"/>
  <c r="DC665" i="9"/>
  <c r="DC664" i="9"/>
  <c r="DC663" i="9"/>
  <c r="DC662" i="9"/>
  <c r="DC661" i="9"/>
  <c r="DC660" i="9"/>
  <c r="DC659" i="9"/>
  <c r="DC658" i="9"/>
  <c r="DC657" i="9"/>
  <c r="DC656" i="9"/>
  <c r="DC655" i="9"/>
  <c r="DC654" i="9"/>
  <c r="DC653" i="9"/>
  <c r="DC652" i="9"/>
  <c r="DC651" i="9"/>
  <c r="DC650" i="9"/>
  <c r="DC649" i="9"/>
  <c r="DC648" i="9"/>
  <c r="DC647" i="9"/>
  <c r="DC646" i="9"/>
  <c r="DC645" i="9"/>
  <c r="DC644" i="9"/>
  <c r="DC643" i="9"/>
  <c r="DC642" i="9"/>
  <c r="DC641" i="9"/>
  <c r="DC640" i="9"/>
  <c r="DC639" i="9"/>
  <c r="DC638" i="9"/>
  <c r="DC637" i="9"/>
  <c r="DC636" i="9"/>
  <c r="DC635" i="9"/>
  <c r="DC634" i="9"/>
  <c r="DC633" i="9"/>
  <c r="DC632" i="9"/>
  <c r="DC631" i="9"/>
  <c r="DC630" i="9"/>
  <c r="DC629" i="9"/>
  <c r="DC628" i="9"/>
  <c r="DC627" i="9"/>
  <c r="DC626" i="9"/>
  <c r="DC625" i="9"/>
  <c r="DC624" i="9"/>
  <c r="DC623" i="9"/>
  <c r="DC622" i="9"/>
  <c r="DC621" i="9"/>
  <c r="DC620" i="9"/>
  <c r="DC619" i="9"/>
  <c r="DC618" i="9"/>
  <c r="DC617" i="9"/>
  <c r="DC616" i="9"/>
  <c r="DC615" i="9"/>
  <c r="DC614" i="9"/>
  <c r="DC613" i="9"/>
  <c r="DC612" i="9"/>
  <c r="DC611" i="9"/>
  <c r="DC610" i="9"/>
  <c r="DC609" i="9"/>
  <c r="DC608" i="9"/>
  <c r="DC607" i="9"/>
  <c r="DC606" i="9"/>
  <c r="DC605" i="9"/>
  <c r="DC604" i="9"/>
  <c r="DC603" i="9"/>
  <c r="DC602" i="9"/>
  <c r="DC601" i="9"/>
  <c r="DC600" i="9"/>
  <c r="DC599" i="9"/>
  <c r="DC598" i="9"/>
  <c r="DC597" i="9"/>
  <c r="DC596" i="9"/>
  <c r="DC595" i="9"/>
  <c r="DC594" i="9"/>
  <c r="DC593" i="9"/>
  <c r="DC592" i="9"/>
  <c r="DC591" i="9"/>
  <c r="DC590" i="9"/>
  <c r="DC589" i="9"/>
  <c r="DC588" i="9"/>
  <c r="DC587" i="9"/>
  <c r="DC586" i="9"/>
  <c r="DC585" i="9"/>
  <c r="DC584" i="9"/>
  <c r="DC583" i="9"/>
  <c r="DC582" i="9"/>
  <c r="DC581" i="9"/>
  <c r="DC580" i="9"/>
  <c r="DC579" i="9"/>
  <c r="DC578" i="9"/>
  <c r="DC577" i="9"/>
  <c r="DC576" i="9"/>
  <c r="DC575" i="9"/>
  <c r="DC574" i="9"/>
  <c r="DC573" i="9"/>
  <c r="DC572" i="9"/>
  <c r="DC571" i="9"/>
  <c r="DC570" i="9"/>
  <c r="DC569" i="9"/>
  <c r="DC568" i="9"/>
  <c r="DC567" i="9"/>
  <c r="DC566" i="9"/>
  <c r="DC565" i="9"/>
  <c r="DC564" i="9"/>
  <c r="DC563" i="9"/>
  <c r="DC562" i="9"/>
  <c r="DC561" i="9"/>
  <c r="DC560" i="9"/>
  <c r="DC559" i="9"/>
  <c r="DC558" i="9"/>
  <c r="DC557" i="9"/>
  <c r="DC556" i="9"/>
  <c r="DC555" i="9"/>
  <c r="DC554" i="9"/>
  <c r="DC553" i="9"/>
  <c r="DC552" i="9"/>
  <c r="DC551" i="9"/>
  <c r="DC550" i="9"/>
  <c r="DC549" i="9"/>
  <c r="DC548" i="9"/>
  <c r="DC547" i="9"/>
  <c r="DC546" i="9"/>
  <c r="DC545" i="9"/>
  <c r="DC544" i="9"/>
  <c r="DC543" i="9"/>
  <c r="DC542" i="9"/>
  <c r="DC541" i="9"/>
  <c r="DC540" i="9"/>
  <c r="DC539" i="9"/>
  <c r="DC538" i="9"/>
  <c r="DC537" i="9"/>
  <c r="DC536" i="9"/>
  <c r="DC535" i="9"/>
  <c r="DC534" i="9"/>
  <c r="DC533" i="9"/>
  <c r="DC532" i="9"/>
  <c r="DC531" i="9"/>
  <c r="DC530" i="9"/>
  <c r="DC529" i="9"/>
  <c r="DC528" i="9"/>
  <c r="DC527" i="9"/>
  <c r="DC526" i="9"/>
  <c r="DC525" i="9"/>
  <c r="DC524" i="9"/>
  <c r="DC523" i="9"/>
  <c r="DC522" i="9"/>
  <c r="DC521" i="9"/>
  <c r="DC520" i="9"/>
  <c r="DC519" i="9"/>
  <c r="DC518" i="9"/>
  <c r="DC517" i="9"/>
  <c r="DC516" i="9"/>
  <c r="DC515" i="9"/>
  <c r="DC514" i="9"/>
  <c r="DC513" i="9"/>
  <c r="DC512" i="9"/>
  <c r="DC511" i="9"/>
  <c r="DC510" i="9"/>
  <c r="DC509" i="9"/>
  <c r="DC508" i="9"/>
  <c r="DC507" i="9"/>
  <c r="DC506" i="9"/>
  <c r="DC505" i="9"/>
  <c r="DC504" i="9"/>
  <c r="DC503" i="9"/>
  <c r="DC502" i="9"/>
  <c r="DC501" i="9"/>
  <c r="DC500" i="9"/>
  <c r="DC499" i="9"/>
  <c r="DC498" i="9"/>
  <c r="DC497" i="9"/>
  <c r="DC496" i="9"/>
  <c r="DC495" i="9"/>
  <c r="DC494" i="9"/>
  <c r="DC493" i="9"/>
  <c r="DC492" i="9"/>
  <c r="DC491" i="9"/>
  <c r="DC490" i="9"/>
  <c r="DC489" i="9"/>
  <c r="DC488" i="9"/>
  <c r="DC487" i="9"/>
  <c r="DC486" i="9"/>
  <c r="DC485" i="9"/>
  <c r="DC484" i="9"/>
  <c r="DC483" i="9"/>
  <c r="DC482" i="9"/>
  <c r="DC481" i="9"/>
  <c r="DC480" i="9"/>
  <c r="DC479" i="9"/>
  <c r="DC478" i="9"/>
  <c r="DC477" i="9"/>
  <c r="DC476" i="9"/>
  <c r="DC475" i="9"/>
  <c r="DC474" i="9"/>
  <c r="DC473" i="9"/>
  <c r="DC472" i="9"/>
  <c r="DC471" i="9"/>
  <c r="DC470" i="9"/>
  <c r="DC469" i="9"/>
  <c r="DC468" i="9"/>
  <c r="DC467" i="9"/>
  <c r="DC466" i="9"/>
  <c r="DC465" i="9"/>
  <c r="DC464" i="9"/>
  <c r="DC463" i="9"/>
  <c r="DC462" i="9"/>
  <c r="DC461" i="9"/>
  <c r="DC460" i="9"/>
  <c r="DC459" i="9"/>
  <c r="DC458" i="9"/>
  <c r="DC457" i="9"/>
  <c r="DC456" i="9"/>
  <c r="DC455" i="9"/>
  <c r="DC454" i="9"/>
  <c r="DC453" i="9"/>
  <c r="DC452" i="9"/>
  <c r="DC451" i="9"/>
  <c r="DC450" i="9"/>
  <c r="DC449" i="9"/>
  <c r="DC448" i="9"/>
  <c r="DC447" i="9"/>
  <c r="DC446" i="9"/>
  <c r="DC445" i="9"/>
  <c r="DC444" i="9"/>
  <c r="DC443" i="9"/>
  <c r="DC442" i="9"/>
  <c r="DC441" i="9"/>
  <c r="DC440" i="9"/>
  <c r="DC439" i="9"/>
  <c r="DC438" i="9"/>
  <c r="DC437" i="9"/>
  <c r="DC436" i="9"/>
  <c r="DC435" i="9"/>
  <c r="DC434" i="9"/>
  <c r="DC433" i="9"/>
  <c r="DC432" i="9"/>
  <c r="DC431" i="9"/>
  <c r="DC430" i="9"/>
  <c r="DC429" i="9"/>
  <c r="DC428" i="9"/>
  <c r="DC427" i="9"/>
  <c r="DC426" i="9"/>
  <c r="DC425" i="9"/>
  <c r="DC424" i="9"/>
  <c r="DC423" i="9"/>
  <c r="DC422" i="9"/>
  <c r="DC421" i="9"/>
  <c r="DC420" i="9"/>
  <c r="DC419" i="9"/>
  <c r="DC418" i="9"/>
  <c r="DC417" i="9"/>
  <c r="DC416" i="9"/>
  <c r="DC415" i="9"/>
  <c r="DC414" i="9"/>
  <c r="DC413" i="9"/>
  <c r="DC412" i="9"/>
  <c r="DC411" i="9"/>
  <c r="DC410" i="9"/>
  <c r="DC409" i="9"/>
  <c r="DC408" i="9"/>
  <c r="DC407" i="9"/>
  <c r="DC406" i="9"/>
  <c r="DC405" i="9"/>
  <c r="DC404" i="9"/>
  <c r="DC403" i="9"/>
  <c r="DC402" i="9"/>
  <c r="DC401" i="9"/>
  <c r="DC400" i="9"/>
  <c r="DC399" i="9"/>
  <c r="DC398" i="9"/>
  <c r="DC397" i="9"/>
  <c r="DC396" i="9"/>
  <c r="DC395" i="9"/>
  <c r="DC394" i="9"/>
  <c r="DC393" i="9"/>
  <c r="DC392" i="9"/>
  <c r="DC391" i="9"/>
  <c r="DC390" i="9"/>
  <c r="DC389" i="9"/>
  <c r="DC388" i="9"/>
  <c r="DC387" i="9"/>
  <c r="DC386" i="9"/>
  <c r="DC385" i="9"/>
  <c r="DC384" i="9"/>
  <c r="DC383" i="9"/>
  <c r="DC382" i="9"/>
  <c r="DC381" i="9"/>
  <c r="DC380" i="9"/>
  <c r="DC379" i="9"/>
  <c r="DC378" i="9"/>
  <c r="DC377" i="9"/>
  <c r="DC376" i="9"/>
  <c r="DC375" i="9"/>
  <c r="DC374" i="9"/>
  <c r="DC373" i="9"/>
  <c r="DC372" i="9"/>
  <c r="DC371" i="9"/>
  <c r="DC370" i="9"/>
  <c r="DC369" i="9"/>
  <c r="DC368" i="9"/>
  <c r="DC367" i="9"/>
  <c r="DC366" i="9"/>
  <c r="DC365" i="9"/>
  <c r="DC364" i="9"/>
  <c r="DC363" i="9"/>
  <c r="DC362" i="9"/>
  <c r="DC361" i="9"/>
  <c r="DC360" i="9"/>
  <c r="DC359" i="9"/>
  <c r="DC358" i="9"/>
  <c r="DC357" i="9"/>
  <c r="DC356" i="9"/>
  <c r="DC355" i="9"/>
  <c r="DC354" i="9"/>
  <c r="DC353" i="9"/>
  <c r="DC352" i="9"/>
  <c r="DC351" i="9"/>
  <c r="DC350" i="9"/>
  <c r="DC349" i="9"/>
  <c r="DC348" i="9"/>
  <c r="DC347" i="9"/>
  <c r="DC346" i="9"/>
  <c r="DC345" i="9"/>
  <c r="DC344" i="9"/>
  <c r="DC343" i="9"/>
  <c r="DC342" i="9"/>
  <c r="DC341" i="9"/>
  <c r="DC340" i="9"/>
  <c r="DC339" i="9"/>
  <c r="DC338" i="9"/>
  <c r="DC337" i="9"/>
  <c r="DC336" i="9"/>
  <c r="DC335" i="9"/>
  <c r="DC334" i="9"/>
  <c r="DC333" i="9"/>
  <c r="DC332" i="9"/>
  <c r="DC331" i="9"/>
  <c r="DC330" i="9"/>
  <c r="DC329" i="9"/>
  <c r="DC328" i="9"/>
  <c r="DC327" i="9"/>
  <c r="DC326" i="9"/>
  <c r="DC325" i="9"/>
  <c r="DC324" i="9"/>
  <c r="DC323" i="9"/>
  <c r="DC322" i="9"/>
  <c r="DC321" i="9"/>
  <c r="DC320" i="9"/>
  <c r="DC319" i="9"/>
  <c r="DC318" i="9"/>
  <c r="DC317" i="9"/>
  <c r="DC316" i="9"/>
  <c r="DC315" i="9"/>
  <c r="DC314" i="9"/>
  <c r="DC313" i="9"/>
  <c r="DC312" i="9"/>
  <c r="DC311" i="9"/>
  <c r="DC310" i="9"/>
  <c r="DC309" i="9"/>
  <c r="DC308" i="9"/>
  <c r="DC307" i="9"/>
  <c r="DC306" i="9"/>
  <c r="DC305" i="9"/>
  <c r="DC304" i="9"/>
  <c r="DC303" i="9"/>
  <c r="DC302" i="9"/>
  <c r="DC301" i="9"/>
  <c r="DC300" i="9"/>
  <c r="DC299" i="9"/>
  <c r="DC298" i="9"/>
  <c r="DC297" i="9"/>
  <c r="DC296" i="9"/>
  <c r="DC295" i="9"/>
  <c r="DC294" i="9"/>
  <c r="DC293" i="9"/>
  <c r="DC292" i="9"/>
  <c r="DC291" i="9"/>
  <c r="DC290" i="9"/>
  <c r="DC289" i="9"/>
  <c r="DC288" i="9"/>
  <c r="DC287" i="9"/>
  <c r="DC286" i="9"/>
  <c r="DC285" i="9"/>
  <c r="DC284" i="9"/>
  <c r="DC283" i="9"/>
  <c r="DC282" i="9"/>
  <c r="DC281" i="9"/>
  <c r="DC280" i="9"/>
  <c r="DC279" i="9"/>
  <c r="DC278" i="9"/>
  <c r="DC277" i="9"/>
  <c r="DC276" i="9"/>
  <c r="DC275" i="9"/>
  <c r="DC274" i="9"/>
  <c r="DC273" i="9"/>
  <c r="DC272" i="9"/>
  <c r="DC271" i="9"/>
  <c r="DC270" i="9"/>
  <c r="DC269" i="9"/>
  <c r="DC268" i="9"/>
  <c r="DC267" i="9"/>
  <c r="DC266" i="9"/>
  <c r="DC265" i="9"/>
  <c r="DC264" i="9"/>
  <c r="DC263" i="9"/>
  <c r="DC262" i="9"/>
  <c r="DC261" i="9"/>
  <c r="DC260" i="9"/>
  <c r="DC259" i="9"/>
  <c r="DC258" i="9"/>
  <c r="DC257" i="9"/>
  <c r="DC256" i="9"/>
  <c r="DC255" i="9"/>
  <c r="DC254" i="9"/>
  <c r="DC253" i="9"/>
  <c r="DC252" i="9"/>
  <c r="DC251" i="9"/>
  <c r="DC250" i="9"/>
  <c r="DC249" i="9"/>
  <c r="DC248" i="9"/>
  <c r="DC247" i="9"/>
  <c r="DC246" i="9"/>
  <c r="DC245" i="9"/>
  <c r="DC244" i="9"/>
  <c r="DC243" i="9"/>
  <c r="DC242" i="9"/>
  <c r="DC241" i="9"/>
  <c r="DC240" i="9"/>
  <c r="DC239" i="9"/>
  <c r="DC238" i="9"/>
  <c r="DC237" i="9"/>
  <c r="DC236" i="9"/>
  <c r="DC235" i="9"/>
  <c r="DC234" i="9"/>
  <c r="DC233" i="9"/>
  <c r="DC232" i="9"/>
  <c r="DC231" i="9"/>
  <c r="DC230" i="9"/>
  <c r="DC229" i="9"/>
  <c r="DC228" i="9"/>
  <c r="DC227" i="9"/>
  <c r="DC226" i="9"/>
  <c r="DC225" i="9"/>
  <c r="DC224" i="9"/>
  <c r="DC223" i="9"/>
  <c r="DC222" i="9"/>
  <c r="DC221" i="9"/>
  <c r="DC220" i="9"/>
  <c r="DC219" i="9"/>
  <c r="DC218" i="9"/>
  <c r="DC217" i="9"/>
  <c r="DC216" i="9"/>
  <c r="DC215" i="9"/>
  <c r="DC214" i="9"/>
  <c r="DC213" i="9"/>
  <c r="DC212" i="9"/>
  <c r="DC211" i="9"/>
  <c r="DC210" i="9"/>
  <c r="DC209" i="9"/>
  <c r="DC208" i="9"/>
  <c r="DC207" i="9"/>
  <c r="DC206" i="9"/>
  <c r="DC205" i="9"/>
  <c r="DC204" i="9"/>
  <c r="DC203" i="9"/>
  <c r="DC202" i="9"/>
  <c r="DC201" i="9"/>
  <c r="DC200" i="9"/>
  <c r="DC199" i="9"/>
  <c r="DC198" i="9"/>
  <c r="DC197" i="9"/>
  <c r="DC196" i="9"/>
  <c r="DC195" i="9"/>
  <c r="DC194" i="9"/>
  <c r="DC193" i="9"/>
  <c r="DC192" i="9"/>
  <c r="DC191" i="9"/>
  <c r="DC190" i="9"/>
  <c r="DC189" i="9"/>
  <c r="DC188" i="9"/>
  <c r="DC187" i="9"/>
  <c r="DC186" i="9"/>
  <c r="DC185" i="9"/>
  <c r="DC184" i="9"/>
  <c r="DC183" i="9"/>
  <c r="DC182" i="9"/>
  <c r="DC181" i="9"/>
  <c r="DC180" i="9"/>
  <c r="DC179" i="9"/>
  <c r="DC178" i="9"/>
  <c r="DC177" i="9"/>
  <c r="DC176" i="9"/>
  <c r="DC175" i="9"/>
  <c r="DC174" i="9"/>
  <c r="DC173" i="9"/>
  <c r="DC172" i="9"/>
  <c r="DC171" i="9"/>
  <c r="DC170" i="9"/>
  <c r="DC169" i="9"/>
  <c r="DC168" i="9"/>
  <c r="DC167" i="9"/>
  <c r="DC166" i="9"/>
  <c r="DC165" i="9"/>
  <c r="DC164" i="9"/>
  <c r="DC163" i="9"/>
  <c r="DC162" i="9"/>
  <c r="DC161" i="9"/>
  <c r="DC160" i="9"/>
  <c r="DC159" i="9"/>
  <c r="DC158" i="9"/>
  <c r="DC157" i="9"/>
  <c r="DC156" i="9"/>
  <c r="DC155" i="9"/>
  <c r="DC154" i="9"/>
  <c r="DC153" i="9"/>
  <c r="DC152" i="9"/>
  <c r="DC151" i="9"/>
  <c r="DC150" i="9"/>
  <c r="DC149" i="9"/>
  <c r="DC148" i="9"/>
  <c r="DC147" i="9"/>
  <c r="DC146" i="9"/>
  <c r="DC145" i="9"/>
  <c r="DC144" i="9"/>
  <c r="DC143" i="9"/>
  <c r="DC142" i="9"/>
  <c r="DC141" i="9"/>
  <c r="DC140" i="9"/>
  <c r="DC139" i="9"/>
  <c r="DC138" i="9"/>
  <c r="DC137" i="9"/>
  <c r="DC136" i="9"/>
  <c r="DC135" i="9"/>
  <c r="DC134" i="9"/>
  <c r="DC133" i="9"/>
  <c r="DC132" i="9"/>
  <c r="DC131" i="9"/>
  <c r="DC130" i="9"/>
  <c r="DC129" i="9"/>
  <c r="DC128" i="9"/>
  <c r="DC127" i="9"/>
  <c r="DC126" i="9"/>
  <c r="DC125" i="9"/>
  <c r="DC124" i="9"/>
  <c r="DC123" i="9"/>
  <c r="DC122" i="9"/>
  <c r="DC121" i="9"/>
  <c r="DC120" i="9"/>
  <c r="DC119" i="9"/>
  <c r="DC118" i="9"/>
  <c r="DC117" i="9"/>
  <c r="DC116" i="9"/>
  <c r="DC115" i="9"/>
  <c r="DC114" i="9"/>
  <c r="DC113" i="9"/>
  <c r="DC112" i="9"/>
  <c r="DC111" i="9"/>
  <c r="DC110" i="9"/>
  <c r="DC109" i="9"/>
  <c r="DC108" i="9"/>
  <c r="DC107" i="9"/>
  <c r="DC106" i="9"/>
  <c r="DC105" i="9"/>
  <c r="DC104" i="9"/>
  <c r="DC103" i="9"/>
  <c r="DC102" i="9"/>
  <c r="DC101" i="9"/>
  <c r="DC100" i="9"/>
  <c r="DC99" i="9"/>
  <c r="DC98" i="9"/>
  <c r="DC97" i="9"/>
  <c r="DC96" i="9"/>
  <c r="DC95" i="9"/>
  <c r="DC94" i="9"/>
  <c r="DC93" i="9"/>
  <c r="DC92" i="9"/>
  <c r="DC91" i="9"/>
  <c r="DC90" i="9"/>
  <c r="DC89" i="9"/>
  <c r="DC88" i="9"/>
  <c r="DC87" i="9"/>
  <c r="DC86" i="9"/>
  <c r="DC85" i="9"/>
  <c r="DC84" i="9"/>
  <c r="DC83" i="9"/>
  <c r="DC82" i="9"/>
  <c r="DC81" i="9"/>
  <c r="DC80" i="9"/>
  <c r="DC79" i="9"/>
  <c r="DC78" i="9"/>
  <c r="DC77" i="9"/>
  <c r="DC76" i="9"/>
  <c r="DC75" i="9"/>
  <c r="DC74" i="9"/>
  <c r="DC73" i="9"/>
  <c r="DC72" i="9"/>
  <c r="DC71" i="9"/>
  <c r="DC70" i="9"/>
  <c r="DC69" i="9"/>
  <c r="DC68" i="9"/>
  <c r="DC67" i="9"/>
  <c r="DC66" i="9"/>
  <c r="DC65" i="9"/>
  <c r="DC64" i="9"/>
  <c r="DC63" i="9"/>
  <c r="DC62" i="9"/>
  <c r="DC61" i="9"/>
  <c r="DC60" i="9"/>
  <c r="DC59" i="9"/>
  <c r="DC58" i="9"/>
  <c r="DC57" i="9"/>
  <c r="DC56" i="9"/>
  <c r="DC55" i="9"/>
  <c r="DC54" i="9"/>
  <c r="DC53" i="9"/>
  <c r="DC52" i="9"/>
  <c r="DC51" i="9"/>
  <c r="DC50" i="9"/>
  <c r="DC49" i="9"/>
  <c r="DC48" i="9"/>
  <c r="DC47" i="9"/>
  <c r="DC46" i="9"/>
  <c r="DC45" i="9"/>
  <c r="DC44" i="9"/>
  <c r="DC43" i="9"/>
  <c r="DC42" i="9"/>
  <c r="DC41" i="9"/>
  <c r="DC40" i="9"/>
  <c r="DC39" i="9"/>
  <c r="DC38" i="9"/>
  <c r="DC37" i="9"/>
  <c r="DC36" i="9"/>
  <c r="DC35" i="9"/>
  <c r="DC34" i="9"/>
  <c r="DC33" i="9"/>
  <c r="DC32" i="9"/>
  <c r="DC31" i="9"/>
  <c r="DC30" i="9"/>
  <c r="DC29" i="9"/>
  <c r="DC28" i="9"/>
  <c r="DC27" i="9"/>
  <c r="DC26" i="9"/>
  <c r="DC25" i="9"/>
  <c r="DC24" i="9"/>
  <c r="DC23" i="9"/>
  <c r="DC22" i="9"/>
  <c r="DC21" i="9"/>
  <c r="DC20" i="9"/>
  <c r="DC19" i="9"/>
  <c r="DC18" i="9"/>
  <c r="DC17" i="9"/>
  <c r="DC16" i="9"/>
  <c r="DC15" i="9"/>
  <c r="DC14" i="9"/>
  <c r="DC13" i="9"/>
  <c r="DC12" i="9"/>
  <c r="DC11" i="9"/>
  <c r="DC10" i="9"/>
  <c r="DC9" i="9"/>
  <c r="DC8" i="9"/>
  <c r="DD1006" i="9"/>
  <c r="DD1005" i="9"/>
  <c r="DD1004" i="9"/>
  <c r="DD1003" i="9"/>
  <c r="DD1002" i="9"/>
  <c r="DD1001" i="9"/>
  <c r="DD1000" i="9"/>
  <c r="DD999" i="9"/>
  <c r="DD998" i="9"/>
  <c r="DD997" i="9"/>
  <c r="DD996" i="9"/>
  <c r="DD995" i="9"/>
  <c r="DD994" i="9"/>
  <c r="DD993" i="9"/>
  <c r="DD992" i="9"/>
  <c r="DD991" i="9"/>
  <c r="DD990" i="9"/>
  <c r="DD989" i="9"/>
  <c r="DD988" i="9"/>
  <c r="DD987" i="9"/>
  <c r="DD986" i="9"/>
  <c r="DD985" i="9"/>
  <c r="DD984" i="9"/>
  <c r="DD983" i="9"/>
  <c r="DD982" i="9"/>
  <c r="DD981" i="9"/>
  <c r="DD980" i="9"/>
  <c r="DD979" i="9"/>
  <c r="DD978" i="9"/>
  <c r="DD977" i="9"/>
  <c r="DD976" i="9"/>
  <c r="DD975" i="9"/>
  <c r="DD974" i="9"/>
  <c r="DD973" i="9"/>
  <c r="DD972" i="9"/>
  <c r="DD971" i="9"/>
  <c r="DD970" i="9"/>
  <c r="DD969" i="9"/>
  <c r="DD968" i="9"/>
  <c r="DD967" i="9"/>
  <c r="DD966" i="9"/>
  <c r="DD965" i="9"/>
  <c r="DD964" i="9"/>
  <c r="DD963" i="9"/>
  <c r="DD962" i="9"/>
  <c r="DD961" i="9"/>
  <c r="DD960" i="9"/>
  <c r="DD959" i="9"/>
  <c r="DD958" i="9"/>
  <c r="DD957" i="9"/>
  <c r="DD956" i="9"/>
  <c r="DD955" i="9"/>
  <c r="DD954" i="9"/>
  <c r="DD953" i="9"/>
  <c r="DD952" i="9"/>
  <c r="DD951" i="9"/>
  <c r="DD950" i="9"/>
  <c r="DD949" i="9"/>
  <c r="DD948" i="9"/>
  <c r="DD947" i="9"/>
  <c r="DD946" i="9"/>
  <c r="DD945" i="9"/>
  <c r="DD944" i="9"/>
  <c r="DD943" i="9"/>
  <c r="DD942" i="9"/>
  <c r="DD941" i="9"/>
  <c r="DD940" i="9"/>
  <c r="DD939" i="9"/>
  <c r="DD938" i="9"/>
  <c r="DD937" i="9"/>
  <c r="DD936" i="9"/>
  <c r="DD935" i="9"/>
  <c r="DD934" i="9"/>
  <c r="DD933" i="9"/>
  <c r="DD932" i="9"/>
  <c r="DD931" i="9"/>
  <c r="DD930" i="9"/>
  <c r="DD929" i="9"/>
  <c r="DD928" i="9"/>
  <c r="DD927" i="9"/>
  <c r="DD926" i="9"/>
  <c r="DD925" i="9"/>
  <c r="DD924" i="9"/>
  <c r="DD923" i="9"/>
  <c r="DD922" i="9"/>
  <c r="DD921" i="9"/>
  <c r="DD920" i="9"/>
  <c r="DD919" i="9"/>
  <c r="DD918" i="9"/>
  <c r="DD917" i="9"/>
  <c r="DD916" i="9"/>
  <c r="DD915" i="9"/>
  <c r="DD914" i="9"/>
  <c r="DD913" i="9"/>
  <c r="DD912" i="9"/>
  <c r="DD911" i="9"/>
  <c r="DD910" i="9"/>
  <c r="DD909" i="9"/>
  <c r="DD908" i="9"/>
  <c r="DD907" i="9"/>
  <c r="DD906" i="9"/>
  <c r="DD905" i="9"/>
  <c r="DD904" i="9"/>
  <c r="DD903" i="9"/>
  <c r="DD902" i="9"/>
  <c r="DD901" i="9"/>
  <c r="DD900" i="9"/>
  <c r="DD899" i="9"/>
  <c r="DD898" i="9"/>
  <c r="DD897" i="9"/>
  <c r="DD896" i="9"/>
  <c r="DD895" i="9"/>
  <c r="DD894" i="9"/>
  <c r="DD893" i="9"/>
  <c r="DD892" i="9"/>
  <c r="DD891" i="9"/>
  <c r="DD890" i="9"/>
  <c r="DD889" i="9"/>
  <c r="DD888" i="9"/>
  <c r="DD887" i="9"/>
  <c r="DD886" i="9"/>
  <c r="DD885" i="9"/>
  <c r="DD884" i="9"/>
  <c r="DD883" i="9"/>
  <c r="DD882" i="9"/>
  <c r="DD881" i="9"/>
  <c r="DD880" i="9"/>
  <c r="DD879" i="9"/>
  <c r="DD878" i="9"/>
  <c r="DD877" i="9"/>
  <c r="DD876" i="9"/>
  <c r="DD875" i="9"/>
  <c r="DD874" i="9"/>
  <c r="DD873" i="9"/>
  <c r="DD872" i="9"/>
  <c r="DD871" i="9"/>
  <c r="DD870" i="9"/>
  <c r="DD869" i="9"/>
  <c r="DD868" i="9"/>
  <c r="DD867" i="9"/>
  <c r="DD866" i="9"/>
  <c r="DD865" i="9"/>
  <c r="DD864" i="9"/>
  <c r="DD863" i="9"/>
  <c r="DD862" i="9"/>
  <c r="DD861" i="9"/>
  <c r="DD860" i="9"/>
  <c r="DD859" i="9"/>
  <c r="DD858" i="9"/>
  <c r="DD857" i="9"/>
  <c r="DD856" i="9"/>
  <c r="DD855" i="9"/>
  <c r="DD854" i="9"/>
  <c r="DD853" i="9"/>
  <c r="DD852" i="9"/>
  <c r="DD851" i="9"/>
  <c r="DD850" i="9"/>
  <c r="DD849" i="9"/>
  <c r="DD848" i="9"/>
  <c r="DD847" i="9"/>
  <c r="DD846" i="9"/>
  <c r="DD845" i="9"/>
  <c r="DD844" i="9"/>
  <c r="DD843" i="9"/>
  <c r="DD842" i="9"/>
  <c r="DD841" i="9"/>
  <c r="DD840" i="9"/>
  <c r="DD839" i="9"/>
  <c r="DD838" i="9"/>
  <c r="DD837" i="9"/>
  <c r="DD836" i="9"/>
  <c r="DD835" i="9"/>
  <c r="DD834" i="9"/>
  <c r="DD833" i="9"/>
  <c r="DD832" i="9"/>
  <c r="DD831" i="9"/>
  <c r="DD830" i="9"/>
  <c r="DD829" i="9"/>
  <c r="DD828" i="9"/>
  <c r="DD827" i="9"/>
  <c r="DD826" i="9"/>
  <c r="DD825" i="9"/>
  <c r="DD824" i="9"/>
  <c r="DD823" i="9"/>
  <c r="DD822" i="9"/>
  <c r="DD821" i="9"/>
  <c r="DD820" i="9"/>
  <c r="DD819" i="9"/>
  <c r="DD818" i="9"/>
  <c r="DD817" i="9"/>
  <c r="DD816" i="9"/>
  <c r="DD815" i="9"/>
  <c r="DD814" i="9"/>
  <c r="DD813" i="9"/>
  <c r="DD812" i="9"/>
  <c r="DD811" i="9"/>
  <c r="DD810" i="9"/>
  <c r="DD809" i="9"/>
  <c r="DD808" i="9"/>
  <c r="DD807" i="9"/>
  <c r="DD806" i="9"/>
  <c r="DD805" i="9"/>
  <c r="DD804" i="9"/>
  <c r="DD803" i="9"/>
  <c r="DD802" i="9"/>
  <c r="DD801" i="9"/>
  <c r="DD800" i="9"/>
  <c r="DD799" i="9"/>
  <c r="DD798" i="9"/>
  <c r="DD797" i="9"/>
  <c r="DD796" i="9"/>
  <c r="DD795" i="9"/>
  <c r="DD794" i="9"/>
  <c r="DD793" i="9"/>
  <c r="DD792" i="9"/>
  <c r="DD791" i="9"/>
  <c r="DD790" i="9"/>
  <c r="DD789" i="9"/>
  <c r="DD788" i="9"/>
  <c r="DD787" i="9"/>
  <c r="DD786" i="9"/>
  <c r="DD785" i="9"/>
  <c r="DD784" i="9"/>
  <c r="DD783" i="9"/>
  <c r="DD782" i="9"/>
  <c r="DD781" i="9"/>
  <c r="DD780" i="9"/>
  <c r="DD779" i="9"/>
  <c r="DD778" i="9"/>
  <c r="DD777" i="9"/>
  <c r="DD776" i="9"/>
  <c r="DD775" i="9"/>
  <c r="DD774" i="9"/>
  <c r="DD773" i="9"/>
  <c r="DD772" i="9"/>
  <c r="DD771" i="9"/>
  <c r="DD770" i="9"/>
  <c r="DD769" i="9"/>
  <c r="DD768" i="9"/>
  <c r="DD767" i="9"/>
  <c r="DD766" i="9"/>
  <c r="DD765" i="9"/>
  <c r="DD764" i="9"/>
  <c r="DD763" i="9"/>
  <c r="DD762" i="9"/>
  <c r="DD761" i="9"/>
  <c r="DD760" i="9"/>
  <c r="DD759" i="9"/>
  <c r="DD758" i="9"/>
  <c r="DD757" i="9"/>
  <c r="DD756" i="9"/>
  <c r="DD755" i="9"/>
  <c r="DD754" i="9"/>
  <c r="DD753" i="9"/>
  <c r="DD752" i="9"/>
  <c r="DD751" i="9"/>
  <c r="DD750" i="9"/>
  <c r="DD749" i="9"/>
  <c r="DD748" i="9"/>
  <c r="DD747" i="9"/>
  <c r="DD746" i="9"/>
  <c r="DD745" i="9"/>
  <c r="DD744" i="9"/>
  <c r="DD743" i="9"/>
  <c r="DD742" i="9"/>
  <c r="DD741" i="9"/>
  <c r="DD740" i="9"/>
  <c r="DD739" i="9"/>
  <c r="DD738" i="9"/>
  <c r="DD737" i="9"/>
  <c r="DD736" i="9"/>
  <c r="DD735" i="9"/>
  <c r="DD734" i="9"/>
  <c r="DD733" i="9"/>
  <c r="DD732" i="9"/>
  <c r="DD731" i="9"/>
  <c r="DD730" i="9"/>
  <c r="DD729" i="9"/>
  <c r="DD728" i="9"/>
  <c r="DD727" i="9"/>
  <c r="DD726" i="9"/>
  <c r="DD725" i="9"/>
  <c r="DD724" i="9"/>
  <c r="DD723" i="9"/>
  <c r="DD722" i="9"/>
  <c r="DD721" i="9"/>
  <c r="DD720" i="9"/>
  <c r="DD719" i="9"/>
  <c r="DD718" i="9"/>
  <c r="DD717" i="9"/>
  <c r="DD716" i="9"/>
  <c r="DD715" i="9"/>
  <c r="DD714" i="9"/>
  <c r="DD713" i="9"/>
  <c r="DD712" i="9"/>
  <c r="DD711" i="9"/>
  <c r="DD710" i="9"/>
  <c r="DD709" i="9"/>
  <c r="DD708" i="9"/>
  <c r="DD707" i="9"/>
  <c r="DD706" i="9"/>
  <c r="DD705" i="9"/>
  <c r="DD704" i="9"/>
  <c r="DD703" i="9"/>
  <c r="DD702" i="9"/>
  <c r="DD701" i="9"/>
  <c r="DD700" i="9"/>
  <c r="DD699" i="9"/>
  <c r="DD698" i="9"/>
  <c r="DD697" i="9"/>
  <c r="DD696" i="9"/>
  <c r="DD695" i="9"/>
  <c r="DD694" i="9"/>
  <c r="DD693" i="9"/>
  <c r="DD692" i="9"/>
  <c r="DD691" i="9"/>
  <c r="DD690" i="9"/>
  <c r="DD689" i="9"/>
  <c r="DD688" i="9"/>
  <c r="DD687" i="9"/>
  <c r="DD686" i="9"/>
  <c r="DD685" i="9"/>
  <c r="DD684" i="9"/>
  <c r="DD683" i="9"/>
  <c r="DD682" i="9"/>
  <c r="DD681" i="9"/>
  <c r="DD680" i="9"/>
  <c r="DD679" i="9"/>
  <c r="DD678" i="9"/>
  <c r="DD677" i="9"/>
  <c r="DD676" i="9"/>
  <c r="DD675" i="9"/>
  <c r="DD674" i="9"/>
  <c r="DD673" i="9"/>
  <c r="DD672" i="9"/>
  <c r="DD671" i="9"/>
  <c r="DD670" i="9"/>
  <c r="DD669" i="9"/>
  <c r="DD668" i="9"/>
  <c r="DD667" i="9"/>
  <c r="DD666" i="9"/>
  <c r="DD665" i="9"/>
  <c r="DD664" i="9"/>
  <c r="DD663" i="9"/>
  <c r="DD662" i="9"/>
  <c r="DD661" i="9"/>
  <c r="DD660" i="9"/>
  <c r="DD659" i="9"/>
  <c r="DD658" i="9"/>
  <c r="DD657" i="9"/>
  <c r="DD656" i="9"/>
  <c r="DD655" i="9"/>
  <c r="DD654" i="9"/>
  <c r="DD653" i="9"/>
  <c r="DD652" i="9"/>
  <c r="DD651" i="9"/>
  <c r="DD650" i="9"/>
  <c r="DD649" i="9"/>
  <c r="DD648" i="9"/>
  <c r="DD647" i="9"/>
  <c r="DD646" i="9"/>
  <c r="DD645" i="9"/>
  <c r="DD644" i="9"/>
  <c r="DD643" i="9"/>
  <c r="DD642" i="9"/>
  <c r="DD641" i="9"/>
  <c r="DD640" i="9"/>
  <c r="DD639" i="9"/>
  <c r="DD638" i="9"/>
  <c r="DD637" i="9"/>
  <c r="DD636" i="9"/>
  <c r="DD635" i="9"/>
  <c r="DD634" i="9"/>
  <c r="DD633" i="9"/>
  <c r="DD632" i="9"/>
  <c r="DD631" i="9"/>
  <c r="DD630" i="9"/>
  <c r="DD629" i="9"/>
  <c r="DD628" i="9"/>
  <c r="DD627" i="9"/>
  <c r="DD626" i="9"/>
  <c r="DD625" i="9"/>
  <c r="DD624" i="9"/>
  <c r="DD623" i="9"/>
  <c r="DD622" i="9"/>
  <c r="DD621" i="9"/>
  <c r="DD620" i="9"/>
  <c r="DD619" i="9"/>
  <c r="DD618" i="9"/>
  <c r="DD617" i="9"/>
  <c r="DD616" i="9"/>
  <c r="DD615" i="9"/>
  <c r="DD614" i="9"/>
  <c r="DD613" i="9"/>
  <c r="DD612" i="9"/>
  <c r="DD611" i="9"/>
  <c r="DD610" i="9"/>
  <c r="DD609" i="9"/>
  <c r="DD608" i="9"/>
  <c r="DD607" i="9"/>
  <c r="DD606" i="9"/>
  <c r="DD605" i="9"/>
  <c r="DD604" i="9"/>
  <c r="DD603" i="9"/>
  <c r="DD602" i="9"/>
  <c r="DD601" i="9"/>
  <c r="DD600" i="9"/>
  <c r="DD599" i="9"/>
  <c r="DD598" i="9"/>
  <c r="DD597" i="9"/>
  <c r="DD596" i="9"/>
  <c r="DD595" i="9"/>
  <c r="DD594" i="9"/>
  <c r="DD593" i="9"/>
  <c r="DD592" i="9"/>
  <c r="DD591" i="9"/>
  <c r="DD590" i="9"/>
  <c r="DD589" i="9"/>
  <c r="DD588" i="9"/>
  <c r="DD587" i="9"/>
  <c r="DD586" i="9"/>
  <c r="DD585" i="9"/>
  <c r="DD584" i="9"/>
  <c r="DD583" i="9"/>
  <c r="DD582" i="9"/>
  <c r="DD581" i="9"/>
  <c r="DD580" i="9"/>
  <c r="DD579" i="9"/>
  <c r="DD578" i="9"/>
  <c r="DD577" i="9"/>
  <c r="DD576" i="9"/>
  <c r="DD575" i="9"/>
  <c r="DD574" i="9"/>
  <c r="DD573" i="9"/>
  <c r="DD572" i="9"/>
  <c r="DD571" i="9"/>
  <c r="DD570" i="9"/>
  <c r="DD569" i="9"/>
  <c r="DD568" i="9"/>
  <c r="DD567" i="9"/>
  <c r="DD566" i="9"/>
  <c r="DD565" i="9"/>
  <c r="DD564" i="9"/>
  <c r="DD563" i="9"/>
  <c r="DD562" i="9"/>
  <c r="DD561" i="9"/>
  <c r="DD560" i="9"/>
  <c r="DD559" i="9"/>
  <c r="DD558" i="9"/>
  <c r="DD557" i="9"/>
  <c r="DD556" i="9"/>
  <c r="DD555" i="9"/>
  <c r="DD554" i="9"/>
  <c r="DD553" i="9"/>
  <c r="DD552" i="9"/>
  <c r="DD551" i="9"/>
  <c r="DD550" i="9"/>
  <c r="DD549" i="9"/>
  <c r="DD548" i="9"/>
  <c r="DD547" i="9"/>
  <c r="DD546" i="9"/>
  <c r="DD545" i="9"/>
  <c r="DD544" i="9"/>
  <c r="DD543" i="9"/>
  <c r="DD542" i="9"/>
  <c r="DD541" i="9"/>
  <c r="DD540" i="9"/>
  <c r="DD539" i="9"/>
  <c r="DD538" i="9"/>
  <c r="DD537" i="9"/>
  <c r="DD536" i="9"/>
  <c r="DD535" i="9"/>
  <c r="DD534" i="9"/>
  <c r="DD533" i="9"/>
  <c r="DD532" i="9"/>
  <c r="DD531" i="9"/>
  <c r="DD530" i="9"/>
  <c r="DD529" i="9"/>
  <c r="DD528" i="9"/>
  <c r="DD527" i="9"/>
  <c r="DD526" i="9"/>
  <c r="DD525" i="9"/>
  <c r="DD524" i="9"/>
  <c r="DD523" i="9"/>
  <c r="DD522" i="9"/>
  <c r="DD521" i="9"/>
  <c r="DD520" i="9"/>
  <c r="DD519" i="9"/>
  <c r="DD518" i="9"/>
  <c r="DD517" i="9"/>
  <c r="DD516" i="9"/>
  <c r="DD515" i="9"/>
  <c r="DD514" i="9"/>
  <c r="DD513" i="9"/>
  <c r="DD512" i="9"/>
  <c r="DD511" i="9"/>
  <c r="DD510" i="9"/>
  <c r="DD509" i="9"/>
  <c r="DD508" i="9"/>
  <c r="DD507" i="9"/>
  <c r="DD506" i="9"/>
  <c r="DD505" i="9"/>
  <c r="DD504" i="9"/>
  <c r="DD503" i="9"/>
  <c r="DD502" i="9"/>
  <c r="DD501" i="9"/>
  <c r="DD500" i="9"/>
  <c r="DD499" i="9"/>
  <c r="DD498" i="9"/>
  <c r="DD497" i="9"/>
  <c r="DD496" i="9"/>
  <c r="DD495" i="9"/>
  <c r="DD494" i="9"/>
  <c r="DD493" i="9"/>
  <c r="DD492" i="9"/>
  <c r="DD491" i="9"/>
  <c r="DD490" i="9"/>
  <c r="DD489" i="9"/>
  <c r="DD488" i="9"/>
  <c r="DD487" i="9"/>
  <c r="DD486" i="9"/>
  <c r="DD485" i="9"/>
  <c r="DD484" i="9"/>
  <c r="DD483" i="9"/>
  <c r="DD482" i="9"/>
  <c r="DD481" i="9"/>
  <c r="DD480" i="9"/>
  <c r="DD479" i="9"/>
  <c r="DD478" i="9"/>
  <c r="DD477" i="9"/>
  <c r="DD476" i="9"/>
  <c r="DD475" i="9"/>
  <c r="DD474" i="9"/>
  <c r="DD473" i="9"/>
  <c r="DD472" i="9"/>
  <c r="DD471" i="9"/>
  <c r="DD470" i="9"/>
  <c r="DD469" i="9"/>
  <c r="DD468" i="9"/>
  <c r="DD467" i="9"/>
  <c r="DD466" i="9"/>
  <c r="DD465" i="9"/>
  <c r="DD464" i="9"/>
  <c r="DD463" i="9"/>
  <c r="DD462" i="9"/>
  <c r="DD461" i="9"/>
  <c r="DD460" i="9"/>
  <c r="DD459" i="9"/>
  <c r="DD458" i="9"/>
  <c r="DD457" i="9"/>
  <c r="DD456" i="9"/>
  <c r="DD455" i="9"/>
  <c r="DD454" i="9"/>
  <c r="DD453" i="9"/>
  <c r="DD452" i="9"/>
  <c r="DD451" i="9"/>
  <c r="DD450" i="9"/>
  <c r="DD449" i="9"/>
  <c r="DD448" i="9"/>
  <c r="DD447" i="9"/>
  <c r="DD446" i="9"/>
  <c r="DD445" i="9"/>
  <c r="DD444" i="9"/>
  <c r="DD443" i="9"/>
  <c r="DD442" i="9"/>
  <c r="DD441" i="9"/>
  <c r="DD440" i="9"/>
  <c r="DD439" i="9"/>
  <c r="DD438" i="9"/>
  <c r="DD437" i="9"/>
  <c r="DD436" i="9"/>
  <c r="DD435" i="9"/>
  <c r="DD434" i="9"/>
  <c r="DD433" i="9"/>
  <c r="DD432" i="9"/>
  <c r="DD431" i="9"/>
  <c r="DD430" i="9"/>
  <c r="DD429" i="9"/>
  <c r="DD428" i="9"/>
  <c r="DD427" i="9"/>
  <c r="DD426" i="9"/>
  <c r="DD425" i="9"/>
  <c r="DD424" i="9"/>
  <c r="DD423" i="9"/>
  <c r="DD422" i="9"/>
  <c r="DD421" i="9"/>
  <c r="DD420" i="9"/>
  <c r="DD419" i="9"/>
  <c r="DD418" i="9"/>
  <c r="DD417" i="9"/>
  <c r="DD416" i="9"/>
  <c r="DD415" i="9"/>
  <c r="DD414" i="9"/>
  <c r="DD413" i="9"/>
  <c r="DD412" i="9"/>
  <c r="DD411" i="9"/>
  <c r="DD410" i="9"/>
  <c r="DD409" i="9"/>
  <c r="DD408" i="9"/>
  <c r="DD407" i="9"/>
  <c r="DD406" i="9"/>
  <c r="DD405" i="9"/>
  <c r="DD404" i="9"/>
  <c r="DD403" i="9"/>
  <c r="DD402" i="9"/>
  <c r="DD401" i="9"/>
  <c r="DD400" i="9"/>
  <c r="DD399" i="9"/>
  <c r="DD398" i="9"/>
  <c r="DD397" i="9"/>
  <c r="DD396" i="9"/>
  <c r="DD395" i="9"/>
  <c r="DD394" i="9"/>
  <c r="DD393" i="9"/>
  <c r="DD392" i="9"/>
  <c r="DD391" i="9"/>
  <c r="DD390" i="9"/>
  <c r="DD389" i="9"/>
  <c r="DD388" i="9"/>
  <c r="DD387" i="9"/>
  <c r="DD386" i="9"/>
  <c r="DD385" i="9"/>
  <c r="DD384" i="9"/>
  <c r="DD383" i="9"/>
  <c r="DD382" i="9"/>
  <c r="DD381" i="9"/>
  <c r="DD380" i="9"/>
  <c r="DD379" i="9"/>
  <c r="DD378" i="9"/>
  <c r="DD377" i="9"/>
  <c r="DD376" i="9"/>
  <c r="DD375" i="9"/>
  <c r="DD374" i="9"/>
  <c r="DD373" i="9"/>
  <c r="DD372" i="9"/>
  <c r="DD371" i="9"/>
  <c r="DD370" i="9"/>
  <c r="DD369" i="9"/>
  <c r="DD368" i="9"/>
  <c r="DD367" i="9"/>
  <c r="DD366" i="9"/>
  <c r="DD365" i="9"/>
  <c r="DD364" i="9"/>
  <c r="DD363" i="9"/>
  <c r="DD362" i="9"/>
  <c r="DD361" i="9"/>
  <c r="DD360" i="9"/>
  <c r="DD359" i="9"/>
  <c r="DD358" i="9"/>
  <c r="DD357" i="9"/>
  <c r="DD356" i="9"/>
  <c r="DD355" i="9"/>
  <c r="DD354" i="9"/>
  <c r="DD353" i="9"/>
  <c r="DD352" i="9"/>
  <c r="DD351" i="9"/>
  <c r="DD350" i="9"/>
  <c r="DD349" i="9"/>
  <c r="DD348" i="9"/>
  <c r="DD347" i="9"/>
  <c r="DD346" i="9"/>
  <c r="DD345" i="9"/>
  <c r="DD344" i="9"/>
  <c r="DD343" i="9"/>
  <c r="DD342" i="9"/>
  <c r="DD341" i="9"/>
  <c r="DD340" i="9"/>
  <c r="DD339" i="9"/>
  <c r="DD338" i="9"/>
  <c r="DD337" i="9"/>
  <c r="DD336" i="9"/>
  <c r="DD335" i="9"/>
  <c r="DD334" i="9"/>
  <c r="DD333" i="9"/>
  <c r="DD332" i="9"/>
  <c r="DD331" i="9"/>
  <c r="DD330" i="9"/>
  <c r="DD329" i="9"/>
  <c r="DD328" i="9"/>
  <c r="DD327" i="9"/>
  <c r="DD326" i="9"/>
  <c r="DD325" i="9"/>
  <c r="DD324" i="9"/>
  <c r="DD323" i="9"/>
  <c r="DD322" i="9"/>
  <c r="DD321" i="9"/>
  <c r="DD320" i="9"/>
  <c r="DD319" i="9"/>
  <c r="DD318" i="9"/>
  <c r="DD317" i="9"/>
  <c r="DD316" i="9"/>
  <c r="DD315" i="9"/>
  <c r="DD314" i="9"/>
  <c r="DD313" i="9"/>
  <c r="DD312" i="9"/>
  <c r="DD311" i="9"/>
  <c r="DD310" i="9"/>
  <c r="DD309" i="9"/>
  <c r="DD308" i="9"/>
  <c r="DD307" i="9"/>
  <c r="DD306" i="9"/>
  <c r="DD305" i="9"/>
  <c r="DD304" i="9"/>
  <c r="DD303" i="9"/>
  <c r="DD302" i="9"/>
  <c r="DD301" i="9"/>
  <c r="DD300" i="9"/>
  <c r="DD299" i="9"/>
  <c r="DD298" i="9"/>
  <c r="DD297" i="9"/>
  <c r="DD296" i="9"/>
  <c r="DD295" i="9"/>
  <c r="DD294" i="9"/>
  <c r="DD293" i="9"/>
  <c r="DD292" i="9"/>
  <c r="DD291" i="9"/>
  <c r="DD290" i="9"/>
  <c r="DD289" i="9"/>
  <c r="DD288" i="9"/>
  <c r="DD287" i="9"/>
  <c r="DD286" i="9"/>
  <c r="DD285" i="9"/>
  <c r="DD284" i="9"/>
  <c r="DD283" i="9"/>
  <c r="DD282" i="9"/>
  <c r="DD281" i="9"/>
  <c r="DD280" i="9"/>
  <c r="DD279" i="9"/>
  <c r="DD278" i="9"/>
  <c r="DD277" i="9"/>
  <c r="DD276" i="9"/>
  <c r="DD275" i="9"/>
  <c r="DD274" i="9"/>
  <c r="DD273" i="9"/>
  <c r="DD272" i="9"/>
  <c r="DD271" i="9"/>
  <c r="DD270" i="9"/>
  <c r="DD269" i="9"/>
  <c r="DD268" i="9"/>
  <c r="DD267" i="9"/>
  <c r="DD266" i="9"/>
  <c r="DD265" i="9"/>
  <c r="DD264" i="9"/>
  <c r="DD263" i="9"/>
  <c r="DD262" i="9"/>
  <c r="DD261" i="9"/>
  <c r="DD260" i="9"/>
  <c r="DD259" i="9"/>
  <c r="DD258" i="9"/>
  <c r="DD257" i="9"/>
  <c r="DD256" i="9"/>
  <c r="DD255" i="9"/>
  <c r="DD254" i="9"/>
  <c r="DD253" i="9"/>
  <c r="DD252" i="9"/>
  <c r="DD251" i="9"/>
  <c r="DD250" i="9"/>
  <c r="DD249" i="9"/>
  <c r="DD248" i="9"/>
  <c r="DD247" i="9"/>
  <c r="DD246" i="9"/>
  <c r="DD245" i="9"/>
  <c r="DD244" i="9"/>
  <c r="DD243" i="9"/>
  <c r="DD242" i="9"/>
  <c r="DD241" i="9"/>
  <c r="DD240" i="9"/>
  <c r="DD239" i="9"/>
  <c r="DD238" i="9"/>
  <c r="DD237" i="9"/>
  <c r="DD236" i="9"/>
  <c r="DD235" i="9"/>
  <c r="DD234" i="9"/>
  <c r="DD233" i="9"/>
  <c r="DD232" i="9"/>
  <c r="DD231" i="9"/>
  <c r="DD230" i="9"/>
  <c r="DD229" i="9"/>
  <c r="DD228" i="9"/>
  <c r="DD227" i="9"/>
  <c r="DD226" i="9"/>
  <c r="DD225" i="9"/>
  <c r="DD224" i="9"/>
  <c r="DD223" i="9"/>
  <c r="DD222" i="9"/>
  <c r="DD221" i="9"/>
  <c r="DD220" i="9"/>
  <c r="DD219" i="9"/>
  <c r="DD218" i="9"/>
  <c r="DD217" i="9"/>
  <c r="DD216" i="9"/>
  <c r="DD215" i="9"/>
  <c r="DD214" i="9"/>
  <c r="DD213" i="9"/>
  <c r="DD212" i="9"/>
  <c r="DD211" i="9"/>
  <c r="DD210" i="9"/>
  <c r="DD209" i="9"/>
  <c r="DD208" i="9"/>
  <c r="DD207" i="9"/>
  <c r="DD206" i="9"/>
  <c r="DD205" i="9"/>
  <c r="DD204" i="9"/>
  <c r="DD203" i="9"/>
  <c r="DD202" i="9"/>
  <c r="DD201" i="9"/>
  <c r="DD200" i="9"/>
  <c r="DD199" i="9"/>
  <c r="DD198" i="9"/>
  <c r="DD197" i="9"/>
  <c r="DD196" i="9"/>
  <c r="DD195" i="9"/>
  <c r="DD194" i="9"/>
  <c r="DD193" i="9"/>
  <c r="DD192" i="9"/>
  <c r="DD191" i="9"/>
  <c r="DD190" i="9"/>
  <c r="DD189" i="9"/>
  <c r="DD188" i="9"/>
  <c r="DD187" i="9"/>
  <c r="DD186" i="9"/>
  <c r="DD185" i="9"/>
  <c r="DD184" i="9"/>
  <c r="DD183" i="9"/>
  <c r="DD182" i="9"/>
  <c r="DD181" i="9"/>
  <c r="DD180" i="9"/>
  <c r="DD179" i="9"/>
  <c r="DD178" i="9"/>
  <c r="DD177" i="9"/>
  <c r="DD176" i="9"/>
  <c r="DD175" i="9"/>
  <c r="DD174" i="9"/>
  <c r="DD173" i="9"/>
  <c r="DD172" i="9"/>
  <c r="DD171" i="9"/>
  <c r="DD170" i="9"/>
  <c r="DD169" i="9"/>
  <c r="DD168" i="9"/>
  <c r="DD167" i="9"/>
  <c r="DD166" i="9"/>
  <c r="DD165" i="9"/>
  <c r="DD164" i="9"/>
  <c r="DD163" i="9"/>
  <c r="DD162" i="9"/>
  <c r="DD161" i="9"/>
  <c r="DD160" i="9"/>
  <c r="DD159" i="9"/>
  <c r="DD158" i="9"/>
  <c r="DD157" i="9"/>
  <c r="DD156" i="9"/>
  <c r="DD155" i="9"/>
  <c r="DD154" i="9"/>
  <c r="DD153" i="9"/>
  <c r="DD152" i="9"/>
  <c r="DD151" i="9"/>
  <c r="DD150" i="9"/>
  <c r="DD149" i="9"/>
  <c r="DD148" i="9"/>
  <c r="DD147" i="9"/>
  <c r="DD146" i="9"/>
  <c r="DD145" i="9"/>
  <c r="DD144" i="9"/>
  <c r="DD143" i="9"/>
  <c r="DD142" i="9"/>
  <c r="DD141" i="9"/>
  <c r="DD140" i="9"/>
  <c r="DD139" i="9"/>
  <c r="DD138" i="9"/>
  <c r="DD137" i="9"/>
  <c r="DD136" i="9"/>
  <c r="DD135" i="9"/>
  <c r="DD134" i="9"/>
  <c r="DD133" i="9"/>
  <c r="DD132" i="9"/>
  <c r="DD131" i="9"/>
  <c r="DD130" i="9"/>
  <c r="DD129" i="9"/>
  <c r="DD128" i="9"/>
  <c r="DD127" i="9"/>
  <c r="DD126" i="9"/>
  <c r="DD125" i="9"/>
  <c r="DD124" i="9"/>
  <c r="DD123" i="9"/>
  <c r="DD122" i="9"/>
  <c r="DD121" i="9"/>
  <c r="DD120" i="9"/>
  <c r="DD119" i="9"/>
  <c r="DD118" i="9"/>
  <c r="DD117" i="9"/>
  <c r="DD116" i="9"/>
  <c r="DD115" i="9"/>
  <c r="DD114" i="9"/>
  <c r="DD113" i="9"/>
  <c r="DD112" i="9"/>
  <c r="DD111" i="9"/>
  <c r="DD110" i="9"/>
  <c r="DD109" i="9"/>
  <c r="DD108" i="9"/>
  <c r="DD107" i="9"/>
  <c r="DD106" i="9"/>
  <c r="DD105" i="9"/>
  <c r="DD104" i="9"/>
  <c r="DD103" i="9"/>
  <c r="DD102" i="9"/>
  <c r="DD101" i="9"/>
  <c r="DD100" i="9"/>
  <c r="DD99" i="9"/>
  <c r="DD98" i="9"/>
  <c r="DD97" i="9"/>
  <c r="DD96" i="9"/>
  <c r="DD95" i="9"/>
  <c r="DD94" i="9"/>
  <c r="DD93" i="9"/>
  <c r="DD92" i="9"/>
  <c r="DD91" i="9"/>
  <c r="DD90" i="9"/>
  <c r="DD89" i="9"/>
  <c r="DD88" i="9"/>
  <c r="DD87" i="9"/>
  <c r="DD86" i="9"/>
  <c r="DD85" i="9"/>
  <c r="DD84" i="9"/>
  <c r="DD83" i="9"/>
  <c r="DD82" i="9"/>
  <c r="DD81" i="9"/>
  <c r="DD80" i="9"/>
  <c r="DD79" i="9"/>
  <c r="DD78" i="9"/>
  <c r="DD77" i="9"/>
  <c r="DD76" i="9"/>
  <c r="DD75" i="9"/>
  <c r="DD74" i="9"/>
  <c r="DD73" i="9"/>
  <c r="DD72" i="9"/>
  <c r="DD71" i="9"/>
  <c r="DD70" i="9"/>
  <c r="DD69" i="9"/>
  <c r="DD68" i="9"/>
  <c r="DD67" i="9"/>
  <c r="DD66" i="9"/>
  <c r="DD65" i="9"/>
  <c r="DD64" i="9"/>
  <c r="DD63" i="9"/>
  <c r="DD62" i="9"/>
  <c r="DD61" i="9"/>
  <c r="DD60" i="9"/>
  <c r="DD59" i="9"/>
  <c r="DD58" i="9"/>
  <c r="DD57" i="9"/>
  <c r="DD56" i="9"/>
  <c r="DD55" i="9"/>
  <c r="DD54" i="9"/>
  <c r="DD53" i="9"/>
  <c r="DD52" i="9"/>
  <c r="DD51" i="9"/>
  <c r="DD50" i="9"/>
  <c r="DD49" i="9"/>
  <c r="DD48" i="9"/>
  <c r="DD47" i="9"/>
  <c r="DD46" i="9"/>
  <c r="DD45" i="9"/>
  <c r="DD44" i="9"/>
  <c r="DD43" i="9"/>
  <c r="DD42" i="9"/>
  <c r="DD41" i="9"/>
  <c r="DD40" i="9"/>
  <c r="DD39" i="9"/>
  <c r="DD38" i="9"/>
  <c r="DD37" i="9"/>
  <c r="DD36" i="9"/>
  <c r="DD35" i="9"/>
  <c r="DD34" i="9"/>
  <c r="DD33" i="9"/>
  <c r="DD32" i="9"/>
  <c r="DD31" i="9"/>
  <c r="DD30" i="9"/>
  <c r="DD29" i="9"/>
  <c r="DD28" i="9"/>
  <c r="DD27" i="9"/>
  <c r="DD26" i="9"/>
  <c r="DD25" i="9"/>
  <c r="DD24" i="9"/>
  <c r="DD23" i="9"/>
  <c r="DD22" i="9"/>
  <c r="DD21" i="9"/>
  <c r="DD20" i="9"/>
  <c r="DD19" i="9"/>
  <c r="DD18" i="9"/>
  <c r="DD17" i="9"/>
  <c r="DD16" i="9"/>
  <c r="DD15" i="9"/>
  <c r="DD14" i="9"/>
  <c r="DD13" i="9"/>
  <c r="DD12" i="9"/>
  <c r="DD11" i="9"/>
  <c r="DD10" i="9"/>
  <c r="DD9" i="9"/>
  <c r="DD8" i="9"/>
  <c r="DE1006" i="9"/>
  <c r="DE1005" i="9"/>
  <c r="DE1004" i="9"/>
  <c r="DE1003" i="9"/>
  <c r="DE1002" i="9"/>
  <c r="DE1001" i="9"/>
  <c r="DE1000" i="9"/>
  <c r="DE999" i="9"/>
  <c r="DE998" i="9"/>
  <c r="DE997" i="9"/>
  <c r="DE996" i="9"/>
  <c r="DE995" i="9"/>
  <c r="DE994" i="9"/>
  <c r="DE993" i="9"/>
  <c r="DE992" i="9"/>
  <c r="DE991" i="9"/>
  <c r="DE990" i="9"/>
  <c r="DE989" i="9"/>
  <c r="DE988" i="9"/>
  <c r="DE987" i="9"/>
  <c r="DE986" i="9"/>
  <c r="DE985" i="9"/>
  <c r="DE984" i="9"/>
  <c r="DE983" i="9"/>
  <c r="DE982" i="9"/>
  <c r="DE981" i="9"/>
  <c r="DE980" i="9"/>
  <c r="DE979" i="9"/>
  <c r="DE978" i="9"/>
  <c r="DE977" i="9"/>
  <c r="DE976" i="9"/>
  <c r="DE975" i="9"/>
  <c r="DE974" i="9"/>
  <c r="DE973" i="9"/>
  <c r="DE972" i="9"/>
  <c r="DE971" i="9"/>
  <c r="DE970" i="9"/>
  <c r="DE969" i="9"/>
  <c r="DE968" i="9"/>
  <c r="DE967" i="9"/>
  <c r="DE966" i="9"/>
  <c r="DE965" i="9"/>
  <c r="DE964" i="9"/>
  <c r="DE963" i="9"/>
  <c r="DE962" i="9"/>
  <c r="DE961" i="9"/>
  <c r="DE960" i="9"/>
  <c r="DE959" i="9"/>
  <c r="DE958" i="9"/>
  <c r="DE957" i="9"/>
  <c r="DE956" i="9"/>
  <c r="DE955" i="9"/>
  <c r="DE954" i="9"/>
  <c r="DE953" i="9"/>
  <c r="DE952" i="9"/>
  <c r="DE951" i="9"/>
  <c r="DE950" i="9"/>
  <c r="DE949" i="9"/>
  <c r="DE948" i="9"/>
  <c r="DE947" i="9"/>
  <c r="DE946" i="9"/>
  <c r="DE945" i="9"/>
  <c r="DE944" i="9"/>
  <c r="DE943" i="9"/>
  <c r="DE942" i="9"/>
  <c r="DE941" i="9"/>
  <c r="DE940" i="9"/>
  <c r="DE939" i="9"/>
  <c r="DE938" i="9"/>
  <c r="DE937" i="9"/>
  <c r="DE936" i="9"/>
  <c r="DE935" i="9"/>
  <c r="DE934" i="9"/>
  <c r="DE933" i="9"/>
  <c r="DE932" i="9"/>
  <c r="DE931" i="9"/>
  <c r="DE930" i="9"/>
  <c r="DE929" i="9"/>
  <c r="DE928" i="9"/>
  <c r="DE927" i="9"/>
  <c r="DE926" i="9"/>
  <c r="DE925" i="9"/>
  <c r="DE924" i="9"/>
  <c r="DE923" i="9"/>
  <c r="DE922" i="9"/>
  <c r="DE921" i="9"/>
  <c r="DE920" i="9"/>
  <c r="DE919" i="9"/>
  <c r="DE918" i="9"/>
  <c r="DE917" i="9"/>
  <c r="DE916" i="9"/>
  <c r="DE915" i="9"/>
  <c r="DE914" i="9"/>
  <c r="DE913" i="9"/>
  <c r="DE912" i="9"/>
  <c r="DE911" i="9"/>
  <c r="DE910" i="9"/>
  <c r="DE909" i="9"/>
  <c r="DE908" i="9"/>
  <c r="DE907" i="9"/>
  <c r="DE906" i="9"/>
  <c r="DE905" i="9"/>
  <c r="DE904" i="9"/>
  <c r="DE903" i="9"/>
  <c r="DE902" i="9"/>
  <c r="DE901" i="9"/>
  <c r="DE900" i="9"/>
  <c r="DE899" i="9"/>
  <c r="DE898" i="9"/>
  <c r="DE897" i="9"/>
  <c r="DE896" i="9"/>
  <c r="DE895" i="9"/>
  <c r="DE894" i="9"/>
  <c r="DE893" i="9"/>
  <c r="DE892" i="9"/>
  <c r="DE891" i="9"/>
  <c r="DE890" i="9"/>
  <c r="DE889" i="9"/>
  <c r="DE888" i="9"/>
  <c r="DE887" i="9"/>
  <c r="DE886" i="9"/>
  <c r="DE885" i="9"/>
  <c r="DE884" i="9"/>
  <c r="DE883" i="9"/>
  <c r="DE882" i="9"/>
  <c r="DE881" i="9"/>
  <c r="DE880" i="9"/>
  <c r="DE879" i="9"/>
  <c r="DE878" i="9"/>
  <c r="DE877" i="9"/>
  <c r="DE876" i="9"/>
  <c r="DE875" i="9"/>
  <c r="DE874" i="9"/>
  <c r="DE873" i="9"/>
  <c r="DE872" i="9"/>
  <c r="DE871" i="9"/>
  <c r="DE870" i="9"/>
  <c r="DE869" i="9"/>
  <c r="DE868" i="9"/>
  <c r="DE867" i="9"/>
  <c r="DE866" i="9"/>
  <c r="DE865" i="9"/>
  <c r="DE864" i="9"/>
  <c r="DE863" i="9"/>
  <c r="DE862" i="9"/>
  <c r="DE861" i="9"/>
  <c r="DE860" i="9"/>
  <c r="DE859" i="9"/>
  <c r="DE858" i="9"/>
  <c r="DE857" i="9"/>
  <c r="DE856" i="9"/>
  <c r="DE855" i="9"/>
  <c r="DE854" i="9"/>
  <c r="DE853" i="9"/>
  <c r="DE852" i="9"/>
  <c r="DE851" i="9"/>
  <c r="DE850" i="9"/>
  <c r="DE849" i="9"/>
  <c r="DE848" i="9"/>
  <c r="DE847" i="9"/>
  <c r="DE846" i="9"/>
  <c r="DE845" i="9"/>
  <c r="DE844" i="9"/>
  <c r="DE843" i="9"/>
  <c r="DE842" i="9"/>
  <c r="DE841" i="9"/>
  <c r="DE840" i="9"/>
  <c r="DE839" i="9"/>
  <c r="DE838" i="9"/>
  <c r="DE837" i="9"/>
  <c r="DE836" i="9"/>
  <c r="DE835" i="9"/>
  <c r="DE834" i="9"/>
  <c r="DE833" i="9"/>
  <c r="DE832" i="9"/>
  <c r="DE831" i="9"/>
  <c r="DE830" i="9"/>
  <c r="DE829" i="9"/>
  <c r="DE828" i="9"/>
  <c r="DE827" i="9"/>
  <c r="DE826" i="9"/>
  <c r="DE825" i="9"/>
  <c r="DE824" i="9"/>
  <c r="DE823" i="9"/>
  <c r="DE822" i="9"/>
  <c r="DE821" i="9"/>
  <c r="DE820" i="9"/>
  <c r="DE819" i="9"/>
  <c r="DE818" i="9"/>
  <c r="DE817" i="9"/>
  <c r="DE816" i="9"/>
  <c r="DE815" i="9"/>
  <c r="DE814" i="9"/>
  <c r="DE813" i="9"/>
  <c r="DE812" i="9"/>
  <c r="DE811" i="9"/>
  <c r="DE810" i="9"/>
  <c r="DE809" i="9"/>
  <c r="DE808" i="9"/>
  <c r="DE807" i="9"/>
  <c r="DE806" i="9"/>
  <c r="DE805" i="9"/>
  <c r="DE804" i="9"/>
  <c r="DE803" i="9"/>
  <c r="DE802" i="9"/>
  <c r="DE801" i="9"/>
  <c r="DE800" i="9"/>
  <c r="DE799" i="9"/>
  <c r="DE798" i="9"/>
  <c r="DE797" i="9"/>
  <c r="DE796" i="9"/>
  <c r="DE795" i="9"/>
  <c r="DE794" i="9"/>
  <c r="DE793" i="9"/>
  <c r="DE792" i="9"/>
  <c r="DE791" i="9"/>
  <c r="DE790" i="9"/>
  <c r="DE789" i="9"/>
  <c r="DE788" i="9"/>
  <c r="DE787" i="9"/>
  <c r="DE786" i="9"/>
  <c r="DE785" i="9"/>
  <c r="DE784" i="9"/>
  <c r="DE783" i="9"/>
  <c r="DE782" i="9"/>
  <c r="DE781" i="9"/>
  <c r="DE780" i="9"/>
  <c r="DE779" i="9"/>
  <c r="DE778" i="9"/>
  <c r="DE777" i="9"/>
  <c r="DE776" i="9"/>
  <c r="DE775" i="9"/>
  <c r="DE774" i="9"/>
  <c r="DE773" i="9"/>
  <c r="DE772" i="9"/>
  <c r="DE771" i="9"/>
  <c r="DE770" i="9"/>
  <c r="DE769" i="9"/>
  <c r="DE768" i="9"/>
  <c r="DE767" i="9"/>
  <c r="DE766" i="9"/>
  <c r="DE765" i="9"/>
  <c r="DE764" i="9"/>
  <c r="DE763" i="9"/>
  <c r="DE762" i="9"/>
  <c r="DE761" i="9"/>
  <c r="DE760" i="9"/>
  <c r="DE759" i="9"/>
  <c r="DE758" i="9"/>
  <c r="DE757" i="9"/>
  <c r="DE756" i="9"/>
  <c r="DE755" i="9"/>
  <c r="DE754" i="9"/>
  <c r="DE753" i="9"/>
  <c r="DE752" i="9"/>
  <c r="DE751" i="9"/>
  <c r="DE750" i="9"/>
  <c r="DE749" i="9"/>
  <c r="DE748" i="9"/>
  <c r="DE747" i="9"/>
  <c r="DE746" i="9"/>
  <c r="DE745" i="9"/>
  <c r="DE744" i="9"/>
  <c r="DE743" i="9"/>
  <c r="DE742" i="9"/>
  <c r="DE741" i="9"/>
  <c r="DE740" i="9"/>
  <c r="DE739" i="9"/>
  <c r="DE738" i="9"/>
  <c r="DE737" i="9"/>
  <c r="DE736" i="9"/>
  <c r="DE735" i="9"/>
  <c r="DE734" i="9"/>
  <c r="DE733" i="9"/>
  <c r="DE732" i="9"/>
  <c r="DE731" i="9"/>
  <c r="DE730" i="9"/>
  <c r="DE729" i="9"/>
  <c r="DE728" i="9"/>
  <c r="DE727" i="9"/>
  <c r="DE726" i="9"/>
  <c r="DE725" i="9"/>
  <c r="DE724" i="9"/>
  <c r="DE723" i="9"/>
  <c r="DE722" i="9"/>
  <c r="DE721" i="9"/>
  <c r="DE720" i="9"/>
  <c r="DE719" i="9"/>
  <c r="DE718" i="9"/>
  <c r="DE717" i="9"/>
  <c r="DE716" i="9"/>
  <c r="DE715" i="9"/>
  <c r="DE714" i="9"/>
  <c r="DE713" i="9"/>
  <c r="DE712" i="9"/>
  <c r="DE711" i="9"/>
  <c r="DE710" i="9"/>
  <c r="DE709" i="9"/>
  <c r="DE708" i="9"/>
  <c r="DE707" i="9"/>
  <c r="DE706" i="9"/>
  <c r="DE705" i="9"/>
  <c r="DE704" i="9"/>
  <c r="DE703" i="9"/>
  <c r="DE702" i="9"/>
  <c r="DE701" i="9"/>
  <c r="DE700" i="9"/>
  <c r="DE699" i="9"/>
  <c r="DE698" i="9"/>
  <c r="DE697" i="9"/>
  <c r="DE696" i="9"/>
  <c r="DE695" i="9"/>
  <c r="DE694" i="9"/>
  <c r="DE693" i="9"/>
  <c r="DE692" i="9"/>
  <c r="DE691" i="9"/>
  <c r="DE690" i="9"/>
  <c r="DE689" i="9"/>
  <c r="DE688" i="9"/>
  <c r="DE687" i="9"/>
  <c r="DE686" i="9"/>
  <c r="DE685" i="9"/>
  <c r="DE684" i="9"/>
  <c r="DE683" i="9"/>
  <c r="DE682" i="9"/>
  <c r="DE681" i="9"/>
  <c r="DE680" i="9"/>
  <c r="DE679" i="9"/>
  <c r="DE678" i="9"/>
  <c r="DE677" i="9"/>
  <c r="DE676" i="9"/>
  <c r="DE675" i="9"/>
  <c r="DE674" i="9"/>
  <c r="DE673" i="9"/>
  <c r="DE672" i="9"/>
  <c r="DE671" i="9"/>
  <c r="DE670" i="9"/>
  <c r="DE669" i="9"/>
  <c r="DE668" i="9"/>
  <c r="DE667" i="9"/>
  <c r="DE666" i="9"/>
  <c r="DE665" i="9"/>
  <c r="DE664" i="9"/>
  <c r="DE663" i="9"/>
  <c r="DE662" i="9"/>
  <c r="DE661" i="9"/>
  <c r="DE660" i="9"/>
  <c r="DE659" i="9"/>
  <c r="DE658" i="9"/>
  <c r="DE657" i="9"/>
  <c r="DE656" i="9"/>
  <c r="DE655" i="9"/>
  <c r="DE654" i="9"/>
  <c r="DE653" i="9"/>
  <c r="DE652" i="9"/>
  <c r="DE651" i="9"/>
  <c r="DE650" i="9"/>
  <c r="DE649" i="9"/>
  <c r="DE648" i="9"/>
  <c r="DE647" i="9"/>
  <c r="DE646" i="9"/>
  <c r="DE645" i="9"/>
  <c r="DE644" i="9"/>
  <c r="DE643" i="9"/>
  <c r="DE642" i="9"/>
  <c r="DE641" i="9"/>
  <c r="DE640" i="9"/>
  <c r="DE639" i="9"/>
  <c r="DE638" i="9"/>
  <c r="DE637" i="9"/>
  <c r="DE636" i="9"/>
  <c r="DE635" i="9"/>
  <c r="DE634" i="9"/>
  <c r="DE633" i="9"/>
  <c r="DE632" i="9"/>
  <c r="DE631" i="9"/>
  <c r="DE630" i="9"/>
  <c r="DE629" i="9"/>
  <c r="DE628" i="9"/>
  <c r="DE627" i="9"/>
  <c r="DE626" i="9"/>
  <c r="DE625" i="9"/>
  <c r="DE624" i="9"/>
  <c r="DE623" i="9"/>
  <c r="DE622" i="9"/>
  <c r="DE621" i="9"/>
  <c r="DE620" i="9"/>
  <c r="DE619" i="9"/>
  <c r="DE618" i="9"/>
  <c r="DE617" i="9"/>
  <c r="DE616" i="9"/>
  <c r="DE615" i="9"/>
  <c r="DE614" i="9"/>
  <c r="DE613" i="9"/>
  <c r="DE612" i="9"/>
  <c r="DE611" i="9"/>
  <c r="DE610" i="9"/>
  <c r="DE609" i="9"/>
  <c r="DE608" i="9"/>
  <c r="DE607" i="9"/>
  <c r="DE606" i="9"/>
  <c r="DE605" i="9"/>
  <c r="DE604" i="9"/>
  <c r="DE603" i="9"/>
  <c r="DE602" i="9"/>
  <c r="DE601" i="9"/>
  <c r="DE600" i="9"/>
  <c r="DE599" i="9"/>
  <c r="DE598" i="9"/>
  <c r="DE597" i="9"/>
  <c r="DE596" i="9"/>
  <c r="DE595" i="9"/>
  <c r="DE594" i="9"/>
  <c r="DE593" i="9"/>
  <c r="DE592" i="9"/>
  <c r="DE591" i="9"/>
  <c r="DE590" i="9"/>
  <c r="DE589" i="9"/>
  <c r="DE588" i="9"/>
  <c r="DE587" i="9"/>
  <c r="DE586" i="9"/>
  <c r="DE585" i="9"/>
  <c r="DE584" i="9"/>
  <c r="DE583" i="9"/>
  <c r="DE582" i="9"/>
  <c r="DE581" i="9"/>
  <c r="DE580" i="9"/>
  <c r="DE579" i="9"/>
  <c r="DE578" i="9"/>
  <c r="DE577" i="9"/>
  <c r="DE576" i="9"/>
  <c r="DE575" i="9"/>
  <c r="DE574" i="9"/>
  <c r="DE573" i="9"/>
  <c r="DE572" i="9"/>
  <c r="DE571" i="9"/>
  <c r="DE570" i="9"/>
  <c r="DE569" i="9"/>
  <c r="DE568" i="9"/>
  <c r="DE567" i="9"/>
  <c r="DE566" i="9"/>
  <c r="DE565" i="9"/>
  <c r="DE564" i="9"/>
  <c r="DE563" i="9"/>
  <c r="DE562" i="9"/>
  <c r="DE561" i="9"/>
  <c r="DE560" i="9"/>
  <c r="DE559" i="9"/>
  <c r="DE558" i="9"/>
  <c r="DE557" i="9"/>
  <c r="DE556" i="9"/>
  <c r="DE555" i="9"/>
  <c r="DE554" i="9"/>
  <c r="DE553" i="9"/>
  <c r="DE552" i="9"/>
  <c r="DE551" i="9"/>
  <c r="DE550" i="9"/>
  <c r="DE549" i="9"/>
  <c r="DE548" i="9"/>
  <c r="DE547" i="9"/>
  <c r="DE546" i="9"/>
  <c r="DE545" i="9"/>
  <c r="DE544" i="9"/>
  <c r="DE543" i="9"/>
  <c r="DE542" i="9"/>
  <c r="DE541" i="9"/>
  <c r="DE540" i="9"/>
  <c r="DE539" i="9"/>
  <c r="DE538" i="9"/>
  <c r="DE537" i="9"/>
  <c r="DE536" i="9"/>
  <c r="DE535" i="9"/>
  <c r="DE534" i="9"/>
  <c r="DE533" i="9"/>
  <c r="DE532" i="9"/>
  <c r="DE531" i="9"/>
  <c r="DE530" i="9"/>
  <c r="DE529" i="9"/>
  <c r="DE528" i="9"/>
  <c r="DE527" i="9"/>
  <c r="DE526" i="9"/>
  <c r="DE525" i="9"/>
  <c r="DE524" i="9"/>
  <c r="DE523" i="9"/>
  <c r="DE522" i="9"/>
  <c r="DE521" i="9"/>
  <c r="DE520" i="9"/>
  <c r="DE519" i="9"/>
  <c r="DE518" i="9"/>
  <c r="DE517" i="9"/>
  <c r="DE516" i="9"/>
  <c r="DE515" i="9"/>
  <c r="DE514" i="9"/>
  <c r="DE513" i="9"/>
  <c r="DE512" i="9"/>
  <c r="DE511" i="9"/>
  <c r="DE510" i="9"/>
  <c r="DE509" i="9"/>
  <c r="DE508" i="9"/>
  <c r="DE507" i="9"/>
  <c r="DE506" i="9"/>
  <c r="DE505" i="9"/>
  <c r="DE504" i="9"/>
  <c r="DE503" i="9"/>
  <c r="DE502" i="9"/>
  <c r="DE501" i="9"/>
  <c r="DE500" i="9"/>
  <c r="DE499" i="9"/>
  <c r="DE498" i="9"/>
  <c r="DE497" i="9"/>
  <c r="DE496" i="9"/>
  <c r="DE495" i="9"/>
  <c r="DE494" i="9"/>
  <c r="DE493" i="9"/>
  <c r="DE492" i="9"/>
  <c r="DE491" i="9"/>
  <c r="DE490" i="9"/>
  <c r="DE489" i="9"/>
  <c r="DE488" i="9"/>
  <c r="DE487" i="9"/>
  <c r="DE486" i="9"/>
  <c r="DE485" i="9"/>
  <c r="DE484" i="9"/>
  <c r="DE483" i="9"/>
  <c r="DE482" i="9"/>
  <c r="DE481" i="9"/>
  <c r="DE480" i="9"/>
  <c r="DE479" i="9"/>
  <c r="DE478" i="9"/>
  <c r="DE477" i="9"/>
  <c r="DE476" i="9"/>
  <c r="DE475" i="9"/>
  <c r="DE474" i="9"/>
  <c r="DE473" i="9"/>
  <c r="DE472" i="9"/>
  <c r="DE471" i="9"/>
  <c r="DE470" i="9"/>
  <c r="DE469" i="9"/>
  <c r="DE468" i="9"/>
  <c r="DE467" i="9"/>
  <c r="DE466" i="9"/>
  <c r="DE465" i="9"/>
  <c r="DE464" i="9"/>
  <c r="DE463" i="9"/>
  <c r="DE462" i="9"/>
  <c r="DE461" i="9"/>
  <c r="DE460" i="9"/>
  <c r="DE459" i="9"/>
  <c r="DE458" i="9"/>
  <c r="DE457" i="9"/>
  <c r="DE456" i="9"/>
  <c r="DE455" i="9"/>
  <c r="DE454" i="9"/>
  <c r="DE453" i="9"/>
  <c r="DE452" i="9"/>
  <c r="DE451" i="9"/>
  <c r="DE450" i="9"/>
  <c r="DE449" i="9"/>
  <c r="DE448" i="9"/>
  <c r="DE447" i="9"/>
  <c r="DE446" i="9"/>
  <c r="DE445" i="9"/>
  <c r="DE444" i="9"/>
  <c r="DE443" i="9"/>
  <c r="DE442" i="9"/>
  <c r="DE441" i="9"/>
  <c r="DE440" i="9"/>
  <c r="DE439" i="9"/>
  <c r="DE438" i="9"/>
  <c r="DE437" i="9"/>
  <c r="DE436" i="9"/>
  <c r="DE435" i="9"/>
  <c r="DE434" i="9"/>
  <c r="DE433" i="9"/>
  <c r="DE432" i="9"/>
  <c r="DE431" i="9"/>
  <c r="DE430" i="9"/>
  <c r="DE429" i="9"/>
  <c r="DE428" i="9"/>
  <c r="DE427" i="9"/>
  <c r="DE426" i="9"/>
  <c r="DE425" i="9"/>
  <c r="DE424" i="9"/>
  <c r="DE423" i="9"/>
  <c r="DE422" i="9"/>
  <c r="DE421" i="9"/>
  <c r="DE420" i="9"/>
  <c r="DE419" i="9"/>
  <c r="DE418" i="9"/>
  <c r="DE417" i="9"/>
  <c r="DE416" i="9"/>
  <c r="DE415" i="9"/>
  <c r="DE414" i="9"/>
  <c r="DE413" i="9"/>
  <c r="DE412" i="9"/>
  <c r="DE411" i="9"/>
  <c r="DE410" i="9"/>
  <c r="DE409" i="9"/>
  <c r="DE408" i="9"/>
  <c r="DE407" i="9"/>
  <c r="DE406" i="9"/>
  <c r="DE405" i="9"/>
  <c r="DE404" i="9"/>
  <c r="DE403" i="9"/>
  <c r="DE402" i="9"/>
  <c r="DE401" i="9"/>
  <c r="DE400" i="9"/>
  <c r="DE399" i="9"/>
  <c r="DE398" i="9"/>
  <c r="DE397" i="9"/>
  <c r="DE396" i="9"/>
  <c r="DE395" i="9"/>
  <c r="DE394" i="9"/>
  <c r="DE393" i="9"/>
  <c r="DE392" i="9"/>
  <c r="DE391" i="9"/>
  <c r="DE390" i="9"/>
  <c r="DE389" i="9"/>
  <c r="DE388" i="9"/>
  <c r="DE387" i="9"/>
  <c r="DE386" i="9"/>
  <c r="DE385" i="9"/>
  <c r="DE384" i="9"/>
  <c r="DE383" i="9"/>
  <c r="DE382" i="9"/>
  <c r="DE381" i="9"/>
  <c r="DE380" i="9"/>
  <c r="DE379" i="9"/>
  <c r="DE378" i="9"/>
  <c r="DE377" i="9"/>
  <c r="DE376" i="9"/>
  <c r="DE375" i="9"/>
  <c r="DE374" i="9"/>
  <c r="DE373" i="9"/>
  <c r="DE372" i="9"/>
  <c r="DE371" i="9"/>
  <c r="DE370" i="9"/>
  <c r="DE369" i="9"/>
  <c r="DE368" i="9"/>
  <c r="DE367" i="9"/>
  <c r="DE366" i="9"/>
  <c r="DE365" i="9"/>
  <c r="DE364" i="9"/>
  <c r="DE363" i="9"/>
  <c r="DE362" i="9"/>
  <c r="DE361" i="9"/>
  <c r="DE360" i="9"/>
  <c r="DE359" i="9"/>
  <c r="DE358" i="9"/>
  <c r="DE357" i="9"/>
  <c r="DE356" i="9"/>
  <c r="DE355" i="9"/>
  <c r="DE354" i="9"/>
  <c r="DE353" i="9"/>
  <c r="DE352" i="9"/>
  <c r="DE351" i="9"/>
  <c r="DE350" i="9"/>
  <c r="DE349" i="9"/>
  <c r="DE348" i="9"/>
  <c r="DE347" i="9"/>
  <c r="DE346" i="9"/>
  <c r="DE345" i="9"/>
  <c r="DE344" i="9"/>
  <c r="DE343" i="9"/>
  <c r="DE342" i="9"/>
  <c r="DE341" i="9"/>
  <c r="DE340" i="9"/>
  <c r="DE339" i="9"/>
  <c r="DE338" i="9"/>
  <c r="DE337" i="9"/>
  <c r="DE336" i="9"/>
  <c r="DE335" i="9"/>
  <c r="DE334" i="9"/>
  <c r="DE333" i="9"/>
  <c r="DE332" i="9"/>
  <c r="DE331" i="9"/>
  <c r="DE330" i="9"/>
  <c r="DE329" i="9"/>
  <c r="DE328" i="9"/>
  <c r="DE327" i="9"/>
  <c r="DE326" i="9"/>
  <c r="DE325" i="9"/>
  <c r="DE324" i="9"/>
  <c r="DE323" i="9"/>
  <c r="DE322" i="9"/>
  <c r="DE321" i="9"/>
  <c r="DE320" i="9"/>
  <c r="DE319" i="9"/>
  <c r="DE318" i="9"/>
  <c r="DE317" i="9"/>
  <c r="DE316" i="9"/>
  <c r="DE315" i="9"/>
  <c r="DE314" i="9"/>
  <c r="DE313" i="9"/>
  <c r="DE312" i="9"/>
  <c r="DE311" i="9"/>
  <c r="DE310" i="9"/>
  <c r="DE309" i="9"/>
  <c r="DE308" i="9"/>
  <c r="DE307" i="9"/>
  <c r="DE306" i="9"/>
  <c r="DE305" i="9"/>
  <c r="DE304" i="9"/>
  <c r="DE303" i="9"/>
  <c r="DE302" i="9"/>
  <c r="DE301" i="9"/>
  <c r="DE300" i="9"/>
  <c r="DE299" i="9"/>
  <c r="DE298" i="9"/>
  <c r="DE297" i="9"/>
  <c r="DE296" i="9"/>
  <c r="DE295" i="9"/>
  <c r="DE294" i="9"/>
  <c r="DE293" i="9"/>
  <c r="DE292" i="9"/>
  <c r="DE291" i="9"/>
  <c r="DE290" i="9"/>
  <c r="DE289" i="9"/>
  <c r="DE288" i="9"/>
  <c r="DE287" i="9"/>
  <c r="DE286" i="9"/>
  <c r="DE285" i="9"/>
  <c r="DE284" i="9"/>
  <c r="DE283" i="9"/>
  <c r="DE282" i="9"/>
  <c r="DE281" i="9"/>
  <c r="DE280" i="9"/>
  <c r="DE279" i="9"/>
  <c r="DE278" i="9"/>
  <c r="DE277" i="9"/>
  <c r="DE276" i="9"/>
  <c r="DE275" i="9"/>
  <c r="DE274" i="9"/>
  <c r="DE273" i="9"/>
  <c r="DE272" i="9"/>
  <c r="DE271" i="9"/>
  <c r="DE270" i="9"/>
  <c r="DE269" i="9"/>
  <c r="DE268" i="9"/>
  <c r="DE267" i="9"/>
  <c r="DE266" i="9"/>
  <c r="DE265" i="9"/>
  <c r="DE264" i="9"/>
  <c r="DE263" i="9"/>
  <c r="DE262" i="9"/>
  <c r="DE261" i="9"/>
  <c r="DE260" i="9"/>
  <c r="DE259" i="9"/>
  <c r="DE258" i="9"/>
  <c r="DE257" i="9"/>
  <c r="DE256" i="9"/>
  <c r="DE255" i="9"/>
  <c r="DE254" i="9"/>
  <c r="DE253" i="9"/>
  <c r="DE252" i="9"/>
  <c r="DE251" i="9"/>
  <c r="DE250" i="9"/>
  <c r="DE249" i="9"/>
  <c r="DE248" i="9"/>
  <c r="DE247" i="9"/>
  <c r="DE246" i="9"/>
  <c r="DE245" i="9"/>
  <c r="DE244" i="9"/>
  <c r="DE243" i="9"/>
  <c r="DE242" i="9"/>
  <c r="DE241" i="9"/>
  <c r="DE240" i="9"/>
  <c r="DE239" i="9"/>
  <c r="DE238" i="9"/>
  <c r="DE237" i="9"/>
  <c r="DE236" i="9"/>
  <c r="DE235" i="9"/>
  <c r="DE234" i="9"/>
  <c r="DE233" i="9"/>
  <c r="DE232" i="9"/>
  <c r="DE231" i="9"/>
  <c r="DE230" i="9"/>
  <c r="DE229" i="9"/>
  <c r="DE228" i="9"/>
  <c r="DE227" i="9"/>
  <c r="DE226" i="9"/>
  <c r="DE225" i="9"/>
  <c r="DE224" i="9"/>
  <c r="DE223" i="9"/>
  <c r="DE222" i="9"/>
  <c r="DE221" i="9"/>
  <c r="DE220" i="9"/>
  <c r="DE219" i="9"/>
  <c r="DE218" i="9"/>
  <c r="DE217" i="9"/>
  <c r="DE216" i="9"/>
  <c r="DE215" i="9"/>
  <c r="DE214" i="9"/>
  <c r="DE213" i="9"/>
  <c r="DE212" i="9"/>
  <c r="DE211" i="9"/>
  <c r="DE210" i="9"/>
  <c r="DE209" i="9"/>
  <c r="DE208" i="9"/>
  <c r="DE207" i="9"/>
  <c r="DE206" i="9"/>
  <c r="DE205" i="9"/>
  <c r="DE204" i="9"/>
  <c r="DE203" i="9"/>
  <c r="DE202" i="9"/>
  <c r="DE201" i="9"/>
  <c r="DE200" i="9"/>
  <c r="DE199" i="9"/>
  <c r="DE198" i="9"/>
  <c r="DE197" i="9"/>
  <c r="DE196" i="9"/>
  <c r="DE195" i="9"/>
  <c r="DE194" i="9"/>
  <c r="DE193" i="9"/>
  <c r="DE192" i="9"/>
  <c r="DE191" i="9"/>
  <c r="DE190" i="9"/>
  <c r="DE189" i="9"/>
  <c r="DE188" i="9"/>
  <c r="DE187" i="9"/>
  <c r="DE186" i="9"/>
  <c r="DE185" i="9"/>
  <c r="DE184" i="9"/>
  <c r="DE183" i="9"/>
  <c r="DE182" i="9"/>
  <c r="DE181" i="9"/>
  <c r="DE180" i="9"/>
  <c r="DE179" i="9"/>
  <c r="DE178" i="9"/>
  <c r="DE177" i="9"/>
  <c r="DE176" i="9"/>
  <c r="DE175" i="9"/>
  <c r="DE174" i="9"/>
  <c r="DE173" i="9"/>
  <c r="DE172" i="9"/>
  <c r="DE171" i="9"/>
  <c r="DE170" i="9"/>
  <c r="DE169" i="9"/>
  <c r="DE168" i="9"/>
  <c r="DE167" i="9"/>
  <c r="DE166" i="9"/>
  <c r="DE165" i="9"/>
  <c r="DE164" i="9"/>
  <c r="DE163" i="9"/>
  <c r="DE162" i="9"/>
  <c r="DE161" i="9"/>
  <c r="DE160" i="9"/>
  <c r="DE159" i="9"/>
  <c r="DE158" i="9"/>
  <c r="DE157" i="9"/>
  <c r="DE156" i="9"/>
  <c r="DE155" i="9"/>
  <c r="DE154" i="9"/>
  <c r="DE153" i="9"/>
  <c r="DE152" i="9"/>
  <c r="DE151" i="9"/>
  <c r="DE150" i="9"/>
  <c r="DE149" i="9"/>
  <c r="DE148" i="9"/>
  <c r="DE147" i="9"/>
  <c r="DE146" i="9"/>
  <c r="DE145" i="9"/>
  <c r="DE144" i="9"/>
  <c r="DE143" i="9"/>
  <c r="DE142" i="9"/>
  <c r="DE141" i="9"/>
  <c r="DE140" i="9"/>
  <c r="DE139" i="9"/>
  <c r="DE138" i="9"/>
  <c r="DE137" i="9"/>
  <c r="DE136" i="9"/>
  <c r="DE135" i="9"/>
  <c r="DE134" i="9"/>
  <c r="DE133" i="9"/>
  <c r="DE132" i="9"/>
  <c r="DE131" i="9"/>
  <c r="DE130" i="9"/>
  <c r="DE129" i="9"/>
  <c r="DE128" i="9"/>
  <c r="DE127" i="9"/>
  <c r="DE126" i="9"/>
  <c r="DE125" i="9"/>
  <c r="DE124" i="9"/>
  <c r="DE123" i="9"/>
  <c r="DE122" i="9"/>
  <c r="DE121" i="9"/>
  <c r="DE120" i="9"/>
  <c r="DE119" i="9"/>
  <c r="DE118" i="9"/>
  <c r="DE117" i="9"/>
  <c r="DE116" i="9"/>
  <c r="DE115" i="9"/>
  <c r="DE114" i="9"/>
  <c r="DE113" i="9"/>
  <c r="DE112" i="9"/>
  <c r="DE111" i="9"/>
  <c r="DE110" i="9"/>
  <c r="DE109" i="9"/>
  <c r="DE108" i="9"/>
  <c r="DE107" i="9"/>
  <c r="DE106" i="9"/>
  <c r="DE105" i="9"/>
  <c r="DE104" i="9"/>
  <c r="DE103" i="9"/>
  <c r="DE102" i="9"/>
  <c r="DE101" i="9"/>
  <c r="DE100" i="9"/>
  <c r="DE99" i="9"/>
  <c r="DE98" i="9"/>
  <c r="DE97" i="9"/>
  <c r="DE96" i="9"/>
  <c r="DE95" i="9"/>
  <c r="DE94" i="9"/>
  <c r="DE93" i="9"/>
  <c r="DE92" i="9"/>
  <c r="DE91" i="9"/>
  <c r="DE90" i="9"/>
  <c r="DE89" i="9"/>
  <c r="DE88" i="9"/>
  <c r="DE87" i="9"/>
  <c r="DE86" i="9"/>
  <c r="DE85" i="9"/>
  <c r="DE84" i="9"/>
  <c r="DE83" i="9"/>
  <c r="DE82" i="9"/>
  <c r="DE81" i="9"/>
  <c r="DE80" i="9"/>
  <c r="DE79" i="9"/>
  <c r="DE78" i="9"/>
  <c r="DE77" i="9"/>
  <c r="DE76" i="9"/>
  <c r="DE75" i="9"/>
  <c r="DE74" i="9"/>
  <c r="DE73" i="9"/>
  <c r="DE72" i="9"/>
  <c r="DE71" i="9"/>
  <c r="DE70" i="9"/>
  <c r="DE69" i="9"/>
  <c r="DE68" i="9"/>
  <c r="DE67" i="9"/>
  <c r="DE66" i="9"/>
  <c r="DE65" i="9"/>
  <c r="DE64" i="9"/>
  <c r="DE63" i="9"/>
  <c r="DE62" i="9"/>
  <c r="DE61" i="9"/>
  <c r="DE60" i="9"/>
  <c r="DE59" i="9"/>
  <c r="DE58" i="9"/>
  <c r="DE57" i="9"/>
  <c r="DE56" i="9"/>
  <c r="DE55" i="9"/>
  <c r="DE54" i="9"/>
  <c r="DE53" i="9"/>
  <c r="DE52" i="9"/>
  <c r="DE51" i="9"/>
  <c r="DE50" i="9"/>
  <c r="DE49" i="9"/>
  <c r="DE48" i="9"/>
  <c r="DE47" i="9"/>
  <c r="DE46" i="9"/>
  <c r="DE45" i="9"/>
  <c r="DE44" i="9"/>
  <c r="DE43" i="9"/>
  <c r="DE42" i="9"/>
  <c r="DE41" i="9"/>
  <c r="DE40" i="9"/>
  <c r="DE39" i="9"/>
  <c r="DE38" i="9"/>
  <c r="DE37" i="9"/>
  <c r="DE36" i="9"/>
  <c r="DE35" i="9"/>
  <c r="DE34" i="9"/>
  <c r="DE33" i="9"/>
  <c r="DE32" i="9"/>
  <c r="DE31" i="9"/>
  <c r="DE30" i="9"/>
  <c r="DE29" i="9"/>
  <c r="DE28" i="9"/>
  <c r="DE27" i="9"/>
  <c r="DE26" i="9"/>
  <c r="DE25" i="9"/>
  <c r="DE24" i="9"/>
  <c r="DE23" i="9"/>
  <c r="DE22" i="9"/>
  <c r="DE21" i="9"/>
  <c r="DE20" i="9"/>
  <c r="DE19" i="9"/>
  <c r="DE18" i="9"/>
  <c r="DE17" i="9"/>
  <c r="DE16" i="9"/>
  <c r="DE15" i="9"/>
  <c r="DE14" i="9"/>
  <c r="DE13" i="9"/>
  <c r="DE12" i="9"/>
  <c r="DE11" i="9"/>
  <c r="DE10" i="9"/>
  <c r="DE9" i="9"/>
  <c r="DE8" i="9"/>
  <c r="AX1006" i="9"/>
  <c r="AY1006" i="9"/>
  <c r="AZ1006" i="9"/>
  <c r="BA1006" i="9"/>
  <c r="BB1006" i="9"/>
  <c r="BB2" i="9"/>
  <c r="BA2" i="9"/>
  <c r="AZ2" i="9"/>
  <c r="AY2" i="9"/>
  <c r="AX2" i="9"/>
  <c r="X31" i="9"/>
  <c r="DH7" i="9" a="1"/>
  <c r="DI7" i="9"/>
  <c r="DJ7" i="9"/>
  <c r="DK7" i="9"/>
  <c r="DL7" i="9"/>
  <c r="DI8" i="9"/>
  <c r="DJ9" i="9"/>
  <c r="DL11" i="9"/>
  <c r="DK11" i="9"/>
  <c r="DJ11" i="9"/>
  <c r="DI11" i="9"/>
  <c r="DH11" i="9"/>
  <c r="DL10" i="9"/>
  <c r="DK10" i="9"/>
  <c r="DJ10" i="9"/>
  <c r="DI10" i="9"/>
  <c r="DH10" i="9"/>
  <c r="DL9" i="9"/>
  <c r="DK9" i="9"/>
  <c r="DI9" i="9"/>
  <c r="DH9" i="9"/>
  <c r="DL8" i="9"/>
  <c r="DK8" i="9"/>
  <c r="DJ8" i="9"/>
  <c r="DH8" i="9"/>
  <c r="DH7" i="9"/>
  <c r="DA4" i="9"/>
  <c r="DN7" i="9"/>
  <c r="DU7" i="9" a="1"/>
  <c r="DV7" i="9"/>
  <c r="BG7" i="9"/>
  <c r="DW7" i="9"/>
  <c r="BH7" i="9"/>
  <c r="DX7" i="9"/>
  <c r="BI7" i="9"/>
  <c r="DY7" i="9"/>
  <c r="BJ7" i="9"/>
  <c r="DU7" i="9"/>
  <c r="BF7" i="9"/>
  <c r="DY11" i="9"/>
  <c r="BJ11" i="9"/>
  <c r="DX11" i="9"/>
  <c r="BI11" i="9"/>
  <c r="DW11" i="9"/>
  <c r="BH11" i="9"/>
  <c r="DV11" i="9"/>
  <c r="BG11" i="9"/>
  <c r="DU11" i="9"/>
  <c r="BF11" i="9"/>
  <c r="DY10" i="9"/>
  <c r="BJ10" i="9"/>
  <c r="DX10" i="9"/>
  <c r="BI10" i="9"/>
  <c r="DW10" i="9"/>
  <c r="BH10" i="9"/>
  <c r="DV10" i="9"/>
  <c r="BG10" i="9"/>
  <c r="DU10" i="9"/>
  <c r="BF10" i="9"/>
  <c r="DY9" i="9"/>
  <c r="BJ9" i="9"/>
  <c r="DX9" i="9"/>
  <c r="BI9" i="9"/>
  <c r="DW9" i="9"/>
  <c r="BH9" i="9"/>
  <c r="DV9" i="9"/>
  <c r="BG9" i="9"/>
  <c r="DU9" i="9"/>
  <c r="BF9" i="9"/>
  <c r="DY8" i="9"/>
  <c r="BJ8" i="9"/>
  <c r="DX8" i="9"/>
  <c r="BI8" i="9"/>
  <c r="DW8" i="9"/>
  <c r="BH8" i="9"/>
  <c r="DV8" i="9"/>
  <c r="BG8" i="9"/>
  <c r="DU8" i="9"/>
  <c r="BF8" i="9"/>
  <c r="FL7" i="9"/>
  <c r="FM7" i="9"/>
  <c r="FN7" i="9"/>
  <c r="FO7" i="9"/>
  <c r="FP7" i="9"/>
  <c r="FL8" i="9"/>
  <c r="FM8" i="9"/>
  <c r="FN8" i="9"/>
  <c r="FO8" i="9"/>
  <c r="FP8" i="9"/>
  <c r="FL6" i="9"/>
  <c r="FL9" i="9"/>
  <c r="FL10" i="9"/>
  <c r="FL11" i="9"/>
  <c r="FL12" i="9"/>
  <c r="FL13" i="9"/>
  <c r="FL14" i="9"/>
  <c r="FL15" i="9"/>
  <c r="FL16" i="9"/>
  <c r="FL17" i="9"/>
  <c r="FL18" i="9"/>
  <c r="FL19" i="9"/>
  <c r="FL20" i="9"/>
  <c r="FL21" i="9"/>
  <c r="FL22" i="9"/>
  <c r="FL23" i="9"/>
  <c r="FL24" i="9"/>
  <c r="FL25" i="9"/>
  <c r="FL26" i="9"/>
  <c r="FL27" i="9"/>
  <c r="FL28" i="9"/>
  <c r="FL29" i="9"/>
  <c r="FL30" i="9"/>
  <c r="FL31" i="9"/>
  <c r="FL32" i="9"/>
  <c r="FL33" i="9"/>
  <c r="FL34" i="9"/>
  <c r="FL35" i="9"/>
  <c r="FL36" i="9"/>
  <c r="FL37" i="9"/>
  <c r="FL38" i="9"/>
  <c r="FL39" i="9"/>
  <c r="FL40" i="9"/>
  <c r="FL41" i="9"/>
  <c r="FL42" i="9"/>
  <c r="FL43" i="9"/>
  <c r="FL44" i="9"/>
  <c r="FL45" i="9"/>
  <c r="FL46" i="9"/>
  <c r="FL47" i="9"/>
  <c r="FL48" i="9"/>
  <c r="FL49" i="9"/>
  <c r="FL50" i="9"/>
  <c r="FL51" i="9"/>
  <c r="FL52" i="9"/>
  <c r="FL53" i="9"/>
  <c r="FL54" i="9"/>
  <c r="FL55" i="9"/>
  <c r="FL56" i="9"/>
  <c r="FL57" i="9"/>
  <c r="FL58" i="9"/>
  <c r="FL59" i="9"/>
  <c r="FL60" i="9"/>
  <c r="FL61" i="9"/>
  <c r="FL62" i="9"/>
  <c r="FL63" i="9"/>
  <c r="FL64" i="9"/>
  <c r="FL65" i="9"/>
  <c r="FL66" i="9"/>
  <c r="FL67" i="9"/>
  <c r="FL68" i="9"/>
  <c r="FL69" i="9"/>
  <c r="FL70" i="9"/>
  <c r="FL71" i="9"/>
  <c r="FL72" i="9"/>
  <c r="FL73" i="9"/>
  <c r="FL74" i="9"/>
  <c r="FL75" i="9"/>
  <c r="FL76" i="9"/>
  <c r="FL77" i="9"/>
  <c r="FL78" i="9"/>
  <c r="FL79" i="9"/>
  <c r="FL80" i="9"/>
  <c r="FL81" i="9"/>
  <c r="FL82" i="9"/>
  <c r="FL83" i="9"/>
  <c r="FL84" i="9"/>
  <c r="FL85" i="9"/>
  <c r="FL86" i="9"/>
  <c r="FL87" i="9"/>
  <c r="FL88" i="9"/>
  <c r="FL89" i="9"/>
  <c r="FL90" i="9"/>
  <c r="FL91" i="9"/>
  <c r="FL92" i="9"/>
  <c r="FL93" i="9"/>
  <c r="FL94" i="9"/>
  <c r="FL95" i="9"/>
  <c r="FL96" i="9"/>
  <c r="FS6" i="9"/>
  <c r="FS8" i="9"/>
  <c r="FM6" i="9"/>
  <c r="FM9" i="9"/>
  <c r="FM10" i="9"/>
  <c r="FM11" i="9"/>
  <c r="FM12" i="9"/>
  <c r="FM13" i="9"/>
  <c r="FM14" i="9"/>
  <c r="FM15" i="9"/>
  <c r="FM16" i="9"/>
  <c r="FM17" i="9"/>
  <c r="FM18" i="9"/>
  <c r="FM19" i="9"/>
  <c r="FM20" i="9"/>
  <c r="FM21" i="9"/>
  <c r="FM22" i="9"/>
  <c r="FM23" i="9"/>
  <c r="FM24" i="9"/>
  <c r="FM25" i="9"/>
  <c r="FM26" i="9"/>
  <c r="FM27" i="9"/>
  <c r="FM28" i="9"/>
  <c r="FM29" i="9"/>
  <c r="FM30" i="9"/>
  <c r="FM31" i="9"/>
  <c r="FM32" i="9"/>
  <c r="FM33" i="9"/>
  <c r="FM34" i="9"/>
  <c r="FM35" i="9"/>
  <c r="FM36" i="9"/>
  <c r="FM37" i="9"/>
  <c r="FM38" i="9"/>
  <c r="FM39" i="9"/>
  <c r="FM40" i="9"/>
  <c r="FM41" i="9"/>
  <c r="FM42" i="9"/>
  <c r="FM43" i="9"/>
  <c r="FM44" i="9"/>
  <c r="FM45" i="9"/>
  <c r="FM46" i="9"/>
  <c r="FM47" i="9"/>
  <c r="FM48" i="9"/>
  <c r="FM49" i="9"/>
  <c r="FM50" i="9"/>
  <c r="FM51" i="9"/>
  <c r="FM52" i="9"/>
  <c r="FM53" i="9"/>
  <c r="FM54" i="9"/>
  <c r="FM55" i="9"/>
  <c r="FM56" i="9"/>
  <c r="FM57" i="9"/>
  <c r="FM58" i="9"/>
  <c r="FM59" i="9"/>
  <c r="FM60" i="9"/>
  <c r="FM61" i="9"/>
  <c r="FM62" i="9"/>
  <c r="FM63" i="9"/>
  <c r="FM64" i="9"/>
  <c r="FM65" i="9"/>
  <c r="FM66" i="9"/>
  <c r="FM67" i="9"/>
  <c r="FM68" i="9"/>
  <c r="FM69" i="9"/>
  <c r="FM70" i="9"/>
  <c r="FM71" i="9"/>
  <c r="FM72" i="9"/>
  <c r="FM73" i="9"/>
  <c r="FM74" i="9"/>
  <c r="FM75" i="9"/>
  <c r="FM76" i="9"/>
  <c r="FM77" i="9"/>
  <c r="FM78" i="9"/>
  <c r="FM79" i="9"/>
  <c r="FM80" i="9"/>
  <c r="FM81" i="9"/>
  <c r="FM82" i="9"/>
  <c r="FM83" i="9"/>
  <c r="FM84" i="9"/>
  <c r="FM85" i="9"/>
  <c r="FM86" i="9"/>
  <c r="FM87" i="9"/>
  <c r="FM88" i="9"/>
  <c r="FM89" i="9"/>
  <c r="FM90" i="9"/>
  <c r="FM91" i="9"/>
  <c r="FM92" i="9"/>
  <c r="FM93" i="9"/>
  <c r="FM94" i="9"/>
  <c r="FM95" i="9"/>
  <c r="FM96" i="9"/>
  <c r="FT6" i="9"/>
  <c r="FT8" i="9"/>
  <c r="FN6" i="9"/>
  <c r="FN9" i="9"/>
  <c r="FN10" i="9"/>
  <c r="FN11" i="9"/>
  <c r="FN12" i="9"/>
  <c r="FN13" i="9"/>
  <c r="FN14" i="9"/>
  <c r="FN15" i="9"/>
  <c r="FN16" i="9"/>
  <c r="FN17" i="9"/>
  <c r="FN18" i="9"/>
  <c r="FN19" i="9"/>
  <c r="FN20" i="9"/>
  <c r="FN21" i="9"/>
  <c r="FN22" i="9"/>
  <c r="FN23" i="9"/>
  <c r="FN24" i="9"/>
  <c r="FN25" i="9"/>
  <c r="FN26" i="9"/>
  <c r="FN27" i="9"/>
  <c r="FN28" i="9"/>
  <c r="FN29" i="9"/>
  <c r="FN30" i="9"/>
  <c r="FN31" i="9"/>
  <c r="FN32" i="9"/>
  <c r="FN33" i="9"/>
  <c r="FN34" i="9"/>
  <c r="FN35" i="9"/>
  <c r="FN36" i="9"/>
  <c r="FN37" i="9"/>
  <c r="FN38" i="9"/>
  <c r="FN39" i="9"/>
  <c r="FN40" i="9"/>
  <c r="FN41" i="9"/>
  <c r="FN42" i="9"/>
  <c r="FN43" i="9"/>
  <c r="FN44" i="9"/>
  <c r="FN45" i="9"/>
  <c r="FN46" i="9"/>
  <c r="FN47" i="9"/>
  <c r="FN48" i="9"/>
  <c r="FN49" i="9"/>
  <c r="FN50" i="9"/>
  <c r="FN51" i="9"/>
  <c r="FN52" i="9"/>
  <c r="FN53" i="9"/>
  <c r="FN54" i="9"/>
  <c r="FN55" i="9"/>
  <c r="FN56" i="9"/>
  <c r="FN57" i="9"/>
  <c r="FN58" i="9"/>
  <c r="FN59" i="9"/>
  <c r="FN60" i="9"/>
  <c r="FN61" i="9"/>
  <c r="FN62" i="9"/>
  <c r="FN63" i="9"/>
  <c r="FN64" i="9"/>
  <c r="FN65" i="9"/>
  <c r="FN66" i="9"/>
  <c r="FN67" i="9"/>
  <c r="FN68" i="9"/>
  <c r="FN69" i="9"/>
  <c r="FN70" i="9"/>
  <c r="FN71" i="9"/>
  <c r="FN72" i="9"/>
  <c r="FN73" i="9"/>
  <c r="FN74" i="9"/>
  <c r="FN75" i="9"/>
  <c r="FN76" i="9"/>
  <c r="FN77" i="9"/>
  <c r="FN78" i="9"/>
  <c r="FN79" i="9"/>
  <c r="FN80" i="9"/>
  <c r="FN81" i="9"/>
  <c r="FN82" i="9"/>
  <c r="FN83" i="9"/>
  <c r="FN84" i="9"/>
  <c r="FN85" i="9"/>
  <c r="FN86" i="9"/>
  <c r="FN87" i="9"/>
  <c r="FN88" i="9"/>
  <c r="FN89" i="9"/>
  <c r="FN90" i="9"/>
  <c r="FN91" i="9"/>
  <c r="FN92" i="9"/>
  <c r="FN93" i="9"/>
  <c r="FN94" i="9"/>
  <c r="FN95" i="9"/>
  <c r="FN96" i="9"/>
  <c r="FU6" i="9"/>
  <c r="FU8" i="9"/>
  <c r="FO6" i="9"/>
  <c r="FO9" i="9"/>
  <c r="FO10" i="9"/>
  <c r="FO11" i="9"/>
  <c r="FO12" i="9"/>
  <c r="FO13" i="9"/>
  <c r="FO14" i="9"/>
  <c r="FO15" i="9"/>
  <c r="FO16" i="9"/>
  <c r="FO17" i="9"/>
  <c r="FO18" i="9"/>
  <c r="FO19" i="9"/>
  <c r="FO20" i="9"/>
  <c r="FO21" i="9"/>
  <c r="FO22" i="9"/>
  <c r="FO23" i="9"/>
  <c r="FO24" i="9"/>
  <c r="FO25" i="9"/>
  <c r="FO26" i="9"/>
  <c r="FO27" i="9"/>
  <c r="FO28" i="9"/>
  <c r="FO29" i="9"/>
  <c r="FO30" i="9"/>
  <c r="FO31" i="9"/>
  <c r="FO32" i="9"/>
  <c r="FO33" i="9"/>
  <c r="FO34" i="9"/>
  <c r="FO35" i="9"/>
  <c r="FO36" i="9"/>
  <c r="FO37" i="9"/>
  <c r="FO38" i="9"/>
  <c r="FO39" i="9"/>
  <c r="FO40" i="9"/>
  <c r="FO41" i="9"/>
  <c r="FO42" i="9"/>
  <c r="FO43" i="9"/>
  <c r="FO44" i="9"/>
  <c r="FO45" i="9"/>
  <c r="FO46" i="9"/>
  <c r="FO47" i="9"/>
  <c r="FO48" i="9"/>
  <c r="FO49" i="9"/>
  <c r="FO50" i="9"/>
  <c r="FO51" i="9"/>
  <c r="FO52" i="9"/>
  <c r="FO53" i="9"/>
  <c r="FO54" i="9"/>
  <c r="FO55" i="9"/>
  <c r="FO56" i="9"/>
  <c r="FO57" i="9"/>
  <c r="FO58" i="9"/>
  <c r="FO59" i="9"/>
  <c r="FO60" i="9"/>
  <c r="FO61" i="9"/>
  <c r="FO62" i="9"/>
  <c r="FO63" i="9"/>
  <c r="FO64" i="9"/>
  <c r="FO65" i="9"/>
  <c r="FO66" i="9"/>
  <c r="FO67" i="9"/>
  <c r="FO68" i="9"/>
  <c r="FO69" i="9"/>
  <c r="FO70" i="9"/>
  <c r="FO71" i="9"/>
  <c r="FO72" i="9"/>
  <c r="FO73" i="9"/>
  <c r="FO74" i="9"/>
  <c r="FO75" i="9"/>
  <c r="FO76" i="9"/>
  <c r="FO77" i="9"/>
  <c r="FO78" i="9"/>
  <c r="FO79" i="9"/>
  <c r="FO80" i="9"/>
  <c r="FO81" i="9"/>
  <c r="FO82" i="9"/>
  <c r="FO83" i="9"/>
  <c r="FO84" i="9"/>
  <c r="FO85" i="9"/>
  <c r="FO86" i="9"/>
  <c r="FO87" i="9"/>
  <c r="FO88" i="9"/>
  <c r="FO89" i="9"/>
  <c r="FO90" i="9"/>
  <c r="FO91" i="9"/>
  <c r="FO92" i="9"/>
  <c r="FO93" i="9"/>
  <c r="FO94" i="9"/>
  <c r="FO95" i="9"/>
  <c r="FO96" i="9"/>
  <c r="FV6" i="9"/>
  <c r="FV8" i="9"/>
  <c r="FP6" i="9"/>
  <c r="FP9" i="9"/>
  <c r="FP10" i="9"/>
  <c r="FP11" i="9"/>
  <c r="FP12" i="9"/>
  <c r="FP13" i="9"/>
  <c r="FP14" i="9"/>
  <c r="FP15" i="9"/>
  <c r="FP16" i="9"/>
  <c r="FP17" i="9"/>
  <c r="FP18" i="9"/>
  <c r="FP19" i="9"/>
  <c r="FP20" i="9"/>
  <c r="FP21" i="9"/>
  <c r="FP22" i="9"/>
  <c r="FP23" i="9"/>
  <c r="FP24" i="9"/>
  <c r="FP25" i="9"/>
  <c r="FP26" i="9"/>
  <c r="FP27" i="9"/>
  <c r="FP28" i="9"/>
  <c r="FP29" i="9"/>
  <c r="FP30" i="9"/>
  <c r="FP31" i="9"/>
  <c r="FP32" i="9"/>
  <c r="FP33" i="9"/>
  <c r="FP34" i="9"/>
  <c r="FP35" i="9"/>
  <c r="FP36" i="9"/>
  <c r="FP37" i="9"/>
  <c r="FP38" i="9"/>
  <c r="FP39" i="9"/>
  <c r="FP40" i="9"/>
  <c r="FP41" i="9"/>
  <c r="FP42" i="9"/>
  <c r="FP43" i="9"/>
  <c r="FP44" i="9"/>
  <c r="FP45" i="9"/>
  <c r="FP46" i="9"/>
  <c r="FP47" i="9"/>
  <c r="FP48" i="9"/>
  <c r="FP49" i="9"/>
  <c r="FP50" i="9"/>
  <c r="FP51" i="9"/>
  <c r="FP52" i="9"/>
  <c r="FP53" i="9"/>
  <c r="FP54" i="9"/>
  <c r="FP55" i="9"/>
  <c r="FP56" i="9"/>
  <c r="FP57" i="9"/>
  <c r="FP58" i="9"/>
  <c r="FP59" i="9"/>
  <c r="FP60" i="9"/>
  <c r="FP61" i="9"/>
  <c r="FP62" i="9"/>
  <c r="FP63" i="9"/>
  <c r="FP64" i="9"/>
  <c r="FP65" i="9"/>
  <c r="FP66" i="9"/>
  <c r="FP67" i="9"/>
  <c r="FP68" i="9"/>
  <c r="FP69" i="9"/>
  <c r="FP70" i="9"/>
  <c r="FP71" i="9"/>
  <c r="FP72" i="9"/>
  <c r="FP73" i="9"/>
  <c r="FP74" i="9"/>
  <c r="FP75" i="9"/>
  <c r="FP76" i="9"/>
  <c r="FP77" i="9"/>
  <c r="FP78" i="9"/>
  <c r="FP79" i="9"/>
  <c r="FP80" i="9"/>
  <c r="FP81" i="9"/>
  <c r="FP82" i="9"/>
  <c r="FP83" i="9"/>
  <c r="FP84" i="9"/>
  <c r="FP85" i="9"/>
  <c r="FP86" i="9"/>
  <c r="FP87" i="9"/>
  <c r="FP88" i="9"/>
  <c r="FP89" i="9"/>
  <c r="FP90" i="9"/>
  <c r="FP91" i="9"/>
  <c r="FP92" i="9"/>
  <c r="FP93" i="9"/>
  <c r="FP94" i="9"/>
  <c r="FP95" i="9"/>
  <c r="FP96" i="9"/>
  <c r="FW6" i="9"/>
  <c r="FW8" i="9"/>
</calcChain>
</file>

<file path=xl/sharedStrings.xml><?xml version="1.0" encoding="utf-8"?>
<sst xmlns="http://schemas.openxmlformats.org/spreadsheetml/2006/main" count="338" uniqueCount="139">
  <si>
    <t>Example from Davis (1986) p. 137</t>
  </si>
  <si>
    <t>This is a simple example for eigenvector/eigenvalue computation</t>
  </si>
  <si>
    <t>You should be able to repeat this calculation by hand</t>
  </si>
  <si>
    <t>Input Array (Must be symmetric)</t>
  </si>
  <si>
    <t>The function call is</t>
  </si>
  <si>
    <t>=SymmetricEigenvectors(3, C7:E9)</t>
  </si>
  <si>
    <t>The function needs the size of the input array, and then the input array</t>
  </si>
  <si>
    <t>Output is array of (n+2) rows, (n+1) columns, where n is size of input array</t>
  </si>
  <si>
    <t>The extent of the output array is in grey below.</t>
  </si>
  <si>
    <t>Remember to use CTRL+SHIFT+ENTER when using array functions</t>
  </si>
  <si>
    <t>Output</t>
  </si>
  <si>
    <t>date</t>
  </si>
  <si>
    <t>Transformation</t>
  </si>
  <si>
    <t>Matrix</t>
  </si>
  <si>
    <t>P&amp;L</t>
  </si>
  <si>
    <t>SPX</t>
  </si>
  <si>
    <t>GBP</t>
  </si>
  <si>
    <t>JPY</t>
  </si>
  <si>
    <t>variance</t>
  </si>
  <si>
    <t>std</t>
  </si>
  <si>
    <t>HS VAR</t>
  </si>
  <si>
    <t>VCV VAR</t>
  </si>
  <si>
    <t>HIST SIM</t>
  </si>
  <si>
    <t>V/CV</t>
  </si>
  <si>
    <t>Diagonal</t>
  </si>
  <si>
    <t>Matrix of</t>
  </si>
  <si>
    <t>Monte Carlo</t>
  </si>
  <si>
    <t>covar</t>
  </si>
  <si>
    <t>correl</t>
  </si>
  <si>
    <t>Random Normals</t>
  </si>
  <si>
    <t>Eigenvalues</t>
  </si>
  <si>
    <t>SQRT(Diagonal</t>
  </si>
  <si>
    <t>Eigenvalues)</t>
  </si>
  <si>
    <t>simSPX</t>
  </si>
  <si>
    <t>simGBP</t>
  </si>
  <si>
    <t>simJPY</t>
  </si>
  <si>
    <t>TOTAL</t>
  </si>
  <si>
    <t>MC VAR</t>
  </si>
  <si>
    <t>% changes</t>
  </si>
  <si>
    <t>Simulated Changes</t>
  </si>
  <si>
    <t>POSITION</t>
  </si>
  <si>
    <t>Use an eigenvalue/eigenvector decomp</t>
  </si>
  <si>
    <t>Assume that the 10y has a 3.63 yield</t>
  </si>
  <si>
    <t>Using the positions in A6:F6, calculate 99%, 95% and 90% and 80% var using V/CV, HS, and MC.</t>
  </si>
  <si>
    <t>Test your random normals for iid normality</t>
  </si>
  <si>
    <t>Show stand-alone 99% vars for each asset in C/CV, HS, and MC</t>
  </si>
  <si>
    <t>stdev</t>
  </si>
  <si>
    <t>2.33 stdev</t>
  </si>
  <si>
    <t>stand-alone var</t>
  </si>
  <si>
    <t>portfolio</t>
  </si>
  <si>
    <t>clue! Random normal vector * transformation matrix</t>
  </si>
  <si>
    <t>stand alone MC var</t>
  </si>
  <si>
    <t>clue! sim % ch*close*100*pv01*pos/1mm</t>
  </si>
  <si>
    <t>corr matrix of simulated data</t>
  </si>
  <si>
    <t>clue!-% ch*last obs*100*PV01*pos/1mm</t>
  </si>
  <si>
    <t>covariance matrix</t>
  </si>
  <si>
    <t>clue! position*PV01*last obs*100</t>
  </si>
  <si>
    <t>10y PV01</t>
  </si>
  <si>
    <t>clue! Use transpose</t>
  </si>
  <si>
    <t>of AD24:AH28</t>
  </si>
  <si>
    <t>* diag matrix of eigenvalue</t>
  </si>
  <si>
    <t>sqrts</t>
  </si>
  <si>
    <t>clue! Use these normal table values</t>
  </si>
  <si>
    <t>position</t>
  </si>
  <si>
    <t>Original correlation matrix:</t>
  </si>
  <si>
    <t>STDEV</t>
  </si>
  <si>
    <t>Stand-alone 99%VaR's for Historical Simulation</t>
  </si>
  <si>
    <t>Stand-alone 99% VaR's for V/CV</t>
  </si>
  <si>
    <t>(per $1MM)</t>
  </si>
  <si>
    <t>RN1</t>
  </si>
  <si>
    <t>RN2</t>
  </si>
  <si>
    <t>RN3</t>
  </si>
  <si>
    <t>RN4</t>
  </si>
  <si>
    <t>RN5</t>
  </si>
  <si>
    <t>Random Normal Testing</t>
  </si>
  <si>
    <t>Jarque-Bera Test For Normality (99% Confidence)</t>
  </si>
  <si>
    <t>Null Hyp: Generated random normals are not statistically different from std normal.</t>
  </si>
  <si>
    <t>Alt Hyp: Generated random normals are statistically different from std normal.</t>
  </si>
  <si>
    <t>JB Statistic</t>
  </si>
  <si>
    <t>Null Hyp?</t>
  </si>
  <si>
    <t>Correlation Test For IID Normality (99% Confidence)</t>
  </si>
  <si>
    <t>Null Hyp: Correlation between generated random normal columns is NOT statistically different from 0.</t>
  </si>
  <si>
    <t>Alt Hyp: Correlation between generated random normal columns is statistically different from 0.</t>
  </si>
  <si>
    <t>RN Corr</t>
  </si>
  <si>
    <t>Nothing</t>
  </si>
  <si>
    <t>sign!</t>
  </si>
  <si>
    <t>eigensystem</t>
  </si>
  <si>
    <t>2011 hw</t>
  </si>
  <si>
    <t>GOLD</t>
  </si>
  <si>
    <t>simGOLD</t>
  </si>
  <si>
    <t>SWAP10</t>
  </si>
  <si>
    <t>simSWAP10</t>
  </si>
  <si>
    <t>AVERAGE</t>
  </si>
  <si>
    <t>MATRIX Tbar</t>
  </si>
  <si>
    <t>COVARIANCE MATRIX</t>
  </si>
  <si>
    <t>OMEGA MATRIX</t>
  </si>
  <si>
    <t>CORRELATION MATRIX</t>
  </si>
  <si>
    <t>COMPUTATIONS OF COVARIANCE AND CORRELATION MATRICES EMPIRICAL RETURNS</t>
  </si>
  <si>
    <t>COMPUTATIONS OF COVARIANCE AND CORRELATION MATRICES SIMULATED RETURNS</t>
  </si>
  <si>
    <t>Yield</t>
  </si>
  <si>
    <t>Settlement</t>
  </si>
  <si>
    <t>Maturity</t>
  </si>
  <si>
    <t>Coupon</t>
  </si>
  <si>
    <t>Basis</t>
  </si>
  <si>
    <t>Notional</t>
  </si>
  <si>
    <t>Frequency</t>
  </si>
  <si>
    <t>PV01</t>
  </si>
  <si>
    <t>Price@Yield</t>
  </si>
  <si>
    <t>Price@(Yield+1bps)</t>
  </si>
  <si>
    <t>COMPUTATION OF PV01 FOR THE SWAP</t>
  </si>
  <si>
    <t>We have take an arbitrary date as the settlement date for the 10 years swap and considered that it was priced at par</t>
  </si>
  <si>
    <t>so the coupon rate for the fixed leg is the initial yield provided (3.63%). And then we have computed the PV01 by</t>
  </si>
  <si>
    <t>increasing the yield by 1 basis point. We have then divided by 100 to the get the PV01 for 1 million position</t>
  </si>
  <si>
    <t>TEST OF NORMALITY: KOLMOGOROV-SMIRNOV</t>
  </si>
  <si>
    <t>EMPIRICAL CUMULATIVE FUNCTION normalised by the number of samples</t>
  </si>
  <si>
    <t>MEAN and STANDARD DEVIATION</t>
  </si>
  <si>
    <t>Z SCORE: normalisation of bin values</t>
  </si>
  <si>
    <t>THEORETICAL CUMULATIVE FUNCTION for a standard normal random variable</t>
  </si>
  <si>
    <t>ABSOLUTE DIFFERENCES between theoretical and empirical cdf</t>
  </si>
  <si>
    <t>KOLMOGOROV-SMIRNOV TEST</t>
  </si>
  <si>
    <t>Series 1</t>
  </si>
  <si>
    <t>Series 2</t>
  </si>
  <si>
    <t>Series 3</t>
  </si>
  <si>
    <t>Series 4</t>
  </si>
  <si>
    <t>Series 5</t>
  </si>
  <si>
    <t>bin intervals</t>
  </si>
  <si>
    <t>frequencies</t>
  </si>
  <si>
    <t>cumulants</t>
  </si>
  <si>
    <t>mean</t>
  </si>
  <si>
    <t>Z score</t>
  </si>
  <si>
    <t>differences</t>
  </si>
  <si>
    <t>max diff</t>
  </si>
  <si>
    <t>std dev</t>
  </si>
  <si>
    <t>threshold</t>
  </si>
  <si>
    <t>hypothesis</t>
  </si>
  <si>
    <t>testing</t>
  </si>
  <si>
    <t>Note: the threshold chosen to perform the K-S test is 95% and in that case the threshold value is 1.36/SQRT(N) where N is the number of samples (N &gt;&gt; 50)</t>
  </si>
  <si>
    <t>Note: the test is consider a "pass" if the maximum of the absolute value of the difference between theoretical and empirical cdf is less than the threshold</t>
  </si>
  <si>
    <t>FREQUENCY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</si>
</sst>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0"/>
    <numFmt numFmtId="167" formatCode="dd\-mmm\-yy"/>
    <numFmt numFmtId="168" formatCode="mm/dd/yyyy"/>
    <numFmt numFmtId="169" formatCode="####.0#####"/>
  </numFmts>
  <fonts count="13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indexed="206"/>
      <name val="Arial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/>
  </cellStyleXfs>
  <cellXfs count="138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2" borderId="0" xfId="0" applyFill="1"/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5" fillId="2" borderId="3" xfId="1" quotePrefix="1" applyFont="1" applyFill="1" applyBorder="1" applyAlignment="1">
      <alignment horizontal="center"/>
    </xf>
    <xf numFmtId="167" fontId="5" fillId="0" borderId="4" xfId="1" applyNumberFormat="1" applyFont="1" applyFill="1" applyBorder="1" applyAlignment="1">
      <alignment horizontal="right" wrapText="1"/>
    </xf>
    <xf numFmtId="0" fontId="5" fillId="2" borderId="5" xfId="1" quotePrefix="1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2" borderId="0" xfId="1" quotePrefix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6" fillId="2" borderId="0" xfId="0" quotePrefix="1" applyFont="1" applyFill="1" applyAlignment="1">
      <alignment horizontal="left"/>
    </xf>
    <xf numFmtId="0" fontId="0" fillId="2" borderId="9" xfId="0" quotePrefix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7" fillId="2" borderId="0" xfId="1" applyFont="1" applyFill="1" applyBorder="1" applyAlignment="1">
      <alignment horizontal="left"/>
    </xf>
    <xf numFmtId="0" fontId="5" fillId="2" borderId="10" xfId="1" quotePrefix="1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5" fillId="2" borderId="12" xfId="1" quotePrefix="1" applyFont="1" applyFill="1" applyBorder="1" applyAlignment="1">
      <alignment horizontal="left"/>
    </xf>
    <xf numFmtId="0" fontId="6" fillId="3" borderId="0" xfId="0" applyFont="1" applyFill="1"/>
    <xf numFmtId="0" fontId="3" fillId="3" borderId="0" xfId="0" applyFont="1" applyFill="1"/>
    <xf numFmtId="0" fontId="0" fillId="3" borderId="0" xfId="0" quotePrefix="1" applyFill="1" applyAlignment="1">
      <alignment horizontal="left"/>
    </xf>
    <xf numFmtId="0" fontId="0" fillId="3" borderId="0" xfId="0" applyFill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0" xfId="0" applyFill="1"/>
    <xf numFmtId="9" fontId="0" fillId="4" borderId="1" xfId="0" applyNumberFormat="1" applyFill="1" applyBorder="1"/>
    <xf numFmtId="0" fontId="0" fillId="4" borderId="2" xfId="0" quotePrefix="1" applyFill="1" applyBorder="1" applyAlignment="1">
      <alignment horizontal="left"/>
    </xf>
    <xf numFmtId="9" fontId="0" fillId="4" borderId="13" xfId="0" applyNumberFormat="1" applyFill="1" applyBorder="1"/>
    <xf numFmtId="0" fontId="0" fillId="2" borderId="9" xfId="0" applyFill="1" applyBorder="1" applyAlignment="1">
      <alignment horizontal="left"/>
    </xf>
    <xf numFmtId="0" fontId="5" fillId="2" borderId="17" xfId="1" applyFont="1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0" fontId="0" fillId="4" borderId="6" xfId="0" quotePrefix="1" applyFill="1" applyBorder="1"/>
    <xf numFmtId="0" fontId="0" fillId="4" borderId="18" xfId="0" applyFill="1" applyBorder="1"/>
    <xf numFmtId="0" fontId="0" fillId="4" borderId="16" xfId="0" applyFill="1" applyBorder="1"/>
    <xf numFmtId="165" fontId="0" fillId="4" borderId="1" xfId="0" applyNumberFormat="1" applyFill="1" applyBorder="1"/>
    <xf numFmtId="165" fontId="0" fillId="4" borderId="7" xfId="0" applyNumberFormat="1" applyFill="1" applyBorder="1"/>
    <xf numFmtId="165" fontId="0" fillId="4" borderId="0" xfId="0" applyNumberFormat="1" applyFill="1" applyBorder="1"/>
    <xf numFmtId="165" fontId="0" fillId="4" borderId="8" xfId="0" applyNumberFormat="1" applyFill="1" applyBorder="1"/>
    <xf numFmtId="165" fontId="0" fillId="4" borderId="2" xfId="0" applyNumberFormat="1" applyFill="1" applyBorder="1"/>
    <xf numFmtId="165" fontId="0" fillId="4" borderId="13" xfId="0" applyNumberFormat="1" applyFill="1" applyBorder="1"/>
    <xf numFmtId="165" fontId="0" fillId="4" borderId="14" xfId="0" applyNumberFormat="1" applyFill="1" applyBorder="1"/>
    <xf numFmtId="0" fontId="0" fillId="5" borderId="0" xfId="0" applyFill="1"/>
    <xf numFmtId="0" fontId="0" fillId="6" borderId="0" xfId="0" applyFill="1"/>
    <xf numFmtId="0" fontId="0" fillId="7" borderId="0" xfId="0" applyFill="1" applyBorder="1"/>
    <xf numFmtId="0" fontId="0" fillId="7" borderId="13" xfId="0" applyFill="1" applyBorder="1"/>
    <xf numFmtId="0" fontId="5" fillId="2" borderId="10" xfId="1" quotePrefix="1" applyFont="1" applyFill="1" applyBorder="1" applyAlignment="1">
      <alignment horizontal="center"/>
    </xf>
    <xf numFmtId="0" fontId="9" fillId="2" borderId="19" xfId="1" applyFont="1" applyFill="1" applyBorder="1" applyAlignment="1">
      <alignment horizontal="center"/>
    </xf>
    <xf numFmtId="0" fontId="1" fillId="0" borderId="20" xfId="0" applyFont="1" applyBorder="1"/>
    <xf numFmtId="0" fontId="1" fillId="4" borderId="21" xfId="0" applyFont="1" applyFill="1" applyBorder="1"/>
    <xf numFmtId="0" fontId="0" fillId="4" borderId="22" xfId="0" quotePrefix="1" applyFill="1" applyBorder="1" applyAlignment="1">
      <alignment horizontal="left"/>
    </xf>
    <xf numFmtId="0" fontId="0" fillId="4" borderId="23" xfId="0" applyFill="1" applyBorder="1"/>
    <xf numFmtId="0" fontId="1" fillId="0" borderId="18" xfId="0" applyFont="1" applyBorder="1"/>
    <xf numFmtId="0" fontId="1" fillId="0" borderId="24" xfId="0" applyFont="1" applyBorder="1"/>
    <xf numFmtId="0" fontId="1" fillId="0" borderId="16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10" fillId="8" borderId="0" xfId="0" applyFont="1" applyFill="1" applyBorder="1"/>
    <xf numFmtId="0" fontId="0" fillId="8" borderId="6" xfId="0" applyFill="1" applyBorder="1"/>
    <xf numFmtId="0" fontId="10" fillId="8" borderId="22" xfId="0" applyFont="1" applyFill="1" applyBorder="1"/>
    <xf numFmtId="0" fontId="10" fillId="8" borderId="0" xfId="0" applyFont="1" applyFill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6" xfId="0" quotePrefix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25" xfId="0" quotePrefix="1" applyFill="1" applyBorder="1"/>
    <xf numFmtId="0" fontId="1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1" fillId="0" borderId="0" xfId="0" applyFont="1"/>
    <xf numFmtId="168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center"/>
    </xf>
    <xf numFmtId="0" fontId="10" fillId="2" borderId="0" xfId="0" quotePrefix="1" applyFont="1" applyFill="1" applyAlignment="1">
      <alignment horizontal="left"/>
    </xf>
    <xf numFmtId="0" fontId="1" fillId="8" borderId="0" xfId="0" applyFont="1" applyFill="1" applyAlignment="1">
      <alignment horizontal="center"/>
    </xf>
    <xf numFmtId="0" fontId="0" fillId="4" borderId="21" xfId="0" applyFill="1" applyBorder="1"/>
    <xf numFmtId="0" fontId="0" fillId="4" borderId="22" xfId="0" applyFill="1" applyBorder="1"/>
    <xf numFmtId="0" fontId="0" fillId="0" borderId="0" xfId="0" applyFill="1"/>
    <xf numFmtId="0" fontId="5" fillId="2" borderId="26" xfId="1" quotePrefix="1" applyFont="1" applyFill="1" applyBorder="1" applyAlignment="1">
      <alignment horizontal="center"/>
    </xf>
    <xf numFmtId="0" fontId="0" fillId="0" borderId="9" xfId="0" applyBorder="1"/>
    <xf numFmtId="0" fontId="0" fillId="0" borderId="27" xfId="0" applyBorder="1"/>
    <xf numFmtId="0" fontId="0" fillId="0" borderId="28" xfId="0" applyBorder="1"/>
    <xf numFmtId="0" fontId="0" fillId="0" borderId="11" xfId="0" applyBorder="1"/>
    <xf numFmtId="0" fontId="0" fillId="0" borderId="29" xfId="0" applyBorder="1"/>
    <xf numFmtId="0" fontId="0" fillId="0" borderId="17" xfId="0" applyBorder="1"/>
    <xf numFmtId="0" fontId="0" fillId="0" borderId="30" xfId="0" applyBorder="1"/>
    <xf numFmtId="0" fontId="0" fillId="0" borderId="31" xfId="0" applyBorder="1"/>
    <xf numFmtId="0" fontId="1" fillId="10" borderId="0" xfId="0" applyFont="1" applyFill="1"/>
    <xf numFmtId="0" fontId="0" fillId="10" borderId="0" xfId="0" applyFill="1"/>
    <xf numFmtId="0" fontId="5" fillId="4" borderId="0" xfId="1" applyFont="1" applyFill="1" applyBorder="1" applyAlignment="1">
      <alignment horizontal="left"/>
    </xf>
    <xf numFmtId="0" fontId="5" fillId="4" borderId="7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4" borderId="1" xfId="1" applyFont="1" applyFill="1" applyBorder="1" applyAlignment="1">
      <alignment horizontal="left"/>
    </xf>
    <xf numFmtId="0" fontId="5" fillId="4" borderId="2" xfId="1" applyFont="1" applyFill="1" applyBorder="1" applyAlignment="1">
      <alignment horizontal="left"/>
    </xf>
    <xf numFmtId="0" fontId="5" fillId="4" borderId="13" xfId="1" applyFont="1" applyFill="1" applyBorder="1" applyAlignment="1">
      <alignment horizontal="left"/>
    </xf>
    <xf numFmtId="0" fontId="5" fillId="4" borderId="14" xfId="1" applyFont="1" applyFill="1" applyBorder="1" applyAlignment="1">
      <alignment horizontal="left"/>
    </xf>
    <xf numFmtId="0" fontId="5" fillId="4" borderId="15" xfId="1" applyFont="1" applyFill="1" applyBorder="1" applyAlignment="1">
      <alignment horizontal="left"/>
    </xf>
    <xf numFmtId="0" fontId="5" fillId="4" borderId="26" xfId="1" applyFont="1" applyFill="1" applyBorder="1" applyAlignment="1">
      <alignment horizontal="left"/>
    </xf>
    <xf numFmtId="0" fontId="0" fillId="0" borderId="32" xfId="0" applyBorder="1"/>
    <xf numFmtId="0" fontId="0" fillId="0" borderId="33" xfId="0" applyBorder="1"/>
    <xf numFmtId="0" fontId="0" fillId="0" borderId="26" xfId="0" applyBorder="1"/>
    <xf numFmtId="0" fontId="12" fillId="4" borderId="16" xfId="0" quotePrefix="1" applyFont="1" applyFill="1" applyBorder="1"/>
    <xf numFmtId="14" fontId="0" fillId="0" borderId="0" xfId="0" applyNumberFormat="1"/>
    <xf numFmtId="10" fontId="0" fillId="0" borderId="0" xfId="0" applyNumberFormat="1"/>
    <xf numFmtId="0" fontId="0" fillId="11" borderId="26" xfId="0" applyFill="1" applyBorder="1" applyAlignment="1">
      <alignment horizontal="center"/>
    </xf>
    <xf numFmtId="14" fontId="0" fillId="0" borderId="26" xfId="0" applyNumberFormat="1" applyBorder="1"/>
    <xf numFmtId="10" fontId="0" fillId="0" borderId="26" xfId="0" applyNumberFormat="1" applyBorder="1"/>
    <xf numFmtId="0" fontId="0" fillId="0" borderId="26" xfId="0" applyBorder="1" applyAlignment="1">
      <alignment horizontal="left"/>
    </xf>
    <xf numFmtId="0" fontId="5" fillId="0" borderId="0" xfId="1" applyFont="1" applyFill="1" applyBorder="1" applyAlignment="1">
      <alignment horizontal="left"/>
    </xf>
    <xf numFmtId="0" fontId="10" fillId="12" borderId="0" xfId="0" quotePrefix="1" applyFont="1" applyFill="1" applyAlignment="1">
      <alignment horizontal="left"/>
    </xf>
    <xf numFmtId="0" fontId="0" fillId="12" borderId="0" xfId="0" applyFill="1"/>
    <xf numFmtId="0" fontId="0" fillId="4" borderId="15" xfId="0" quotePrefix="1" applyFill="1" applyBorder="1" applyAlignment="1">
      <alignment horizontal="left"/>
    </xf>
  </cellXfs>
  <cellStyles count="2">
    <cellStyle name="Normal" xfId="0" builtinId="0"/>
    <cellStyle name="Normal_Sheet1" xfId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W1835"/>
  <sheetViews>
    <sheetView tabSelected="1" workbookViewId="0">
      <selection activeCell="FT17" sqref="FT17"/>
    </sheetView>
  </sheetViews>
  <sheetFormatPr baseColWidth="10" defaultColWidth="8.83203125" defaultRowHeight="13" x14ac:dyDescent="0.15"/>
  <cols>
    <col min="1" max="1" width="9.83203125" customWidth="1"/>
    <col min="2" max="6" width="10" bestFit="1" customWidth="1"/>
    <col min="8" max="8" width="12.6640625" bestFit="1" customWidth="1"/>
    <col min="21" max="21" width="10" customWidth="1"/>
    <col min="29" max="29" width="13.83203125" style="25" bestFit="1" customWidth="1"/>
    <col min="30" max="32" width="10.83203125" bestFit="1" customWidth="1"/>
    <col min="33" max="33" width="12.33203125" customWidth="1"/>
    <col min="34" max="34" width="12.5" bestFit="1" customWidth="1"/>
    <col min="57" max="57" width="10.33203125" customWidth="1"/>
    <col min="58" max="58" width="12.33203125" customWidth="1"/>
    <col min="64" max="64" width="9.5" bestFit="1" customWidth="1"/>
    <col min="72" max="72" width="12.6640625" bestFit="1" customWidth="1"/>
    <col min="73" max="74" width="12" bestFit="1" customWidth="1"/>
    <col min="75" max="76" width="12.5" bestFit="1" customWidth="1"/>
    <col min="92" max="92" width="9" bestFit="1" customWidth="1"/>
    <col min="93" max="93" width="7.5" bestFit="1" customWidth="1"/>
    <col min="94" max="94" width="7" bestFit="1" customWidth="1"/>
    <col min="95" max="95" width="5.83203125" bestFit="1" customWidth="1"/>
    <col min="96" max="96" width="7.1640625" bestFit="1" customWidth="1"/>
    <col min="97" max="97" width="9" bestFit="1" customWidth="1"/>
    <col min="98" max="98" width="5.1640625" bestFit="1" customWidth="1"/>
    <col min="99" max="99" width="10.33203125" bestFit="1" customWidth="1"/>
    <col min="100" max="100" width="16" bestFit="1" customWidth="1"/>
    <col min="112" max="112" width="13" bestFit="1" customWidth="1"/>
    <col min="113" max="113" width="12.6640625" bestFit="1" customWidth="1"/>
    <col min="114" max="114" width="12.5" bestFit="1" customWidth="1"/>
    <col min="115" max="116" width="12.83203125" bestFit="1" customWidth="1"/>
    <col min="138" max="172" width="10.83203125"/>
  </cols>
  <sheetData>
    <row r="1" spans="1:179" ht="14" thickBot="1" x14ac:dyDescent="0.2">
      <c r="A1" s="1" t="s">
        <v>43</v>
      </c>
      <c r="N1" s="16" t="s">
        <v>66</v>
      </c>
      <c r="O1" s="17"/>
      <c r="P1" s="17"/>
      <c r="Q1" s="17"/>
      <c r="R1" s="17"/>
      <c r="S1" s="18"/>
      <c r="V1" t="s">
        <v>67</v>
      </c>
      <c r="Z1" s="95">
        <v>2013</v>
      </c>
      <c r="AW1" s="16" t="s">
        <v>51</v>
      </c>
      <c r="AX1" s="17"/>
      <c r="AY1" s="17"/>
      <c r="AZ1" s="17"/>
      <c r="BA1" s="17"/>
      <c r="BB1" s="18"/>
      <c r="BM1" s="113" t="s">
        <v>97</v>
      </c>
      <c r="BN1" s="114"/>
      <c r="BO1" s="114"/>
      <c r="BP1" s="114"/>
      <c r="BQ1" s="114"/>
      <c r="BR1" s="114"/>
      <c r="BS1" s="114"/>
      <c r="BT1" s="113"/>
      <c r="BU1" s="103"/>
      <c r="BV1" s="103"/>
      <c r="BW1" s="103"/>
      <c r="BX1" s="103"/>
      <c r="BY1" s="103"/>
      <c r="BZ1" s="103"/>
      <c r="CN1" s="113" t="s">
        <v>109</v>
      </c>
      <c r="CO1" s="114"/>
      <c r="CP1" s="114"/>
      <c r="CQ1" s="114"/>
      <c r="CR1" s="114"/>
      <c r="DA1" s="113" t="s">
        <v>98</v>
      </c>
      <c r="DB1" s="114"/>
      <c r="DC1" s="114"/>
      <c r="DD1" s="114"/>
      <c r="DE1" s="114"/>
      <c r="DF1" s="114"/>
      <c r="DG1" s="114"/>
      <c r="DH1" s="113"/>
      <c r="DI1" s="103"/>
      <c r="DJ1" s="103"/>
      <c r="DK1" s="103"/>
      <c r="DL1" s="103"/>
      <c r="DM1" s="103"/>
      <c r="DN1" s="103"/>
      <c r="EB1" s="113" t="s">
        <v>113</v>
      </c>
      <c r="EC1" s="114"/>
      <c r="ED1" s="114"/>
      <c r="EE1" s="114"/>
      <c r="EF1" s="114"/>
    </row>
    <row r="2" spans="1:179" ht="14" thickBot="1" x14ac:dyDescent="0.2">
      <c r="A2" t="s">
        <v>41</v>
      </c>
      <c r="E2" t="s">
        <v>45</v>
      </c>
      <c r="N2" s="63">
        <f>-SMALL(N8:N1707,ROUND(0.01*COUNT(N8:N1707),0))</f>
        <v>2.4539498113306091</v>
      </c>
      <c r="O2" s="63">
        <f>-SMALL(O8:O1707,ROUND(0.01*COUNT(O8:O1707),0))</f>
        <v>4.7132847817517458</v>
      </c>
      <c r="P2" s="63">
        <f t="shared" ref="P2:S2" si="0">-SMALL(P8:P1707,ROUND(0.01*COUNT(P8:P1707),0))</f>
        <v>1.9643208447794265</v>
      </c>
      <c r="Q2" s="63">
        <f t="shared" si="0"/>
        <v>1.826836568490265</v>
      </c>
      <c r="R2" s="63">
        <f t="shared" si="0"/>
        <v>3.7238932111417946</v>
      </c>
      <c r="S2" s="63">
        <f t="shared" si="0"/>
        <v>6.8712284549769418</v>
      </c>
      <c r="V2" s="62">
        <f>-ABS(Y13)*$Z$31</f>
        <v>-0.9581759904326147</v>
      </c>
      <c r="W2" s="62">
        <f>-ABS(Y14)*$Z$31</f>
        <v>-3.4608113558576878</v>
      </c>
      <c r="X2" s="62">
        <f>-ABS(Y15)*$Z$31</f>
        <v>-1.5180520071921542</v>
      </c>
      <c r="Y2" s="62">
        <f>-ABS(Y16)*$Z$31</f>
        <v>-1.5890089134554388</v>
      </c>
      <c r="Z2" s="62">
        <f>-ABS(Y17)*$Z$31</f>
        <v>-3.1660075155148912</v>
      </c>
      <c r="AW2" s="51">
        <f ca="1">-SMALL(AW7:AW1006,ROUND(0.01*COUNT(AW7:AW1006),0))</f>
        <v>1.9507108056495386</v>
      </c>
      <c r="AX2" s="51">
        <f t="shared" ref="AX2:BB2" ca="1" si="1">-SMALL(AX7:AX1006,ROUND(0.01*COUNT(AX7:AX1006),0))</f>
        <v>3.4467570787458781</v>
      </c>
      <c r="AY2" s="51">
        <f t="shared" ca="1" si="1"/>
        <v>1.4805643768402637</v>
      </c>
      <c r="AZ2" s="51">
        <f t="shared" ca="1" si="1"/>
        <v>1.5774022971114612</v>
      </c>
      <c r="BA2" s="51">
        <f t="shared" ca="1" si="1"/>
        <v>3.0538425896982617</v>
      </c>
      <c r="BB2" s="102">
        <f t="shared" ca="1" si="1"/>
        <v>5.018336950536967</v>
      </c>
      <c r="EC2" t="s">
        <v>138</v>
      </c>
      <c r="EJ2" t="s">
        <v>114</v>
      </c>
      <c r="EQ2" t="s">
        <v>115</v>
      </c>
      <c r="EX2" t="s">
        <v>116</v>
      </c>
      <c r="FE2" t="s">
        <v>117</v>
      </c>
      <c r="FL2" t="s">
        <v>118</v>
      </c>
      <c r="FS2" t="s">
        <v>119</v>
      </c>
    </row>
    <row r="3" spans="1:179" x14ac:dyDescent="0.15">
      <c r="A3" s="1" t="s">
        <v>42</v>
      </c>
      <c r="H3" s="93"/>
      <c r="CN3" s="130" t="s">
        <v>100</v>
      </c>
      <c r="CO3" s="130" t="s">
        <v>101</v>
      </c>
      <c r="CP3" s="130" t="s">
        <v>102</v>
      </c>
      <c r="CQ3" s="130" t="s">
        <v>99</v>
      </c>
      <c r="CR3" s="130" t="s">
        <v>104</v>
      </c>
      <c r="CS3" s="130" t="s">
        <v>105</v>
      </c>
      <c r="CT3" s="130" t="s">
        <v>103</v>
      </c>
      <c r="CU3" s="130" t="s">
        <v>107</v>
      </c>
      <c r="CV3" s="130" t="s">
        <v>108</v>
      </c>
      <c r="CW3" s="130" t="s">
        <v>106</v>
      </c>
      <c r="DA3" s="2" t="s">
        <v>93</v>
      </c>
      <c r="DH3" s="2" t="s">
        <v>94</v>
      </c>
      <c r="DN3" s="2" t="s">
        <v>95</v>
      </c>
      <c r="DT3" s="2" t="s">
        <v>96</v>
      </c>
    </row>
    <row r="4" spans="1:179" ht="14" thickBot="1" x14ac:dyDescent="0.2">
      <c r="A4" t="s">
        <v>44</v>
      </c>
      <c r="H4" s="94"/>
      <c r="Q4" s="33" t="s">
        <v>85</v>
      </c>
      <c r="U4" t="s">
        <v>55</v>
      </c>
      <c r="AJ4" s="2" t="s">
        <v>29</v>
      </c>
      <c r="AQ4" s="2" t="s">
        <v>39</v>
      </c>
      <c r="AW4" s="2" t="s">
        <v>14</v>
      </c>
      <c r="BE4" t="s">
        <v>53</v>
      </c>
      <c r="BM4" s="2" t="s">
        <v>93</v>
      </c>
      <c r="BT4" s="2" t="s">
        <v>94</v>
      </c>
      <c r="BZ4" s="2" t="s">
        <v>95</v>
      </c>
      <c r="CF4" s="2" t="s">
        <v>96</v>
      </c>
      <c r="CN4" s="131">
        <v>38717</v>
      </c>
      <c r="CO4" s="131">
        <v>42369</v>
      </c>
      <c r="CP4" s="132">
        <v>3.6299999999999999E-2</v>
      </c>
      <c r="CQ4" s="132">
        <v>3.6299999999999999E-2</v>
      </c>
      <c r="CR4" s="126">
        <v>100</v>
      </c>
      <c r="CS4" s="126">
        <v>2</v>
      </c>
      <c r="CT4" s="126">
        <v>1</v>
      </c>
      <c r="CU4" s="126">
        <f>PRICE(CN4,CO4,CP4,CQ4,CR4,CS4,CT4)</f>
        <v>100.00000000000026</v>
      </c>
      <c r="CV4" s="133">
        <f>PRICE(CN4,CO4,CP4,CQ4+0.0001,CR4,CS4,CT4)</f>
        <v>99.916804704837986</v>
      </c>
      <c r="CW4" s="126">
        <f>(CU4-CV4)/CR4</f>
        <v>8.3195295162269639E-4</v>
      </c>
      <c r="CZ4" t="s">
        <v>65</v>
      </c>
      <c r="DA4">
        <f ca="1">STDEV(AQ7:AQ1006)</f>
        <v>2.0443697742703083E-2</v>
      </c>
      <c r="DB4">
        <f ca="1">STDEV(AR7:AR1006)</f>
        <v>1.5085644729789238E-2</v>
      </c>
      <c r="DC4">
        <f ca="1">STDEV(AS7:AS1006)</f>
        <v>6.5574649191382445E-3</v>
      </c>
      <c r="DD4">
        <f ca="1">STDEV(AT7:AT1006)</f>
        <v>6.8495376733768917E-3</v>
      </c>
      <c r="DE4">
        <f ca="1">STDEV(AU7:AU1006)</f>
        <v>1.3376007162627023E-2</v>
      </c>
      <c r="EC4" t="s">
        <v>120</v>
      </c>
      <c r="ED4" t="s">
        <v>121</v>
      </c>
      <c r="EE4" t="s">
        <v>122</v>
      </c>
      <c r="EF4" t="s">
        <v>123</v>
      </c>
      <c r="EG4" t="s">
        <v>124</v>
      </c>
      <c r="EJ4" t="s">
        <v>120</v>
      </c>
      <c r="EK4" t="s">
        <v>121</v>
      </c>
      <c r="EL4" t="s">
        <v>122</v>
      </c>
      <c r="EM4" t="s">
        <v>123</v>
      </c>
      <c r="EN4" t="s">
        <v>124</v>
      </c>
      <c r="EQ4" t="s">
        <v>120</v>
      </c>
      <c r="ER4" t="s">
        <v>121</v>
      </c>
      <c r="ES4" t="s">
        <v>122</v>
      </c>
      <c r="ET4" t="s">
        <v>123</v>
      </c>
      <c r="EU4" t="s">
        <v>124</v>
      </c>
      <c r="EX4" t="s">
        <v>120</v>
      </c>
      <c r="EY4" t="s">
        <v>121</v>
      </c>
      <c r="EZ4" t="s">
        <v>122</v>
      </c>
      <c r="FA4" t="s">
        <v>123</v>
      </c>
      <c r="FB4" t="s">
        <v>124</v>
      </c>
      <c r="FE4" t="s">
        <v>120</v>
      </c>
      <c r="FF4" t="s">
        <v>121</v>
      </c>
      <c r="FG4" t="s">
        <v>122</v>
      </c>
      <c r="FH4" t="s">
        <v>123</v>
      </c>
      <c r="FI4" t="s">
        <v>124</v>
      </c>
      <c r="FL4" t="s">
        <v>120</v>
      </c>
      <c r="FM4" t="s">
        <v>121</v>
      </c>
      <c r="FN4" t="s">
        <v>122</v>
      </c>
      <c r="FO4" t="s">
        <v>123</v>
      </c>
      <c r="FP4" t="s">
        <v>124</v>
      </c>
      <c r="FS4" t="s">
        <v>120</v>
      </c>
      <c r="FT4" t="s">
        <v>121</v>
      </c>
      <c r="FU4" t="s">
        <v>122</v>
      </c>
      <c r="FV4" t="s">
        <v>123</v>
      </c>
      <c r="FW4" t="s">
        <v>124</v>
      </c>
    </row>
    <row r="5" spans="1:179" ht="14" thickBot="1" x14ac:dyDescent="0.2">
      <c r="A5" s="12" t="s">
        <v>11</v>
      </c>
      <c r="B5" s="13" t="s">
        <v>90</v>
      </c>
      <c r="C5" s="13" t="s">
        <v>15</v>
      </c>
      <c r="D5" s="13" t="s">
        <v>16</v>
      </c>
      <c r="E5" s="13" t="s">
        <v>17</v>
      </c>
      <c r="F5" s="13" t="s">
        <v>88</v>
      </c>
      <c r="M5" s="19"/>
      <c r="N5" s="20" t="s">
        <v>22</v>
      </c>
      <c r="O5" s="19"/>
      <c r="P5" s="19"/>
      <c r="Q5" s="19"/>
      <c r="R5" s="19"/>
      <c r="S5" s="19"/>
      <c r="T5" s="19"/>
      <c r="U5" s="21" t="s">
        <v>23</v>
      </c>
      <c r="V5" s="15" t="str">
        <f>+H7</f>
        <v>SWAP10</v>
      </c>
      <c r="W5" s="15" t="str">
        <f>+I7</f>
        <v>SPX</v>
      </c>
      <c r="X5" s="15" t="str">
        <f>+J7</f>
        <v>GBP</v>
      </c>
      <c r="Y5" s="15" t="str">
        <f>+K7</f>
        <v>JPY</v>
      </c>
      <c r="Z5" s="15" t="str">
        <f>+L7</f>
        <v>GOLD</v>
      </c>
      <c r="AC5" s="23" t="s">
        <v>26</v>
      </c>
      <c r="AJ5" s="70" t="s">
        <v>69</v>
      </c>
      <c r="AK5" s="71" t="s">
        <v>70</v>
      </c>
      <c r="AL5" s="71" t="s">
        <v>71</v>
      </c>
      <c r="AM5" s="71" t="s">
        <v>72</v>
      </c>
      <c r="AN5" s="72" t="s">
        <v>73</v>
      </c>
      <c r="AQ5" s="9" t="str">
        <f>"sim"&amp;AD6</f>
        <v>simSWAP10</v>
      </c>
      <c r="AR5" s="9" t="str">
        <f>"sim"&amp;AE6</f>
        <v>simSPX</v>
      </c>
      <c r="AS5" s="9" t="str">
        <f>"sim"&amp;AF6</f>
        <v>simGBP</v>
      </c>
      <c r="AT5" s="9" t="str">
        <f>"sim"&amp;AG6</f>
        <v>simJPY</v>
      </c>
      <c r="AU5" s="9" t="str">
        <f>"sim"&amp;AH6</f>
        <v>simGOLD</v>
      </c>
      <c r="AV5" s="9"/>
      <c r="AW5" s="9" t="str">
        <f>"P&amp;L"&amp;AD6</f>
        <v>P&amp;LSWAP10</v>
      </c>
      <c r="AX5" s="9" t="str">
        <f>"P&amp;L"&amp;AE6</f>
        <v>P&amp;LSPX</v>
      </c>
      <c r="AY5" s="9" t="str">
        <f>"P&amp;L"&amp;AF6</f>
        <v>P&amp;LGBP</v>
      </c>
      <c r="AZ5" s="9" t="str">
        <f>"P&amp;L"&amp;AG6</f>
        <v>P&amp;LJPY</v>
      </c>
      <c r="BA5" s="9" t="str">
        <f>"P&amp;L"&amp;AH6</f>
        <v>P&amp;LGOLD</v>
      </c>
      <c r="BB5" s="9" t="s">
        <v>36</v>
      </c>
      <c r="BC5" s="9"/>
      <c r="BD5" s="9"/>
      <c r="BL5" t="s">
        <v>65</v>
      </c>
      <c r="BM5">
        <f>STDEV(H8:H1707)</f>
        <v>2.036229628852422E-2</v>
      </c>
      <c r="BN5">
        <f t="shared" ref="BN5:BQ5" si="2">STDEV(I8:I1707)</f>
        <v>1.485326762170682E-2</v>
      </c>
      <c r="BO5">
        <f t="shared" si="2"/>
        <v>6.5152446660607473E-3</v>
      </c>
      <c r="BP5">
        <f t="shared" si="2"/>
        <v>6.8197807444439415E-3</v>
      </c>
      <c r="BQ5">
        <f t="shared" si="2"/>
        <v>1.3588015088046747E-2</v>
      </c>
      <c r="CZ5" s="103" t="s">
        <v>92</v>
      </c>
      <c r="DA5">
        <f ca="1">AVERAGE(AQ7:AQ1006)</f>
        <v>-1.3263618182014371E-4</v>
      </c>
      <c r="DB5">
        <f ca="1">AVERAGE(AR7:AR1006)</f>
        <v>3.1788232120117733E-4</v>
      </c>
      <c r="DC5">
        <f ca="1">AVERAGE(AS7:AS1006)</f>
        <v>1.5841356208959957E-4</v>
      </c>
      <c r="DD5">
        <f ca="1">AVERAGE(AT7:AT1006)</f>
        <v>-1.1673734131483492E-4</v>
      </c>
      <c r="DE5">
        <f ca="1">AVERAGE(AU7:AU1006)</f>
        <v>6.2259221931667283E-4</v>
      </c>
      <c r="EB5" t="s">
        <v>125</v>
      </c>
      <c r="EC5" t="s">
        <v>126</v>
      </c>
      <c r="ED5" t="s">
        <v>126</v>
      </c>
      <c r="EE5" t="s">
        <v>126</v>
      </c>
      <c r="EF5" t="s">
        <v>126</v>
      </c>
      <c r="EG5" t="s">
        <v>126</v>
      </c>
      <c r="EI5" t="s">
        <v>125</v>
      </c>
      <c r="EJ5" t="s">
        <v>127</v>
      </c>
      <c r="EK5" t="s">
        <v>127</v>
      </c>
      <c r="EL5" t="s">
        <v>127</v>
      </c>
      <c r="EM5" t="s">
        <v>127</v>
      </c>
      <c r="EN5" t="s">
        <v>127</v>
      </c>
      <c r="EP5" t="s">
        <v>128</v>
      </c>
      <c r="EQ5">
        <f ca="1">AVERAGE(AJ6:AJ1005)</f>
        <v>-4.3329485296866188E-4</v>
      </c>
      <c r="ER5">
        <f t="shared" ref="ER5:EU5" ca="1" si="3">AVERAGE(AK6:AK1005)</f>
        <v>5.2446412691180333E-2</v>
      </c>
      <c r="ES5">
        <f t="shared" ca="1" si="3"/>
        <v>5.1484224061563661E-3</v>
      </c>
      <c r="ET5">
        <f t="shared" ca="1" si="3"/>
        <v>8.7488576989218168E-3</v>
      </c>
      <c r="EU5">
        <f t="shared" ca="1" si="3"/>
        <v>-9.930028771834E-3</v>
      </c>
      <c r="EW5" t="s">
        <v>125</v>
      </c>
      <c r="EX5" t="s">
        <v>129</v>
      </c>
      <c r="EY5" t="s">
        <v>129</v>
      </c>
      <c r="EZ5" t="s">
        <v>129</v>
      </c>
      <c r="FA5" t="s">
        <v>129</v>
      </c>
      <c r="FB5" t="s">
        <v>129</v>
      </c>
      <c r="FD5" t="s">
        <v>125</v>
      </c>
      <c r="FE5" t="s">
        <v>127</v>
      </c>
      <c r="FF5" t="s">
        <v>127</v>
      </c>
      <c r="FG5" t="s">
        <v>127</v>
      </c>
      <c r="FH5" t="s">
        <v>127</v>
      </c>
      <c r="FI5" t="s">
        <v>127</v>
      </c>
      <c r="FK5" t="s">
        <v>125</v>
      </c>
      <c r="FL5" t="s">
        <v>130</v>
      </c>
      <c r="FM5" t="s">
        <v>130</v>
      </c>
      <c r="FN5" t="s">
        <v>130</v>
      </c>
      <c r="FO5" t="s">
        <v>130</v>
      </c>
      <c r="FP5" t="s">
        <v>130</v>
      </c>
      <c r="FS5" t="s">
        <v>131</v>
      </c>
      <c r="FT5" t="s">
        <v>131</v>
      </c>
      <c r="FU5" t="s">
        <v>131</v>
      </c>
      <c r="FV5" t="s">
        <v>131</v>
      </c>
      <c r="FW5" t="s">
        <v>131</v>
      </c>
    </row>
    <row r="6" spans="1:179" ht="14" thickBot="1" x14ac:dyDescent="0.2">
      <c r="A6" s="30" t="s">
        <v>40</v>
      </c>
      <c r="B6" s="31">
        <v>100</v>
      </c>
      <c r="C6" s="31">
        <v>100</v>
      </c>
      <c r="D6" s="31">
        <v>100</v>
      </c>
      <c r="E6" s="31">
        <v>-100</v>
      </c>
      <c r="F6" s="31">
        <v>100</v>
      </c>
      <c r="H6" t="s">
        <v>38</v>
      </c>
      <c r="N6" s="13" t="s">
        <v>90</v>
      </c>
      <c r="O6" s="13" t="s">
        <v>15</v>
      </c>
      <c r="P6" s="13" t="s">
        <v>16</v>
      </c>
      <c r="Q6" s="13" t="s">
        <v>17</v>
      </c>
      <c r="R6" s="64" t="s">
        <v>88</v>
      </c>
      <c r="S6" s="65" t="s">
        <v>36</v>
      </c>
      <c r="U6" t="s">
        <v>90</v>
      </c>
      <c r="V6" s="34">
        <f>BT8</f>
        <v>4.1462311014164676E-4</v>
      </c>
      <c r="W6" s="34">
        <f t="shared" ref="W6:Z6" si="4">BU8</f>
        <v>1.1412612686033614E-4</v>
      </c>
      <c r="X6" s="34">
        <f t="shared" si="4"/>
        <v>1.5408717522374858E-5</v>
      </c>
      <c r="Y6" s="34">
        <f t="shared" si="4"/>
        <v>6.4642734353510003E-5</v>
      </c>
      <c r="Z6" s="101">
        <f t="shared" si="4"/>
        <v>-8.4092676963292627E-6</v>
      </c>
      <c r="AC6" s="24" t="s">
        <v>27</v>
      </c>
      <c r="AD6" s="15" t="s">
        <v>90</v>
      </c>
      <c r="AE6" s="15" t="s">
        <v>15</v>
      </c>
      <c r="AF6" s="15" t="s">
        <v>16</v>
      </c>
      <c r="AG6" s="15" t="s">
        <v>17</v>
      </c>
      <c r="AH6" s="15" t="s">
        <v>88</v>
      </c>
      <c r="AJ6" s="34">
        <f ca="1">_xlfn.NORM.INV(RAND(),0,1)</f>
        <v>1.5259902653683597</v>
      </c>
      <c r="AK6" s="34">
        <f t="shared" ref="AK6:AN21" ca="1" si="5">_xlfn.NORM.INV(RAND(),0,1)</f>
        <v>-0.57851627978691489</v>
      </c>
      <c r="AL6" s="34">
        <f t="shared" ca="1" si="5"/>
        <v>-0.51914853898995117</v>
      </c>
      <c r="AM6" s="34">
        <f t="shared" ca="1" si="5"/>
        <v>-1.8671243228918062</v>
      </c>
      <c r="AN6" s="101">
        <f t="shared" ca="1" si="5"/>
        <v>1.0792114965931858</v>
      </c>
      <c r="AQ6" s="33" t="s">
        <v>50</v>
      </c>
      <c r="AW6" s="32" t="s">
        <v>52</v>
      </c>
      <c r="BF6" s="99" t="s">
        <v>91</v>
      </c>
      <c r="BG6" s="9" t="s">
        <v>33</v>
      </c>
      <c r="BH6" s="9" t="s">
        <v>34</v>
      </c>
      <c r="BI6" s="9" t="s">
        <v>35</v>
      </c>
      <c r="BJ6" s="9" t="s">
        <v>89</v>
      </c>
      <c r="BL6" s="103" t="s">
        <v>92</v>
      </c>
      <c r="BM6">
        <f>AVERAGE(H8:H1707)</f>
        <v>-4.2148883889581103E-4</v>
      </c>
      <c r="BN6">
        <f t="shared" ref="BN6:BQ6" si="6">AVERAGE(I8:I1707)</f>
        <v>1.5853060967001092E-4</v>
      </c>
      <c r="BO6">
        <f t="shared" si="6"/>
        <v>-4.1190471592062348E-5</v>
      </c>
      <c r="BP6">
        <f t="shared" si="6"/>
        <v>-2.0769161058127987E-4</v>
      </c>
      <c r="BQ6">
        <f t="shared" si="6"/>
        <v>7.4965964241840803E-4</v>
      </c>
      <c r="CN6" t="s">
        <v>110</v>
      </c>
      <c r="DA6" s="15" t="s">
        <v>90</v>
      </c>
      <c r="DB6" s="15" t="s">
        <v>15</v>
      </c>
      <c r="DC6" s="15" t="s">
        <v>16</v>
      </c>
      <c r="DD6" s="15" t="s">
        <v>17</v>
      </c>
      <c r="DE6" s="15" t="s">
        <v>88</v>
      </c>
      <c r="DH6" s="104" t="s">
        <v>90</v>
      </c>
      <c r="DI6" s="104" t="s">
        <v>15</v>
      </c>
      <c r="DJ6" s="104" t="s">
        <v>16</v>
      </c>
      <c r="DK6" s="104" t="s">
        <v>17</v>
      </c>
      <c r="DL6" s="104" t="s">
        <v>88</v>
      </c>
      <c r="DU6" s="104" t="s">
        <v>90</v>
      </c>
      <c r="DV6" s="104" t="s">
        <v>15</v>
      </c>
      <c r="DW6" s="104" t="s">
        <v>16</v>
      </c>
      <c r="DX6" s="104" t="s">
        <v>17</v>
      </c>
      <c r="DY6" s="104" t="s">
        <v>88</v>
      </c>
      <c r="EB6">
        <v>-4.5</v>
      </c>
      <c r="EC6">
        <f t="array" aca="1" ref="EC6:EC96" ca="1">FREQUENCY(AJ6:AJ1005,EB6:EB96)</f>
        <v>0</v>
      </c>
      <c r="ED6">
        <f t="array" aca="1" ref="ED6:ED96" ca="1">FREQUENCY(AK6:AK1005,EB6:EB96)</f>
        <v>0</v>
      </c>
      <c r="EE6">
        <f t="array" aca="1" ref="EE6:EE96" ca="1">FREQUENCY(AL6:AL1006,EB6:EB96)</f>
        <v>0</v>
      </c>
      <c r="EF6">
        <f t="array" aca="1" ref="EF6:EF96" ca="1">FREQUENCY(AM6:AM1005,EB6:EB96)</f>
        <v>0</v>
      </c>
      <c r="EG6">
        <f t="array" aca="1" ref="EG6:EG96" ca="1">FREQUENCY(AN6:AN1006,EB6:EB96)</f>
        <v>0</v>
      </c>
      <c r="EI6">
        <v>-4.5</v>
      </c>
      <c r="EJ6">
        <f ca="1">SUM($EC$6:EC6)/COUNT($AJ$6:$AJ$1005)</f>
        <v>0</v>
      </c>
      <c r="EK6">
        <f ca="1">SUM($ED$6:ED6)/COUNT($AJ$6:$AJ$1005)</f>
        <v>0</v>
      </c>
      <c r="EL6">
        <f ca="1">SUM($EE$6:EE6)/COUNT($AJ$6:$AJ$1005)</f>
        <v>0</v>
      </c>
      <c r="EM6">
        <f ca="1">SUM($EF$6:EF6)/COUNT($AJ$6:$AJ$1005)</f>
        <v>0</v>
      </c>
      <c r="EN6">
        <f ca="1">SUM($EG$6:EG6)/COUNT($AJ$6:$AJ$1005)</f>
        <v>0</v>
      </c>
      <c r="EP6" t="s">
        <v>132</v>
      </c>
      <c r="EQ6">
        <f ca="1">STDEV(AJ6:AJ1005)</f>
        <v>0.99315498487726728</v>
      </c>
      <c r="ER6">
        <f t="shared" ref="ER6:EU6" ca="1" si="7">STDEV(AK6:AK1005)</f>
        <v>0.99900272631237164</v>
      </c>
      <c r="ES6">
        <f t="shared" ca="1" si="7"/>
        <v>1.0402308070387529</v>
      </c>
      <c r="ET6">
        <f t="shared" ca="1" si="7"/>
        <v>1.0278276792516854</v>
      </c>
      <c r="EU6">
        <f t="shared" ca="1" si="7"/>
        <v>0.94861721708882918</v>
      </c>
      <c r="EW6">
        <v>-4.5</v>
      </c>
      <c r="EX6">
        <f ca="1">(EW6-$EQ$5)/$EQ$6</f>
        <v>-4.5305785840697173</v>
      </c>
      <c r="EY6">
        <f ca="1">(EW6-$ER$5)/$ER$6</f>
        <v>-4.5569909798901849</v>
      </c>
      <c r="EZ6">
        <f ca="1">(EW6-$ES$5)/$ES$6</f>
        <v>-4.3309123243821803</v>
      </c>
      <c r="FA6">
        <f ca="1">(EW6-$ET$5)/$ET$6</f>
        <v>-4.3866777950381106</v>
      </c>
      <c r="FB6">
        <f ca="1">(EW6-$EU$5)/$EU$6</f>
        <v>-4.7332790195475791</v>
      </c>
      <c r="FD6">
        <v>-4.5</v>
      </c>
      <c r="FE6">
        <f ca="1">_xlfn.NORM.DIST(EX6,0,1,TRUE)</f>
        <v>2.9411184628629524E-6</v>
      </c>
      <c r="FF6">
        <f ca="1">_xlfn.NORM.DIST(EY6,0,1,TRUE)</f>
        <v>2.5945825837764333E-6</v>
      </c>
      <c r="FG6">
        <f ca="1">_xlfn.NORM.DIST(EZ6,0,1,TRUE)</f>
        <v>7.4246401913937634E-6</v>
      </c>
      <c r="FH6">
        <f ca="1">_xlfn.NORM.DIST(FA6,0,1,TRUE)</f>
        <v>5.7547544658292993E-6</v>
      </c>
      <c r="FI6">
        <f ca="1">_xlfn.NORM.DIST(FB6,0,1,TRUE)</f>
        <v>1.1046073181064573E-6</v>
      </c>
      <c r="FK6">
        <v>-4.5</v>
      </c>
      <c r="FL6">
        <f ca="1">ABS(FE6-EJ6)</f>
        <v>2.9411184628629524E-6</v>
      </c>
      <c r="FM6">
        <f ca="1">ABS(FF6-EK6)</f>
        <v>2.5945825837764333E-6</v>
      </c>
      <c r="FN6">
        <f ca="1">ABS(FG6-EL6)</f>
        <v>7.4246401913937634E-6</v>
      </c>
      <c r="FO6">
        <f ca="1">ABS(FH6-EM6)</f>
        <v>5.7547544658292993E-6</v>
      </c>
      <c r="FP6">
        <f ca="1">ABS(FI6-EN6)</f>
        <v>1.1046073181064573E-6</v>
      </c>
      <c r="FS6">
        <f ca="1">MAX(FL6:FL96)</f>
        <v>2.0596933725980149E-2</v>
      </c>
      <c r="FT6">
        <f ca="1">MAX(FM6:FM96)</f>
        <v>1.5892287912958603E-2</v>
      </c>
      <c r="FU6">
        <f ca="1">MAX(FN6:FN96)</f>
        <v>1.625724486945973E-2</v>
      </c>
      <c r="FV6">
        <f ca="1">MAX(FO6:FO96)</f>
        <v>1.5308931474297849E-2</v>
      </c>
      <c r="FW6">
        <f ca="1">MAX(FP6:FP96)</f>
        <v>1.0539532650708006E-2</v>
      </c>
    </row>
    <row r="7" spans="1:179" ht="14" thickBot="1" x14ac:dyDescent="0.2">
      <c r="A7" s="96">
        <v>38716</v>
      </c>
      <c r="B7" s="97">
        <v>4.9429998397827148</v>
      </c>
      <c r="C7" s="98">
        <v>1248.2900390625</v>
      </c>
      <c r="D7" s="97">
        <v>1.7208000421524048</v>
      </c>
      <c r="E7">
        <v>117.96626737825267</v>
      </c>
      <c r="F7">
        <v>516.92816162109375</v>
      </c>
      <c r="H7" s="15" t="str">
        <f>+B5</f>
        <v>SWAP10</v>
      </c>
      <c r="I7" s="15" t="str">
        <f>+C5</f>
        <v>SPX</v>
      </c>
      <c r="J7" s="15" t="str">
        <f>+D5</f>
        <v>GBP</v>
      </c>
      <c r="K7" s="15" t="str">
        <f>+E5</f>
        <v>JPY</v>
      </c>
      <c r="L7" s="15" t="str">
        <f>+F5</f>
        <v>GOLD</v>
      </c>
      <c r="N7" s="32" t="s">
        <v>54</v>
      </c>
      <c r="S7" s="66"/>
      <c r="U7" t="s">
        <v>15</v>
      </c>
      <c r="V7" s="34">
        <f t="shared" ref="V7:V10" si="8">BT9</f>
        <v>1.1412612686033614E-4</v>
      </c>
      <c r="W7" s="34">
        <f t="shared" ref="W7:W10" si="9">BU9</f>
        <v>2.2061955904204402E-4</v>
      </c>
      <c r="X7" s="34">
        <f t="shared" ref="X7:X10" si="10">BV9</f>
        <v>2.6254085382091544E-5</v>
      </c>
      <c r="Y7" s="34">
        <f t="shared" ref="Y7:Y10" si="11">BW9</f>
        <v>3.4850834195347022E-5</v>
      </c>
      <c r="Z7" s="101">
        <f t="shared" ref="Z7:Z10" si="12">BX9</f>
        <v>4.8442581305146385E-6</v>
      </c>
      <c r="AC7" s="27" t="s">
        <v>90</v>
      </c>
      <c r="AD7" s="34">
        <f>BT8</f>
        <v>4.1462311014164676E-4</v>
      </c>
      <c r="AE7" s="34">
        <f t="shared" ref="AE7:AH7" si="13">BU8</f>
        <v>1.1412612686033614E-4</v>
      </c>
      <c r="AF7" s="34">
        <f t="shared" si="13"/>
        <v>1.5408717522374858E-5</v>
      </c>
      <c r="AG7" s="34">
        <f t="shared" si="13"/>
        <v>6.4642734353510003E-5</v>
      </c>
      <c r="AH7" s="101">
        <f t="shared" si="13"/>
        <v>-8.4092676963292627E-6</v>
      </c>
      <c r="AJ7" s="34">
        <f t="shared" ref="AJ7:AN69" ca="1" si="14">_xlfn.NORM.INV(RAND(),0,1)</f>
        <v>0.96560696470710539</v>
      </c>
      <c r="AK7" s="34">
        <f t="shared" ca="1" si="5"/>
        <v>-0.60904742101516507</v>
      </c>
      <c r="AL7" s="34">
        <f t="shared" ca="1" si="5"/>
        <v>2.1661577754713353</v>
      </c>
      <c r="AM7" s="34">
        <f t="shared" ca="1" si="5"/>
        <v>2.1087448651192018</v>
      </c>
      <c r="AN7" s="101">
        <f t="shared" ca="1" si="5"/>
        <v>1.9205951816270019</v>
      </c>
      <c r="AQ7" s="60">
        <f t="array" aca="1" ref="AQ7:AU1006" ca="1">MMULT(AJ6:AN1005,AD42:AH46)</f>
        <v>3.2256813553152165E-2</v>
      </c>
      <c r="AR7" s="60">
        <f ca="1"/>
        <v>5.2711664610124321E-3</v>
      </c>
      <c r="AS7" s="60">
        <f ca="1"/>
        <v>-5.900597552609705E-3</v>
      </c>
      <c r="AT7" s="60">
        <f ca="1"/>
        <v>1.6694782156313377E-2</v>
      </c>
      <c r="AU7" s="60">
        <f ca="1"/>
        <v>-3.3717363975325769E-3</v>
      </c>
      <c r="AW7" s="61">
        <f ca="1">-AQ7*$B$7*100*$V$24*$B$6</f>
        <v>-1.3265109130683159</v>
      </c>
      <c r="AX7" s="61">
        <f ca="1">AR7*$C$6</f>
        <v>0.5271166461012432</v>
      </c>
      <c r="AY7" s="61">
        <f ca="1">AS7*$D$6</f>
        <v>-0.59005975526097054</v>
      </c>
      <c r="AZ7" s="61">
        <f ca="1">-AT7*$E$6</f>
        <v>1.6694782156313377</v>
      </c>
      <c r="BA7" s="61">
        <f ca="1">AU7*$F$6</f>
        <v>-0.3371736397532577</v>
      </c>
      <c r="BB7" s="61">
        <f ca="1">SUM(AW7:BA7)</f>
        <v>-5.7149446349963162E-2</v>
      </c>
      <c r="BE7" s="99" t="s">
        <v>91</v>
      </c>
      <c r="BF7" s="43">
        <f ca="1">DU7</f>
        <v>1.0000000000000009</v>
      </c>
      <c r="BG7" s="43">
        <f t="shared" ref="BG7:BJ7" ca="1" si="15">DV7</f>
        <v>0.31829678203038986</v>
      </c>
      <c r="BH7" s="43">
        <f t="shared" ca="1" si="15"/>
        <v>0.14285165612854694</v>
      </c>
      <c r="BI7" s="43">
        <f t="shared" ca="1" si="15"/>
        <v>0.49541814299749815</v>
      </c>
      <c r="BJ7" s="43">
        <f t="shared" ca="1" si="15"/>
        <v>-1.0973327977584942E-2</v>
      </c>
      <c r="BM7" s="15" t="s">
        <v>90</v>
      </c>
      <c r="BN7" s="15" t="s">
        <v>15</v>
      </c>
      <c r="BO7" s="15" t="s">
        <v>16</v>
      </c>
      <c r="BP7" s="15" t="s">
        <v>17</v>
      </c>
      <c r="BQ7" s="15" t="s">
        <v>88</v>
      </c>
      <c r="BT7" s="104" t="s">
        <v>90</v>
      </c>
      <c r="BU7" s="104" t="s">
        <v>15</v>
      </c>
      <c r="BV7" s="104" t="s">
        <v>16</v>
      </c>
      <c r="BW7" s="104" t="s">
        <v>17</v>
      </c>
      <c r="BX7" s="104" t="s">
        <v>88</v>
      </c>
      <c r="CG7" s="104" t="s">
        <v>90</v>
      </c>
      <c r="CH7" s="104" t="s">
        <v>15</v>
      </c>
      <c r="CI7" s="104" t="s">
        <v>16</v>
      </c>
      <c r="CJ7" s="104" t="s">
        <v>17</v>
      </c>
      <c r="CK7" s="104" t="s">
        <v>88</v>
      </c>
      <c r="CN7" s="134" t="s">
        <v>111</v>
      </c>
      <c r="DA7" s="126">
        <f ca="1">AQ7-$DA$5</f>
        <v>3.2389449734972306E-2</v>
      </c>
      <c r="DB7" s="126">
        <f ca="1">AR7-$DB$5</f>
        <v>4.9532841398112551E-3</v>
      </c>
      <c r="DC7" s="126">
        <f ca="1">AS7-$DC$5</f>
        <v>-6.0590111146993043E-3</v>
      </c>
      <c r="DD7" s="126">
        <f ca="1">AT7-$DD$5</f>
        <v>1.6811519497628213E-2</v>
      </c>
      <c r="DE7" s="126">
        <f ca="1">AU7-$DE$5</f>
        <v>-3.9943286168492497E-3</v>
      </c>
      <c r="DG7" s="104" t="s">
        <v>90</v>
      </c>
      <c r="DH7" s="105">
        <f t="array" aca="1" ref="DH7:DL11" ca="1">MMULT(TRANSPOSE(DA7:DE1006),DA7:DE1006)/(COUNT(DA7:DA1006)-1)</f>
        <v>4.1794477739500347E-4</v>
      </c>
      <c r="DI7" s="106">
        <f ca="1"/>
        <v>9.8164752298892158E-5</v>
      </c>
      <c r="DJ7" s="106">
        <f ca="1"/>
        <v>1.9150525993471304E-5</v>
      </c>
      <c r="DK7" s="106">
        <f ca="1"/>
        <v>6.9373342059401164E-5</v>
      </c>
      <c r="DL7" s="107">
        <f ca="1"/>
        <v>-3.0007119226520118E-6</v>
      </c>
      <c r="DN7" s="105">
        <f ca="1">DA4</f>
        <v>2.0443697742703083E-2</v>
      </c>
      <c r="DO7" s="106">
        <v>0</v>
      </c>
      <c r="DP7" s="106">
        <v>0</v>
      </c>
      <c r="DQ7" s="106">
        <v>0</v>
      </c>
      <c r="DR7" s="107">
        <v>0</v>
      </c>
      <c r="DT7" s="104" t="s">
        <v>90</v>
      </c>
      <c r="DU7" s="105">
        <f t="array" aca="1" ref="DU7:DY11" ca="1">MMULT(MINVERSE(DN7:DR11),MMULT(DH7:DL11,MINVERSE(DN7:DR11)))</f>
        <v>1.0000000000000009</v>
      </c>
      <c r="DV7" s="106">
        <f ca="1"/>
        <v>0.31829678203038986</v>
      </c>
      <c r="DW7" s="106">
        <f ca="1"/>
        <v>0.14285165612854694</v>
      </c>
      <c r="DX7" s="106">
        <f ca="1"/>
        <v>0.49541814299749815</v>
      </c>
      <c r="DY7" s="107">
        <f ca="1"/>
        <v>-1.0973327977584942E-2</v>
      </c>
      <c r="EB7">
        <f t="shared" ref="EB7:EB70" si="16">EB6+0.1</f>
        <v>-4.4000000000000004</v>
      </c>
      <c r="EC7">
        <f ca="1"/>
        <v>0</v>
      </c>
      <c r="ED7">
        <f ca="1"/>
        <v>0</v>
      </c>
      <c r="EE7">
        <f ca="1"/>
        <v>0</v>
      </c>
      <c r="EF7">
        <f ca="1"/>
        <v>0</v>
      </c>
      <c r="EG7">
        <f ca="1"/>
        <v>0</v>
      </c>
      <c r="EI7">
        <f t="shared" ref="EI7:EI70" si="17">EI6+0.1</f>
        <v>-4.4000000000000004</v>
      </c>
      <c r="EJ7">
        <f ca="1">SUM($EC$6:EC7)/COUNT($AJ$6:$AJ$1005)</f>
        <v>0</v>
      </c>
      <c r="EK7">
        <f ca="1">SUM($ED$6:ED7)/COUNT($AJ$6:$AJ$1005)</f>
        <v>0</v>
      </c>
      <c r="EL7">
        <f ca="1">SUM($EE$6:EE7)/COUNT($AJ$6:$AJ$1005)</f>
        <v>0</v>
      </c>
      <c r="EM7">
        <f ca="1">SUM($EF$6:EF7)/COUNT($AJ$6:$AJ$1005)</f>
        <v>0</v>
      </c>
      <c r="EN7">
        <f ca="1">SUM($EG$6:EG7)/COUNT($AJ$6:$AJ$1005)</f>
        <v>0</v>
      </c>
      <c r="EW7">
        <f t="shared" ref="EW7:EW70" si="18">EW6+0.1</f>
        <v>-4.4000000000000004</v>
      </c>
      <c r="EX7">
        <f t="shared" ref="EX7:EX70" ca="1" si="19">(EW7-$EQ$5)/$EQ$6</f>
        <v>-4.4298893648414035</v>
      </c>
      <c r="EY7">
        <f t="shared" ref="EY7:EY70" ca="1" si="20">(EW7-$ER$5)/$ER$6</f>
        <v>-4.4568911529666586</v>
      </c>
      <c r="EZ7">
        <f t="shared" ref="EZ7:EZ70" ca="1" si="21">(EW7-$ES$5)/$ES$6</f>
        <v>-4.234779812901702</v>
      </c>
      <c r="FA7">
        <f t="shared" ref="FA7:FA70" ca="1" si="22">(EW7-$ET$5)/$ET$6</f>
        <v>-4.2893852215662562</v>
      </c>
      <c r="FB7">
        <f t="shared" ref="FB7:FB70" ca="1" si="23">(EW7-$EU$5)/$EU$6</f>
        <v>-4.6278624213680883</v>
      </c>
      <c r="FD7">
        <f t="shared" ref="FD7:FD70" si="24">FD6+0.1</f>
        <v>-4.4000000000000004</v>
      </c>
      <c r="FE7">
        <f t="shared" ref="FE7:FE70" ca="1" si="25">_xlfn.NORM.DIST(EX7,0,1,TRUE)</f>
        <v>4.7140721918369896E-6</v>
      </c>
      <c r="FF7">
        <f ca="1">_xlfn.NORM.DIST(EY7,0,1,TRUE)</f>
        <v>4.1578399274905574E-6</v>
      </c>
      <c r="FG7">
        <f ca="1">_xlfn.NORM.DIST(EZ7,0,1,TRUE)</f>
        <v>1.1438787919315975E-5</v>
      </c>
      <c r="FH7">
        <f ca="1">_xlfn.NORM.DIST(FA7,0,1,TRUE)</f>
        <v>8.9584188385685112E-6</v>
      </c>
      <c r="FI7">
        <f ca="1">_xlfn.NORM.DIST(FB7,0,1,TRUE)</f>
        <v>1.8472965534413912E-6</v>
      </c>
      <c r="FK7">
        <f t="shared" ref="FK7:FK70" si="26">FK6+0.1</f>
        <v>-4.4000000000000004</v>
      </c>
      <c r="FL7">
        <f ca="1">ABS(FE7-EJ7)</f>
        <v>4.7140721918369896E-6</v>
      </c>
      <c r="FM7">
        <f ca="1">ABS(FF7-EK7)</f>
        <v>4.1578399274905574E-6</v>
      </c>
      <c r="FN7">
        <f ca="1">ABS(FG7-EL7)</f>
        <v>1.1438787919315975E-5</v>
      </c>
      <c r="FO7">
        <f ca="1">ABS(FH7-EM7)</f>
        <v>8.9584188385685112E-6</v>
      </c>
      <c r="FP7">
        <f ca="1">ABS(FI7-EN7)</f>
        <v>1.8472965534413912E-6</v>
      </c>
      <c r="FR7" t="s">
        <v>133</v>
      </c>
      <c r="FS7">
        <f>1.36/SQRT(1000)</f>
        <v>4.3006976178289961E-2</v>
      </c>
      <c r="FT7">
        <f t="shared" ref="FT7:GC7" si="27">1.36/SQRT(1000)</f>
        <v>4.3006976178289961E-2</v>
      </c>
      <c r="FU7">
        <f t="shared" si="27"/>
        <v>4.3006976178289961E-2</v>
      </c>
      <c r="FV7">
        <f t="shared" si="27"/>
        <v>4.3006976178289961E-2</v>
      </c>
      <c r="FW7">
        <f t="shared" si="27"/>
        <v>4.3006976178289961E-2</v>
      </c>
    </row>
    <row r="8" spans="1:179" ht="14" thickBot="1" x14ac:dyDescent="0.2">
      <c r="A8" s="96">
        <v>38719</v>
      </c>
      <c r="B8" s="97">
        <v>4.9428658485412598</v>
      </c>
      <c r="C8" s="98">
        <v>1248.2900390625</v>
      </c>
      <c r="D8" s="97">
        <v>1.7233999967575073</v>
      </c>
      <c r="E8">
        <v>117.91062904742641</v>
      </c>
      <c r="F8">
        <v>516.92816162109375</v>
      </c>
      <c r="H8" s="34">
        <f>(B8-B7)/B7</f>
        <v>-2.7107272061123135E-5</v>
      </c>
      <c r="I8" s="34">
        <f t="shared" ref="I8:L8" si="28">(C8-C7)/C7</f>
        <v>0</v>
      </c>
      <c r="J8" s="34">
        <f t="shared" si="28"/>
        <v>1.5108987339693886E-3</v>
      </c>
      <c r="K8" s="34">
        <f t="shared" si="28"/>
        <v>-4.7164610750846219E-4</v>
      </c>
      <c r="L8" s="101">
        <f t="shared" si="28"/>
        <v>0</v>
      </c>
      <c r="N8" s="34">
        <f>-H8*$B$7*100*$V$24*$B$6</f>
        <v>1.1147440882014164E-3</v>
      </c>
      <c r="O8" s="35">
        <f>I8*$C$6</f>
        <v>0</v>
      </c>
      <c r="P8" s="35">
        <f>J8*$D$6</f>
        <v>0.15108987339693886</v>
      </c>
      <c r="Q8" s="35">
        <f>-K8*$E$6</f>
        <v>-4.7164610750846221E-2</v>
      </c>
      <c r="R8" s="35">
        <f>L8*$F$6</f>
        <v>0</v>
      </c>
      <c r="S8" s="67">
        <f>SUM(N8:R8)</f>
        <v>0.10504000673429406</v>
      </c>
      <c r="U8" t="s">
        <v>16</v>
      </c>
      <c r="V8" s="34">
        <f t="shared" si="8"/>
        <v>1.5408717522374858E-5</v>
      </c>
      <c r="W8" s="34">
        <f t="shared" si="9"/>
        <v>2.6254085382091544E-5</v>
      </c>
      <c r="X8" s="34">
        <f t="shared" si="10"/>
        <v>4.2448413058633031E-5</v>
      </c>
      <c r="Y8" s="34">
        <f t="shared" si="11"/>
        <v>4.5572944763769333E-7</v>
      </c>
      <c r="Z8" s="101">
        <f t="shared" si="12"/>
        <v>2.5216811645217433E-5</v>
      </c>
      <c r="AC8" s="27" t="s">
        <v>15</v>
      </c>
      <c r="AD8" s="34">
        <f t="shared" ref="AD8:AD11" si="29">BT9</f>
        <v>1.1412612686033614E-4</v>
      </c>
      <c r="AE8" s="34">
        <f t="shared" ref="AE8:AE11" si="30">BU9</f>
        <v>2.2061955904204402E-4</v>
      </c>
      <c r="AF8" s="34">
        <f t="shared" ref="AF8:AF11" si="31">BV9</f>
        <v>2.6254085382091544E-5</v>
      </c>
      <c r="AG8" s="34">
        <f t="shared" ref="AG8:AG11" si="32">BW9</f>
        <v>3.4850834195347022E-5</v>
      </c>
      <c r="AH8" s="101">
        <f t="shared" ref="AH8:AH11" si="33">BX9</f>
        <v>4.8442581305146385E-6</v>
      </c>
      <c r="AJ8" s="34">
        <f t="shared" ca="1" si="14"/>
        <v>-2.3570047692169283</v>
      </c>
      <c r="AK8" s="34">
        <f t="shared" ca="1" si="5"/>
        <v>-0.29516065686135601</v>
      </c>
      <c r="AL8" s="34">
        <f t="shared" ca="1" si="5"/>
        <v>-2.5245257915634762</v>
      </c>
      <c r="AM8" s="34">
        <f t="shared" ca="1" si="5"/>
        <v>-1.8821801638353082</v>
      </c>
      <c r="AN8" s="101">
        <f t="shared" ca="1" si="5"/>
        <v>-0.1774606162923317</v>
      </c>
      <c r="AQ8" s="60">
        <f ca="1"/>
        <v>8.4469234268592305E-3</v>
      </c>
      <c r="AR8" s="60">
        <f ca="1"/>
        <v>2.6259201544004157E-2</v>
      </c>
      <c r="AS8" s="60">
        <f ca="1"/>
        <v>1.6845271757808755E-2</v>
      </c>
      <c r="AT8" s="60">
        <f ca="1"/>
        <v>7.7860009384973167E-3</v>
      </c>
      <c r="AU8" s="60">
        <f ca="1"/>
        <v>-2.1657549263748813E-2</v>
      </c>
      <c r="AW8" s="61">
        <f t="shared" ref="AW8:AW71" ca="1" si="34">-AQ8*$B$7*100*$V$24*$B$6</f>
        <v>-0.34736649015619303</v>
      </c>
      <c r="AX8" s="61">
        <f t="shared" ref="AX8:AX71" ca="1" si="35">AR8*$C$6</f>
        <v>2.6259201544004158</v>
      </c>
      <c r="AY8" s="61">
        <f t="shared" ref="AY8:AY71" ca="1" si="36">AS8*$D$6</f>
        <v>1.6845271757808755</v>
      </c>
      <c r="AZ8" s="61">
        <f t="shared" ref="AZ8:AZ71" ca="1" si="37">-AT8*$E$6</f>
        <v>0.77860009384973172</v>
      </c>
      <c r="BA8" s="61">
        <f t="shared" ref="BA8:BA71" ca="1" si="38">AU8*$F$6</f>
        <v>-2.1657549263748814</v>
      </c>
      <c r="BB8" s="61">
        <f t="shared" ref="BB8:BB71" ca="1" si="39">SUM(AW8:BA8)</f>
        <v>2.5759260074999482</v>
      </c>
      <c r="BE8" s="9" t="s">
        <v>33</v>
      </c>
      <c r="BF8" s="43">
        <f t="shared" ref="BF8:BF11" ca="1" si="40">DU8</f>
        <v>0.31829678203038986</v>
      </c>
      <c r="BG8" s="43">
        <f t="shared" ref="BG8:BG11" ca="1" si="41">DV8</f>
        <v>1.0000000000000004</v>
      </c>
      <c r="BH8" s="43">
        <f t="shared" ref="BH8:BH11" ca="1" si="42">DW8</f>
        <v>0.2945446687636204</v>
      </c>
      <c r="BI8" s="43">
        <f t="shared" ref="BI8:BI11" ca="1" si="43">DX8</f>
        <v>0.32791542288301895</v>
      </c>
      <c r="BJ8" s="43">
        <f t="shared" ref="BJ8:BJ11" ca="1" si="44">DY8</f>
        <v>4.5718318727509075E-2</v>
      </c>
      <c r="BL8" s="96">
        <v>38719</v>
      </c>
      <c r="BM8" s="126">
        <f>H8-$BM$6</f>
        <v>3.9438156683468787E-4</v>
      </c>
      <c r="BN8" s="126">
        <f>I8-$BN$6</f>
        <v>-1.5853060967001092E-4</v>
      </c>
      <c r="BO8" s="126">
        <f>J8-$BO$6</f>
        <v>1.5520892055614509E-3</v>
      </c>
      <c r="BP8" s="126">
        <f>K8-$BP$6</f>
        <v>-2.6395449692718229E-4</v>
      </c>
      <c r="BQ8" s="126">
        <f>L8-$BQ$6</f>
        <v>-7.4965964241840803E-4</v>
      </c>
      <c r="BS8" s="104" t="s">
        <v>90</v>
      </c>
      <c r="BT8" s="105">
        <f t="array" ref="BT8:BX12">MMULT(TRANSPOSE(BM8:BQ1707),BM8:BQ1707)/(COUNT(BM8:BM1707)-1)</f>
        <v>4.1462311014164676E-4</v>
      </c>
      <c r="BU8" s="106">
        <v>1.1412612686033614E-4</v>
      </c>
      <c r="BV8" s="106">
        <v>1.5408717522374858E-5</v>
      </c>
      <c r="BW8" s="106">
        <v>6.4642734353510003E-5</v>
      </c>
      <c r="BX8" s="107">
        <v>-8.4092676963292627E-6</v>
      </c>
      <c r="BZ8" s="105">
        <f>BM5</f>
        <v>2.036229628852422E-2</v>
      </c>
      <c r="CA8" s="106">
        <v>0</v>
      </c>
      <c r="CB8" s="106">
        <v>0</v>
      </c>
      <c r="CC8" s="106">
        <v>0</v>
      </c>
      <c r="CD8" s="107">
        <v>0</v>
      </c>
      <c r="CF8" s="104" t="s">
        <v>90</v>
      </c>
      <c r="CG8" s="105">
        <f t="array" ref="CG8:CK12">MMULT(MINVERSE(BZ8:CD12),MMULT(BT8:BX12,MINVERSE(BZ8:CD12)))</f>
        <v>0.99999999999999878</v>
      </c>
      <c r="CH8" s="106">
        <v>0.37734301927471492</v>
      </c>
      <c r="CI8" s="106">
        <v>0.1161472714520779</v>
      </c>
      <c r="CJ8" s="106">
        <v>0.46550307453654222</v>
      </c>
      <c r="CK8" s="107">
        <v>-3.0393128403547309E-2</v>
      </c>
      <c r="CN8" t="s">
        <v>112</v>
      </c>
      <c r="DA8" s="126">
        <f t="shared" ref="DA8:DA71" ca="1" si="45">AQ8-$DA$5</f>
        <v>8.5795596086793748E-3</v>
      </c>
      <c r="DB8" s="126">
        <f t="shared" ref="DB8:DB71" ca="1" si="46">AR8-$DB$5</f>
        <v>2.5941319222802978E-2</v>
      </c>
      <c r="DC8" s="126">
        <f t="shared" ref="DC8:DC71" ca="1" si="47">AS8-$DC$5</f>
        <v>1.6686858195719155E-2</v>
      </c>
      <c r="DD8" s="126">
        <f t="shared" ref="DD8:DD71" ca="1" si="48">AT8-$DD$5</f>
        <v>7.902738279812152E-3</v>
      </c>
      <c r="DE8" s="126">
        <f t="shared" ref="DE8:DE71" ca="1" si="49">AU8-$DE$5</f>
        <v>-2.2280141483065487E-2</v>
      </c>
      <c r="DG8" s="104" t="s">
        <v>15</v>
      </c>
      <c r="DH8" s="108">
        <f ca="1"/>
        <v>9.8164752298892158E-5</v>
      </c>
      <c r="DI8" s="75">
        <f ca="1"/>
        <v>2.2757667691341787E-4</v>
      </c>
      <c r="DJ8" s="75">
        <f ca="1"/>
        <v>2.9137414900196636E-5</v>
      </c>
      <c r="DK8" s="75">
        <f ca="1"/>
        <v>3.3883399617029897E-5</v>
      </c>
      <c r="DL8" s="109">
        <f ca="1"/>
        <v>9.2253025796100074E-6</v>
      </c>
      <c r="DN8" s="108">
        <v>0</v>
      </c>
      <c r="DO8" s="75">
        <f ca="1">DB4</f>
        <v>1.5085644729789238E-2</v>
      </c>
      <c r="DP8" s="75">
        <v>0</v>
      </c>
      <c r="DQ8" s="75">
        <v>0</v>
      </c>
      <c r="DR8" s="109">
        <v>0</v>
      </c>
      <c r="DT8" s="104" t="s">
        <v>15</v>
      </c>
      <c r="DU8" s="108">
        <f ca="1"/>
        <v>0.31829678203038986</v>
      </c>
      <c r="DV8" s="75">
        <f ca="1"/>
        <v>1.0000000000000004</v>
      </c>
      <c r="DW8" s="75">
        <f ca="1"/>
        <v>0.2945446687636204</v>
      </c>
      <c r="DX8" s="75">
        <f ca="1"/>
        <v>0.32791542288301895</v>
      </c>
      <c r="DY8" s="109">
        <f ca="1"/>
        <v>4.5718318727509075E-2</v>
      </c>
      <c r="EB8">
        <f t="shared" si="16"/>
        <v>-4.3000000000000007</v>
      </c>
      <c r="EC8">
        <f ca="1"/>
        <v>0</v>
      </c>
      <c r="ED8">
        <f ca="1"/>
        <v>0</v>
      </c>
      <c r="EE8">
        <f ca="1"/>
        <v>0</v>
      </c>
      <c r="EF8">
        <f ca="1"/>
        <v>0</v>
      </c>
      <c r="EG8">
        <f ca="1"/>
        <v>0</v>
      </c>
      <c r="EI8">
        <f t="shared" si="17"/>
        <v>-4.3000000000000007</v>
      </c>
      <c r="EJ8">
        <f ca="1">SUM($EC$6:EC8)/COUNT($AJ$6:$AJ$1005)</f>
        <v>0</v>
      </c>
      <c r="EK8">
        <f ca="1">SUM($ED$6:ED8)/COUNT($AJ$6:$AJ$1005)</f>
        <v>0</v>
      </c>
      <c r="EL8">
        <f ca="1">SUM($EE$6:EE8)/COUNT($AJ$6:$AJ$1005)</f>
        <v>0</v>
      </c>
      <c r="EM8">
        <f ca="1">SUM($EF$6:EF8)/COUNT($AJ$6:$AJ$1005)</f>
        <v>0</v>
      </c>
      <c r="EN8">
        <f ca="1">SUM($EG$6:EG8)/COUNT($AJ$6:$AJ$1005)</f>
        <v>0</v>
      </c>
      <c r="EW8">
        <f t="shared" si="18"/>
        <v>-4.3000000000000007</v>
      </c>
      <c r="EX8">
        <f t="shared" ca="1" si="19"/>
        <v>-4.3292001456130897</v>
      </c>
      <c r="EY8">
        <f t="shared" ca="1" si="20"/>
        <v>-4.3567913260431315</v>
      </c>
      <c r="EZ8">
        <f t="shared" ca="1" si="21"/>
        <v>-4.1386473014212246</v>
      </c>
      <c r="FA8">
        <f t="shared" ca="1" si="22"/>
        <v>-4.1920926480944027</v>
      </c>
      <c r="FB8">
        <f t="shared" ca="1" si="23"/>
        <v>-4.5224458231885984</v>
      </c>
      <c r="FD8">
        <f t="shared" si="24"/>
        <v>-4.3000000000000007</v>
      </c>
      <c r="FE8">
        <f t="shared" ca="1" si="25"/>
        <v>7.4825940635898664E-6</v>
      </c>
      <c r="FF8">
        <f ca="1">_xlfn.NORM.DIST(EY8,0,1,TRUE)</f>
        <v>6.5991493660778226E-6</v>
      </c>
      <c r="FG8">
        <f ca="1">_xlfn.NORM.DIST(EZ8,0,1,TRUE)</f>
        <v>1.7467976957400619E-5</v>
      </c>
      <c r="FH8">
        <f ca="1">_xlfn.NORM.DIST(FA8,0,1,TRUE)</f>
        <v>1.381965353276307E-5</v>
      </c>
      <c r="FI8">
        <f ca="1">_xlfn.NORM.DIST(FB8,0,1,TRUE)</f>
        <v>3.0564567949957902E-6</v>
      </c>
      <c r="FK8">
        <f t="shared" si="26"/>
        <v>-4.3000000000000007</v>
      </c>
      <c r="FL8">
        <f ca="1">ABS(FE8-EJ8)</f>
        <v>7.4825940635898664E-6</v>
      </c>
      <c r="FM8">
        <f ca="1">ABS(FF8-EK8)</f>
        <v>6.5991493660778226E-6</v>
      </c>
      <c r="FN8">
        <f ca="1">ABS(FG8-EL8)</f>
        <v>1.7467976957400619E-5</v>
      </c>
      <c r="FO8">
        <f ca="1">ABS(FH8-EM8)</f>
        <v>1.381965353276307E-5</v>
      </c>
      <c r="FP8">
        <f ca="1">ABS(FI8-EN8)</f>
        <v>3.0564567949957902E-6</v>
      </c>
      <c r="FR8" t="s">
        <v>134</v>
      </c>
      <c r="FS8" t="b">
        <f ca="1">(FS6&lt;FS7)</f>
        <v>1</v>
      </c>
      <c r="FT8" t="b">
        <f t="shared" ref="FT8:GC8" ca="1" si="50">(FT6&lt;FT7)</f>
        <v>1</v>
      </c>
      <c r="FU8" t="b">
        <f t="shared" ca="1" si="50"/>
        <v>1</v>
      </c>
      <c r="FV8" t="b">
        <f t="shared" ca="1" si="50"/>
        <v>1</v>
      </c>
      <c r="FW8" t="b">
        <f t="shared" ca="1" si="50"/>
        <v>1</v>
      </c>
    </row>
    <row r="9" spans="1:179" ht="14" thickBot="1" x14ac:dyDescent="0.2">
      <c r="A9" s="96">
        <v>38720</v>
      </c>
      <c r="B9" s="97">
        <v>4.9219999313354492</v>
      </c>
      <c r="C9" s="98">
        <v>1268.800048828125</v>
      </c>
      <c r="D9" s="97">
        <v>1.74590003490448</v>
      </c>
      <c r="E9">
        <v>116.30612025608229</v>
      </c>
      <c r="F9">
        <v>530.62054443359375</v>
      </c>
      <c r="H9" s="34">
        <f t="shared" ref="H9:H72" si="51">(B9-B8)/B8</f>
        <v>-4.2214209013923575E-3</v>
      </c>
      <c r="I9" s="34">
        <f t="shared" ref="I9:I72" si="52">(C9-C8)/C8</f>
        <v>1.6430484201434933E-2</v>
      </c>
      <c r="J9" s="34">
        <f t="shared" ref="J9:J72" si="53">(D9-D8)/D8</f>
        <v>1.3055609950856084E-2</v>
      </c>
      <c r="K9" s="34">
        <f t="shared" ref="K9:K72" si="54">(E9-E8)/E8</f>
        <v>-1.3607838447700466E-2</v>
      </c>
      <c r="L9" s="101">
        <f t="shared" ref="L9:L72" si="55">(F9-F8)/F8</f>
        <v>2.6487980011691569E-2</v>
      </c>
      <c r="N9" s="34">
        <f t="shared" ref="N9:N72" si="56">-H9*$B$7*100*$V$24*$B$6</f>
        <v>0.17359931988088251</v>
      </c>
      <c r="O9" s="35">
        <f>I9*$C$6</f>
        <v>1.6430484201434934</v>
      </c>
      <c r="P9" s="35">
        <f>J9*$D$6</f>
        <v>1.3055609950856084</v>
      </c>
      <c r="Q9" s="35">
        <f t="shared" ref="Q9:Q72" si="57">-K9*$E$6</f>
        <v>-1.3607838447700467</v>
      </c>
      <c r="R9" s="35">
        <f>L9*$F$6</f>
        <v>2.648798001169157</v>
      </c>
      <c r="S9" s="67">
        <f t="shared" ref="S9:S72" si="58">SUM(N9:R9)</f>
        <v>4.4102228915090942</v>
      </c>
      <c r="U9" t="s">
        <v>17</v>
      </c>
      <c r="V9" s="34">
        <f t="shared" si="8"/>
        <v>6.4642734353510003E-5</v>
      </c>
      <c r="W9" s="34">
        <f t="shared" si="9"/>
        <v>3.4850834195347022E-5</v>
      </c>
      <c r="X9" s="34">
        <f t="shared" si="10"/>
        <v>4.5572944763769333E-7</v>
      </c>
      <c r="Y9" s="34">
        <f t="shared" si="11"/>
        <v>4.6509409402288375E-5</v>
      </c>
      <c r="Z9" s="101">
        <f t="shared" si="12"/>
        <v>-1.360982545014128E-5</v>
      </c>
      <c r="AC9" s="27" t="s">
        <v>16</v>
      </c>
      <c r="AD9" s="34">
        <f t="shared" si="29"/>
        <v>1.5408717522374858E-5</v>
      </c>
      <c r="AE9" s="34">
        <f t="shared" si="30"/>
        <v>2.6254085382091544E-5</v>
      </c>
      <c r="AF9" s="34">
        <f t="shared" si="31"/>
        <v>4.2448413058633031E-5</v>
      </c>
      <c r="AG9" s="34">
        <f t="shared" si="32"/>
        <v>4.5572944763769333E-7</v>
      </c>
      <c r="AH9" s="101">
        <f t="shared" si="33"/>
        <v>2.5216811645217433E-5</v>
      </c>
      <c r="AJ9" s="34">
        <f t="shared" ca="1" si="14"/>
        <v>0.55313083177149291</v>
      </c>
      <c r="AK9" s="34">
        <f t="shared" ca="1" si="5"/>
        <v>-2.0641137019758919</v>
      </c>
      <c r="AL9" s="34">
        <f t="shared" ca="1" si="5"/>
        <v>0.32880548919776237</v>
      </c>
      <c r="AM9" s="34">
        <f t="shared" ca="1" si="5"/>
        <v>0.16101786874386723</v>
      </c>
      <c r="AN9" s="101">
        <f t="shared" ca="1" si="5"/>
        <v>-1.3106571359027024</v>
      </c>
      <c r="AQ9" s="60">
        <f ca="1"/>
        <v>-3.2938324887645032E-2</v>
      </c>
      <c r="AR9" s="60">
        <f ca="1"/>
        <v>-4.8898209653736022E-2</v>
      </c>
      <c r="AS9" s="60">
        <f ca="1"/>
        <v>-1.4805643768402637E-2</v>
      </c>
      <c r="AT9" s="60">
        <f ca="1"/>
        <v>-5.1211915110590976E-3</v>
      </c>
      <c r="AU9" s="60">
        <f ca="1"/>
        <v>1.2390607863983417E-2</v>
      </c>
      <c r="AW9" s="61">
        <f t="shared" ca="1" si="34"/>
        <v>1.3545369988159022</v>
      </c>
      <c r="AX9" s="61">
        <f t="shared" ca="1" si="35"/>
        <v>-4.8898209653736018</v>
      </c>
      <c r="AY9" s="61">
        <f t="shared" ca="1" si="36"/>
        <v>-1.4805643768402637</v>
      </c>
      <c r="AZ9" s="61">
        <f t="shared" ca="1" si="37"/>
        <v>-0.51211915110590978</v>
      </c>
      <c r="BA9" s="61">
        <f t="shared" ca="1" si="38"/>
        <v>1.2390607863983418</v>
      </c>
      <c r="BB9" s="61">
        <f t="shared" ca="1" si="39"/>
        <v>-4.2889067081055305</v>
      </c>
      <c r="BE9" s="9" t="s">
        <v>34</v>
      </c>
      <c r="BF9" s="43">
        <f t="shared" ca="1" si="40"/>
        <v>0.14285165612854694</v>
      </c>
      <c r="BG9" s="43">
        <f t="shared" ca="1" si="41"/>
        <v>0.2945446687636204</v>
      </c>
      <c r="BH9" s="43">
        <f t="shared" ca="1" si="42"/>
        <v>1.0000000000000018</v>
      </c>
      <c r="BI9" s="43">
        <f t="shared" ca="1" si="43"/>
        <v>-3.2542839645860536E-2</v>
      </c>
      <c r="BJ9" s="43">
        <f t="shared" ca="1" si="44"/>
        <v>0.28237040765370652</v>
      </c>
      <c r="BL9" s="96">
        <v>38720</v>
      </c>
      <c r="BM9" s="126">
        <f t="shared" ref="BM9:BM72" si="59">H9-$BM$6</f>
        <v>-3.7999320624965464E-3</v>
      </c>
      <c r="BN9" s="126">
        <f t="shared" ref="BN9:BN72" si="60">I9-$BN$6</f>
        <v>1.6271953591764924E-2</v>
      </c>
      <c r="BO9" s="126">
        <f t="shared" ref="BO9:BO72" si="61">J9-$BO$6</f>
        <v>1.3096800422448146E-2</v>
      </c>
      <c r="BP9" s="126">
        <f t="shared" ref="BP9:BP72" si="62">K9-$BP$6</f>
        <v>-1.3400146837119186E-2</v>
      </c>
      <c r="BQ9" s="126">
        <f t="shared" ref="BQ9:BQ72" si="63">L9-$BQ$6</f>
        <v>2.5738320369273163E-2</v>
      </c>
      <c r="BS9" s="104" t="s">
        <v>15</v>
      </c>
      <c r="BT9" s="108">
        <v>1.1412612686033614E-4</v>
      </c>
      <c r="BU9" s="75">
        <v>2.2061955904204402E-4</v>
      </c>
      <c r="BV9" s="75">
        <v>2.6254085382091544E-5</v>
      </c>
      <c r="BW9" s="75">
        <v>3.4850834195347022E-5</v>
      </c>
      <c r="BX9" s="109">
        <v>4.8442581305146385E-6</v>
      </c>
      <c r="BZ9" s="108">
        <v>0</v>
      </c>
      <c r="CA9" s="75">
        <f>BN5</f>
        <v>1.485326762170682E-2</v>
      </c>
      <c r="CB9" s="75">
        <v>0</v>
      </c>
      <c r="CC9" s="75">
        <v>0</v>
      </c>
      <c r="CD9" s="109">
        <v>0</v>
      </c>
      <c r="CF9" s="104" t="s">
        <v>15</v>
      </c>
      <c r="CG9" s="108">
        <v>0.37734301927471492</v>
      </c>
      <c r="CH9" s="75">
        <v>0.99999999999999922</v>
      </c>
      <c r="CI9" s="75">
        <v>0.27129647930834905</v>
      </c>
      <c r="CJ9" s="75">
        <v>0.34404936407700876</v>
      </c>
      <c r="CK9" s="109">
        <v>2.4002100524261966E-2</v>
      </c>
      <c r="DA9" s="126">
        <f t="shared" ca="1" si="45"/>
        <v>-3.2805688705824891E-2</v>
      </c>
      <c r="DB9" s="126">
        <f t="shared" ca="1" si="46"/>
        <v>-4.9216091974937197E-2</v>
      </c>
      <c r="DC9" s="126">
        <f t="shared" ca="1" si="47"/>
        <v>-1.4964057330492237E-2</v>
      </c>
      <c r="DD9" s="126">
        <f t="shared" ca="1" si="48"/>
        <v>-5.0044541697442622E-3</v>
      </c>
      <c r="DE9" s="126">
        <f t="shared" ca="1" si="49"/>
        <v>1.1768015644666745E-2</v>
      </c>
      <c r="DG9" s="104" t="s">
        <v>16</v>
      </c>
      <c r="DH9" s="108">
        <f ca="1"/>
        <v>1.9150525993471304E-5</v>
      </c>
      <c r="DI9" s="75">
        <f ca="1"/>
        <v>2.9137414900196636E-5</v>
      </c>
      <c r="DJ9" s="75">
        <f ca="1"/>
        <v>4.3000346165728821E-5</v>
      </c>
      <c r="DK9" s="75">
        <f ca="1"/>
        <v>-1.4616812662046221E-6</v>
      </c>
      <c r="DL9" s="109">
        <f ca="1"/>
        <v>2.4767470213598698E-5</v>
      </c>
      <c r="DN9" s="108">
        <v>0</v>
      </c>
      <c r="DO9" s="75">
        <v>0</v>
      </c>
      <c r="DP9" s="75">
        <f ca="1">DC4</f>
        <v>6.5574649191382445E-3</v>
      </c>
      <c r="DQ9" s="75">
        <v>0</v>
      </c>
      <c r="DR9" s="109">
        <v>0</v>
      </c>
      <c r="DT9" s="104" t="s">
        <v>16</v>
      </c>
      <c r="DU9" s="108">
        <f ca="1"/>
        <v>0.14285165612854694</v>
      </c>
      <c r="DV9" s="75">
        <f ca="1"/>
        <v>0.2945446687636204</v>
      </c>
      <c r="DW9" s="75">
        <f ca="1"/>
        <v>1.0000000000000018</v>
      </c>
      <c r="DX9" s="75">
        <f ca="1"/>
        <v>-3.2542839645860536E-2</v>
      </c>
      <c r="DY9" s="109">
        <f ca="1"/>
        <v>0.28237040765370652</v>
      </c>
      <c r="EB9">
        <f t="shared" si="16"/>
        <v>-4.2000000000000011</v>
      </c>
      <c r="EC9">
        <f ca="1"/>
        <v>0</v>
      </c>
      <c r="ED9">
        <f ca="1"/>
        <v>0</v>
      </c>
      <c r="EE9">
        <f ca="1"/>
        <v>0</v>
      </c>
      <c r="EF9">
        <f ca="1"/>
        <v>0</v>
      </c>
      <c r="EG9">
        <f ca="1"/>
        <v>0</v>
      </c>
      <c r="EI9">
        <f t="shared" si="17"/>
        <v>-4.2000000000000011</v>
      </c>
      <c r="EJ9">
        <f ca="1">SUM($EC$6:EC9)/COUNT($AJ$6:$AJ$1005)</f>
        <v>0</v>
      </c>
      <c r="EK9">
        <f ca="1">SUM($ED$6:ED9)/COUNT($AJ$6:$AJ$1005)</f>
        <v>0</v>
      </c>
      <c r="EL9">
        <f ca="1">SUM($EE$6:EE9)/COUNT($AJ$6:$AJ$1005)</f>
        <v>0</v>
      </c>
      <c r="EM9">
        <f ca="1">SUM($EF$6:EF9)/COUNT($AJ$6:$AJ$1005)</f>
        <v>0</v>
      </c>
      <c r="EN9">
        <f ca="1">SUM($EG$6:EG9)/COUNT($AJ$6:$AJ$1005)</f>
        <v>0</v>
      </c>
      <c r="EW9">
        <f t="shared" si="18"/>
        <v>-4.2000000000000011</v>
      </c>
      <c r="EX9">
        <f t="shared" ca="1" si="19"/>
        <v>-4.2285109263847769</v>
      </c>
      <c r="EY9">
        <f t="shared" ca="1" si="20"/>
        <v>-4.2566914991196052</v>
      </c>
      <c r="EZ9">
        <f t="shared" ca="1" si="21"/>
        <v>-4.0425147899407463</v>
      </c>
      <c r="FA9">
        <f t="shared" ca="1" si="22"/>
        <v>-4.0948000746225484</v>
      </c>
      <c r="FB9">
        <f t="shared" ca="1" si="23"/>
        <v>-4.4170292250091077</v>
      </c>
      <c r="FD9">
        <f t="shared" si="24"/>
        <v>-4.2000000000000011</v>
      </c>
      <c r="FE9">
        <f t="shared" ca="1" si="25"/>
        <v>1.1762154689809354E-5</v>
      </c>
      <c r="FF9">
        <f ca="1">_xlfn.NORM.DIST(EY9,0,1,TRUE)</f>
        <v>1.0373716553014907E-5</v>
      </c>
      <c r="FG9">
        <f ca="1">_xlfn.NORM.DIST(EZ9,0,1,TRUE)</f>
        <v>2.6440487980894097E-5</v>
      </c>
      <c r="FH9">
        <f ca="1">_xlfn.NORM.DIST(FA9,0,1,TRUE)</f>
        <v>2.1126641903799812E-5</v>
      </c>
      <c r="FI9">
        <f ca="1">_xlfn.NORM.DIST(FB9,0,1,TRUE)</f>
        <v>5.0033352442761772E-6</v>
      </c>
      <c r="FK9">
        <f t="shared" si="26"/>
        <v>-4.2000000000000011</v>
      </c>
      <c r="FL9">
        <f ca="1">ABS(FE9-EJ9)</f>
        <v>1.1762154689809354E-5</v>
      </c>
      <c r="FM9">
        <f ca="1">ABS(FF9-EK9)</f>
        <v>1.0373716553014907E-5</v>
      </c>
      <c r="FN9">
        <f ca="1">ABS(FG9-EL9)</f>
        <v>2.6440487980894097E-5</v>
      </c>
      <c r="FO9">
        <f ca="1">ABS(FH9-EM9)</f>
        <v>2.1126641903799812E-5</v>
      </c>
      <c r="FP9">
        <f ca="1">ABS(FI9-EN9)</f>
        <v>5.0033352442761772E-6</v>
      </c>
      <c r="FR9" t="s">
        <v>135</v>
      </c>
    </row>
    <row r="10" spans="1:179" ht="14" thickBot="1" x14ac:dyDescent="0.2">
      <c r="A10" s="96">
        <v>38721</v>
      </c>
      <c r="B10" s="97">
        <v>4.8959999084472656</v>
      </c>
      <c r="C10" s="98">
        <v>1273.4599609375</v>
      </c>
      <c r="D10" s="97">
        <v>1.7583999633789062</v>
      </c>
      <c r="E10">
        <v>116.03620378738569</v>
      </c>
      <c r="F10">
        <v>533.8203125</v>
      </c>
      <c r="H10" s="34">
        <f t="shared" si="51"/>
        <v>-5.2824102500808453E-3</v>
      </c>
      <c r="I10" s="34">
        <f t="shared" si="52"/>
        <v>3.6726922525570018E-3</v>
      </c>
      <c r="J10" s="34">
        <f t="shared" si="53"/>
        <v>7.159590024929551E-3</v>
      </c>
      <c r="K10" s="34">
        <f t="shared" si="54"/>
        <v>-2.3207417468857723E-3</v>
      </c>
      <c r="L10" s="101">
        <f t="shared" si="55"/>
        <v>6.0302378035924226E-3</v>
      </c>
      <c r="N10" s="34">
        <f t="shared" si="56"/>
        <v>0.21723084434517637</v>
      </c>
      <c r="O10" s="35">
        <f t="shared" ref="O10:O73" si="64">I10*$C$6</f>
        <v>0.36726922525570016</v>
      </c>
      <c r="P10" s="35">
        <f t="shared" ref="P10:P73" si="65">J10*$D$6</f>
        <v>0.71595900249295508</v>
      </c>
      <c r="Q10" s="35">
        <f t="shared" si="57"/>
        <v>-0.23207417468857722</v>
      </c>
      <c r="R10" s="35">
        <f t="shared" ref="R10:R73" si="66">L10*$F$6</f>
        <v>0.6030237803592422</v>
      </c>
      <c r="S10" s="67">
        <f t="shared" si="58"/>
        <v>1.6714086777644965</v>
      </c>
      <c r="U10" t="s">
        <v>88</v>
      </c>
      <c r="V10" s="51">
        <f t="shared" si="8"/>
        <v>-8.4092676963292627E-6</v>
      </c>
      <c r="W10" s="51">
        <f t="shared" si="9"/>
        <v>4.8442581305146385E-6</v>
      </c>
      <c r="X10" s="51">
        <f t="shared" si="10"/>
        <v>2.5216811645217433E-5</v>
      </c>
      <c r="Y10" s="51">
        <f t="shared" si="11"/>
        <v>-1.360982545014128E-5</v>
      </c>
      <c r="Z10" s="102">
        <f t="shared" si="12"/>
        <v>1.8463415403298597E-4</v>
      </c>
      <c r="AC10" s="27" t="s">
        <v>17</v>
      </c>
      <c r="AD10" s="34">
        <f t="shared" si="29"/>
        <v>6.4642734353510003E-5</v>
      </c>
      <c r="AE10" s="34">
        <f t="shared" si="30"/>
        <v>3.4850834195347022E-5</v>
      </c>
      <c r="AF10" s="34">
        <f t="shared" si="31"/>
        <v>4.5572944763769333E-7</v>
      </c>
      <c r="AG10" s="34">
        <f t="shared" si="32"/>
        <v>4.6509409402288375E-5</v>
      </c>
      <c r="AH10" s="101">
        <f t="shared" si="33"/>
        <v>-1.360982545014128E-5</v>
      </c>
      <c r="AJ10" s="34">
        <f t="shared" ca="1" si="14"/>
        <v>0.86895597112854572</v>
      </c>
      <c r="AK10" s="34">
        <f t="shared" ca="1" si="5"/>
        <v>-0.73975196878571159</v>
      </c>
      <c r="AL10" s="34">
        <f t="shared" ca="1" si="5"/>
        <v>2.7320889077763416E-3</v>
      </c>
      <c r="AM10" s="34">
        <f t="shared" ca="1" si="5"/>
        <v>-0.85955943234396881</v>
      </c>
      <c r="AN10" s="101">
        <f t="shared" ca="1" si="5"/>
        <v>-0.72208736105437854</v>
      </c>
      <c r="AQ10" s="60">
        <f ca="1"/>
        <v>1.4215228326105936E-2</v>
      </c>
      <c r="AR10" s="60">
        <f ca="1"/>
        <v>-6.6631686780221086E-4</v>
      </c>
      <c r="AS10" s="60">
        <f ca="1"/>
        <v>-7.972045003577467E-3</v>
      </c>
      <c r="AT10" s="60">
        <f ca="1"/>
        <v>-2.4696688219312136E-3</v>
      </c>
      <c r="AU10" s="60">
        <f ca="1"/>
        <v>-2.7858552987050353E-2</v>
      </c>
      <c r="AW10" s="61">
        <f t="shared" ca="1" si="34"/>
        <v>-0.58457899058336105</v>
      </c>
      <c r="AX10" s="61">
        <f t="shared" ca="1" si="35"/>
        <v>-6.6631686780221092E-2</v>
      </c>
      <c r="AY10" s="61">
        <f t="shared" ca="1" si="36"/>
        <v>-0.7972045003577467</v>
      </c>
      <c r="AZ10" s="61">
        <f t="shared" ca="1" si="37"/>
        <v>-0.24696688219312135</v>
      </c>
      <c r="BA10" s="61">
        <f t="shared" ca="1" si="38"/>
        <v>-2.7858552987050351</v>
      </c>
      <c r="BB10" s="61">
        <f t="shared" ca="1" si="39"/>
        <v>-4.4812373586194854</v>
      </c>
      <c r="BE10" s="9" t="s">
        <v>35</v>
      </c>
      <c r="BF10" s="43">
        <f t="shared" ca="1" si="40"/>
        <v>0.49541814299749809</v>
      </c>
      <c r="BG10" s="43">
        <f t="shared" ca="1" si="41"/>
        <v>0.32791542288301895</v>
      </c>
      <c r="BH10" s="43">
        <f t="shared" ca="1" si="42"/>
        <v>-3.2542839645860536E-2</v>
      </c>
      <c r="BI10" s="43">
        <f t="shared" ca="1" si="43"/>
        <v>0.99999999999999956</v>
      </c>
      <c r="BJ10" s="43">
        <f t="shared" ca="1" si="44"/>
        <v>-0.14585229853064621</v>
      </c>
      <c r="BL10" s="96">
        <v>38721</v>
      </c>
      <c r="BM10" s="126">
        <f t="shared" si="59"/>
        <v>-4.8609214111850346E-3</v>
      </c>
      <c r="BN10" s="126">
        <f t="shared" si="60"/>
        <v>3.5141616428869911E-3</v>
      </c>
      <c r="BO10" s="126">
        <f t="shared" si="61"/>
        <v>7.2007804965216133E-3</v>
      </c>
      <c r="BP10" s="126">
        <f t="shared" si="62"/>
        <v>-2.1130501363044924E-3</v>
      </c>
      <c r="BQ10" s="126">
        <f t="shared" si="63"/>
        <v>5.2805781611740144E-3</v>
      </c>
      <c r="BS10" s="104" t="s">
        <v>16</v>
      </c>
      <c r="BT10" s="108">
        <v>1.5408717522374858E-5</v>
      </c>
      <c r="BU10" s="75">
        <v>2.6254085382091544E-5</v>
      </c>
      <c r="BV10" s="75">
        <v>4.2448413058633031E-5</v>
      </c>
      <c r="BW10" s="75">
        <v>4.5572944763769333E-7</v>
      </c>
      <c r="BX10" s="109">
        <v>2.5216811645217433E-5</v>
      </c>
      <c r="BZ10" s="108">
        <v>0</v>
      </c>
      <c r="CA10" s="75">
        <v>0</v>
      </c>
      <c r="CB10" s="75">
        <f>BO5</f>
        <v>6.5152446660607473E-3</v>
      </c>
      <c r="CC10" s="75">
        <v>0</v>
      </c>
      <c r="CD10" s="109">
        <v>0</v>
      </c>
      <c r="CF10" s="104" t="s">
        <v>16</v>
      </c>
      <c r="CG10" s="108">
        <v>0.1161472714520779</v>
      </c>
      <c r="CH10" s="75">
        <v>0.27129647930834905</v>
      </c>
      <c r="CI10" s="75">
        <v>1.0000000000000002</v>
      </c>
      <c r="CJ10" s="75">
        <v>1.0256659790724184E-2</v>
      </c>
      <c r="CK10" s="109">
        <v>0.28484160533413866</v>
      </c>
      <c r="DA10" s="126">
        <f t="shared" ca="1" si="45"/>
        <v>1.434786450792608E-2</v>
      </c>
      <c r="DB10" s="126">
        <f t="shared" ca="1" si="46"/>
        <v>-9.841991890033883E-4</v>
      </c>
      <c r="DC10" s="126">
        <f t="shared" ca="1" si="47"/>
        <v>-8.1304585656670671E-3</v>
      </c>
      <c r="DD10" s="126">
        <f t="shared" ca="1" si="48"/>
        <v>-2.3529314806163787E-3</v>
      </c>
      <c r="DE10" s="126">
        <f t="shared" ca="1" si="49"/>
        <v>-2.8481145206367027E-2</v>
      </c>
      <c r="DG10" s="104" t="s">
        <v>17</v>
      </c>
      <c r="DH10" s="108">
        <f ca="1"/>
        <v>6.9373342059401164E-5</v>
      </c>
      <c r="DI10" s="75">
        <f ca="1"/>
        <v>3.3883399617029897E-5</v>
      </c>
      <c r="DJ10" s="75">
        <f ca="1"/>
        <v>-1.4616812662046221E-6</v>
      </c>
      <c r="DK10" s="75">
        <f ca="1"/>
        <v>4.6916166339009294E-5</v>
      </c>
      <c r="DL10" s="109">
        <f ca="1"/>
        <v>-1.3362909557447927E-5</v>
      </c>
      <c r="DN10" s="108">
        <v>0</v>
      </c>
      <c r="DO10" s="75">
        <v>0</v>
      </c>
      <c r="DP10" s="75">
        <v>0</v>
      </c>
      <c r="DQ10" s="75">
        <f ca="1">DD4</f>
        <v>6.8495376733768917E-3</v>
      </c>
      <c r="DR10" s="109">
        <v>0</v>
      </c>
      <c r="DT10" s="104" t="s">
        <v>17</v>
      </c>
      <c r="DU10" s="108">
        <f ca="1"/>
        <v>0.49541814299749809</v>
      </c>
      <c r="DV10" s="75">
        <f ca="1"/>
        <v>0.32791542288301895</v>
      </c>
      <c r="DW10" s="75">
        <f ca="1"/>
        <v>-3.2542839645860536E-2</v>
      </c>
      <c r="DX10" s="75">
        <f ca="1"/>
        <v>0.99999999999999956</v>
      </c>
      <c r="DY10" s="109">
        <f ca="1"/>
        <v>-0.14585229853064621</v>
      </c>
      <c r="EB10">
        <f t="shared" si="16"/>
        <v>-4.1000000000000014</v>
      </c>
      <c r="EC10">
        <f ca="1"/>
        <v>0</v>
      </c>
      <c r="ED10">
        <f ca="1"/>
        <v>0</v>
      </c>
      <c r="EE10">
        <f ca="1"/>
        <v>0</v>
      </c>
      <c r="EF10">
        <f ca="1"/>
        <v>0</v>
      </c>
      <c r="EG10">
        <f ca="1"/>
        <v>0</v>
      </c>
      <c r="EI10">
        <f t="shared" si="17"/>
        <v>-4.1000000000000014</v>
      </c>
      <c r="EJ10">
        <f ca="1">SUM($EC$6:EC10)/COUNT($AJ$6:$AJ$1005)</f>
        <v>0</v>
      </c>
      <c r="EK10">
        <f ca="1">SUM($ED$6:ED10)/COUNT($AJ$6:$AJ$1005)</f>
        <v>0</v>
      </c>
      <c r="EL10">
        <f ca="1">SUM($EE$6:EE10)/COUNT($AJ$6:$AJ$1005)</f>
        <v>0</v>
      </c>
      <c r="EM10">
        <f ca="1">SUM($EF$6:EF10)/COUNT($AJ$6:$AJ$1005)</f>
        <v>0</v>
      </c>
      <c r="EN10">
        <f ca="1">SUM($EG$6:EG10)/COUNT($AJ$6:$AJ$1005)</f>
        <v>0</v>
      </c>
      <c r="EW10">
        <f t="shared" si="18"/>
        <v>-4.1000000000000014</v>
      </c>
      <c r="EX10">
        <f t="shared" ca="1" si="19"/>
        <v>-4.1278217071564631</v>
      </c>
      <c r="EY10">
        <f t="shared" ca="1" si="20"/>
        <v>-4.1565916721960781</v>
      </c>
      <c r="EZ10">
        <f t="shared" ca="1" si="21"/>
        <v>-3.9463822784602685</v>
      </c>
      <c r="FA10">
        <f t="shared" ca="1" si="22"/>
        <v>-3.9975075011506949</v>
      </c>
      <c r="FB10">
        <f t="shared" ca="1" si="23"/>
        <v>-4.3116126268296169</v>
      </c>
      <c r="FD10">
        <f t="shared" si="24"/>
        <v>-4.1000000000000014</v>
      </c>
      <c r="FE10">
        <f t="shared" ca="1" si="25"/>
        <v>1.8310794078695044E-5</v>
      </c>
      <c r="FF10">
        <f ca="1">_xlfn.NORM.DIST(EY10,0,1,TRUE)</f>
        <v>1.6151529384469121E-5</v>
      </c>
      <c r="FG10">
        <f ca="1">_xlfn.NORM.DIST(EZ10,0,1,TRUE)</f>
        <v>3.967045164809603E-5</v>
      </c>
      <c r="FH10">
        <f ca="1">_xlfn.NORM.DIST(FA10,0,1,TRUE)</f>
        <v>3.2006481562953086E-5</v>
      </c>
      <c r="FI10">
        <f ca="1">_xlfn.NORM.DIST(FB10,0,1,TRUE)</f>
        <v>8.1034093019637075E-6</v>
      </c>
      <c r="FK10">
        <f t="shared" si="26"/>
        <v>-4.1000000000000014</v>
      </c>
      <c r="FL10">
        <f ca="1">ABS(FE10-EJ10)</f>
        <v>1.8310794078695044E-5</v>
      </c>
      <c r="FM10">
        <f ca="1">ABS(FF10-EK10)</f>
        <v>1.6151529384469121E-5</v>
      </c>
      <c r="FN10">
        <f ca="1">ABS(FG10-EL10)</f>
        <v>3.967045164809603E-5</v>
      </c>
      <c r="FO10">
        <f ca="1">ABS(FH10-EM10)</f>
        <v>3.2006481562953086E-5</v>
      </c>
      <c r="FP10">
        <f ca="1">ABS(FI10-EN10)</f>
        <v>8.1034093019637075E-6</v>
      </c>
    </row>
    <row r="11" spans="1:179" ht="14" thickBot="1" x14ac:dyDescent="0.2">
      <c r="A11" s="96">
        <v>38722</v>
      </c>
      <c r="B11" s="97">
        <v>4.8885002136230469</v>
      </c>
      <c r="C11" s="98">
        <v>1273.47998046875</v>
      </c>
      <c r="D11" s="97">
        <v>1.7546000480651855</v>
      </c>
      <c r="E11">
        <v>115.8748544201454</v>
      </c>
      <c r="F11">
        <v>526.1915283203125</v>
      </c>
      <c r="H11" s="34">
        <f t="shared" si="51"/>
        <v>-1.531800442087269E-3</v>
      </c>
      <c r="I11" s="34">
        <f t="shared" si="52"/>
        <v>1.5720581615508317E-5</v>
      </c>
      <c r="J11" s="34">
        <f t="shared" si="53"/>
        <v>-2.1610073890236336E-3</v>
      </c>
      <c r="K11" s="34">
        <f t="shared" si="54"/>
        <v>-1.3905088409815018E-3</v>
      </c>
      <c r="L11" s="101">
        <f t="shared" si="55"/>
        <v>-1.4290921497460815E-2</v>
      </c>
      <c r="N11" s="34">
        <f t="shared" si="56"/>
        <v>6.2992892950304122E-2</v>
      </c>
      <c r="O11" s="35">
        <f t="shared" si="64"/>
        <v>1.5720581615508316E-3</v>
      </c>
      <c r="P11" s="35">
        <f t="shared" si="65"/>
        <v>-0.21610073890236337</v>
      </c>
      <c r="Q11" s="35">
        <f t="shared" si="57"/>
        <v>-0.1390508840981502</v>
      </c>
      <c r="R11" s="35">
        <f t="shared" si="66"/>
        <v>-1.4290921497460816</v>
      </c>
      <c r="S11" s="67">
        <f t="shared" si="58"/>
        <v>-1.7196788216347403</v>
      </c>
      <c r="AC11" s="27" t="s">
        <v>88</v>
      </c>
      <c r="AD11" s="51">
        <f t="shared" si="29"/>
        <v>-8.4092676963292627E-6</v>
      </c>
      <c r="AE11" s="51">
        <f t="shared" si="30"/>
        <v>4.8442581305146385E-6</v>
      </c>
      <c r="AF11" s="51">
        <f t="shared" si="31"/>
        <v>2.5216811645217433E-5</v>
      </c>
      <c r="AG11" s="51">
        <f t="shared" si="32"/>
        <v>-1.360982545014128E-5</v>
      </c>
      <c r="AH11" s="102">
        <f t="shared" si="33"/>
        <v>1.8463415403298597E-4</v>
      </c>
      <c r="AJ11" s="34">
        <f t="shared" ca="1" si="14"/>
        <v>1.7752806346111529</v>
      </c>
      <c r="AK11" s="34">
        <f t="shared" ca="1" si="5"/>
        <v>1.6805612225408282</v>
      </c>
      <c r="AL11" s="34">
        <f t="shared" ca="1" si="5"/>
        <v>1.5890486041537788</v>
      </c>
      <c r="AM11" s="34">
        <f t="shared" ca="1" si="5"/>
        <v>0.71100864554179899</v>
      </c>
      <c r="AN11" s="101">
        <f t="shared" ca="1" si="5"/>
        <v>0.74158991146577591</v>
      </c>
      <c r="AQ11" s="60">
        <f ca="1"/>
        <v>1.8580788717585204E-2</v>
      </c>
      <c r="AR11" s="60">
        <f ca="1"/>
        <v>5.2078899597639994E-3</v>
      </c>
      <c r="AS11" s="60">
        <f ca="1"/>
        <v>-7.3692086414562305E-3</v>
      </c>
      <c r="AT11" s="60">
        <f ca="1"/>
        <v>3.3034750985991177E-3</v>
      </c>
      <c r="AU11" s="60">
        <f ca="1"/>
        <v>-8.6801077569561014E-3</v>
      </c>
      <c r="AW11" s="61">
        <f t="shared" ca="1" si="34"/>
        <v>-0.76410582113696801</v>
      </c>
      <c r="AX11" s="61">
        <f t="shared" ca="1" si="35"/>
        <v>0.52078899597639994</v>
      </c>
      <c r="AY11" s="61">
        <f t="shared" ca="1" si="36"/>
        <v>-0.73692086414562308</v>
      </c>
      <c r="AZ11" s="61">
        <f t="shared" ca="1" si="37"/>
        <v>0.33034750985991179</v>
      </c>
      <c r="BA11" s="61">
        <f t="shared" ca="1" si="38"/>
        <v>-0.86801077569561014</v>
      </c>
      <c r="BB11" s="61">
        <f t="shared" ca="1" si="39"/>
        <v>-1.5179009551418896</v>
      </c>
      <c r="BE11" s="9" t="s">
        <v>89</v>
      </c>
      <c r="BF11" s="43">
        <f t="shared" ca="1" si="40"/>
        <v>-1.0973327977584942E-2</v>
      </c>
      <c r="BG11" s="43">
        <f t="shared" ca="1" si="41"/>
        <v>4.5718318727509068E-2</v>
      </c>
      <c r="BH11" s="43">
        <f t="shared" ca="1" si="42"/>
        <v>0.28237040765370658</v>
      </c>
      <c r="BI11" s="43">
        <f t="shared" ca="1" si="43"/>
        <v>-0.14585229853064621</v>
      </c>
      <c r="BJ11" s="43">
        <f t="shared" ca="1" si="44"/>
        <v>0.99999999999999889</v>
      </c>
      <c r="BL11" s="96">
        <v>38722</v>
      </c>
      <c r="BM11" s="126">
        <f t="shared" si="59"/>
        <v>-1.1103116031914578E-3</v>
      </c>
      <c r="BN11" s="126">
        <f t="shared" si="60"/>
        <v>-1.4281002805450259E-4</v>
      </c>
      <c r="BO11" s="126">
        <f t="shared" si="61"/>
        <v>-2.1198169174315713E-3</v>
      </c>
      <c r="BP11" s="126">
        <f t="shared" si="62"/>
        <v>-1.182817230400222E-3</v>
      </c>
      <c r="BQ11" s="126">
        <f t="shared" si="63"/>
        <v>-1.5040581139879224E-2</v>
      </c>
      <c r="BS11" s="104" t="s">
        <v>17</v>
      </c>
      <c r="BT11" s="108">
        <v>6.4642734353510003E-5</v>
      </c>
      <c r="BU11" s="75">
        <v>3.4850834195347022E-5</v>
      </c>
      <c r="BV11" s="75">
        <v>4.5572944763769333E-7</v>
      </c>
      <c r="BW11" s="75">
        <v>4.6509409402288375E-5</v>
      </c>
      <c r="BX11" s="109">
        <v>-1.360982545014128E-5</v>
      </c>
      <c r="BZ11" s="108">
        <v>0</v>
      </c>
      <c r="CA11" s="75">
        <v>0</v>
      </c>
      <c r="CB11" s="75">
        <v>0</v>
      </c>
      <c r="CC11" s="75">
        <f>BP5</f>
        <v>6.8197807444439415E-3</v>
      </c>
      <c r="CD11" s="109">
        <v>0</v>
      </c>
      <c r="CF11" s="104" t="s">
        <v>17</v>
      </c>
      <c r="CG11" s="108">
        <v>0.46550307453654222</v>
      </c>
      <c r="CH11" s="75">
        <v>0.3440493640770087</v>
      </c>
      <c r="CI11" s="75">
        <v>1.0256659790724184E-2</v>
      </c>
      <c r="CJ11" s="75">
        <v>1.0000000000000004</v>
      </c>
      <c r="CK11" s="109">
        <v>-0.14686764210281689</v>
      </c>
      <c r="DA11" s="126">
        <f t="shared" ca="1" si="45"/>
        <v>1.8713424899405348E-2</v>
      </c>
      <c r="DB11" s="126">
        <f t="shared" ca="1" si="46"/>
        <v>4.8900076385628224E-3</v>
      </c>
      <c r="DC11" s="126">
        <f t="shared" ca="1" si="47"/>
        <v>-7.5276222035458298E-3</v>
      </c>
      <c r="DD11" s="126">
        <f t="shared" ca="1" si="48"/>
        <v>3.4202124399139527E-3</v>
      </c>
      <c r="DE11" s="126">
        <f t="shared" ca="1" si="49"/>
        <v>-9.3026999762727738E-3</v>
      </c>
      <c r="DG11" s="104" t="s">
        <v>88</v>
      </c>
      <c r="DH11" s="110">
        <f ca="1"/>
        <v>-3.0007119226520118E-6</v>
      </c>
      <c r="DI11" s="111">
        <f ca="1"/>
        <v>9.2253025796100074E-6</v>
      </c>
      <c r="DJ11" s="111">
        <f ca="1"/>
        <v>2.4767470213598698E-5</v>
      </c>
      <c r="DK11" s="111">
        <f ca="1"/>
        <v>-1.3362909557447927E-5</v>
      </c>
      <c r="DL11" s="112">
        <f ca="1"/>
        <v>1.7891756761464922E-4</v>
      </c>
      <c r="DN11" s="110">
        <v>0</v>
      </c>
      <c r="DO11" s="111">
        <v>0</v>
      </c>
      <c r="DP11" s="111">
        <v>0</v>
      </c>
      <c r="DQ11" s="111">
        <v>0</v>
      </c>
      <c r="DR11" s="112">
        <f ca="1">DE4</f>
        <v>1.3376007162627023E-2</v>
      </c>
      <c r="DT11" s="104" t="s">
        <v>88</v>
      </c>
      <c r="DU11" s="110">
        <f ca="1"/>
        <v>-1.0973327977584942E-2</v>
      </c>
      <c r="DV11" s="111">
        <f ca="1"/>
        <v>4.5718318727509068E-2</v>
      </c>
      <c r="DW11" s="111">
        <f ca="1"/>
        <v>0.28237040765370658</v>
      </c>
      <c r="DX11" s="111">
        <f ca="1"/>
        <v>-0.14585229853064621</v>
      </c>
      <c r="DY11" s="112">
        <f ca="1"/>
        <v>0.99999999999999889</v>
      </c>
      <c r="EB11">
        <f t="shared" si="16"/>
        <v>-4.0000000000000018</v>
      </c>
      <c r="EC11">
        <f ca="1"/>
        <v>0</v>
      </c>
      <c r="ED11">
        <f ca="1"/>
        <v>0</v>
      </c>
      <c r="EE11">
        <f ca="1"/>
        <v>0</v>
      </c>
      <c r="EF11">
        <f ca="1"/>
        <v>0</v>
      </c>
      <c r="EG11">
        <f ca="1"/>
        <v>0</v>
      </c>
      <c r="EI11">
        <f t="shared" si="17"/>
        <v>-4.0000000000000018</v>
      </c>
      <c r="EJ11">
        <f ca="1">SUM($EC$6:EC11)/COUNT($AJ$6:$AJ$1005)</f>
        <v>0</v>
      </c>
      <c r="EK11">
        <f ca="1">SUM($ED$6:ED11)/COUNT($AJ$6:$AJ$1005)</f>
        <v>0</v>
      </c>
      <c r="EL11">
        <f ca="1">SUM($EE$6:EE11)/COUNT($AJ$6:$AJ$1005)</f>
        <v>0</v>
      </c>
      <c r="EM11">
        <f ca="1">SUM($EF$6:EF11)/COUNT($AJ$6:$AJ$1005)</f>
        <v>0</v>
      </c>
      <c r="EN11">
        <f ca="1">SUM($EG$6:EG11)/COUNT($AJ$6:$AJ$1005)</f>
        <v>0</v>
      </c>
      <c r="EW11">
        <f t="shared" si="18"/>
        <v>-4.0000000000000018</v>
      </c>
      <c r="EX11">
        <f t="shared" ca="1" si="19"/>
        <v>-4.0271324879281494</v>
      </c>
      <c r="EY11">
        <f t="shared" ca="1" si="20"/>
        <v>-4.0564918452725518</v>
      </c>
      <c r="EZ11">
        <f t="shared" ca="1" si="21"/>
        <v>-3.850249766979791</v>
      </c>
      <c r="FA11">
        <f t="shared" ca="1" si="22"/>
        <v>-3.9002149276788409</v>
      </c>
      <c r="FB11">
        <f t="shared" ca="1" si="23"/>
        <v>-4.2061960286501261</v>
      </c>
      <c r="FD11">
        <f t="shared" si="24"/>
        <v>-4.0000000000000018</v>
      </c>
      <c r="FE11">
        <f t="shared" ca="1" si="25"/>
        <v>2.8230610586773334E-5</v>
      </c>
      <c r="FF11">
        <f ca="1">_xlfn.NORM.DIST(EY11,0,1,TRUE)</f>
        <v>2.4907650463433625E-5</v>
      </c>
      <c r="FG11">
        <f ca="1">_xlfn.NORM.DIST(EZ11,0,1,TRUE)</f>
        <v>5.899871590906511E-5</v>
      </c>
      <c r="FH11">
        <f ca="1">_xlfn.NORM.DIST(FA11,0,1,TRUE)</f>
        <v>4.805366534808811E-5</v>
      </c>
      <c r="FI11">
        <f ca="1">_xlfn.NORM.DIST(FB11,0,1,TRUE)</f>
        <v>1.2985249443247386E-5</v>
      </c>
      <c r="FK11">
        <f t="shared" si="26"/>
        <v>-4.0000000000000018</v>
      </c>
      <c r="FL11">
        <f ca="1">ABS(FE11-EJ11)</f>
        <v>2.8230610586773334E-5</v>
      </c>
      <c r="FM11">
        <f ca="1">ABS(FF11-EK11)</f>
        <v>2.4907650463433625E-5</v>
      </c>
      <c r="FN11">
        <f ca="1">ABS(FG11-EL11)</f>
        <v>5.899871590906511E-5</v>
      </c>
      <c r="FO11">
        <f ca="1">ABS(FH11-EM11)</f>
        <v>4.805366534808811E-5</v>
      </c>
      <c r="FP11">
        <f ca="1">ABS(FI11-EN11)</f>
        <v>1.2985249443247386E-5</v>
      </c>
      <c r="FS11" t="s">
        <v>136</v>
      </c>
    </row>
    <row r="12" spans="1:179" ht="14" thickBot="1" x14ac:dyDescent="0.2">
      <c r="A12" s="96">
        <v>38723</v>
      </c>
      <c r="B12" s="97">
        <v>4.8944997787475586</v>
      </c>
      <c r="C12" s="98">
        <v>1285.449951171875</v>
      </c>
      <c r="D12" s="97">
        <v>1.7704000473022461</v>
      </c>
      <c r="E12">
        <v>114.41647038564851</v>
      </c>
      <c r="F12">
        <v>539.69000244140625</v>
      </c>
      <c r="H12" s="34">
        <f t="shared" si="51"/>
        <v>1.2272813464940448E-3</v>
      </c>
      <c r="I12" s="34">
        <f t="shared" si="52"/>
        <v>9.3994180408859054E-3</v>
      </c>
      <c r="J12" s="34">
        <f t="shared" si="53"/>
        <v>9.0049007205279391E-3</v>
      </c>
      <c r="K12" s="34">
        <f t="shared" si="54"/>
        <v>-1.2585854297680487E-2</v>
      </c>
      <c r="L12" s="101">
        <f t="shared" si="55"/>
        <v>2.5653157442847928E-2</v>
      </c>
      <c r="N12" s="34">
        <f t="shared" si="56"/>
        <v>-5.047002230542507E-2</v>
      </c>
      <c r="O12" s="35">
        <f t="shared" si="64"/>
        <v>0.93994180408859052</v>
      </c>
      <c r="P12" s="35">
        <f t="shared" si="65"/>
        <v>0.90049007205279397</v>
      </c>
      <c r="Q12" s="35">
        <f t="shared" si="57"/>
        <v>-1.2585854297680488</v>
      </c>
      <c r="R12" s="35">
        <f t="shared" si="66"/>
        <v>2.5653157442847929</v>
      </c>
      <c r="S12" s="67">
        <f t="shared" si="58"/>
        <v>3.0966921683527033</v>
      </c>
      <c r="T12" s="32" t="s">
        <v>56</v>
      </c>
      <c r="V12" t="s">
        <v>63</v>
      </c>
      <c r="W12" t="s">
        <v>46</v>
      </c>
      <c r="X12" s="1" t="s">
        <v>47</v>
      </c>
      <c r="Y12" t="s">
        <v>48</v>
      </c>
      <c r="AJ12" s="34">
        <f t="shared" ca="1" si="14"/>
        <v>-0.33514146400473027</v>
      </c>
      <c r="AK12" s="34">
        <f t="shared" ca="1" si="5"/>
        <v>-0.28386182660243803</v>
      </c>
      <c r="AL12" s="34">
        <f t="shared" ca="1" si="5"/>
        <v>1.0423244655783459</v>
      </c>
      <c r="AM12" s="34">
        <f t="shared" ca="1" si="5"/>
        <v>-0.83450278199920069</v>
      </c>
      <c r="AN12" s="101">
        <f t="shared" ca="1" si="5"/>
        <v>-2.3977551717299024</v>
      </c>
      <c r="AQ12" s="60">
        <f ca="1"/>
        <v>2.2775776277495993E-2</v>
      </c>
      <c r="AR12" s="60">
        <f ca="1"/>
        <v>4.0505534438694861E-2</v>
      </c>
      <c r="AS12" s="60">
        <f ca="1"/>
        <v>1.3342947977255E-2</v>
      </c>
      <c r="AT12" s="60">
        <f ca="1"/>
        <v>7.4368478436256241E-3</v>
      </c>
      <c r="AU12" s="60">
        <f ca="1"/>
        <v>1.1256185545660638E-2</v>
      </c>
      <c r="AW12" s="61">
        <f t="shared" ca="1" si="34"/>
        <v>-0.9366181112687284</v>
      </c>
      <c r="AX12" s="61">
        <f t="shared" ca="1" si="35"/>
        <v>4.0505534438694859</v>
      </c>
      <c r="AY12" s="61">
        <f t="shared" ca="1" si="36"/>
        <v>1.3342947977255</v>
      </c>
      <c r="AZ12" s="61">
        <f t="shared" ca="1" si="37"/>
        <v>0.74368478436256247</v>
      </c>
      <c r="BA12" s="61">
        <f t="shared" ca="1" si="38"/>
        <v>1.1256185545660637</v>
      </c>
      <c r="BB12" s="61">
        <f t="shared" ca="1" si="39"/>
        <v>6.317533469254883</v>
      </c>
      <c r="BL12" s="96">
        <v>38723</v>
      </c>
      <c r="BM12" s="126">
        <f t="shared" si="59"/>
        <v>1.6487701853898557E-3</v>
      </c>
      <c r="BN12" s="126">
        <f t="shared" si="60"/>
        <v>9.2408874312158943E-3</v>
      </c>
      <c r="BO12" s="126">
        <f t="shared" si="61"/>
        <v>9.0460911921200014E-3</v>
      </c>
      <c r="BP12" s="126">
        <f t="shared" si="62"/>
        <v>-1.2378162687099207E-2</v>
      </c>
      <c r="BQ12" s="126">
        <f t="shared" si="63"/>
        <v>2.4903497800429521E-2</v>
      </c>
      <c r="BS12" s="104" t="s">
        <v>88</v>
      </c>
      <c r="BT12" s="110">
        <v>-8.4092676963292627E-6</v>
      </c>
      <c r="BU12" s="111">
        <v>4.8442581305146385E-6</v>
      </c>
      <c r="BV12" s="111">
        <v>2.5216811645217433E-5</v>
      </c>
      <c r="BW12" s="111">
        <v>-1.360982545014128E-5</v>
      </c>
      <c r="BX12" s="112">
        <v>1.8463415403298597E-4</v>
      </c>
      <c r="BZ12" s="110">
        <v>0</v>
      </c>
      <c r="CA12" s="111">
        <v>0</v>
      </c>
      <c r="CB12" s="111">
        <v>0</v>
      </c>
      <c r="CC12" s="111">
        <v>0</v>
      </c>
      <c r="CD12" s="112">
        <f>BQ5</f>
        <v>1.3588015088046747E-2</v>
      </c>
      <c r="CF12" s="104" t="s">
        <v>88</v>
      </c>
      <c r="CG12" s="110">
        <v>-3.0393128403547309E-2</v>
      </c>
      <c r="CH12" s="111">
        <v>2.4002100524261966E-2</v>
      </c>
      <c r="CI12" s="111">
        <v>0.28484160533413871</v>
      </c>
      <c r="CJ12" s="111">
        <v>-0.14686764210281691</v>
      </c>
      <c r="CK12" s="112">
        <v>0.99999999999999956</v>
      </c>
      <c r="DA12" s="126">
        <f t="shared" ca="1" si="45"/>
        <v>2.2908412459316137E-2</v>
      </c>
      <c r="DB12" s="126">
        <f t="shared" ca="1" si="46"/>
        <v>4.0187652117493686E-2</v>
      </c>
      <c r="DC12" s="126">
        <f t="shared" ca="1" si="47"/>
        <v>1.31845344151654E-2</v>
      </c>
      <c r="DD12" s="126">
        <f t="shared" ca="1" si="48"/>
        <v>7.5535851849404595E-3</v>
      </c>
      <c r="DE12" s="126">
        <f t="shared" ca="1" si="49"/>
        <v>1.0633593326343966E-2</v>
      </c>
      <c r="EB12">
        <f t="shared" si="16"/>
        <v>-3.9000000000000017</v>
      </c>
      <c r="EC12">
        <f ca="1"/>
        <v>0</v>
      </c>
      <c r="ED12">
        <f ca="1"/>
        <v>0</v>
      </c>
      <c r="EE12">
        <f ca="1"/>
        <v>0</v>
      </c>
      <c r="EF12">
        <f ca="1"/>
        <v>0</v>
      </c>
      <c r="EG12">
        <f ca="1"/>
        <v>0</v>
      </c>
      <c r="EI12">
        <f t="shared" si="17"/>
        <v>-3.9000000000000017</v>
      </c>
      <c r="EJ12">
        <f ca="1">SUM($EC$6:EC12)/COUNT($AJ$6:$AJ$1005)</f>
        <v>0</v>
      </c>
      <c r="EK12">
        <f ca="1">SUM($ED$6:ED12)/COUNT($AJ$6:$AJ$1005)</f>
        <v>0</v>
      </c>
      <c r="EL12">
        <f ca="1">SUM($EE$6:EE12)/COUNT($AJ$6:$AJ$1005)</f>
        <v>0</v>
      </c>
      <c r="EM12">
        <f ca="1">SUM($EF$6:EF12)/COUNT($AJ$6:$AJ$1005)</f>
        <v>0</v>
      </c>
      <c r="EN12">
        <f ca="1">SUM($EG$6:EG12)/COUNT($AJ$6:$AJ$1005)</f>
        <v>0</v>
      </c>
      <c r="EW12">
        <f t="shared" si="18"/>
        <v>-3.9000000000000017</v>
      </c>
      <c r="EX12">
        <f t="shared" ca="1" si="19"/>
        <v>-3.9264432686998352</v>
      </c>
      <c r="EY12">
        <f t="shared" ca="1" si="20"/>
        <v>-3.9563920183490242</v>
      </c>
      <c r="EZ12">
        <f t="shared" ca="1" si="21"/>
        <v>-3.7541172554993127</v>
      </c>
      <c r="FA12">
        <f t="shared" ca="1" si="22"/>
        <v>-3.8029223542069874</v>
      </c>
      <c r="FB12">
        <f t="shared" ca="1" si="23"/>
        <v>-4.1007794304706353</v>
      </c>
      <c r="FD12">
        <f t="shared" si="24"/>
        <v>-3.9000000000000017</v>
      </c>
      <c r="FE12">
        <f t="shared" ca="1" si="25"/>
        <v>4.3105607126083729E-5</v>
      </c>
      <c r="FF12">
        <f ca="1">_xlfn.NORM.DIST(EY12,0,1,TRUE)</f>
        <v>3.8045129302929826E-5</v>
      </c>
      <c r="FG12">
        <f ca="1">_xlfn.NORM.DIST(EZ12,0,1,TRUE)</f>
        <v>8.6976712403445374E-5</v>
      </c>
      <c r="FH12">
        <f ca="1">_xlfn.NORM.DIST(FA12,0,1,TRUE)</f>
        <v>7.14995925319834E-5</v>
      </c>
      <c r="FI12">
        <f ca="1">_xlfn.NORM.DIST(FB12,0,1,TRUE)</f>
        <v>2.0588044712194942E-5</v>
      </c>
      <c r="FK12">
        <f t="shared" si="26"/>
        <v>-3.9000000000000017</v>
      </c>
      <c r="FL12">
        <f ca="1">ABS(FE12-EJ12)</f>
        <v>4.3105607126083729E-5</v>
      </c>
      <c r="FM12">
        <f ca="1">ABS(FF12-EK12)</f>
        <v>3.8045129302929826E-5</v>
      </c>
      <c r="FN12">
        <f ca="1">ABS(FG12-EL12)</f>
        <v>8.6976712403445374E-5</v>
      </c>
      <c r="FO12">
        <f ca="1">ABS(FH12-EM12)</f>
        <v>7.14995925319834E-5</v>
      </c>
      <c r="FP12">
        <f ca="1">ABS(FI12-EN12)</f>
        <v>2.0588044712194942E-5</v>
      </c>
      <c r="FS12" t="s">
        <v>137</v>
      </c>
    </row>
    <row r="13" spans="1:179" ht="14" thickBot="1" x14ac:dyDescent="0.2">
      <c r="A13" s="96">
        <v>38726</v>
      </c>
      <c r="B13" s="97">
        <v>4.8819999694824219</v>
      </c>
      <c r="C13" s="98">
        <v>1290.1500244140625</v>
      </c>
      <c r="D13" s="97">
        <v>1.7648999691009521</v>
      </c>
      <c r="E13">
        <v>114.39030001221948</v>
      </c>
      <c r="F13">
        <v>549.01947021484375</v>
      </c>
      <c r="H13" s="34">
        <f t="shared" si="51"/>
        <v>-2.5538481622600592E-3</v>
      </c>
      <c r="I13" s="34">
        <f t="shared" si="52"/>
        <v>3.65636424654472E-3</v>
      </c>
      <c r="J13" s="34">
        <f t="shared" si="53"/>
        <v>-3.1066866551856579E-3</v>
      </c>
      <c r="K13" s="34">
        <f t="shared" si="54"/>
        <v>-2.2872907493838986E-4</v>
      </c>
      <c r="L13" s="101">
        <f t="shared" si="55"/>
        <v>1.728671595033001E-2</v>
      </c>
      <c r="N13" s="34">
        <f t="shared" si="56"/>
        <v>0.1050230039608603</v>
      </c>
      <c r="O13" s="35">
        <f t="shared" si="64"/>
        <v>0.36563642465447199</v>
      </c>
      <c r="P13" s="35">
        <f t="shared" si="65"/>
        <v>-0.31066866551856581</v>
      </c>
      <c r="Q13" s="35">
        <f t="shared" si="57"/>
        <v>-2.2872907493838985E-2</v>
      </c>
      <c r="R13" s="35">
        <f t="shared" si="66"/>
        <v>1.7286715950330009</v>
      </c>
      <c r="S13" s="67">
        <f t="shared" si="58"/>
        <v>1.8657894506359285</v>
      </c>
      <c r="U13" t="s">
        <v>90</v>
      </c>
      <c r="V13" s="50">
        <v>100</v>
      </c>
      <c r="W13" s="35">
        <f>SQRT(V6)</f>
        <v>2.036229628852421E-2</v>
      </c>
      <c r="X13" s="35">
        <f>2.33*W13</f>
        <v>4.7444150352261412E-2</v>
      </c>
      <c r="Y13" s="36">
        <f>V13*V24*B7</f>
        <v>0.41123433065777454</v>
      </c>
      <c r="AJ13" s="34">
        <f t="shared" ca="1" si="14"/>
        <v>-0.7851266123034577</v>
      </c>
      <c r="AK13" s="34">
        <f t="shared" ca="1" si="5"/>
        <v>0.84426001276578599</v>
      </c>
      <c r="AL13" s="34">
        <f t="shared" ca="1" si="5"/>
        <v>-1.6243191904231233</v>
      </c>
      <c r="AM13" s="34">
        <f t="shared" ca="1" si="5"/>
        <v>0.68021375286088326</v>
      </c>
      <c r="AN13" s="101">
        <f t="shared" ca="1" si="5"/>
        <v>0.71310778505828532</v>
      </c>
      <c r="AQ13" s="60">
        <f ca="1"/>
        <v>-1.0270544709063918E-2</v>
      </c>
      <c r="AR13" s="60">
        <f ca="1"/>
        <v>8.8666488063055653E-3</v>
      </c>
      <c r="AS13" s="60">
        <f ca="1"/>
        <v>-1.1968003183219559E-2</v>
      </c>
      <c r="AT13" s="60">
        <f ca="1"/>
        <v>-8.4166574050773928E-3</v>
      </c>
      <c r="AU13" s="60">
        <f ca="1"/>
        <v>-7.5777473992656086E-3</v>
      </c>
      <c r="AW13" s="61">
        <f t="shared" ca="1" si="34"/>
        <v>0.42236005789226477</v>
      </c>
      <c r="AX13" s="61">
        <f t="shared" ca="1" si="35"/>
        <v>0.88666488063055648</v>
      </c>
      <c r="AY13" s="61">
        <f t="shared" ca="1" si="36"/>
        <v>-1.196800318321956</v>
      </c>
      <c r="AZ13" s="61">
        <f t="shared" ca="1" si="37"/>
        <v>-0.84166574050773924</v>
      </c>
      <c r="BA13" s="61">
        <f t="shared" ca="1" si="38"/>
        <v>-0.75777473992656086</v>
      </c>
      <c r="BB13" s="61">
        <f t="shared" ca="1" si="39"/>
        <v>-1.4872158602334349</v>
      </c>
      <c r="BL13" s="96">
        <v>38726</v>
      </c>
      <c r="BM13" s="126">
        <f t="shared" si="59"/>
        <v>-2.132359323364248E-3</v>
      </c>
      <c r="BN13" s="126">
        <f t="shared" si="60"/>
        <v>3.4978336368747089E-3</v>
      </c>
      <c r="BO13" s="126">
        <f t="shared" si="61"/>
        <v>-3.0654961835935956E-3</v>
      </c>
      <c r="BP13" s="126">
        <f t="shared" si="62"/>
        <v>-2.1037464357109983E-5</v>
      </c>
      <c r="BQ13" s="126">
        <f t="shared" si="63"/>
        <v>1.6537056307911604E-2</v>
      </c>
      <c r="DA13" s="126">
        <f t="shared" ca="1" si="45"/>
        <v>-1.0137908527243774E-2</v>
      </c>
      <c r="DB13" s="126">
        <f t="shared" ca="1" si="46"/>
        <v>8.5487664851043883E-3</v>
      </c>
      <c r="DC13" s="126">
        <f t="shared" ca="1" si="47"/>
        <v>-1.2126416745309159E-2</v>
      </c>
      <c r="DD13" s="126">
        <f t="shared" ca="1" si="48"/>
        <v>-8.2999200637625583E-3</v>
      </c>
      <c r="DE13" s="126">
        <f t="shared" ca="1" si="49"/>
        <v>-8.2003396185822818E-3</v>
      </c>
      <c r="EB13">
        <f t="shared" si="16"/>
        <v>-3.8000000000000016</v>
      </c>
      <c r="EC13">
        <f ca="1"/>
        <v>0</v>
      </c>
      <c r="ED13">
        <f ca="1"/>
        <v>0</v>
      </c>
      <c r="EE13">
        <f ca="1"/>
        <v>0</v>
      </c>
      <c r="EF13">
        <f ca="1"/>
        <v>0</v>
      </c>
      <c r="EG13">
        <f ca="1"/>
        <v>0</v>
      </c>
      <c r="EI13">
        <f t="shared" si="17"/>
        <v>-3.8000000000000016</v>
      </c>
      <c r="EJ13">
        <f ca="1">SUM($EC$6:EC13)/COUNT($AJ$6:$AJ$1005)</f>
        <v>0</v>
      </c>
      <c r="EK13">
        <f ca="1">SUM($ED$6:ED13)/COUNT($AJ$6:$AJ$1005)</f>
        <v>0</v>
      </c>
      <c r="EL13">
        <f ca="1">SUM($EE$6:EE13)/COUNT($AJ$6:$AJ$1005)</f>
        <v>0</v>
      </c>
      <c r="EM13">
        <f ca="1">SUM($EF$6:EF13)/COUNT($AJ$6:$AJ$1005)</f>
        <v>0</v>
      </c>
      <c r="EN13">
        <f ca="1">SUM($EG$6:EG13)/COUNT($AJ$6:$AJ$1005)</f>
        <v>0</v>
      </c>
      <c r="EW13">
        <f t="shared" si="18"/>
        <v>-3.8000000000000016</v>
      </c>
      <c r="EX13">
        <f t="shared" ca="1" si="19"/>
        <v>-3.8257540494715214</v>
      </c>
      <c r="EY13">
        <f t="shared" ca="1" si="20"/>
        <v>-3.8562921914254975</v>
      </c>
      <c r="EZ13">
        <f t="shared" ca="1" si="21"/>
        <v>-3.6579847440188344</v>
      </c>
      <c r="FA13">
        <f t="shared" ca="1" si="22"/>
        <v>-3.705629780735133</v>
      </c>
      <c r="FB13">
        <f t="shared" ca="1" si="23"/>
        <v>-3.9953628322911441</v>
      </c>
      <c r="FD13">
        <f t="shared" si="24"/>
        <v>-3.8000000000000016</v>
      </c>
      <c r="FE13">
        <f t="shared" ca="1" si="25"/>
        <v>6.5186202581303318E-5</v>
      </c>
      <c r="FF13">
        <f ca="1">_xlfn.NORM.DIST(EY13,0,1,TRUE)</f>
        <v>5.7559937362484428E-5</v>
      </c>
      <c r="FG13">
        <f ca="1">_xlfn.NORM.DIST(EZ13,0,1,TRUE)</f>
        <v>1.27103086940826E-4</v>
      </c>
      <c r="FH13">
        <f ca="1">_xlfn.NORM.DIST(FA13,0,1,TRUE)</f>
        <v>1.0543306095157996E-4</v>
      </c>
      <c r="FI13">
        <f ca="1">_xlfn.NORM.DIST(FB13,0,1,TRUE)</f>
        <v>3.2297624120524182E-5</v>
      </c>
      <c r="FK13">
        <f t="shared" si="26"/>
        <v>-3.8000000000000016</v>
      </c>
      <c r="FL13">
        <f ca="1">ABS(FE13-EJ13)</f>
        <v>6.5186202581303318E-5</v>
      </c>
      <c r="FM13">
        <f ca="1">ABS(FF13-EK13)</f>
        <v>5.7559937362484428E-5</v>
      </c>
      <c r="FN13">
        <f ca="1">ABS(FG13-EL13)</f>
        <v>1.27103086940826E-4</v>
      </c>
      <c r="FO13">
        <f ca="1">ABS(FH13-EM13)</f>
        <v>1.0543306095157996E-4</v>
      </c>
      <c r="FP13">
        <f ca="1">ABS(FI13-EN13)</f>
        <v>3.2297624120524182E-5</v>
      </c>
    </row>
    <row r="14" spans="1:179" ht="14" thickBot="1" x14ac:dyDescent="0.2">
      <c r="A14" s="96">
        <v>38727</v>
      </c>
      <c r="B14" s="97">
        <v>4.9409999847412109</v>
      </c>
      <c r="C14" s="98">
        <v>1289.68994140625</v>
      </c>
      <c r="D14" s="97">
        <v>1.7654999494552612</v>
      </c>
      <c r="E14">
        <v>114.36412942699062</v>
      </c>
      <c r="F14">
        <v>544.41973876953125</v>
      </c>
      <c r="H14" s="34">
        <f t="shared" si="51"/>
        <v>1.2085214180172169E-2</v>
      </c>
      <c r="I14" s="34">
        <f t="shared" si="52"/>
        <v>-3.566120211650985E-4</v>
      </c>
      <c r="J14" s="34">
        <f t="shared" si="53"/>
        <v>3.3995147873151966E-4</v>
      </c>
      <c r="K14" s="34">
        <f t="shared" si="54"/>
        <v>-2.2878325545149273E-4</v>
      </c>
      <c r="L14" s="101">
        <f t="shared" si="55"/>
        <v>-8.378084375609704E-3</v>
      </c>
      <c r="N14" s="34">
        <f t="shared" si="56"/>
        <v>-0.49698549642389467</v>
      </c>
      <c r="O14" s="35">
        <f t="shared" si="64"/>
        <v>-3.5661202116509853E-2</v>
      </c>
      <c r="P14" s="35">
        <f t="shared" si="65"/>
        <v>3.3995147873151964E-2</v>
      </c>
      <c r="Q14" s="35">
        <f t="shared" si="57"/>
        <v>-2.2878325545149274E-2</v>
      </c>
      <c r="R14" s="35">
        <f t="shared" si="66"/>
        <v>-0.83780843756097045</v>
      </c>
      <c r="S14" s="67">
        <f t="shared" si="58"/>
        <v>-1.3593383137733723</v>
      </c>
      <c r="U14" t="s">
        <v>15</v>
      </c>
      <c r="V14" s="37">
        <v>100</v>
      </c>
      <c r="W14" s="38">
        <f>SQRT(W7)</f>
        <v>1.4853267621706814E-2</v>
      </c>
      <c r="X14" s="38">
        <f t="shared" ref="X14:X17" si="67">2.33*W14</f>
        <v>3.4608113558576875E-2</v>
      </c>
      <c r="Y14" s="39">
        <f>V14*W14</f>
        <v>1.4853267621706814</v>
      </c>
      <c r="AC14" s="26" t="s">
        <v>28</v>
      </c>
      <c r="AD14" s="15" t="s">
        <v>90</v>
      </c>
      <c r="AE14" s="15" t="s">
        <v>15</v>
      </c>
      <c r="AF14" s="15" t="s">
        <v>16</v>
      </c>
      <c r="AG14" s="15" t="s">
        <v>17</v>
      </c>
      <c r="AH14" s="15" t="s">
        <v>88</v>
      </c>
      <c r="AJ14" s="34">
        <f t="shared" ca="1" si="14"/>
        <v>1.6743569342960007</v>
      </c>
      <c r="AK14" s="34">
        <f t="shared" ca="1" si="5"/>
        <v>1.0403781161157148</v>
      </c>
      <c r="AL14" s="34">
        <f t="shared" ca="1" si="5"/>
        <v>-2.0854547930350322</v>
      </c>
      <c r="AM14" s="34">
        <f t="shared" ca="1" si="5"/>
        <v>0.11520375145212762</v>
      </c>
      <c r="AN14" s="101">
        <f t="shared" ca="1" si="5"/>
        <v>0.38487327527794807</v>
      </c>
      <c r="AQ14" s="60">
        <f ca="1"/>
        <v>-8.7218346653049686E-3</v>
      </c>
      <c r="AR14" s="60">
        <f ca="1"/>
        <v>-2.0931600926740734E-2</v>
      </c>
      <c r="AS14" s="60">
        <f ca="1"/>
        <v>5.9645334512047439E-3</v>
      </c>
      <c r="AT14" s="60">
        <f ca="1"/>
        <v>-3.8767156317578567E-3</v>
      </c>
      <c r="AU14" s="60">
        <f ca="1"/>
        <v>1.8435558298813434E-2</v>
      </c>
      <c r="AW14" s="61">
        <f t="shared" ca="1" si="34"/>
        <v>0.35867178406944633</v>
      </c>
      <c r="AX14" s="61">
        <f t="shared" ca="1" si="35"/>
        <v>-2.0931600926740734</v>
      </c>
      <c r="AY14" s="61">
        <f t="shared" ca="1" si="36"/>
        <v>0.59645334512047443</v>
      </c>
      <c r="AZ14" s="61">
        <f t="shared" ca="1" si="37"/>
        <v>-0.38767156317578566</v>
      </c>
      <c r="BA14" s="61">
        <f t="shared" ca="1" si="38"/>
        <v>1.8435558298813433</v>
      </c>
      <c r="BB14" s="61">
        <f t="shared" ca="1" si="39"/>
        <v>0.31784930322140492</v>
      </c>
      <c r="BL14" s="96">
        <v>38727</v>
      </c>
      <c r="BM14" s="126">
        <f t="shared" si="59"/>
        <v>1.2506703019067981E-2</v>
      </c>
      <c r="BN14" s="126">
        <f t="shared" si="60"/>
        <v>-5.1514263083510942E-4</v>
      </c>
      <c r="BO14" s="126">
        <f t="shared" si="61"/>
        <v>3.8114195032358202E-4</v>
      </c>
      <c r="BP14" s="126">
        <f t="shared" si="62"/>
        <v>-2.1091644870212858E-5</v>
      </c>
      <c r="BQ14" s="126">
        <f t="shared" si="63"/>
        <v>-9.1277440180281121E-3</v>
      </c>
      <c r="DA14" s="126">
        <f t="shared" ca="1" si="45"/>
        <v>-8.5891984834848244E-3</v>
      </c>
      <c r="DB14" s="126">
        <f t="shared" ca="1" si="46"/>
        <v>-2.1249483247941913E-2</v>
      </c>
      <c r="DC14" s="126">
        <f t="shared" ca="1" si="47"/>
        <v>5.8061198891151446E-3</v>
      </c>
      <c r="DD14" s="126">
        <f t="shared" ca="1" si="48"/>
        <v>-3.7599782904430218E-3</v>
      </c>
      <c r="DE14" s="126">
        <f t="shared" ca="1" si="49"/>
        <v>1.7812966079496759E-2</v>
      </c>
      <c r="EB14">
        <f t="shared" si="16"/>
        <v>-3.7000000000000015</v>
      </c>
      <c r="EC14">
        <f ca="1"/>
        <v>0</v>
      </c>
      <c r="ED14">
        <f ca="1"/>
        <v>0</v>
      </c>
      <c r="EE14">
        <f ca="1"/>
        <v>1</v>
      </c>
      <c r="EF14">
        <f ca="1"/>
        <v>0</v>
      </c>
      <c r="EG14">
        <f ca="1"/>
        <v>0</v>
      </c>
      <c r="EI14">
        <f t="shared" si="17"/>
        <v>-3.7000000000000015</v>
      </c>
      <c r="EJ14">
        <f ca="1">SUM($EC$6:EC14)/COUNT($AJ$6:$AJ$1005)</f>
        <v>0</v>
      </c>
      <c r="EK14">
        <f ca="1">SUM($ED$6:ED14)/COUNT($AJ$6:$AJ$1005)</f>
        <v>0</v>
      </c>
      <c r="EL14">
        <f ca="1">SUM($EE$6:EE14)/COUNT($AJ$6:$AJ$1005)</f>
        <v>1E-3</v>
      </c>
      <c r="EM14">
        <f ca="1">SUM($EF$6:EF14)/COUNT($AJ$6:$AJ$1005)</f>
        <v>0</v>
      </c>
      <c r="EN14">
        <f ca="1">SUM($EG$6:EG14)/COUNT($AJ$6:$AJ$1005)</f>
        <v>0</v>
      </c>
      <c r="EW14">
        <f t="shared" si="18"/>
        <v>-3.7000000000000015</v>
      </c>
      <c r="EX14">
        <f t="shared" ca="1" si="19"/>
        <v>-3.7250648302432072</v>
      </c>
      <c r="EY14">
        <f t="shared" ca="1" si="20"/>
        <v>-3.7561923645019699</v>
      </c>
      <c r="EZ14">
        <f t="shared" ca="1" si="21"/>
        <v>-3.5618522325383561</v>
      </c>
      <c r="FA14">
        <f t="shared" ca="1" si="22"/>
        <v>-3.6083372072632787</v>
      </c>
      <c r="FB14">
        <f t="shared" ca="1" si="23"/>
        <v>-3.8899462341116529</v>
      </c>
      <c r="FD14">
        <f t="shared" si="24"/>
        <v>-3.7000000000000015</v>
      </c>
      <c r="FE14">
        <f t="shared" ca="1" si="25"/>
        <v>9.7632516315928003E-5</v>
      </c>
      <c r="FF14">
        <f ca="1">_xlfn.NORM.DIST(EY14,0,1,TRUE)</f>
        <v>8.6259053611804044E-5</v>
      </c>
      <c r="FG14">
        <f ca="1">_xlfn.NORM.DIST(EZ14,0,1,TRUE)</f>
        <v>1.8412381905034869E-4</v>
      </c>
      <c r="FH14">
        <f ca="1">_xlfn.NORM.DIST(FA14,0,1,TRUE)</f>
        <v>1.5408289336695511E-4</v>
      </c>
      <c r="FI14">
        <f ca="1">_xlfn.NORM.DIST(FB14,0,1,TRUE)</f>
        <v>5.0133217274279741E-5</v>
      </c>
      <c r="FK14">
        <f t="shared" si="26"/>
        <v>-3.7000000000000015</v>
      </c>
      <c r="FL14">
        <f ca="1">ABS(FE14-EJ14)</f>
        <v>9.7632516315928003E-5</v>
      </c>
      <c r="FM14">
        <f ca="1">ABS(FF14-EK14)</f>
        <v>8.6259053611804044E-5</v>
      </c>
      <c r="FN14">
        <f ca="1">ABS(FG14-EL14)</f>
        <v>8.1587618094965131E-4</v>
      </c>
      <c r="FO14">
        <f ca="1">ABS(FH14-EM14)</f>
        <v>1.5408289336695511E-4</v>
      </c>
      <c r="FP14">
        <f ca="1">ABS(FI14-EN14)</f>
        <v>5.0133217274279741E-5</v>
      </c>
    </row>
    <row r="15" spans="1:179" ht="14" thickBot="1" x14ac:dyDescent="0.2">
      <c r="A15" s="96">
        <v>38728</v>
      </c>
      <c r="B15" s="97">
        <v>4.9704999923706055</v>
      </c>
      <c r="C15" s="98">
        <v>1294.1800537109375</v>
      </c>
      <c r="D15" s="97">
        <v>1.7645000219345093</v>
      </c>
      <c r="E15">
        <v>114.15525573204616</v>
      </c>
      <c r="F15">
        <v>548.969482421875</v>
      </c>
      <c r="H15" s="34">
        <f t="shared" si="51"/>
        <v>5.9704528881798042E-3</v>
      </c>
      <c r="I15" s="34">
        <f t="shared" si="52"/>
        <v>3.4815440211866571E-3</v>
      </c>
      <c r="J15" s="34">
        <f t="shared" si="53"/>
        <v>-5.6637074447975894E-4</v>
      </c>
      <c r="K15" s="34">
        <f t="shared" si="54"/>
        <v>-1.8263916840970823E-3</v>
      </c>
      <c r="L15" s="101">
        <f t="shared" si="55"/>
        <v>8.357051238860002E-3</v>
      </c>
      <c r="N15" s="34">
        <f t="shared" si="56"/>
        <v>-0.24552551971943984</v>
      </c>
      <c r="O15" s="35">
        <f t="shared" si="64"/>
        <v>0.34815440211866572</v>
      </c>
      <c r="P15" s="35">
        <f t="shared" si="65"/>
        <v>-5.6637074447975895E-2</v>
      </c>
      <c r="Q15" s="35">
        <f t="shared" si="57"/>
        <v>-0.18263916840970823</v>
      </c>
      <c r="R15" s="35">
        <f t="shared" si="66"/>
        <v>0.83570512388600016</v>
      </c>
      <c r="S15" s="67">
        <f t="shared" si="58"/>
        <v>0.69905776342754189</v>
      </c>
      <c r="U15" t="s">
        <v>16</v>
      </c>
      <c r="V15" s="37">
        <v>100</v>
      </c>
      <c r="W15" s="38">
        <f>SQRT(X8)</f>
        <v>6.5152446660607481E-3</v>
      </c>
      <c r="X15" s="38">
        <f t="shared" si="67"/>
        <v>1.5180520071921543E-2</v>
      </c>
      <c r="Y15" s="39">
        <f t="shared" ref="Y15:Y17" si="68">V15*W15</f>
        <v>0.65152446660607477</v>
      </c>
      <c r="AC15" s="27" t="s">
        <v>90</v>
      </c>
      <c r="AD15" s="34">
        <f>CG8</f>
        <v>0.99999999999999878</v>
      </c>
      <c r="AE15" s="34">
        <f t="shared" ref="AE15:AH15" si="69">CH8</f>
        <v>0.37734301927471492</v>
      </c>
      <c r="AF15" s="34">
        <f t="shared" si="69"/>
        <v>0.1161472714520779</v>
      </c>
      <c r="AG15" s="34">
        <f t="shared" si="69"/>
        <v>0.46550307453654222</v>
      </c>
      <c r="AH15" s="101">
        <f t="shared" si="69"/>
        <v>-3.0393128403547309E-2</v>
      </c>
      <c r="AJ15" s="34">
        <f t="shared" ca="1" si="14"/>
        <v>-1.8938748617521266</v>
      </c>
      <c r="AK15" s="34">
        <f t="shared" ca="1" si="5"/>
        <v>0.72898101429099538</v>
      </c>
      <c r="AL15" s="34">
        <f t="shared" ca="1" si="5"/>
        <v>-1.3774686139517971</v>
      </c>
      <c r="AM15" s="34">
        <f t="shared" ca="1" si="5"/>
        <v>-1.1854276410462736</v>
      </c>
      <c r="AN15" s="101">
        <f t="shared" ca="1" si="5"/>
        <v>1.2392629411872911</v>
      </c>
      <c r="AQ15" s="60">
        <f ca="1"/>
        <v>4.1354432566163807E-2</v>
      </c>
      <c r="AR15" s="60">
        <f ca="1"/>
        <v>-1.8085324326983687E-3</v>
      </c>
      <c r="AS15" s="60">
        <f ca="1"/>
        <v>5.4634409084103374E-3</v>
      </c>
      <c r="AT15" s="60">
        <f ca="1"/>
        <v>4.903442308758498E-3</v>
      </c>
      <c r="AU15" s="60">
        <f ca="1"/>
        <v>2.2747477737359658E-2</v>
      </c>
      <c r="AW15" s="61">
        <f t="shared" ca="1" si="34"/>
        <v>-1.7006362396078445</v>
      </c>
      <c r="AX15" s="61">
        <f t="shared" ca="1" si="35"/>
        <v>-0.18085324326983687</v>
      </c>
      <c r="AY15" s="61">
        <f t="shared" ca="1" si="36"/>
        <v>0.54634409084103375</v>
      </c>
      <c r="AZ15" s="61">
        <f t="shared" ca="1" si="37"/>
        <v>0.49034423087584977</v>
      </c>
      <c r="BA15" s="61">
        <f t="shared" ca="1" si="38"/>
        <v>2.2747477737359656</v>
      </c>
      <c r="BB15" s="61">
        <f t="shared" ca="1" si="39"/>
        <v>1.4299466125751676</v>
      </c>
      <c r="BE15" s="4" t="s">
        <v>64</v>
      </c>
      <c r="BL15" s="96">
        <v>38728</v>
      </c>
      <c r="BM15" s="126">
        <f t="shared" si="59"/>
        <v>6.3919417270756149E-3</v>
      </c>
      <c r="BN15" s="126">
        <f t="shared" si="60"/>
        <v>3.3230134115166459E-3</v>
      </c>
      <c r="BO15" s="126">
        <f t="shared" si="61"/>
        <v>-5.2518027288769658E-4</v>
      </c>
      <c r="BP15" s="126">
        <f t="shared" si="62"/>
        <v>-1.6187000735158024E-3</v>
      </c>
      <c r="BQ15" s="126">
        <f t="shared" si="63"/>
        <v>7.6073915964415938E-3</v>
      </c>
      <c r="DA15" s="126">
        <f t="shared" ca="1" si="45"/>
        <v>4.1487068747983948E-2</v>
      </c>
      <c r="DB15" s="126">
        <f t="shared" ca="1" si="46"/>
        <v>-2.1264147538995462E-3</v>
      </c>
      <c r="DC15" s="126">
        <f t="shared" ca="1" si="47"/>
        <v>5.3050273463207381E-3</v>
      </c>
      <c r="DD15" s="126">
        <f t="shared" ca="1" si="48"/>
        <v>5.0201796500733333E-3</v>
      </c>
      <c r="DE15" s="126">
        <f t="shared" ca="1" si="49"/>
        <v>2.2124885518042984E-2</v>
      </c>
      <c r="EB15">
        <f t="shared" si="16"/>
        <v>-3.6000000000000014</v>
      </c>
      <c r="EC15">
        <f ca="1"/>
        <v>0</v>
      </c>
      <c r="ED15">
        <f ca="1"/>
        <v>0</v>
      </c>
      <c r="EE15">
        <f ca="1"/>
        <v>0</v>
      </c>
      <c r="EF15">
        <f ca="1"/>
        <v>0</v>
      </c>
      <c r="EG15">
        <f ca="1"/>
        <v>0</v>
      </c>
      <c r="EI15">
        <f t="shared" si="17"/>
        <v>-3.6000000000000014</v>
      </c>
      <c r="EJ15">
        <f ca="1">SUM($EC$6:EC15)/COUNT($AJ$6:$AJ$1005)</f>
        <v>0</v>
      </c>
      <c r="EK15">
        <f ca="1">SUM($ED$6:ED15)/COUNT($AJ$6:$AJ$1005)</f>
        <v>0</v>
      </c>
      <c r="EL15">
        <f ca="1">SUM($EE$6:EE15)/COUNT($AJ$6:$AJ$1005)</f>
        <v>1E-3</v>
      </c>
      <c r="EM15">
        <f ca="1">SUM($EF$6:EF15)/COUNT($AJ$6:$AJ$1005)</f>
        <v>0</v>
      </c>
      <c r="EN15">
        <f ca="1">SUM($EG$6:EG15)/COUNT($AJ$6:$AJ$1005)</f>
        <v>0</v>
      </c>
      <c r="EW15">
        <f t="shared" si="18"/>
        <v>-3.6000000000000014</v>
      </c>
      <c r="EX15">
        <f t="shared" ca="1" si="19"/>
        <v>-3.624375611014893</v>
      </c>
      <c r="EY15">
        <f t="shared" ca="1" si="20"/>
        <v>-3.6560925375784432</v>
      </c>
      <c r="EZ15">
        <f t="shared" ca="1" si="21"/>
        <v>-3.4657197210578778</v>
      </c>
      <c r="FA15">
        <f t="shared" ca="1" si="22"/>
        <v>-3.5110446337914243</v>
      </c>
      <c r="FB15">
        <f t="shared" ca="1" si="23"/>
        <v>-3.7845296359321621</v>
      </c>
      <c r="FD15">
        <f t="shared" si="24"/>
        <v>-3.6000000000000014</v>
      </c>
      <c r="FE15">
        <f t="shared" ca="1" si="25"/>
        <v>1.4483019305959151E-4</v>
      </c>
      <c r="FF15">
        <f ca="1">_xlfn.NORM.DIST(EY15,0,1,TRUE)</f>
        <v>1.2804447141593793E-4</v>
      </c>
      <c r="FG15">
        <f ca="1">_xlfn.NORM.DIST(EZ15,0,1,TRUE)</f>
        <v>2.6440711839703651E-4</v>
      </c>
      <c r="FH15">
        <f ca="1">_xlfn.NORM.DIST(FA15,0,1,TRUE)</f>
        <v>2.2317472438920444E-4</v>
      </c>
      <c r="FI15">
        <f ca="1">_xlfn.NORM.DIST(FB15,0,1,TRUE)</f>
        <v>7.6999778394619973E-5</v>
      </c>
      <c r="FK15">
        <f t="shared" si="26"/>
        <v>-3.6000000000000014</v>
      </c>
      <c r="FL15">
        <f ca="1">ABS(FE15-EJ15)</f>
        <v>1.4483019305959151E-4</v>
      </c>
      <c r="FM15">
        <f ca="1">ABS(FF15-EK15)</f>
        <v>1.2804447141593793E-4</v>
      </c>
      <c r="FN15">
        <f ca="1">ABS(FG15-EL15)</f>
        <v>7.3559288160296357E-4</v>
      </c>
      <c r="FO15">
        <f ca="1">ABS(FH15-EM15)</f>
        <v>2.2317472438920444E-4</v>
      </c>
      <c r="FP15">
        <f ca="1">ABS(FI15-EN15)</f>
        <v>7.6999778394619973E-5</v>
      </c>
    </row>
    <row r="16" spans="1:179" ht="14" thickBot="1" x14ac:dyDescent="0.2">
      <c r="A16" s="96">
        <v>38729</v>
      </c>
      <c r="B16" s="97">
        <v>4.9149999618530273</v>
      </c>
      <c r="C16" s="98">
        <v>1286.06005859375</v>
      </c>
      <c r="D16" s="97">
        <v>1.7592999935150146</v>
      </c>
      <c r="E16">
        <v>114.25960320037866</v>
      </c>
      <c r="F16">
        <v>548.37384033203125</v>
      </c>
      <c r="H16" s="34">
        <f t="shared" si="51"/>
        <v>-1.1165884841115997E-2</v>
      </c>
      <c r="I16" s="34">
        <f t="shared" si="52"/>
        <v>-6.274239116809281E-3</v>
      </c>
      <c r="J16" s="34">
        <f t="shared" si="53"/>
        <v>-2.9470265541813815E-3</v>
      </c>
      <c r="K16" s="34">
        <f t="shared" si="54"/>
        <v>9.1408378583495201E-4</v>
      </c>
      <c r="L16" s="101">
        <f t="shared" si="55"/>
        <v>-1.0850185828472116E-3</v>
      </c>
      <c r="N16" s="34">
        <f t="shared" si="56"/>
        <v>0.45917951788381273</v>
      </c>
      <c r="O16" s="35">
        <f t="shared" si="64"/>
        <v>-0.62742391168092815</v>
      </c>
      <c r="P16" s="35">
        <f t="shared" si="65"/>
        <v>-0.29470265541813817</v>
      </c>
      <c r="Q16" s="35">
        <f t="shared" si="57"/>
        <v>9.1408378583495195E-2</v>
      </c>
      <c r="R16" s="35">
        <f t="shared" si="66"/>
        <v>-0.10850185828472116</v>
      </c>
      <c r="S16" s="67">
        <f t="shared" si="58"/>
        <v>-0.48004052891647953</v>
      </c>
      <c r="U16" t="s">
        <v>17</v>
      </c>
      <c r="V16" s="37">
        <v>-100</v>
      </c>
      <c r="W16" s="38">
        <f>SQRT(Y9)</f>
        <v>6.8197807444439424E-3</v>
      </c>
      <c r="X16" s="38">
        <f t="shared" si="67"/>
        <v>1.5890089134554385E-2</v>
      </c>
      <c r="Y16" s="39">
        <f>-V16*W16</f>
        <v>0.68197807444439429</v>
      </c>
      <c r="AC16" s="27" t="s">
        <v>15</v>
      </c>
      <c r="AD16" s="34">
        <f t="shared" ref="AD16:AD19" si="70">CG9</f>
        <v>0.37734301927471492</v>
      </c>
      <c r="AE16" s="34">
        <f t="shared" ref="AE16:AE19" si="71">CH9</f>
        <v>0.99999999999999922</v>
      </c>
      <c r="AF16" s="34">
        <f t="shared" ref="AF16:AF19" si="72">CI9</f>
        <v>0.27129647930834905</v>
      </c>
      <c r="AG16" s="34">
        <f t="shared" ref="AG16:AG19" si="73">CJ9</f>
        <v>0.34404936407700876</v>
      </c>
      <c r="AH16" s="101">
        <f t="shared" ref="AH16:AH19" si="74">CK9</f>
        <v>2.4002100524261966E-2</v>
      </c>
      <c r="AJ16" s="34">
        <f t="shared" ca="1" si="14"/>
        <v>-0.59605128533876839</v>
      </c>
      <c r="AK16" s="34">
        <f t="shared" ca="1" si="5"/>
        <v>-1.2616731794574529</v>
      </c>
      <c r="AL16" s="34">
        <f t="shared" ca="1" si="5"/>
        <v>2.4607604177819304</v>
      </c>
      <c r="AM16" s="34">
        <f t="shared" ca="1" si="5"/>
        <v>-1.9335470142524556</v>
      </c>
      <c r="AN16" s="101">
        <f t="shared" ca="1" si="5"/>
        <v>1.2121058266715647</v>
      </c>
      <c r="AQ16" s="60">
        <f ca="1"/>
        <v>-3.2595682352404044E-2</v>
      </c>
      <c r="AR16" s="60">
        <f ca="1"/>
        <v>-2.8933503117790801E-2</v>
      </c>
      <c r="AS16" s="60">
        <f ca="1"/>
        <v>-3.1118075899168396E-3</v>
      </c>
      <c r="AT16" s="60">
        <f ca="1"/>
        <v>8.6742262646027826E-4</v>
      </c>
      <c r="AU16" s="60">
        <f ca="1"/>
        <v>1.8244155923719963E-2</v>
      </c>
      <c r="AW16" s="61">
        <f t="shared" ca="1" si="34"/>
        <v>1.3404463614524309</v>
      </c>
      <c r="AX16" s="61">
        <f t="shared" ca="1" si="35"/>
        <v>-2.8933503117790802</v>
      </c>
      <c r="AY16" s="61">
        <f t="shared" ca="1" si="36"/>
        <v>-0.31118075899168396</v>
      </c>
      <c r="AZ16" s="61">
        <f t="shared" ca="1" si="37"/>
        <v>8.6742262646027829E-2</v>
      </c>
      <c r="BA16" s="61">
        <f t="shared" ca="1" si="38"/>
        <v>1.8244155923719962</v>
      </c>
      <c r="BB16" s="61">
        <f t="shared" ca="1" si="39"/>
        <v>4.7073145699690899E-2</v>
      </c>
      <c r="BE16" s="4" t="s">
        <v>28</v>
      </c>
      <c r="BF16" s="135" t="s">
        <v>91</v>
      </c>
      <c r="BG16" s="136" t="s">
        <v>33</v>
      </c>
      <c r="BH16" s="136" t="s">
        <v>34</v>
      </c>
      <c r="BI16" s="136" t="s">
        <v>35</v>
      </c>
      <c r="BJ16" s="136" t="s">
        <v>89</v>
      </c>
      <c r="BL16" s="96">
        <v>38729</v>
      </c>
      <c r="BM16" s="126">
        <f t="shared" si="59"/>
        <v>-1.0744396002220186E-2</v>
      </c>
      <c r="BN16" s="126">
        <f t="shared" si="60"/>
        <v>-6.4327697264792922E-3</v>
      </c>
      <c r="BO16" s="126">
        <f t="shared" si="61"/>
        <v>-2.9058360825893192E-3</v>
      </c>
      <c r="BP16" s="126">
        <f t="shared" si="62"/>
        <v>1.1217753964162319E-3</v>
      </c>
      <c r="BQ16" s="126">
        <f t="shared" si="63"/>
        <v>-1.8346782252656197E-3</v>
      </c>
      <c r="DA16" s="126">
        <f t="shared" ca="1" si="45"/>
        <v>-3.2463046170583904E-2</v>
      </c>
      <c r="DB16" s="126">
        <f t="shared" ca="1" si="46"/>
        <v>-2.9251385438991979E-2</v>
      </c>
      <c r="DC16" s="126">
        <f t="shared" ca="1" si="47"/>
        <v>-3.2702211520064394E-3</v>
      </c>
      <c r="DD16" s="126">
        <f t="shared" ca="1" si="48"/>
        <v>9.8415996777511316E-4</v>
      </c>
      <c r="DE16" s="126">
        <f t="shared" ca="1" si="49"/>
        <v>1.7621563704403289E-2</v>
      </c>
      <c r="EB16">
        <f t="shared" si="16"/>
        <v>-3.5000000000000013</v>
      </c>
      <c r="EC16">
        <f ca="1"/>
        <v>0</v>
      </c>
      <c r="ED16">
        <f ca="1"/>
        <v>0</v>
      </c>
      <c r="EE16">
        <f ca="1"/>
        <v>0</v>
      </c>
      <c r="EF16">
        <f ca="1"/>
        <v>0</v>
      </c>
      <c r="EG16">
        <f ca="1"/>
        <v>0</v>
      </c>
      <c r="EI16">
        <f t="shared" si="17"/>
        <v>-3.5000000000000013</v>
      </c>
      <c r="EJ16">
        <f ca="1">SUM($EC$6:EC16)/COUNT($AJ$6:$AJ$1005)</f>
        <v>0</v>
      </c>
      <c r="EK16">
        <f ca="1">SUM($ED$6:ED16)/COUNT($AJ$6:$AJ$1005)</f>
        <v>0</v>
      </c>
      <c r="EL16">
        <f ca="1">SUM($EE$6:EE16)/COUNT($AJ$6:$AJ$1005)</f>
        <v>1E-3</v>
      </c>
      <c r="EM16">
        <f ca="1">SUM($EF$6:EF16)/COUNT($AJ$6:$AJ$1005)</f>
        <v>0</v>
      </c>
      <c r="EN16">
        <f ca="1">SUM($EG$6:EG16)/COUNT($AJ$6:$AJ$1005)</f>
        <v>0</v>
      </c>
      <c r="EW16">
        <f t="shared" si="18"/>
        <v>-3.5000000000000013</v>
      </c>
      <c r="EX16">
        <f t="shared" ca="1" si="19"/>
        <v>-3.5236863917865793</v>
      </c>
      <c r="EY16">
        <f t="shared" ca="1" si="20"/>
        <v>-3.5559927106549161</v>
      </c>
      <c r="EZ16">
        <f t="shared" ca="1" si="21"/>
        <v>-3.3695872095773995</v>
      </c>
      <c r="FA16">
        <f t="shared" ca="1" si="22"/>
        <v>-3.4137520603195699</v>
      </c>
      <c r="FB16">
        <f t="shared" ca="1" si="23"/>
        <v>-3.6791130377526708</v>
      </c>
      <c r="FD16">
        <f t="shared" si="24"/>
        <v>-3.5000000000000013</v>
      </c>
      <c r="FE16">
        <f t="shared" ca="1" si="25"/>
        <v>2.1279382153682001E-4</v>
      </c>
      <c r="FF16">
        <f ca="1">_xlfn.NORM.DIST(EY16,0,1,TRUE)</f>
        <v>1.882772588809529E-4</v>
      </c>
      <c r="FG16">
        <f ca="1">_xlfn.NORM.DIST(EZ16,0,1,TRUE)</f>
        <v>3.7640432544671401E-4</v>
      </c>
      <c r="FH16">
        <f ca="1">_xlfn.NORM.DIST(FA16,0,1,TRUE)</f>
        <v>3.2037428776664055E-4</v>
      </c>
      <c r="FI16">
        <f ca="1">_xlfn.NORM.DIST(FB16,0,1,TRUE)</f>
        <v>1.1702326043579882E-4</v>
      </c>
      <c r="FK16">
        <f t="shared" si="26"/>
        <v>-3.5000000000000013</v>
      </c>
      <c r="FL16">
        <f ca="1">ABS(FE16-EJ16)</f>
        <v>2.1279382153682001E-4</v>
      </c>
      <c r="FM16">
        <f ca="1">ABS(FF16-EK16)</f>
        <v>1.882772588809529E-4</v>
      </c>
      <c r="FN16">
        <f ca="1">ABS(FG16-EL16)</f>
        <v>6.2359567455328607E-4</v>
      </c>
      <c r="FO16">
        <f ca="1">ABS(FH16-EM16)</f>
        <v>3.2037428776664055E-4</v>
      </c>
      <c r="FP16">
        <f ca="1">ABS(FI16-EN16)</f>
        <v>1.1702326043579882E-4</v>
      </c>
    </row>
    <row r="17" spans="1:172" ht="14" thickBot="1" x14ac:dyDescent="0.2">
      <c r="A17" s="96">
        <v>38730</v>
      </c>
      <c r="B17" s="97">
        <v>4.8548650741577148</v>
      </c>
      <c r="C17" s="98">
        <v>1287.6099853515625</v>
      </c>
      <c r="D17" s="97">
        <v>1.7761000394821167</v>
      </c>
      <c r="E17">
        <v>114.27265092751786</v>
      </c>
      <c r="F17">
        <v>556.07275390625</v>
      </c>
      <c r="H17" s="34">
        <f t="shared" si="51"/>
        <v>-1.2234972159112848E-2</v>
      </c>
      <c r="I17" s="34">
        <f t="shared" si="52"/>
        <v>1.2051744764605135E-3</v>
      </c>
      <c r="J17" s="34">
        <f t="shared" si="53"/>
        <v>9.5492787068885265E-3</v>
      </c>
      <c r="K17" s="34">
        <f t="shared" si="54"/>
        <v>1.141937025311855E-4</v>
      </c>
      <c r="L17" s="101">
        <f t="shared" si="55"/>
        <v>1.4039534726086106E-2</v>
      </c>
      <c r="N17" s="34">
        <f t="shared" si="56"/>
        <v>0.50314405864692779</v>
      </c>
      <c r="O17" s="35">
        <f t="shared" si="64"/>
        <v>0.12051744764605135</v>
      </c>
      <c r="P17" s="35">
        <f t="shared" si="65"/>
        <v>0.95492787068885265</v>
      </c>
      <c r="Q17" s="35">
        <f t="shared" si="57"/>
        <v>1.141937025311855E-2</v>
      </c>
      <c r="R17" s="35">
        <f t="shared" si="66"/>
        <v>1.4039534726086105</v>
      </c>
      <c r="S17" s="67">
        <f t="shared" si="58"/>
        <v>2.9939622198435609</v>
      </c>
      <c r="U17" t="s">
        <v>88</v>
      </c>
      <c r="V17" s="40">
        <v>100</v>
      </c>
      <c r="W17" s="41">
        <f>SQRT(Z10)</f>
        <v>1.3588015088046744E-2</v>
      </c>
      <c r="X17" s="41">
        <f t="shared" si="67"/>
        <v>3.166007515514891E-2</v>
      </c>
      <c r="Y17" s="42">
        <f t="shared" si="68"/>
        <v>1.3588015088046743</v>
      </c>
      <c r="AC17" s="27" t="s">
        <v>16</v>
      </c>
      <c r="AD17" s="34">
        <f t="shared" si="70"/>
        <v>0.1161472714520779</v>
      </c>
      <c r="AE17" s="34">
        <f t="shared" si="71"/>
        <v>0.27129647930834905</v>
      </c>
      <c r="AF17" s="34">
        <f t="shared" si="72"/>
        <v>1.0000000000000002</v>
      </c>
      <c r="AG17" s="34">
        <f t="shared" si="73"/>
        <v>1.0256659790724184E-2</v>
      </c>
      <c r="AH17" s="101">
        <f t="shared" si="74"/>
        <v>0.28484160533413866</v>
      </c>
      <c r="AJ17" s="34">
        <f t="shared" ca="1" si="14"/>
        <v>0.4358301901389563</v>
      </c>
      <c r="AK17" s="34">
        <f t="shared" ca="1" si="5"/>
        <v>-0.45314276417079463</v>
      </c>
      <c r="AL17" s="34">
        <f t="shared" ca="1" si="5"/>
        <v>0.98075192162842328</v>
      </c>
      <c r="AM17" s="34">
        <f t="shared" ca="1" si="5"/>
        <v>-0.61577999135241634</v>
      </c>
      <c r="AN17" s="101">
        <f t="shared" ca="1" si="5"/>
        <v>-0.65260398279580401</v>
      </c>
      <c r="AQ17" s="60">
        <f ca="1"/>
        <v>-2.3581742102715977E-2</v>
      </c>
      <c r="AR17" s="60">
        <f ca="1"/>
        <v>1.3709616936309678E-2</v>
      </c>
      <c r="AS17" s="60">
        <f ca="1"/>
        <v>-8.6341411397062445E-3</v>
      </c>
      <c r="AT17" s="60">
        <f ca="1"/>
        <v>1.2799997905447866E-2</v>
      </c>
      <c r="AU17" s="60">
        <f ca="1"/>
        <v>-2.6107316136817344E-2</v>
      </c>
      <c r="AW17" s="61">
        <f t="shared" ca="1" si="34"/>
        <v>0.96976219293546639</v>
      </c>
      <c r="AX17" s="61">
        <f t="shared" ca="1" si="35"/>
        <v>1.3709616936309679</v>
      </c>
      <c r="AY17" s="61">
        <f t="shared" ca="1" si="36"/>
        <v>-0.8634141139706244</v>
      </c>
      <c r="AZ17" s="61">
        <f t="shared" ca="1" si="37"/>
        <v>1.2799997905447866</v>
      </c>
      <c r="BA17" s="61">
        <f t="shared" ca="1" si="38"/>
        <v>-2.6107316136817342</v>
      </c>
      <c r="BB17" s="61">
        <f t="shared" ca="1" si="39"/>
        <v>0.14657794945886238</v>
      </c>
      <c r="BE17" s="99" t="s">
        <v>91</v>
      </c>
      <c r="BF17" s="105">
        <f>CG8</f>
        <v>0.99999999999999878</v>
      </c>
      <c r="BG17" s="105">
        <f t="shared" ref="BG17:BJ17" si="75">CH8</f>
        <v>0.37734301927471492</v>
      </c>
      <c r="BH17" s="105">
        <f t="shared" si="75"/>
        <v>0.1161472714520779</v>
      </c>
      <c r="BI17" s="105">
        <f t="shared" si="75"/>
        <v>0.46550307453654222</v>
      </c>
      <c r="BJ17" s="124">
        <f t="shared" si="75"/>
        <v>-3.0393128403547309E-2</v>
      </c>
      <c r="BL17" s="96">
        <v>38730</v>
      </c>
      <c r="BM17" s="126">
        <f t="shared" si="59"/>
        <v>-1.1813483320217037E-2</v>
      </c>
      <c r="BN17" s="126">
        <f t="shared" si="60"/>
        <v>1.0466438667905025E-3</v>
      </c>
      <c r="BO17" s="126">
        <f t="shared" si="61"/>
        <v>9.5904691784805887E-3</v>
      </c>
      <c r="BP17" s="126">
        <f t="shared" si="62"/>
        <v>3.2188531311246537E-4</v>
      </c>
      <c r="BQ17" s="126">
        <f t="shared" si="63"/>
        <v>1.3289875083667697E-2</v>
      </c>
      <c r="DA17" s="126">
        <f t="shared" ca="1" si="45"/>
        <v>-2.3449105920895833E-2</v>
      </c>
      <c r="DB17" s="126">
        <f t="shared" ca="1" si="46"/>
        <v>1.3391734615108501E-2</v>
      </c>
      <c r="DC17" s="126">
        <f t="shared" ca="1" si="47"/>
        <v>-8.7925547017958447E-3</v>
      </c>
      <c r="DD17" s="126">
        <f t="shared" ca="1" si="48"/>
        <v>1.2916735246762701E-2</v>
      </c>
      <c r="DE17" s="126">
        <f t="shared" ca="1" si="49"/>
        <v>-2.6729908356134018E-2</v>
      </c>
      <c r="EB17">
        <f t="shared" si="16"/>
        <v>-3.4000000000000012</v>
      </c>
      <c r="EC17">
        <f ca="1"/>
        <v>0</v>
      </c>
      <c r="ED17">
        <f ca="1"/>
        <v>0</v>
      </c>
      <c r="EE17">
        <f ca="1"/>
        <v>0</v>
      </c>
      <c r="EF17">
        <f ca="1"/>
        <v>0</v>
      </c>
      <c r="EG17">
        <f ca="1"/>
        <v>0</v>
      </c>
      <c r="EI17">
        <f t="shared" si="17"/>
        <v>-3.4000000000000012</v>
      </c>
      <c r="EJ17">
        <f ca="1">SUM($EC$6:EC17)/COUNT($AJ$6:$AJ$1005)</f>
        <v>0</v>
      </c>
      <c r="EK17">
        <f ca="1">SUM($ED$6:ED17)/COUNT($AJ$6:$AJ$1005)</f>
        <v>0</v>
      </c>
      <c r="EL17">
        <f ca="1">SUM($EE$6:EE17)/COUNT($AJ$6:$AJ$1005)</f>
        <v>1E-3</v>
      </c>
      <c r="EM17">
        <f ca="1">SUM($EF$6:EF17)/COUNT($AJ$6:$AJ$1005)</f>
        <v>0</v>
      </c>
      <c r="EN17">
        <f ca="1">SUM($EG$6:EG17)/COUNT($AJ$6:$AJ$1005)</f>
        <v>0</v>
      </c>
      <c r="EW17">
        <f t="shared" si="18"/>
        <v>-3.4000000000000012</v>
      </c>
      <c r="EX17">
        <f t="shared" ca="1" si="19"/>
        <v>-3.4229971725582651</v>
      </c>
      <c r="EY17">
        <f t="shared" ca="1" si="20"/>
        <v>-3.4558928837313894</v>
      </c>
      <c r="EZ17">
        <f t="shared" ca="1" si="21"/>
        <v>-3.2734546980969212</v>
      </c>
      <c r="FA17">
        <f t="shared" ca="1" si="22"/>
        <v>-3.316459486847716</v>
      </c>
      <c r="FB17">
        <f t="shared" ca="1" si="23"/>
        <v>-3.5736964395731801</v>
      </c>
      <c r="FD17">
        <f t="shared" si="24"/>
        <v>-3.4000000000000012</v>
      </c>
      <c r="FE17">
        <f t="shared" ca="1" si="25"/>
        <v>3.0967360771894288E-4</v>
      </c>
      <c r="FF17">
        <f ca="1">_xlfn.NORM.DIST(EY17,0,1,TRUE)</f>
        <v>2.7423661701204478E-4</v>
      </c>
      <c r="FG17">
        <f ca="1">_xlfn.NORM.DIST(EZ17,0,1,TRUE)</f>
        <v>5.3120709677830869E-4</v>
      </c>
      <c r="FH17">
        <f ca="1">_xlfn.NORM.DIST(FA17,0,1,TRUE)</f>
        <v>4.5582902097909486E-4</v>
      </c>
      <c r="FI17">
        <f ca="1">_xlfn.NORM.DIST(FB17,0,1,TRUE)</f>
        <v>1.7598848065958597E-4</v>
      </c>
      <c r="FK17">
        <f t="shared" si="26"/>
        <v>-3.4000000000000012</v>
      </c>
      <c r="FL17">
        <f ca="1">ABS(FE17-EJ17)</f>
        <v>3.0967360771894288E-4</v>
      </c>
      <c r="FM17">
        <f ca="1">ABS(FF17-EK17)</f>
        <v>2.7423661701204478E-4</v>
      </c>
      <c r="FN17">
        <f ca="1">ABS(FG17-EL17)</f>
        <v>4.6879290322169133E-4</v>
      </c>
      <c r="FO17">
        <f ca="1">ABS(FH17-EM17)</f>
        <v>4.5582902097909486E-4</v>
      </c>
      <c r="FP17">
        <f ca="1">ABS(FI17-EN17)</f>
        <v>1.7598848065958597E-4</v>
      </c>
    </row>
    <row r="18" spans="1:172" ht="14" thickBot="1" x14ac:dyDescent="0.2">
      <c r="A18" s="96">
        <v>38733</v>
      </c>
      <c r="B18" s="97">
        <v>4.8548650741577148</v>
      </c>
      <c r="C18" s="98">
        <v>1287.6099853515625</v>
      </c>
      <c r="D18" s="97">
        <v>1.7683999538421631</v>
      </c>
      <c r="E18">
        <v>114.86331658678502</v>
      </c>
      <c r="F18">
        <v>556.54388427734375</v>
      </c>
      <c r="H18" s="34">
        <f t="shared" si="51"/>
        <v>0</v>
      </c>
      <c r="I18" s="34">
        <f t="shared" si="52"/>
        <v>0</v>
      </c>
      <c r="J18" s="34">
        <f t="shared" si="53"/>
        <v>-4.3353896001256994E-3</v>
      </c>
      <c r="K18" s="34">
        <f t="shared" si="54"/>
        <v>5.1689153482736092E-3</v>
      </c>
      <c r="L18" s="101">
        <f t="shared" si="55"/>
        <v>8.4724591842379551E-4</v>
      </c>
      <c r="N18" s="34">
        <f t="shared" si="56"/>
        <v>0</v>
      </c>
      <c r="O18" s="35">
        <f t="shared" si="64"/>
        <v>0</v>
      </c>
      <c r="P18" s="35">
        <f t="shared" si="65"/>
        <v>-0.43353896001256992</v>
      </c>
      <c r="Q18" s="35">
        <f t="shared" si="57"/>
        <v>0.51689153482736094</v>
      </c>
      <c r="R18" s="35">
        <f t="shared" si="66"/>
        <v>8.4724591842379557E-2</v>
      </c>
      <c r="S18" s="67">
        <f t="shared" si="58"/>
        <v>0.1680771666571706</v>
      </c>
      <c r="AC18" s="27" t="s">
        <v>17</v>
      </c>
      <c r="AD18" s="34">
        <f t="shared" si="70"/>
        <v>0.46550307453654222</v>
      </c>
      <c r="AE18" s="34">
        <f t="shared" si="71"/>
        <v>0.3440493640770087</v>
      </c>
      <c r="AF18" s="34">
        <f t="shared" si="72"/>
        <v>1.0256659790724184E-2</v>
      </c>
      <c r="AG18" s="34">
        <f t="shared" si="73"/>
        <v>1.0000000000000004</v>
      </c>
      <c r="AH18" s="101">
        <f t="shared" si="74"/>
        <v>-0.14686764210281689</v>
      </c>
      <c r="AJ18" s="34">
        <f t="shared" ca="1" si="14"/>
        <v>-0.91818402837032398</v>
      </c>
      <c r="AK18" s="34">
        <f t="shared" ca="1" si="5"/>
        <v>-2.2420077622011814</v>
      </c>
      <c r="AL18" s="34">
        <f t="shared" ca="1" si="5"/>
        <v>-4.015898447255923E-2</v>
      </c>
      <c r="AM18" s="34">
        <f t="shared" ca="1" si="5"/>
        <v>1.1771395662542126</v>
      </c>
      <c r="AN18" s="101">
        <f t="shared" ca="1" si="5"/>
        <v>1.0315126403483019</v>
      </c>
      <c r="AQ18" s="60">
        <f ca="1"/>
        <v>4.4564690134677454E-3</v>
      </c>
      <c r="AR18" s="60">
        <f ca="1"/>
        <v>1.2831349621073219E-2</v>
      </c>
      <c r="AS18" s="60">
        <f ca="1"/>
        <v>-5.1710241549667302E-3</v>
      </c>
      <c r="AT18" s="60">
        <f ca="1"/>
        <v>1.800646659018391E-3</v>
      </c>
      <c r="AU18" s="60">
        <f ca="1"/>
        <v>-1.0157131877589881E-2</v>
      </c>
      <c r="AW18" s="61">
        <f t="shared" ca="1" si="34"/>
        <v>-0.1832653051850521</v>
      </c>
      <c r="AX18" s="61">
        <f t="shared" ca="1" si="35"/>
        <v>1.283134962107322</v>
      </c>
      <c r="AY18" s="61">
        <f t="shared" ca="1" si="36"/>
        <v>-0.51710241549667302</v>
      </c>
      <c r="AZ18" s="61">
        <f t="shared" ca="1" si="37"/>
        <v>0.18006466590183909</v>
      </c>
      <c r="BA18" s="61">
        <f t="shared" ca="1" si="38"/>
        <v>-1.015713187758988</v>
      </c>
      <c r="BB18" s="61">
        <f t="shared" ca="1" si="39"/>
        <v>-0.252881280431552</v>
      </c>
      <c r="BE18" s="9" t="s">
        <v>33</v>
      </c>
      <c r="BF18" s="105">
        <f t="shared" ref="BF18:BF21" si="76">CG9</f>
        <v>0.37734301927471492</v>
      </c>
      <c r="BG18" s="105">
        <f t="shared" ref="BG18:BG21" si="77">CH9</f>
        <v>0.99999999999999922</v>
      </c>
      <c r="BH18" s="105">
        <f t="shared" ref="BH18:BH21" si="78">CI9</f>
        <v>0.27129647930834905</v>
      </c>
      <c r="BI18" s="105">
        <f t="shared" ref="BI18:BI21" si="79">CJ9</f>
        <v>0.34404936407700876</v>
      </c>
      <c r="BJ18" s="124">
        <f t="shared" ref="BJ18:BJ21" si="80">CK9</f>
        <v>2.4002100524261966E-2</v>
      </c>
      <c r="BL18" s="96">
        <v>38733</v>
      </c>
      <c r="BM18" s="126">
        <f t="shared" si="59"/>
        <v>4.2148883889581103E-4</v>
      </c>
      <c r="BN18" s="126">
        <f t="shared" si="60"/>
        <v>-1.5853060967001092E-4</v>
      </c>
      <c r="BO18" s="126">
        <f t="shared" si="61"/>
        <v>-4.2941991285336371E-3</v>
      </c>
      <c r="BP18" s="126">
        <f t="shared" si="62"/>
        <v>5.3766069588548895E-3</v>
      </c>
      <c r="BQ18" s="126">
        <f t="shared" si="63"/>
        <v>9.7586276005387474E-5</v>
      </c>
      <c r="DA18" s="126">
        <f t="shared" ca="1" si="45"/>
        <v>4.5891051952878887E-3</v>
      </c>
      <c r="DB18" s="126">
        <f t="shared" ca="1" si="46"/>
        <v>1.2513467299872042E-2</v>
      </c>
      <c r="DC18" s="126">
        <f t="shared" ca="1" si="47"/>
        <v>-5.3294377170563295E-3</v>
      </c>
      <c r="DD18" s="126">
        <f t="shared" ca="1" si="48"/>
        <v>1.9173840003332259E-3</v>
      </c>
      <c r="DE18" s="126">
        <f t="shared" ca="1" si="49"/>
        <v>-1.0779724096906553E-2</v>
      </c>
      <c r="EB18">
        <f t="shared" si="16"/>
        <v>-3.3000000000000012</v>
      </c>
      <c r="EC18">
        <f ca="1"/>
        <v>0</v>
      </c>
      <c r="ED18">
        <f ca="1"/>
        <v>0</v>
      </c>
      <c r="EE18">
        <f ca="1"/>
        <v>0</v>
      </c>
      <c r="EF18">
        <f ca="1"/>
        <v>2</v>
      </c>
      <c r="EG18">
        <f ca="1"/>
        <v>0</v>
      </c>
      <c r="EI18">
        <f t="shared" si="17"/>
        <v>-3.3000000000000012</v>
      </c>
      <c r="EJ18">
        <f ca="1">SUM($EC$6:EC18)/COUNT($AJ$6:$AJ$1005)</f>
        <v>0</v>
      </c>
      <c r="EK18">
        <f ca="1">SUM($ED$6:ED18)/COUNT($AJ$6:$AJ$1005)</f>
        <v>0</v>
      </c>
      <c r="EL18">
        <f ca="1">SUM($EE$6:EE18)/COUNT($AJ$6:$AJ$1005)</f>
        <v>1E-3</v>
      </c>
      <c r="EM18">
        <f ca="1">SUM($EF$6:EF18)/COUNT($AJ$6:$AJ$1005)</f>
        <v>2E-3</v>
      </c>
      <c r="EN18">
        <f ca="1">SUM($EG$6:EG18)/COUNT($AJ$6:$AJ$1005)</f>
        <v>0</v>
      </c>
      <c r="EW18">
        <f t="shared" si="18"/>
        <v>-3.3000000000000012</v>
      </c>
      <c r="EX18">
        <f t="shared" ca="1" si="19"/>
        <v>-3.3223079533299509</v>
      </c>
      <c r="EY18">
        <f t="shared" ca="1" si="20"/>
        <v>-3.3557930568078618</v>
      </c>
      <c r="EZ18">
        <f t="shared" ca="1" si="21"/>
        <v>-3.1773221866164429</v>
      </c>
      <c r="FA18">
        <f t="shared" ca="1" si="22"/>
        <v>-3.2191669133758616</v>
      </c>
      <c r="FB18">
        <f t="shared" ca="1" si="23"/>
        <v>-3.4682798413936888</v>
      </c>
      <c r="FD18">
        <f t="shared" si="24"/>
        <v>-3.3000000000000012</v>
      </c>
      <c r="FE18">
        <f t="shared" ca="1" si="25"/>
        <v>4.4638051746944172E-4</v>
      </c>
      <c r="FF18">
        <f ca="1">_xlfn.NORM.DIST(EY18,0,1,TRUE)</f>
        <v>3.956888085815594E-4</v>
      </c>
      <c r="FG18">
        <f ca="1">_xlfn.NORM.DIST(EZ18,0,1,TRUE)</f>
        <v>7.4320903397805517E-4</v>
      </c>
      <c r="FH18">
        <f ca="1">_xlfn.NORM.DIST(FA18,0,1,TRUE)</f>
        <v>6.4281813192332456E-4</v>
      </c>
      <c r="FI18">
        <f ca="1">_xlfn.NORM.DIST(FB18,0,1,TRUE)</f>
        <v>2.6190076146495649E-4</v>
      </c>
      <c r="FK18">
        <f t="shared" si="26"/>
        <v>-3.3000000000000012</v>
      </c>
      <c r="FL18">
        <f ca="1">ABS(FE18-EJ18)</f>
        <v>4.4638051746944172E-4</v>
      </c>
      <c r="FM18">
        <f ca="1">ABS(FF18-EK18)</f>
        <v>3.956888085815594E-4</v>
      </c>
      <c r="FN18">
        <f ca="1">ABS(FG18-EL18)</f>
        <v>2.5679096602194485E-4</v>
      </c>
      <c r="FO18">
        <f ca="1">ABS(FH18-EM18)</f>
        <v>1.3571818680766755E-3</v>
      </c>
      <c r="FP18">
        <f ca="1">ABS(FI18-EN18)</f>
        <v>2.6190076146495649E-4</v>
      </c>
    </row>
    <row r="19" spans="1:172" ht="14" thickBot="1" x14ac:dyDescent="0.2">
      <c r="A19" s="96">
        <v>38734</v>
      </c>
      <c r="B19" s="97">
        <v>4.8344998359680176</v>
      </c>
      <c r="C19" s="98">
        <v>1282.9300537109375</v>
      </c>
      <c r="D19" s="97">
        <v>1.7676999568939209</v>
      </c>
      <c r="E19">
        <v>115.47344354055727</v>
      </c>
      <c r="F19">
        <v>553.5692138671875</v>
      </c>
      <c r="H19" s="34">
        <f t="shared" si="51"/>
        <v>-4.1948103353274943E-3</v>
      </c>
      <c r="I19" s="34">
        <f t="shared" si="52"/>
        <v>-3.6345878751066186E-3</v>
      </c>
      <c r="J19" s="34">
        <f t="shared" si="53"/>
        <v>-3.958363303060033E-4</v>
      </c>
      <c r="K19" s="34">
        <f t="shared" si="54"/>
        <v>5.3117650778546858E-3</v>
      </c>
      <c r="L19" s="101">
        <f t="shared" si="55"/>
        <v>-5.344898208734742E-3</v>
      </c>
      <c r="N19" s="34">
        <f t="shared" si="56"/>
        <v>0.17250500204847163</v>
      </c>
      <c r="O19" s="35">
        <f t="shared" si="64"/>
        <v>-0.36345878751066185</v>
      </c>
      <c r="P19" s="35">
        <f t="shared" si="65"/>
        <v>-3.9583633030600328E-2</v>
      </c>
      <c r="Q19" s="35">
        <f t="shared" si="57"/>
        <v>0.53117650778546854</v>
      </c>
      <c r="R19" s="35">
        <f t="shared" si="66"/>
        <v>-0.53448982087347419</v>
      </c>
      <c r="S19" s="67">
        <f t="shared" si="58"/>
        <v>-0.23385073158079617</v>
      </c>
      <c r="U19" t="s">
        <v>49</v>
      </c>
      <c r="AC19" s="27" t="s">
        <v>88</v>
      </c>
      <c r="AD19" s="51">
        <f t="shared" si="70"/>
        <v>-3.0393128403547309E-2</v>
      </c>
      <c r="AE19" s="51">
        <f t="shared" si="71"/>
        <v>2.4002100524261966E-2</v>
      </c>
      <c r="AF19" s="51">
        <f t="shared" si="72"/>
        <v>0.28484160533413871</v>
      </c>
      <c r="AG19" s="51">
        <f t="shared" si="73"/>
        <v>-0.14686764210281691</v>
      </c>
      <c r="AH19" s="102">
        <f t="shared" si="74"/>
        <v>0.99999999999999956</v>
      </c>
      <c r="AJ19" s="34">
        <f t="shared" ca="1" si="14"/>
        <v>0.5739878988066488</v>
      </c>
      <c r="AK19" s="34">
        <f t="shared" ca="1" si="5"/>
        <v>1.2399032652914734</v>
      </c>
      <c r="AL19" s="34">
        <f t="shared" ca="1" si="5"/>
        <v>-0.3839987463121195</v>
      </c>
      <c r="AM19" s="34">
        <f t="shared" ca="1" si="5"/>
        <v>3.9381701495270406E-2</v>
      </c>
      <c r="AN19" s="101">
        <f t="shared" ca="1" si="5"/>
        <v>-0.52570165934512336</v>
      </c>
      <c r="AQ19" s="60">
        <f ca="1"/>
        <v>-1.3311272335453098E-2</v>
      </c>
      <c r="AR19" s="60">
        <f ca="1"/>
        <v>-2.1303804324550264E-2</v>
      </c>
      <c r="AS19" s="60">
        <f ca="1"/>
        <v>1.6355821708178555E-3</v>
      </c>
      <c r="AT19" s="60">
        <f ca="1"/>
        <v>-5.5460990167717928E-4</v>
      </c>
      <c r="AU19" s="60">
        <f ca="1"/>
        <v>-2.885520053313561E-2</v>
      </c>
      <c r="AW19" s="61">
        <f t="shared" ca="1" si="34"/>
        <v>0.54740521690734056</v>
      </c>
      <c r="AX19" s="61">
        <f t="shared" ca="1" si="35"/>
        <v>-2.1303804324550266</v>
      </c>
      <c r="AY19" s="61">
        <f t="shared" ca="1" si="36"/>
        <v>0.16355821708178556</v>
      </c>
      <c r="AZ19" s="61">
        <f t="shared" ca="1" si="37"/>
        <v>-5.5460990167717925E-2</v>
      </c>
      <c r="BA19" s="61">
        <f t="shared" ca="1" si="38"/>
        <v>-2.8855200533135608</v>
      </c>
      <c r="BB19" s="61">
        <f t="shared" ca="1" si="39"/>
        <v>-4.3603980419471791</v>
      </c>
      <c r="BE19" s="9" t="s">
        <v>34</v>
      </c>
      <c r="BF19" s="105">
        <f t="shared" si="76"/>
        <v>0.1161472714520779</v>
      </c>
      <c r="BG19" s="105">
        <f t="shared" si="77"/>
        <v>0.27129647930834905</v>
      </c>
      <c r="BH19" s="105">
        <f t="shared" si="78"/>
        <v>1.0000000000000002</v>
      </c>
      <c r="BI19" s="105">
        <f t="shared" si="79"/>
        <v>1.0256659790724184E-2</v>
      </c>
      <c r="BJ19" s="124">
        <f t="shared" si="80"/>
        <v>0.28484160533413866</v>
      </c>
      <c r="BL19" s="96">
        <v>38734</v>
      </c>
      <c r="BM19" s="126">
        <f t="shared" si="59"/>
        <v>-3.7733214964316831E-3</v>
      </c>
      <c r="BN19" s="126">
        <f t="shared" si="60"/>
        <v>-3.7931184847766293E-3</v>
      </c>
      <c r="BO19" s="126">
        <f t="shared" si="61"/>
        <v>-3.5464585871394094E-4</v>
      </c>
      <c r="BP19" s="126">
        <f t="shared" si="62"/>
        <v>5.5194566884359661E-3</v>
      </c>
      <c r="BQ19" s="126">
        <f t="shared" si="63"/>
        <v>-6.0945578511531501E-3</v>
      </c>
      <c r="DA19" s="126">
        <f t="shared" ca="1" si="45"/>
        <v>-1.3178636153632954E-2</v>
      </c>
      <c r="DB19" s="126">
        <f t="shared" ca="1" si="46"/>
        <v>-2.1621686645751443E-2</v>
      </c>
      <c r="DC19" s="126">
        <f t="shared" ca="1" si="47"/>
        <v>1.477168608728256E-3</v>
      </c>
      <c r="DD19" s="126">
        <f t="shared" ca="1" si="48"/>
        <v>-4.3787256036234437E-4</v>
      </c>
      <c r="DE19" s="126">
        <f t="shared" ca="1" si="49"/>
        <v>-2.9477792752452284E-2</v>
      </c>
      <c r="EB19">
        <f t="shared" si="16"/>
        <v>-3.2000000000000011</v>
      </c>
      <c r="EC19">
        <f ca="1"/>
        <v>0</v>
      </c>
      <c r="ED19">
        <f ca="1"/>
        <v>0</v>
      </c>
      <c r="EE19">
        <f ca="1"/>
        <v>0</v>
      </c>
      <c r="EF19">
        <f ca="1"/>
        <v>0</v>
      </c>
      <c r="EG19">
        <f ca="1"/>
        <v>0</v>
      </c>
      <c r="EI19">
        <f t="shared" si="17"/>
        <v>-3.2000000000000011</v>
      </c>
      <c r="EJ19">
        <f ca="1">SUM($EC$6:EC19)/COUNT($AJ$6:$AJ$1005)</f>
        <v>0</v>
      </c>
      <c r="EK19">
        <f ca="1">SUM($ED$6:ED19)/COUNT($AJ$6:$AJ$1005)</f>
        <v>0</v>
      </c>
      <c r="EL19">
        <f ca="1">SUM($EE$6:EE19)/COUNT($AJ$6:$AJ$1005)</f>
        <v>1E-3</v>
      </c>
      <c r="EM19">
        <f ca="1">SUM($EF$6:EF19)/COUNT($AJ$6:$AJ$1005)</f>
        <v>2E-3</v>
      </c>
      <c r="EN19">
        <f ca="1">SUM($EG$6:EG19)/COUNT($AJ$6:$AJ$1005)</f>
        <v>0</v>
      </c>
      <c r="EW19">
        <f t="shared" si="18"/>
        <v>-3.2000000000000011</v>
      </c>
      <c r="EX19">
        <f t="shared" ca="1" si="19"/>
        <v>-3.2216187341016371</v>
      </c>
      <c r="EY19">
        <f t="shared" ca="1" si="20"/>
        <v>-3.2556932298843351</v>
      </c>
      <c r="EZ19">
        <f t="shared" ca="1" si="21"/>
        <v>-3.0811896751359646</v>
      </c>
      <c r="FA19">
        <f t="shared" ca="1" si="22"/>
        <v>-3.1218743399040072</v>
      </c>
      <c r="FB19">
        <f t="shared" ca="1" si="23"/>
        <v>-3.3628632432141981</v>
      </c>
      <c r="FD19">
        <f t="shared" si="24"/>
        <v>-3.2000000000000011</v>
      </c>
      <c r="FE19">
        <f t="shared" ca="1" si="25"/>
        <v>6.3734317161909173E-4</v>
      </c>
      <c r="FF19">
        <f ca="1">_xlfn.NORM.DIST(EY19,0,1,TRUE)</f>
        <v>5.6557948259094591E-4</v>
      </c>
      <c r="FG19">
        <f ca="1">_xlfn.NORM.DIST(EZ19,0,1,TRUE)</f>
        <v>1.0308763276713321E-3</v>
      </c>
      <c r="FH19">
        <f ca="1">_xlfn.NORM.DIST(FA19,0,1,TRUE)</f>
        <v>8.9851812101599405E-4</v>
      </c>
      <c r="FI19">
        <f ca="1">_xlfn.NORM.DIST(FB19,0,1,TRUE)</f>
        <v>3.8569283666799983E-4</v>
      </c>
      <c r="FK19">
        <f t="shared" si="26"/>
        <v>-3.2000000000000011</v>
      </c>
      <c r="FL19">
        <f ca="1">ABS(FE19-EJ19)</f>
        <v>6.3734317161909173E-4</v>
      </c>
      <c r="FM19">
        <f ca="1">ABS(FF19-EK19)</f>
        <v>5.6557948259094591E-4</v>
      </c>
      <c r="FN19">
        <f ca="1">ABS(FG19-EL19)</f>
        <v>3.0876327671332119E-5</v>
      </c>
      <c r="FO19">
        <f ca="1">ABS(FH19-EM19)</f>
        <v>1.1014818789840059E-3</v>
      </c>
      <c r="FP19">
        <f ca="1">ABS(FI19-EN19)</f>
        <v>3.8569283666799983E-4</v>
      </c>
    </row>
    <row r="20" spans="1:172" ht="14" thickBot="1" x14ac:dyDescent="0.2">
      <c r="A20" s="96">
        <v>38735</v>
      </c>
      <c r="B20" s="97">
        <v>4.8400001525878906</v>
      </c>
      <c r="C20" s="98">
        <v>1277.9300537109375</v>
      </c>
      <c r="D20" s="97">
        <v>1.7616000175476074</v>
      </c>
      <c r="E20">
        <v>115.27377921588541</v>
      </c>
      <c r="F20">
        <v>543.9197998046875</v>
      </c>
      <c r="H20" s="34">
        <f t="shared" si="51"/>
        <v>1.1377219581126972E-3</v>
      </c>
      <c r="I20" s="34">
        <f t="shared" si="52"/>
        <v>-3.8973286076955304E-3</v>
      </c>
      <c r="J20" s="34">
        <f t="shared" si="53"/>
        <v>-3.4507775612733875E-3</v>
      </c>
      <c r="K20" s="34">
        <f t="shared" si="54"/>
        <v>-1.7290930152414688E-3</v>
      </c>
      <c r="L20" s="101">
        <f t="shared" si="55"/>
        <v>-1.7431269335030416E-2</v>
      </c>
      <c r="N20" s="34">
        <f t="shared" si="56"/>
        <v>-4.6787032791912764E-2</v>
      </c>
      <c r="O20" s="35">
        <f t="shared" si="64"/>
        <v>-0.38973286076955305</v>
      </c>
      <c r="P20" s="35">
        <f t="shared" si="65"/>
        <v>-0.34507775612733876</v>
      </c>
      <c r="Q20" s="35">
        <f t="shared" si="57"/>
        <v>-0.17290930152414688</v>
      </c>
      <c r="R20" s="35">
        <f t="shared" si="66"/>
        <v>-1.7431269335030415</v>
      </c>
      <c r="S20" s="67">
        <f t="shared" si="58"/>
        <v>-2.6976338847159931</v>
      </c>
      <c r="U20" t="s">
        <v>18</v>
      </c>
      <c r="V20" t="s">
        <v>19</v>
      </c>
      <c r="AJ20" s="34">
        <f t="shared" ca="1" si="14"/>
        <v>0.24666083284376494</v>
      </c>
      <c r="AK20" s="34">
        <f t="shared" ca="1" si="5"/>
        <v>-2.6268316100348441E-2</v>
      </c>
      <c r="AL20" s="34">
        <f t="shared" ca="1" si="5"/>
        <v>-1.627909286742188</v>
      </c>
      <c r="AM20" s="34">
        <f t="shared" ca="1" si="5"/>
        <v>-0.24148823459865681</v>
      </c>
      <c r="AN20" s="101">
        <f t="shared" ca="1" si="5"/>
        <v>-1.3858320581296293</v>
      </c>
      <c r="AQ20" s="60">
        <f ca="1"/>
        <v>1.1053936792289673E-2</v>
      </c>
      <c r="AR20" s="60">
        <f ca="1"/>
        <v>7.8508443471818866E-3</v>
      </c>
      <c r="AS20" s="60">
        <f ca="1"/>
        <v>2.4743233976157282E-3</v>
      </c>
      <c r="AT20" s="60">
        <f ca="1"/>
        <v>-1.8294041503708481E-3</v>
      </c>
      <c r="AU20" s="60">
        <f ca="1"/>
        <v>1.7241299135577714E-2</v>
      </c>
      <c r="AW20" s="61">
        <f t="shared" ca="1" si="34"/>
        <v>-0.45457582979105909</v>
      </c>
      <c r="AX20" s="61">
        <f t="shared" ca="1" si="35"/>
        <v>0.78508443471818867</v>
      </c>
      <c r="AY20" s="61">
        <f t="shared" ca="1" si="36"/>
        <v>0.24743233976157281</v>
      </c>
      <c r="AZ20" s="61">
        <f t="shared" ca="1" si="37"/>
        <v>-0.1829404150370848</v>
      </c>
      <c r="BA20" s="61">
        <f t="shared" ca="1" si="38"/>
        <v>1.7241299135577715</v>
      </c>
      <c r="BB20" s="61">
        <f t="shared" ca="1" si="39"/>
        <v>2.1191304432093889</v>
      </c>
      <c r="BE20" s="9" t="s">
        <v>35</v>
      </c>
      <c r="BF20" s="105">
        <f t="shared" si="76"/>
        <v>0.46550307453654222</v>
      </c>
      <c r="BG20" s="105">
        <f t="shared" si="77"/>
        <v>0.3440493640770087</v>
      </c>
      <c r="BH20" s="105">
        <f t="shared" si="78"/>
        <v>1.0256659790724184E-2</v>
      </c>
      <c r="BI20" s="105">
        <f t="shared" si="79"/>
        <v>1.0000000000000004</v>
      </c>
      <c r="BJ20" s="124">
        <f t="shared" si="80"/>
        <v>-0.14686764210281689</v>
      </c>
      <c r="BL20" s="96">
        <v>38735</v>
      </c>
      <c r="BM20" s="126">
        <f t="shared" si="59"/>
        <v>1.5592107970085083E-3</v>
      </c>
      <c r="BN20" s="126">
        <f t="shared" si="60"/>
        <v>-4.0558592173655416E-3</v>
      </c>
      <c r="BO20" s="126">
        <f t="shared" si="61"/>
        <v>-3.4095870896813252E-3</v>
      </c>
      <c r="BP20" s="126">
        <f t="shared" si="62"/>
        <v>-1.521401404660189E-3</v>
      </c>
      <c r="BQ20" s="126">
        <f t="shared" si="63"/>
        <v>-1.8180928977448822E-2</v>
      </c>
      <c r="DA20" s="126">
        <f t="shared" ca="1" si="45"/>
        <v>1.1186572974109818E-2</v>
      </c>
      <c r="DB20" s="126">
        <f t="shared" ca="1" si="46"/>
        <v>7.5329620259807096E-3</v>
      </c>
      <c r="DC20" s="126">
        <f t="shared" ca="1" si="47"/>
        <v>2.3159098355261284E-3</v>
      </c>
      <c r="DD20" s="126">
        <f t="shared" ca="1" si="48"/>
        <v>-1.7126668090560132E-3</v>
      </c>
      <c r="DE20" s="126">
        <f t="shared" ca="1" si="49"/>
        <v>1.661870691626104E-2</v>
      </c>
      <c r="EB20">
        <f t="shared" si="16"/>
        <v>-3.100000000000001</v>
      </c>
      <c r="EC20">
        <f ca="1"/>
        <v>0</v>
      </c>
      <c r="ED20">
        <f ca="1"/>
        <v>1</v>
      </c>
      <c r="EE20">
        <f ca="1"/>
        <v>0</v>
      </c>
      <c r="EF20">
        <f ca="1"/>
        <v>0</v>
      </c>
      <c r="EG20">
        <f ca="1"/>
        <v>0</v>
      </c>
      <c r="EI20">
        <f t="shared" si="17"/>
        <v>-3.100000000000001</v>
      </c>
      <c r="EJ20">
        <f ca="1">SUM($EC$6:EC20)/COUNT($AJ$6:$AJ$1005)</f>
        <v>0</v>
      </c>
      <c r="EK20">
        <f ca="1">SUM($ED$6:ED20)/COUNT($AJ$6:$AJ$1005)</f>
        <v>1E-3</v>
      </c>
      <c r="EL20">
        <f ca="1">SUM($EE$6:EE20)/COUNT($AJ$6:$AJ$1005)</f>
        <v>1E-3</v>
      </c>
      <c r="EM20">
        <f ca="1">SUM($EF$6:EF20)/COUNT($AJ$6:$AJ$1005)</f>
        <v>2E-3</v>
      </c>
      <c r="EN20">
        <f ca="1">SUM($EG$6:EG20)/COUNT($AJ$6:$AJ$1005)</f>
        <v>0</v>
      </c>
      <c r="EW20">
        <f t="shared" si="18"/>
        <v>-3.100000000000001</v>
      </c>
      <c r="EX20">
        <f t="shared" ca="1" si="19"/>
        <v>-3.1209295148733229</v>
      </c>
      <c r="EY20">
        <f t="shared" ca="1" si="20"/>
        <v>-3.1555934029608075</v>
      </c>
      <c r="EZ20">
        <f t="shared" ca="1" si="21"/>
        <v>-2.9850571636554863</v>
      </c>
      <c r="FA20">
        <f t="shared" ca="1" si="22"/>
        <v>-3.0245817664321528</v>
      </c>
      <c r="FB20">
        <f t="shared" ca="1" si="23"/>
        <v>-3.2574466450347068</v>
      </c>
      <c r="FD20">
        <f t="shared" si="24"/>
        <v>-3.100000000000001</v>
      </c>
      <c r="FE20">
        <f t="shared" ca="1" si="25"/>
        <v>9.0140589672083223E-4</v>
      </c>
      <c r="FF20">
        <f ca="1">_xlfn.NORM.DIST(EY20,0,1,TRUE)</f>
        <v>8.0085986388721058E-4</v>
      </c>
      <c r="FG20">
        <f ca="1">_xlfn.NORM.DIST(EZ20,0,1,TRUE)</f>
        <v>1.4176266701127474E-3</v>
      </c>
      <c r="FH20">
        <f ca="1">_xlfn.NORM.DIST(FA20,0,1,TRUE)</f>
        <v>1.2448858040813905E-3</v>
      </c>
      <c r="FI20">
        <f ca="1">_xlfn.NORM.DIST(FB20,0,1,TRUE)</f>
        <v>5.6209695099936063E-4</v>
      </c>
      <c r="FK20">
        <f t="shared" si="26"/>
        <v>-3.100000000000001</v>
      </c>
      <c r="FL20">
        <f ca="1">ABS(FE20-EJ20)</f>
        <v>9.0140589672083223E-4</v>
      </c>
      <c r="FM20">
        <f ca="1">ABS(FF20-EK20)</f>
        <v>1.9914013611278944E-4</v>
      </c>
      <c r="FN20">
        <f ca="1">ABS(FG20-EL20)</f>
        <v>4.1762667011274734E-4</v>
      </c>
      <c r="FO20">
        <f ca="1">ABS(FH20-EM20)</f>
        <v>7.5511419591860955E-4</v>
      </c>
      <c r="FP20">
        <f ca="1">ABS(FI20-EN20)</f>
        <v>5.6209695099936063E-4</v>
      </c>
    </row>
    <row r="21" spans="1:172" ht="14" thickBot="1" x14ac:dyDescent="0.2">
      <c r="A21" s="96">
        <v>38736</v>
      </c>
      <c r="B21" s="97">
        <v>4.8794999122619629</v>
      </c>
      <c r="C21" s="98">
        <v>1285.0400390625</v>
      </c>
      <c r="D21" s="97">
        <v>1.7589999437332153</v>
      </c>
      <c r="E21">
        <v>115.44677505646855</v>
      </c>
      <c r="F21">
        <v>558.58795166015625</v>
      </c>
      <c r="H21" s="34">
        <f t="shared" si="51"/>
        <v>8.1611071133855673E-3</v>
      </c>
      <c r="I21" s="34">
        <f t="shared" si="52"/>
        <v>5.5636733254031045E-3</v>
      </c>
      <c r="J21" s="34">
        <f t="shared" si="53"/>
        <v>-1.4759728590442197E-3</v>
      </c>
      <c r="K21" s="34">
        <f t="shared" si="54"/>
        <v>1.5007388649864032E-3</v>
      </c>
      <c r="L21" s="101">
        <f t="shared" si="55"/>
        <v>2.6967490171778703E-2</v>
      </c>
      <c r="N21" s="34">
        <f t="shared" si="56"/>
        <v>-0.33561274211995157</v>
      </c>
      <c r="O21" s="35">
        <f t="shared" si="64"/>
        <v>0.55636733254031046</v>
      </c>
      <c r="P21" s="35">
        <f t="shared" si="65"/>
        <v>-0.14759728590442198</v>
      </c>
      <c r="Q21" s="35">
        <f t="shared" si="57"/>
        <v>0.15007388649864031</v>
      </c>
      <c r="R21" s="35">
        <f t="shared" si="66"/>
        <v>2.6967490171778703</v>
      </c>
      <c r="S21" s="67">
        <f t="shared" si="58"/>
        <v>2.9199802081924475</v>
      </c>
      <c r="U21" s="51">
        <f t="array" ref="U21">MMULT(B6:F6,MMULT(v,TRANSPOSE(B6:F6)))</f>
        <v>10.91037164273302</v>
      </c>
      <c r="V21" s="52">
        <f>SQRT(U21)</f>
        <v>3.3030851703722415</v>
      </c>
      <c r="AC21" s="25" t="s">
        <v>86</v>
      </c>
      <c r="AJ21" s="34">
        <f t="shared" ca="1" si="14"/>
        <v>-0.96891311068607777</v>
      </c>
      <c r="AK21" s="34">
        <f t="shared" ca="1" si="5"/>
        <v>0.26581559257689241</v>
      </c>
      <c r="AL21" s="34">
        <f t="shared" ca="1" si="5"/>
        <v>-0.10867397302444454</v>
      </c>
      <c r="AM21" s="34">
        <f t="shared" ca="1" si="5"/>
        <v>0.49671727170502167</v>
      </c>
      <c r="AN21" s="101">
        <f t="shared" ca="1" si="5"/>
        <v>3.1906650481523975E-2</v>
      </c>
      <c r="AQ21" s="60">
        <f ca="1"/>
        <v>1.4193470333225112E-2</v>
      </c>
      <c r="AR21" s="60">
        <f ca="1"/>
        <v>-1.3719608018476055E-2</v>
      </c>
      <c r="AS21" s="60">
        <f ca="1"/>
        <v>-6.044058969278697E-3</v>
      </c>
      <c r="AT21" s="60">
        <f ca="1"/>
        <v>-5.9911248940172366E-3</v>
      </c>
      <c r="AU21" s="60">
        <f ca="1"/>
        <v>8.275057303036808E-3</v>
      </c>
      <c r="AW21" s="61">
        <f t="shared" ca="1" si="34"/>
        <v>-0.58368422721948088</v>
      </c>
      <c r="AX21" s="61">
        <f t="shared" ca="1" si="35"/>
        <v>-1.3719608018476055</v>
      </c>
      <c r="AY21" s="61">
        <f t="shared" ca="1" si="36"/>
        <v>-0.60440589692786972</v>
      </c>
      <c r="AZ21" s="61">
        <f t="shared" ca="1" si="37"/>
        <v>-0.59911248940172368</v>
      </c>
      <c r="BA21" s="61">
        <f t="shared" ca="1" si="38"/>
        <v>0.8275057303036808</v>
      </c>
      <c r="BB21" s="61">
        <f t="shared" ca="1" si="39"/>
        <v>-2.3316576850929991</v>
      </c>
      <c r="BE21" s="9" t="s">
        <v>89</v>
      </c>
      <c r="BF21" s="125">
        <f t="shared" si="76"/>
        <v>-3.0393128403547309E-2</v>
      </c>
      <c r="BG21" s="125">
        <f t="shared" si="77"/>
        <v>2.4002100524261966E-2</v>
      </c>
      <c r="BH21" s="125">
        <f t="shared" si="78"/>
        <v>0.28484160533413871</v>
      </c>
      <c r="BI21" s="125">
        <f t="shared" si="79"/>
        <v>-0.14686764210281691</v>
      </c>
      <c r="BJ21" s="126">
        <f t="shared" si="80"/>
        <v>0.99999999999999956</v>
      </c>
      <c r="BL21" s="96">
        <v>38736</v>
      </c>
      <c r="BM21" s="126">
        <f t="shared" si="59"/>
        <v>8.5825959522813789E-3</v>
      </c>
      <c r="BN21" s="126">
        <f t="shared" si="60"/>
        <v>5.4051427157330934E-3</v>
      </c>
      <c r="BO21" s="126">
        <f t="shared" si="61"/>
        <v>-1.4347823874521575E-3</v>
      </c>
      <c r="BP21" s="126">
        <f t="shared" si="62"/>
        <v>1.708430475567683E-3</v>
      </c>
      <c r="BQ21" s="126">
        <f t="shared" si="63"/>
        <v>2.6217830529360296E-2</v>
      </c>
      <c r="DA21" s="126">
        <f t="shared" ca="1" si="45"/>
        <v>1.4326106515045256E-2</v>
      </c>
      <c r="DB21" s="126">
        <f t="shared" ca="1" si="46"/>
        <v>-1.4037490339677232E-2</v>
      </c>
      <c r="DC21" s="126">
        <f t="shared" ca="1" si="47"/>
        <v>-6.2024725313682963E-3</v>
      </c>
      <c r="DD21" s="126">
        <f t="shared" ca="1" si="48"/>
        <v>-5.8743875527024012E-3</v>
      </c>
      <c r="DE21" s="126">
        <f t="shared" ca="1" si="49"/>
        <v>7.6524650837201356E-3</v>
      </c>
      <c r="EB21">
        <f t="shared" si="16"/>
        <v>-3.0000000000000009</v>
      </c>
      <c r="EC21">
        <f ca="1"/>
        <v>0</v>
      </c>
      <c r="ED21">
        <f ca="1"/>
        <v>0</v>
      </c>
      <c r="EE21">
        <f ca="1"/>
        <v>1</v>
      </c>
      <c r="EF21">
        <f ca="1"/>
        <v>1</v>
      </c>
      <c r="EG21">
        <f ca="1"/>
        <v>0</v>
      </c>
      <c r="EI21">
        <f t="shared" si="17"/>
        <v>-3.0000000000000009</v>
      </c>
      <c r="EJ21">
        <f ca="1">SUM($EC$6:EC21)/COUNT($AJ$6:$AJ$1005)</f>
        <v>0</v>
      </c>
      <c r="EK21">
        <f ca="1">SUM($ED$6:ED21)/COUNT($AJ$6:$AJ$1005)</f>
        <v>1E-3</v>
      </c>
      <c r="EL21">
        <f ca="1">SUM($EE$6:EE21)/COUNT($AJ$6:$AJ$1005)</f>
        <v>2E-3</v>
      </c>
      <c r="EM21">
        <f ca="1">SUM($EF$6:EF21)/COUNT($AJ$6:$AJ$1005)</f>
        <v>3.0000000000000001E-3</v>
      </c>
      <c r="EN21">
        <f ca="1">SUM($EG$6:EG21)/COUNT($AJ$6:$AJ$1005)</f>
        <v>0</v>
      </c>
      <c r="EW21">
        <f t="shared" si="18"/>
        <v>-3.0000000000000009</v>
      </c>
      <c r="EX21">
        <f t="shared" ca="1" si="19"/>
        <v>-3.0202402956450087</v>
      </c>
      <c r="EY21">
        <f t="shared" ca="1" si="20"/>
        <v>-3.0554935760372808</v>
      </c>
      <c r="EZ21">
        <f t="shared" ca="1" si="21"/>
        <v>-2.888924652175008</v>
      </c>
      <c r="FA21">
        <f t="shared" ca="1" si="22"/>
        <v>-2.9272891929602984</v>
      </c>
      <c r="FB21">
        <f t="shared" ca="1" si="23"/>
        <v>-3.152030046855216</v>
      </c>
      <c r="FD21">
        <f t="shared" si="24"/>
        <v>-3.0000000000000009</v>
      </c>
      <c r="FE21">
        <f t="shared" ca="1" si="25"/>
        <v>1.2628710562126984E-3</v>
      </c>
      <c r="FF21">
        <f ca="1">_xlfn.NORM.DIST(EY21,0,1,TRUE)</f>
        <v>1.1234520807870032E-3</v>
      </c>
      <c r="FG21">
        <f ca="1">_xlfn.NORM.DIST(EZ21,0,1,TRUE)</f>
        <v>1.9328084415424082E-3</v>
      </c>
      <c r="FH21">
        <f ca="1">_xlfn.NORM.DIST(FA21,0,1,TRUE)</f>
        <v>1.7096538727302826E-3</v>
      </c>
      <c r="FI21">
        <f ca="1">_xlfn.NORM.DIST(FB21,0,1,TRUE)</f>
        <v>8.106979393415623E-4</v>
      </c>
      <c r="FK21">
        <f t="shared" si="26"/>
        <v>-3.0000000000000009</v>
      </c>
      <c r="FL21">
        <f ca="1">ABS(FE21-EJ21)</f>
        <v>1.2628710562126984E-3</v>
      </c>
      <c r="FM21">
        <f ca="1">ABS(FF21-EK21)</f>
        <v>1.234520807870032E-4</v>
      </c>
      <c r="FN21">
        <f ca="1">ABS(FG21-EL21)</f>
        <v>6.7191558457591885E-5</v>
      </c>
      <c r="FO21">
        <f ca="1">ABS(FH21-EM21)</f>
        <v>1.2903461272697175E-3</v>
      </c>
      <c r="FP21">
        <f ca="1">ABS(FI21-EN21)</f>
        <v>8.106979393415623E-4</v>
      </c>
    </row>
    <row r="22" spans="1:172" ht="14" thickBot="1" x14ac:dyDescent="0.2">
      <c r="A22" s="96">
        <v>38737</v>
      </c>
      <c r="B22" s="97">
        <v>4.8559999465942383</v>
      </c>
      <c r="C22" s="98">
        <v>1261.489990234375</v>
      </c>
      <c r="D22" s="97">
        <v>1.7709000110626221</v>
      </c>
      <c r="E22">
        <v>115.31365434679674</v>
      </c>
      <c r="F22">
        <v>553.63848876953125</v>
      </c>
      <c r="H22" s="34">
        <f t="shared" si="51"/>
        <v>-4.8160602705761418E-3</v>
      </c>
      <c r="I22" s="34">
        <f t="shared" si="52"/>
        <v>-1.8326315221513192E-2</v>
      </c>
      <c r="J22" s="34">
        <f t="shared" si="53"/>
        <v>6.7652459977631486E-3</v>
      </c>
      <c r="K22" s="34">
        <f t="shared" si="54"/>
        <v>-1.1530916269137975E-3</v>
      </c>
      <c r="L22" s="101">
        <f t="shared" si="55"/>
        <v>-8.86066889898879E-3</v>
      </c>
      <c r="N22" s="34">
        <f t="shared" si="56"/>
        <v>0.19805293217778802</v>
      </c>
      <c r="O22" s="35">
        <f t="shared" si="64"/>
        <v>-1.8326315221513192</v>
      </c>
      <c r="P22" s="35">
        <f t="shared" si="65"/>
        <v>0.67652459977631485</v>
      </c>
      <c r="Q22" s="35">
        <f t="shared" si="57"/>
        <v>-0.11530916269137975</v>
      </c>
      <c r="R22" s="35">
        <f t="shared" si="66"/>
        <v>-0.88606688989887905</v>
      </c>
      <c r="S22" s="67">
        <f t="shared" si="58"/>
        <v>-1.9594300427874751</v>
      </c>
      <c r="AC22" s="123" t="str">
        <f t="array" ref="AC22:AH28">SymmetricEigenvectors(5,AD7:AH11)</f>
        <v>Eigenvalues:</v>
      </c>
      <c r="AD22" s="116">
        <v>4.8134061298091719E-4</v>
      </c>
      <c r="AE22" s="116">
        <v>1.9436974098131885E-4</v>
      </c>
      <c r="AF22" s="116">
        <v>1.6551684710561465E-4</v>
      </c>
      <c r="AG22" s="116">
        <v>3.6146797111887851E-5</v>
      </c>
      <c r="AH22" s="117">
        <v>3.1460647497859617E-5</v>
      </c>
      <c r="AJ22" s="34">
        <f t="shared" ca="1" si="14"/>
        <v>1.1481966022887675</v>
      </c>
      <c r="AK22" s="34">
        <f t="shared" ca="1" si="14"/>
        <v>2.1694319574964571</v>
      </c>
      <c r="AL22" s="34">
        <f t="shared" ca="1" si="14"/>
        <v>-1.238222812758484</v>
      </c>
      <c r="AM22" s="34">
        <f t="shared" ca="1" si="14"/>
        <v>-0.32768686691438609</v>
      </c>
      <c r="AN22" s="101">
        <f t="shared" ca="1" si="14"/>
        <v>0.54967885979677711</v>
      </c>
      <c r="AQ22" s="60">
        <f ca="1"/>
        <v>-1.8726760562450498E-2</v>
      </c>
      <c r="AR22" s="60">
        <f ca="1"/>
        <v>-8.8811429146237811E-3</v>
      </c>
      <c r="AS22" s="60">
        <f ca="1"/>
        <v>2.0253498995155676E-3</v>
      </c>
      <c r="AT22" s="60">
        <f ca="1"/>
        <v>-5.3344151735577414E-3</v>
      </c>
      <c r="AU22" s="60">
        <f ca="1"/>
        <v>3.7939036141372323E-3</v>
      </c>
      <c r="AW22" s="61">
        <f t="shared" ca="1" si="34"/>
        <v>0.7701086845287739</v>
      </c>
      <c r="AX22" s="61">
        <f t="shared" ca="1" si="35"/>
        <v>-0.88811429146237808</v>
      </c>
      <c r="AY22" s="61">
        <f t="shared" ca="1" si="36"/>
        <v>0.20253498995155675</v>
      </c>
      <c r="AZ22" s="61">
        <f t="shared" ca="1" si="37"/>
        <v>-0.53344151735577416</v>
      </c>
      <c r="BA22" s="61">
        <f t="shared" ca="1" si="38"/>
        <v>0.37939036141372323</v>
      </c>
      <c r="BB22" s="61">
        <f t="shared" ca="1" si="39"/>
        <v>-6.9521772924098391E-2</v>
      </c>
      <c r="BL22" s="96">
        <v>38737</v>
      </c>
      <c r="BM22" s="126">
        <f t="shared" si="59"/>
        <v>-4.3945714316803311E-3</v>
      </c>
      <c r="BN22" s="126">
        <f t="shared" si="60"/>
        <v>-1.8484845831183202E-2</v>
      </c>
      <c r="BO22" s="126">
        <f t="shared" si="61"/>
        <v>6.8064364693552109E-3</v>
      </c>
      <c r="BP22" s="126">
        <f t="shared" si="62"/>
        <v>-9.4540001633251769E-4</v>
      </c>
      <c r="BQ22" s="126">
        <f t="shared" si="63"/>
        <v>-9.6103285414071982E-3</v>
      </c>
      <c r="DA22" s="126">
        <f t="shared" ca="1" si="45"/>
        <v>-1.8594124380630354E-2</v>
      </c>
      <c r="DB22" s="126">
        <f t="shared" ca="1" si="46"/>
        <v>-9.1990252358249581E-3</v>
      </c>
      <c r="DC22" s="126">
        <f t="shared" ca="1" si="47"/>
        <v>1.8669363374259681E-3</v>
      </c>
      <c r="DD22" s="126">
        <f t="shared" ca="1" si="48"/>
        <v>-5.2176778322429061E-3</v>
      </c>
      <c r="DE22" s="126">
        <f t="shared" ca="1" si="49"/>
        <v>3.1713113948205595E-3</v>
      </c>
      <c r="EB22">
        <f t="shared" si="16"/>
        <v>-2.9000000000000008</v>
      </c>
      <c r="EC22">
        <f ca="1"/>
        <v>1</v>
      </c>
      <c r="ED22">
        <f ca="1"/>
        <v>0</v>
      </c>
      <c r="EE22">
        <f ca="1"/>
        <v>1</v>
      </c>
      <c r="EF22">
        <f ca="1"/>
        <v>1</v>
      </c>
      <c r="EG22">
        <f ca="1"/>
        <v>0</v>
      </c>
      <c r="EI22">
        <f t="shared" si="17"/>
        <v>-2.9000000000000008</v>
      </c>
      <c r="EJ22">
        <f ca="1">SUM($EC$6:EC22)/COUNT($AJ$6:$AJ$1005)</f>
        <v>1E-3</v>
      </c>
      <c r="EK22">
        <f ca="1">SUM($ED$6:ED22)/COUNT($AJ$6:$AJ$1005)</f>
        <v>1E-3</v>
      </c>
      <c r="EL22">
        <f ca="1">SUM($EE$6:EE22)/COUNT($AJ$6:$AJ$1005)</f>
        <v>3.0000000000000001E-3</v>
      </c>
      <c r="EM22">
        <f ca="1">SUM($EF$6:EF22)/COUNT($AJ$6:$AJ$1005)</f>
        <v>4.0000000000000001E-3</v>
      </c>
      <c r="EN22">
        <f ca="1">SUM($EG$6:EG22)/COUNT($AJ$6:$AJ$1005)</f>
        <v>0</v>
      </c>
      <c r="EW22">
        <f t="shared" si="18"/>
        <v>-2.9000000000000008</v>
      </c>
      <c r="EX22">
        <f t="shared" ca="1" si="19"/>
        <v>-2.919551076416695</v>
      </c>
      <c r="EY22">
        <f t="shared" ca="1" si="20"/>
        <v>-2.9553937491137532</v>
      </c>
      <c r="EZ22">
        <f t="shared" ca="1" si="21"/>
        <v>-2.7927921406945297</v>
      </c>
      <c r="FA22">
        <f t="shared" ca="1" si="22"/>
        <v>-2.8299966194884445</v>
      </c>
      <c r="FB22">
        <f t="shared" ca="1" si="23"/>
        <v>-3.0466134486757248</v>
      </c>
      <c r="FD22">
        <f t="shared" si="24"/>
        <v>-2.9000000000000008</v>
      </c>
      <c r="FE22">
        <f t="shared" ca="1" si="25"/>
        <v>1.7526797292250372E-3</v>
      </c>
      <c r="FF22">
        <f ca="1">_xlfn.NORM.DIST(EY22,0,1,TRUE)</f>
        <v>1.561351177877619E-3</v>
      </c>
      <c r="FG22">
        <f ca="1">_xlfn.NORM.DIST(EZ22,0,1,TRUE)</f>
        <v>2.6127629096025285E-3</v>
      </c>
      <c r="FH22">
        <f ca="1">_xlfn.NORM.DIST(FA22,0,1,TRUE)</f>
        <v>2.3274247981754904E-3</v>
      </c>
      <c r="FI22">
        <f ca="1">_xlfn.NORM.DIST(FB22,0,1,TRUE)</f>
        <v>1.1571756230824703E-3</v>
      </c>
      <c r="FK22">
        <f t="shared" si="26"/>
        <v>-2.9000000000000008</v>
      </c>
      <c r="FL22">
        <f ca="1">ABS(FE22-EJ22)</f>
        <v>7.5267972922503715E-4</v>
      </c>
      <c r="FM22">
        <f ca="1">ABS(FF22-EK22)</f>
        <v>5.6135117787761897E-4</v>
      </c>
      <c r="FN22">
        <f ca="1">ABS(FG22-EL22)</f>
        <v>3.8723709039747154E-4</v>
      </c>
      <c r="FO22">
        <f ca="1">ABS(FH22-EM22)</f>
        <v>1.6725752018245097E-3</v>
      </c>
      <c r="FP22">
        <f ca="1">ABS(FI22-EN22)</f>
        <v>1.1571756230824703E-3</v>
      </c>
    </row>
    <row r="23" spans="1:172" ht="14" thickBot="1" x14ac:dyDescent="0.2">
      <c r="A23" s="96">
        <v>38740</v>
      </c>
      <c r="B23" s="97">
        <v>4.8544998168945312</v>
      </c>
      <c r="C23" s="98">
        <v>1263.8199462890625</v>
      </c>
      <c r="D23" s="97">
        <v>1.7872999906539917</v>
      </c>
      <c r="E23">
        <v>114.39030001221948</v>
      </c>
      <c r="F23">
        <v>558.468994140625</v>
      </c>
      <c r="H23" s="34">
        <f t="shared" si="51"/>
        <v>-3.0892292343601634E-4</v>
      </c>
      <c r="I23" s="34">
        <f t="shared" si="52"/>
        <v>1.8469873504542136E-3</v>
      </c>
      <c r="J23" s="34">
        <f t="shared" si="53"/>
        <v>9.2608162453671691E-3</v>
      </c>
      <c r="K23" s="34">
        <f t="shared" si="54"/>
        <v>-8.0073287054136626E-3</v>
      </c>
      <c r="L23" s="101">
        <f t="shared" si="55"/>
        <v>8.72501726140755E-3</v>
      </c>
      <c r="N23" s="34">
        <f t="shared" si="56"/>
        <v>1.270397116440531E-2</v>
      </c>
      <c r="O23" s="35">
        <f t="shared" si="64"/>
        <v>0.18469873504542136</v>
      </c>
      <c r="P23" s="35">
        <f t="shared" si="65"/>
        <v>0.92608162453671694</v>
      </c>
      <c r="Q23" s="35">
        <f t="shared" si="57"/>
        <v>-0.80073287054136622</v>
      </c>
      <c r="R23" s="35">
        <f t="shared" si="66"/>
        <v>0.87250172614075505</v>
      </c>
      <c r="S23" s="67">
        <f t="shared" si="58"/>
        <v>1.1952531863459326</v>
      </c>
      <c r="U23" s="8"/>
      <c r="W23" s="8"/>
      <c r="AC23" s="118" t="str">
        <v/>
      </c>
      <c r="AD23" s="115" t="str">
        <v/>
      </c>
      <c r="AE23" s="115" t="str">
        <v/>
      </c>
      <c r="AF23" s="115" t="str">
        <v/>
      </c>
      <c r="AG23" s="115" t="str">
        <v/>
      </c>
      <c r="AH23" s="119" t="str">
        <v/>
      </c>
      <c r="AJ23" s="34">
        <f t="shared" ca="1" si="14"/>
        <v>-0.46927422371587901</v>
      </c>
      <c r="AK23" s="34">
        <f t="shared" ca="1" si="14"/>
        <v>1.4420437847474769E-3</v>
      </c>
      <c r="AL23" s="34">
        <f t="shared" ca="1" si="14"/>
        <v>0.56283599988036581</v>
      </c>
      <c r="AM23" s="34">
        <f t="shared" ca="1" si="14"/>
        <v>0.81394928265656596</v>
      </c>
      <c r="AN23" s="101">
        <f t="shared" ca="1" si="14"/>
        <v>-0.89088016644049406</v>
      </c>
      <c r="AQ23" s="60">
        <f ca="1"/>
        <v>2.4019304800981293E-2</v>
      </c>
      <c r="AR23" s="60">
        <f ca="1"/>
        <v>7.9233198814025099E-3</v>
      </c>
      <c r="AS23" s="60">
        <f ca="1"/>
        <v>6.7017307288278309E-3</v>
      </c>
      <c r="AT23" s="60">
        <f ca="1"/>
        <v>4.9013959943064855E-3</v>
      </c>
      <c r="AU23" s="60">
        <f ca="1"/>
        <v>3.3284839584854745E-2</v>
      </c>
      <c r="AW23" s="61">
        <f t="shared" ca="1" si="34"/>
        <v>-0.98775627326966109</v>
      </c>
      <c r="AX23" s="61">
        <f t="shared" ca="1" si="35"/>
        <v>0.79233198814025096</v>
      </c>
      <c r="AY23" s="61">
        <f t="shared" ca="1" si="36"/>
        <v>0.67017307288278305</v>
      </c>
      <c r="AZ23" s="61">
        <f t="shared" ca="1" si="37"/>
        <v>0.49013959943064855</v>
      </c>
      <c r="BA23" s="61">
        <f t="shared" ca="1" si="38"/>
        <v>3.3284839584854744</v>
      </c>
      <c r="BB23" s="61">
        <f t="shared" ca="1" si="39"/>
        <v>4.2933723456694963</v>
      </c>
      <c r="BL23" s="96">
        <v>38740</v>
      </c>
      <c r="BM23" s="126">
        <f t="shared" si="59"/>
        <v>1.1256591545979468E-4</v>
      </c>
      <c r="BN23" s="126">
        <f t="shared" si="60"/>
        <v>1.6884567407842027E-3</v>
      </c>
      <c r="BO23" s="126">
        <f t="shared" si="61"/>
        <v>9.3020067169592314E-3</v>
      </c>
      <c r="BP23" s="126">
        <f t="shared" si="62"/>
        <v>-7.7996370948323823E-3</v>
      </c>
      <c r="BQ23" s="126">
        <f t="shared" si="63"/>
        <v>7.9753576189891418E-3</v>
      </c>
      <c r="DA23" s="126">
        <f t="shared" ca="1" si="45"/>
        <v>2.4151940982801438E-2</v>
      </c>
      <c r="DB23" s="126">
        <f t="shared" ca="1" si="46"/>
        <v>7.6054375602013329E-3</v>
      </c>
      <c r="DC23" s="126">
        <f t="shared" ca="1" si="47"/>
        <v>6.5433171667382316E-3</v>
      </c>
      <c r="DD23" s="126">
        <f t="shared" ca="1" si="48"/>
        <v>5.0181333356213208E-3</v>
      </c>
      <c r="DE23" s="126">
        <f t="shared" ca="1" si="49"/>
        <v>3.266224736553807E-2</v>
      </c>
      <c r="EB23">
        <f t="shared" si="16"/>
        <v>-2.8000000000000007</v>
      </c>
      <c r="EC23">
        <f ca="1"/>
        <v>1</v>
      </c>
      <c r="ED23">
        <f ca="1"/>
        <v>1</v>
      </c>
      <c r="EE23">
        <f ca="1"/>
        <v>1</v>
      </c>
      <c r="EF23">
        <f ca="1"/>
        <v>0</v>
      </c>
      <c r="EG23">
        <f ca="1"/>
        <v>0</v>
      </c>
      <c r="EI23">
        <f t="shared" si="17"/>
        <v>-2.8000000000000007</v>
      </c>
      <c r="EJ23">
        <f ca="1">SUM($EC$6:EC23)/COUNT($AJ$6:$AJ$1005)</f>
        <v>2E-3</v>
      </c>
      <c r="EK23">
        <f ca="1">SUM($ED$6:ED23)/COUNT($AJ$6:$AJ$1005)</f>
        <v>2E-3</v>
      </c>
      <c r="EL23">
        <f ca="1">SUM($EE$6:EE23)/COUNT($AJ$6:$AJ$1005)</f>
        <v>4.0000000000000001E-3</v>
      </c>
      <c r="EM23">
        <f ca="1">SUM($EF$6:EF23)/COUNT($AJ$6:$AJ$1005)</f>
        <v>4.0000000000000001E-3</v>
      </c>
      <c r="EN23">
        <f ca="1">SUM($EG$6:EG23)/COUNT($AJ$6:$AJ$1005)</f>
        <v>0</v>
      </c>
      <c r="EW23">
        <f t="shared" si="18"/>
        <v>-2.8000000000000007</v>
      </c>
      <c r="EX23">
        <f t="shared" ca="1" si="19"/>
        <v>-2.8188618571883808</v>
      </c>
      <c r="EY23">
        <f t="shared" ca="1" si="20"/>
        <v>-2.8552939221902269</v>
      </c>
      <c r="EZ23">
        <f t="shared" ca="1" si="21"/>
        <v>-2.6966596292140514</v>
      </c>
      <c r="FA23">
        <f t="shared" ca="1" si="22"/>
        <v>-2.7327040460165901</v>
      </c>
      <c r="FB23">
        <f t="shared" ca="1" si="23"/>
        <v>-2.941196850496234</v>
      </c>
      <c r="FD23">
        <f t="shared" si="24"/>
        <v>-2.8000000000000007</v>
      </c>
      <c r="FE23">
        <f t="shared" ca="1" si="25"/>
        <v>2.409712731800294E-3</v>
      </c>
      <c r="FF23">
        <f ca="1">_xlfn.NORM.DIST(EY23,0,1,TRUE)</f>
        <v>2.1498508298827762E-3</v>
      </c>
      <c r="FG23">
        <f ca="1">_xlfn.NORM.DIST(EZ23,0,1,TRUE)</f>
        <v>3.5019409718175681E-3</v>
      </c>
      <c r="FH23">
        <f ca="1">_xlfn.NORM.DIST(FA23,0,1,TRUE)</f>
        <v>3.140837429417878E-3</v>
      </c>
      <c r="FI23">
        <f ca="1">_xlfn.NORM.DIST(FB23,0,1,TRUE)</f>
        <v>1.6347334433413658E-3</v>
      </c>
      <c r="FK23">
        <f t="shared" si="26"/>
        <v>-2.8000000000000007</v>
      </c>
      <c r="FL23">
        <f ca="1">ABS(FE23-EJ23)</f>
        <v>4.0971273180029398E-4</v>
      </c>
      <c r="FM23">
        <f ca="1">ABS(FF23-EK23)</f>
        <v>1.498508298827762E-4</v>
      </c>
      <c r="FN23">
        <f ca="1">ABS(FG23-EL23)</f>
        <v>4.98059028182432E-4</v>
      </c>
      <c r="FO23">
        <f ca="1">ABS(FH23-EM23)</f>
        <v>8.5916257058212204E-4</v>
      </c>
      <c r="FP23">
        <f ca="1">ABS(FI23-EN23)</f>
        <v>1.6347334433413658E-3</v>
      </c>
    </row>
    <row r="24" spans="1:172" ht="14" thickBot="1" x14ac:dyDescent="0.2">
      <c r="A24" s="96">
        <v>38741</v>
      </c>
      <c r="B24" s="97">
        <v>4.8949999809265137</v>
      </c>
      <c r="C24" s="98">
        <v>1266.8599853515625</v>
      </c>
      <c r="D24" s="97">
        <v>1.7862000465393066</v>
      </c>
      <c r="E24">
        <v>114.57378111508801</v>
      </c>
      <c r="F24">
        <v>558.01898193359375</v>
      </c>
      <c r="H24" s="34">
        <f t="shared" si="51"/>
        <v>8.3428088494379125E-3</v>
      </c>
      <c r="I24" s="34">
        <f t="shared" si="52"/>
        <v>2.4054368436156005E-3</v>
      </c>
      <c r="J24" s="34">
        <f t="shared" si="53"/>
        <v>-6.1542221251989016E-4</v>
      </c>
      <c r="K24" s="34">
        <f t="shared" si="54"/>
        <v>1.6039917969349381E-3</v>
      </c>
      <c r="L24" s="101">
        <f t="shared" si="55"/>
        <v>-8.0579622459386695E-4</v>
      </c>
      <c r="N24" s="34">
        <f t="shared" si="56"/>
        <v>-0.34308494130043576</v>
      </c>
      <c r="O24" s="35">
        <f t="shared" si="64"/>
        <v>0.24054368436156004</v>
      </c>
      <c r="P24" s="35">
        <f t="shared" si="65"/>
        <v>-6.1542221251989014E-2</v>
      </c>
      <c r="Q24" s="35">
        <f t="shared" si="57"/>
        <v>0.16039917969349382</v>
      </c>
      <c r="R24" s="35">
        <f t="shared" si="66"/>
        <v>-8.0579622459386699E-2</v>
      </c>
      <c r="S24" s="67">
        <f t="shared" si="58"/>
        <v>-8.4263920956757624E-2</v>
      </c>
      <c r="U24" s="68" t="s">
        <v>57</v>
      </c>
      <c r="V24" s="127">
        <f>CW4</f>
        <v>8.3195295162269639E-4</v>
      </c>
      <c r="AC24" s="123" t="str">
        <v>Eigenvectors:</v>
      </c>
      <c r="AD24" s="116">
        <v>0.891256405366185</v>
      </c>
      <c r="AE24" s="116">
        <v>-0.14665837147165464</v>
      </c>
      <c r="AF24" s="116">
        <v>-0.40765616966967466</v>
      </c>
      <c r="AG24" s="116">
        <v>7.1302858170450539E-2</v>
      </c>
      <c r="AH24" s="117">
        <v>-0.11351516074076926</v>
      </c>
      <c r="AJ24" s="34">
        <f t="shared" ca="1" si="14"/>
        <v>-0.56232715955589452</v>
      </c>
      <c r="AK24" s="34">
        <f t="shared" ca="1" si="14"/>
        <v>0.40688727687727261</v>
      </c>
      <c r="AL24" s="34">
        <f t="shared" ca="1" si="14"/>
        <v>0.40986283166431986</v>
      </c>
      <c r="AM24" s="34">
        <f t="shared" ca="1" si="14"/>
        <v>0.63926872520263933</v>
      </c>
      <c r="AN24" s="101">
        <f t="shared" ca="1" si="14"/>
        <v>1.2391771638531519</v>
      </c>
      <c r="AQ24" s="60">
        <f ca="1"/>
        <v>-1.121470579240862E-2</v>
      </c>
      <c r="AR24" s="60">
        <f ca="1"/>
        <v>2.1603696615557881E-3</v>
      </c>
      <c r="AS24" s="60">
        <f ca="1"/>
        <v>1.0345460376276088E-3</v>
      </c>
      <c r="AT24" s="60">
        <f ca="1"/>
        <v>-7.9990555526606236E-3</v>
      </c>
      <c r="AU24" s="60">
        <f ca="1"/>
        <v>-3.4436312427013039E-3</v>
      </c>
      <c r="AW24" s="61">
        <f t="shared" ca="1" si="34"/>
        <v>0.46118720300650257</v>
      </c>
      <c r="AX24" s="61">
        <f t="shared" ca="1" si="35"/>
        <v>0.21603696615557882</v>
      </c>
      <c r="AY24" s="61">
        <f t="shared" ca="1" si="36"/>
        <v>0.10345460376276089</v>
      </c>
      <c r="AZ24" s="61">
        <f t="shared" ca="1" si="37"/>
        <v>-0.79990555526606233</v>
      </c>
      <c r="BA24" s="61">
        <f t="shared" ca="1" si="38"/>
        <v>-0.34436312427013038</v>
      </c>
      <c r="BB24" s="61">
        <f t="shared" ca="1" si="39"/>
        <v>-0.36358990661135038</v>
      </c>
      <c r="BL24" s="96">
        <v>38741</v>
      </c>
      <c r="BM24" s="126">
        <f t="shared" si="59"/>
        <v>8.7642976883337241E-3</v>
      </c>
      <c r="BN24" s="126">
        <f t="shared" si="60"/>
        <v>2.2469062339455894E-3</v>
      </c>
      <c r="BO24" s="126">
        <f t="shared" si="61"/>
        <v>-5.742317409278278E-4</v>
      </c>
      <c r="BP24" s="126">
        <f t="shared" si="62"/>
        <v>1.8116834075162179E-3</v>
      </c>
      <c r="BQ24" s="126">
        <f t="shared" si="63"/>
        <v>-1.555455867012275E-3</v>
      </c>
      <c r="DA24" s="126">
        <f t="shared" ca="1" si="45"/>
        <v>-1.1082069610588476E-2</v>
      </c>
      <c r="DB24" s="126">
        <f t="shared" ca="1" si="46"/>
        <v>1.8424873403546107E-3</v>
      </c>
      <c r="DC24" s="126">
        <f t="shared" ca="1" si="47"/>
        <v>8.7613247553800931E-4</v>
      </c>
      <c r="DD24" s="126">
        <f t="shared" ca="1" si="48"/>
        <v>-7.8823182113457891E-3</v>
      </c>
      <c r="DE24" s="126">
        <f t="shared" ca="1" si="49"/>
        <v>-4.0662234620179767E-3</v>
      </c>
      <c r="EB24">
        <f t="shared" si="16"/>
        <v>-2.7000000000000006</v>
      </c>
      <c r="EC24">
        <f ca="1"/>
        <v>0</v>
      </c>
      <c r="ED24">
        <f ca="1"/>
        <v>1</v>
      </c>
      <c r="EE24">
        <f ca="1"/>
        <v>0</v>
      </c>
      <c r="EF24">
        <f ca="1"/>
        <v>0</v>
      </c>
      <c r="EG24">
        <f ca="1"/>
        <v>0</v>
      </c>
      <c r="EI24">
        <f t="shared" si="17"/>
        <v>-2.7000000000000006</v>
      </c>
      <c r="EJ24">
        <f ca="1">SUM($EC$6:EC24)/COUNT($AJ$6:$AJ$1005)</f>
        <v>2E-3</v>
      </c>
      <c r="EK24">
        <f ca="1">SUM($ED$6:ED24)/COUNT($AJ$6:$AJ$1005)</f>
        <v>3.0000000000000001E-3</v>
      </c>
      <c r="EL24">
        <f ca="1">SUM($EE$6:EE24)/COUNT($AJ$6:$AJ$1005)</f>
        <v>4.0000000000000001E-3</v>
      </c>
      <c r="EM24">
        <f ca="1">SUM($EF$6:EF24)/COUNT($AJ$6:$AJ$1005)</f>
        <v>4.0000000000000001E-3</v>
      </c>
      <c r="EN24">
        <f ca="1">SUM($EG$6:EG24)/COUNT($AJ$6:$AJ$1005)</f>
        <v>0</v>
      </c>
      <c r="EW24">
        <f t="shared" si="18"/>
        <v>-2.7000000000000006</v>
      </c>
      <c r="EX24">
        <f t="shared" ca="1" si="19"/>
        <v>-2.7181726379600666</v>
      </c>
      <c r="EY24">
        <f t="shared" ca="1" si="20"/>
        <v>-2.7551940952666993</v>
      </c>
      <c r="EZ24">
        <f t="shared" ca="1" si="21"/>
        <v>-2.6005271177335731</v>
      </c>
      <c r="FA24">
        <f t="shared" ca="1" si="22"/>
        <v>-2.6354114725447357</v>
      </c>
      <c r="FB24">
        <f t="shared" ca="1" si="23"/>
        <v>-2.8357802523167432</v>
      </c>
      <c r="FD24">
        <f t="shared" si="24"/>
        <v>-2.7000000000000006</v>
      </c>
      <c r="FE24">
        <f t="shared" ca="1" si="25"/>
        <v>3.2821788806022185E-3</v>
      </c>
      <c r="FF24">
        <f ca="1">_xlfn.NORM.DIST(EY24,0,1,TRUE)</f>
        <v>2.9328663460736256E-3</v>
      </c>
      <c r="FG24">
        <f ca="1">_xlfn.NORM.DIST(EZ24,0,1,TRUE)</f>
        <v>4.6540331041429487E-3</v>
      </c>
      <c r="FH24">
        <f ca="1">_xlfn.NORM.DIST(FA24,0,1,TRUE)</f>
        <v>4.2017671727892789E-3</v>
      </c>
      <c r="FI24">
        <f ca="1">_xlfn.NORM.DIST(FB24,0,1,TRUE)</f>
        <v>2.2856943892265694E-3</v>
      </c>
      <c r="FK24">
        <f t="shared" si="26"/>
        <v>-2.7000000000000006</v>
      </c>
      <c r="FL24">
        <f ca="1">ABS(FE24-EJ24)</f>
        <v>1.2821788806022185E-3</v>
      </c>
      <c r="FM24">
        <f ca="1">ABS(FF24-EK24)</f>
        <v>6.7133653926374458E-5</v>
      </c>
      <c r="FN24">
        <f ca="1">ABS(FG24-EL24)</f>
        <v>6.5403310414294865E-4</v>
      </c>
      <c r="FO24">
        <f ca="1">ABS(FH24-EM24)</f>
        <v>2.0176717278927881E-4</v>
      </c>
      <c r="FP24">
        <f ca="1">ABS(FI24-EN24)</f>
        <v>2.2856943892265694E-3</v>
      </c>
    </row>
    <row r="25" spans="1:172" ht="14" thickBot="1" x14ac:dyDescent="0.2">
      <c r="A25" s="96">
        <v>38742</v>
      </c>
      <c r="B25" s="97">
        <v>4.9895000457763672</v>
      </c>
      <c r="C25" s="98">
        <v>1264.6800537109375</v>
      </c>
      <c r="D25" s="97">
        <v>1.7842999696731567</v>
      </c>
      <c r="E25">
        <v>115.78094412840844</v>
      </c>
      <c r="F25">
        <v>562.71875</v>
      </c>
      <c r="H25" s="34">
        <f t="shared" si="51"/>
        <v>1.9305427010842761E-2</v>
      </c>
      <c r="I25" s="34">
        <f t="shared" si="52"/>
        <v>-1.7207360448913806E-3</v>
      </c>
      <c r="J25" s="34">
        <f t="shared" si="53"/>
        <v>-1.0637536763204254E-3</v>
      </c>
      <c r="K25" s="34">
        <f t="shared" si="54"/>
        <v>1.0536119185137516E-2</v>
      </c>
      <c r="L25" s="101">
        <f t="shared" si="55"/>
        <v>8.4222369105098633E-3</v>
      </c>
      <c r="N25" s="34">
        <f t="shared" si="56"/>
        <v>-0.79390543548664427</v>
      </c>
      <c r="O25" s="35">
        <f t="shared" si="64"/>
        <v>-0.17207360448913805</v>
      </c>
      <c r="P25" s="35">
        <f t="shared" si="65"/>
        <v>-0.10637536763204254</v>
      </c>
      <c r="Q25" s="35">
        <f t="shared" si="57"/>
        <v>1.0536119185137516</v>
      </c>
      <c r="R25" s="35">
        <f t="shared" si="66"/>
        <v>0.84222369105098638</v>
      </c>
      <c r="S25" s="67">
        <f t="shared" si="58"/>
        <v>0.8234812019569131</v>
      </c>
      <c r="U25" s="69" t="s">
        <v>68</v>
      </c>
      <c r="AC25" s="118" t="str">
        <v/>
      </c>
      <c r="AD25" s="118">
        <v>0.41757613001042276</v>
      </c>
      <c r="AE25" s="115">
        <v>0.3578798043501627</v>
      </c>
      <c r="AF25" s="115">
        <v>0.81861525401448842</v>
      </c>
      <c r="AG25" s="115">
        <v>-5.2975593865464105E-2</v>
      </c>
      <c r="AH25" s="119">
        <v>-0.15689127965952432</v>
      </c>
      <c r="AJ25" s="34">
        <f t="shared" ca="1" si="14"/>
        <v>0.89072153227045048</v>
      </c>
      <c r="AK25" s="34">
        <f t="shared" ca="1" si="14"/>
        <v>-0.3787658637454478</v>
      </c>
      <c r="AL25" s="34">
        <f t="shared" ca="1" si="14"/>
        <v>-1.1341495179934877</v>
      </c>
      <c r="AM25" s="34">
        <f t="shared" ca="1" si="14"/>
        <v>-0.2146332981562406</v>
      </c>
      <c r="AN25" s="101">
        <f t="shared" ca="1" si="14"/>
        <v>1.6354104761669896</v>
      </c>
      <c r="AQ25" s="60">
        <f ca="1"/>
        <v>-1.4492044450600556E-2</v>
      </c>
      <c r="AR25" s="60">
        <f ca="1"/>
        <v>-9.9073298246562733E-5</v>
      </c>
      <c r="AS25" s="60">
        <f ca="1"/>
        <v>7.5427582438322739E-3</v>
      </c>
      <c r="AT25" s="60">
        <f ca="1"/>
        <v>1.5371189982591555E-3</v>
      </c>
      <c r="AU25" s="60">
        <f ca="1"/>
        <v>2.4466730010553293E-3</v>
      </c>
      <c r="AW25" s="61">
        <f t="shared" ca="1" si="34"/>
        <v>0.59596261995054345</v>
      </c>
      <c r="AX25" s="61">
        <f t="shared" ca="1" si="35"/>
        <v>-9.9073298246562733E-3</v>
      </c>
      <c r="AY25" s="61">
        <f t="shared" ca="1" si="36"/>
        <v>0.75427582438322738</v>
      </c>
      <c r="AZ25" s="61">
        <f t="shared" ca="1" si="37"/>
        <v>0.15371189982591554</v>
      </c>
      <c r="BA25" s="61">
        <f t="shared" ca="1" si="38"/>
        <v>0.24466730010553295</v>
      </c>
      <c r="BB25" s="61">
        <f t="shared" ca="1" si="39"/>
        <v>1.7387103144405631</v>
      </c>
      <c r="BL25" s="96">
        <v>38742</v>
      </c>
      <c r="BM25" s="126">
        <f t="shared" si="59"/>
        <v>1.9726915849738572E-2</v>
      </c>
      <c r="BN25" s="126">
        <f t="shared" si="60"/>
        <v>-1.8792666545613915E-3</v>
      </c>
      <c r="BO25" s="126">
        <f t="shared" si="61"/>
        <v>-1.0225632047283632E-3</v>
      </c>
      <c r="BP25" s="126">
        <f t="shared" si="62"/>
        <v>1.0743810795718796E-2</v>
      </c>
      <c r="BQ25" s="126">
        <f t="shared" si="63"/>
        <v>7.6725772680914552E-3</v>
      </c>
      <c r="DA25" s="126">
        <f t="shared" ca="1" si="45"/>
        <v>-1.4359408268780412E-2</v>
      </c>
      <c r="DB25" s="126">
        <f t="shared" ca="1" si="46"/>
        <v>-4.1695561944774006E-4</v>
      </c>
      <c r="DC25" s="126">
        <f t="shared" ca="1" si="47"/>
        <v>7.3843446817426746E-3</v>
      </c>
      <c r="DD25" s="126">
        <f t="shared" ca="1" si="48"/>
        <v>1.6538563395739904E-3</v>
      </c>
      <c r="DE25" s="126">
        <f t="shared" ca="1" si="49"/>
        <v>1.8240807817386565E-3</v>
      </c>
      <c r="EB25">
        <f t="shared" si="16"/>
        <v>-2.6000000000000005</v>
      </c>
      <c r="EC25">
        <f ca="1"/>
        <v>2</v>
      </c>
      <c r="ED25">
        <f ca="1"/>
        <v>1</v>
      </c>
      <c r="EE25">
        <f ca="1"/>
        <v>1</v>
      </c>
      <c r="EF25">
        <f ca="1"/>
        <v>3</v>
      </c>
      <c r="EG25">
        <f ca="1"/>
        <v>1</v>
      </c>
      <c r="EI25">
        <f t="shared" si="17"/>
        <v>-2.6000000000000005</v>
      </c>
      <c r="EJ25">
        <f ca="1">SUM($EC$6:EC25)/COUNT($AJ$6:$AJ$1005)</f>
        <v>4.0000000000000001E-3</v>
      </c>
      <c r="EK25">
        <f ca="1">SUM($ED$6:ED25)/COUNT($AJ$6:$AJ$1005)</f>
        <v>4.0000000000000001E-3</v>
      </c>
      <c r="EL25">
        <f ca="1">SUM($EE$6:EE25)/COUNT($AJ$6:$AJ$1005)</f>
        <v>5.0000000000000001E-3</v>
      </c>
      <c r="EM25">
        <f ca="1">SUM($EF$6:EF25)/COUNT($AJ$6:$AJ$1005)</f>
        <v>7.0000000000000001E-3</v>
      </c>
      <c r="EN25">
        <f ca="1">SUM($EG$6:EG25)/COUNT($AJ$6:$AJ$1005)</f>
        <v>1E-3</v>
      </c>
      <c r="EW25">
        <f t="shared" si="18"/>
        <v>-2.6000000000000005</v>
      </c>
      <c r="EX25">
        <f t="shared" ca="1" si="19"/>
        <v>-2.6174834187317528</v>
      </c>
      <c r="EY25">
        <f t="shared" ca="1" si="20"/>
        <v>-2.6550942683431726</v>
      </c>
      <c r="EZ25">
        <f t="shared" ca="1" si="21"/>
        <v>-2.5043946062530953</v>
      </c>
      <c r="FA25">
        <f t="shared" ca="1" si="22"/>
        <v>-2.5381188990728814</v>
      </c>
      <c r="FB25">
        <f t="shared" ca="1" si="23"/>
        <v>-2.730363654137252</v>
      </c>
      <c r="FD25">
        <f t="shared" si="24"/>
        <v>-2.6000000000000005</v>
      </c>
      <c r="FE25">
        <f t="shared" ca="1" si="25"/>
        <v>4.4290395913460573E-3</v>
      </c>
      <c r="FF25">
        <f ca="1">_xlfn.NORM.DIST(EY25,0,1,TRUE)</f>
        <v>3.9643124124425248E-3</v>
      </c>
      <c r="FG25">
        <f ca="1">_xlfn.NORM.DIST(EZ25,0,1,TRUE)</f>
        <v>6.1330571928765037E-3</v>
      </c>
      <c r="FH25">
        <f ca="1">_xlfn.NORM.DIST(FA25,0,1,TRUE)</f>
        <v>5.5725056527730979E-3</v>
      </c>
      <c r="FI25">
        <f ca="1">_xlfn.NORM.DIST(FB25,0,1,TRUE)</f>
        <v>3.1632248231025055E-3</v>
      </c>
      <c r="FK25">
        <f t="shared" si="26"/>
        <v>-2.6000000000000005</v>
      </c>
      <c r="FL25">
        <f ca="1">ABS(FE25-EJ25)</f>
        <v>4.2903959134605717E-4</v>
      </c>
      <c r="FM25">
        <f ca="1">ABS(FF25-EK25)</f>
        <v>3.5687587557475288E-5</v>
      </c>
      <c r="FN25">
        <f ca="1">ABS(FG25-EL25)</f>
        <v>1.1330571928765036E-3</v>
      </c>
      <c r="FO25">
        <f ca="1">ABS(FH25-EM25)</f>
        <v>1.4274943472269023E-3</v>
      </c>
      <c r="FP25">
        <f ca="1">ABS(FI25-EN25)</f>
        <v>2.1632248231025055E-3</v>
      </c>
    </row>
    <row r="26" spans="1:172" ht="14" thickBot="1" x14ac:dyDescent="0.2">
      <c r="A26" s="96">
        <v>38743</v>
      </c>
      <c r="B26" s="97">
        <v>5.0405001640319824</v>
      </c>
      <c r="C26" s="98">
        <v>1273.8299560546875</v>
      </c>
      <c r="D26" s="97">
        <v>1.7805999517440796</v>
      </c>
      <c r="E26">
        <v>116.38733392661065</v>
      </c>
      <c r="F26">
        <v>560.13775634765625</v>
      </c>
      <c r="H26" s="34">
        <f t="shared" si="51"/>
        <v>1.0221488683778458E-2</v>
      </c>
      <c r="I26" s="34">
        <f t="shared" si="52"/>
        <v>7.234954261278603E-3</v>
      </c>
      <c r="J26" s="34">
        <f t="shared" si="53"/>
        <v>-2.0736524082074089E-3</v>
      </c>
      <c r="K26" s="34">
        <f t="shared" si="54"/>
        <v>5.2373886114600223E-3</v>
      </c>
      <c r="L26" s="101">
        <f t="shared" si="55"/>
        <v>-4.5866494627089466E-3</v>
      </c>
      <c r="N26" s="34">
        <f t="shared" si="56"/>
        <v>-0.42034270571996502</v>
      </c>
      <c r="O26" s="35">
        <f t="shared" si="64"/>
        <v>0.72349542612786033</v>
      </c>
      <c r="P26" s="35">
        <f t="shared" si="65"/>
        <v>-0.2073652408207409</v>
      </c>
      <c r="Q26" s="35">
        <f t="shared" si="57"/>
        <v>0.52373886114600221</v>
      </c>
      <c r="R26" s="35">
        <f t="shared" si="66"/>
        <v>-0.45866494627089466</v>
      </c>
      <c r="S26" s="67">
        <f t="shared" si="58"/>
        <v>0.16086139446226194</v>
      </c>
      <c r="AC26" s="118" t="str">
        <v/>
      </c>
      <c r="AD26" s="118">
        <v>5.5213164076579259E-2</v>
      </c>
      <c r="AE26" s="115">
        <v>0.19600383251728765</v>
      </c>
      <c r="AF26" s="115">
        <v>4.2435057158619886E-2</v>
      </c>
      <c r="AG26" s="115">
        <v>0.81548315526326332</v>
      </c>
      <c r="AH26" s="119">
        <v>0.54011155658530818</v>
      </c>
      <c r="AJ26" s="34">
        <f t="shared" ca="1" si="14"/>
        <v>-0.75027446758072891</v>
      </c>
      <c r="AK26" s="34">
        <f t="shared" ca="1" si="14"/>
        <v>2.4756957674463305</v>
      </c>
      <c r="AL26" s="34">
        <f t="shared" ca="1" si="14"/>
        <v>1.2459555396063932E-2</v>
      </c>
      <c r="AM26" s="34">
        <f t="shared" ca="1" si="14"/>
        <v>0.23536699739874997</v>
      </c>
      <c r="AN26" s="101">
        <f t="shared" ca="1" si="14"/>
        <v>0.84932743804815003</v>
      </c>
      <c r="AQ26" s="60">
        <f ca="1"/>
        <v>2.3006262711135053E-2</v>
      </c>
      <c r="AR26" s="60">
        <f ca="1"/>
        <v>-7.0449608992928106E-3</v>
      </c>
      <c r="AS26" s="60">
        <f ca="1"/>
        <v>3.3268886194804852E-3</v>
      </c>
      <c r="AT26" s="60">
        <f ca="1"/>
        <v>1.0862725115074863E-2</v>
      </c>
      <c r="AU26" s="60">
        <f ca="1"/>
        <v>7.0645109088577664E-4</v>
      </c>
      <c r="AW26" s="61">
        <f t="shared" ca="1" si="34"/>
        <v>-0.94609650469505402</v>
      </c>
      <c r="AX26" s="61">
        <f t="shared" ca="1" si="35"/>
        <v>-0.70449608992928103</v>
      </c>
      <c r="AY26" s="61">
        <f t="shared" ca="1" si="36"/>
        <v>0.33268886194804853</v>
      </c>
      <c r="AZ26" s="61">
        <f t="shared" ca="1" si="37"/>
        <v>1.0862725115074863</v>
      </c>
      <c r="BA26" s="61">
        <f t="shared" ca="1" si="38"/>
        <v>7.0645109088577657E-2</v>
      </c>
      <c r="BB26" s="61">
        <f t="shared" ca="1" si="39"/>
        <v>-0.16098611208022265</v>
      </c>
      <c r="BL26" s="96">
        <v>38743</v>
      </c>
      <c r="BM26" s="126">
        <f t="shared" si="59"/>
        <v>1.064297752267427E-2</v>
      </c>
      <c r="BN26" s="126">
        <f t="shared" si="60"/>
        <v>7.0764236516085918E-3</v>
      </c>
      <c r="BO26" s="126">
        <f t="shared" si="61"/>
        <v>-2.0324619366153466E-3</v>
      </c>
      <c r="BP26" s="126">
        <f t="shared" si="62"/>
        <v>5.4450802220413026E-3</v>
      </c>
      <c r="BQ26" s="126">
        <f t="shared" si="63"/>
        <v>-5.3363091051273548E-3</v>
      </c>
      <c r="DA26" s="126">
        <f t="shared" ca="1" si="45"/>
        <v>2.3138898892955197E-2</v>
      </c>
      <c r="DB26" s="126">
        <f t="shared" ca="1" si="46"/>
        <v>-7.3628432204939876E-3</v>
      </c>
      <c r="DC26" s="126">
        <f t="shared" ca="1" si="47"/>
        <v>3.1684750573908855E-3</v>
      </c>
      <c r="DD26" s="126">
        <f t="shared" ca="1" si="48"/>
        <v>1.0979462456389697E-2</v>
      </c>
      <c r="DE26" s="126">
        <f t="shared" ca="1" si="49"/>
        <v>8.3858871569103804E-5</v>
      </c>
      <c r="EB26">
        <f t="shared" si="16"/>
        <v>-2.5000000000000004</v>
      </c>
      <c r="EC26">
        <f ca="1"/>
        <v>1</v>
      </c>
      <c r="ED26">
        <f ca="1"/>
        <v>2</v>
      </c>
      <c r="EE26">
        <f ca="1"/>
        <v>4</v>
      </c>
      <c r="EF26">
        <f ca="1"/>
        <v>2</v>
      </c>
      <c r="EG26">
        <f ca="1"/>
        <v>1</v>
      </c>
      <c r="EI26">
        <f t="shared" si="17"/>
        <v>-2.5000000000000004</v>
      </c>
      <c r="EJ26">
        <f ca="1">SUM($EC$6:EC26)/COUNT($AJ$6:$AJ$1005)</f>
        <v>5.0000000000000001E-3</v>
      </c>
      <c r="EK26">
        <f ca="1">SUM($ED$6:ED26)/COUNT($AJ$6:$AJ$1005)</f>
        <v>6.0000000000000001E-3</v>
      </c>
      <c r="EL26">
        <f ca="1">SUM($EE$6:EE26)/COUNT($AJ$6:$AJ$1005)</f>
        <v>8.9999999999999993E-3</v>
      </c>
      <c r="EM26">
        <f ca="1">SUM($EF$6:EF26)/COUNT($AJ$6:$AJ$1005)</f>
        <v>8.9999999999999993E-3</v>
      </c>
      <c r="EN26">
        <f ca="1">SUM($EG$6:EG26)/COUNT($AJ$6:$AJ$1005)</f>
        <v>2E-3</v>
      </c>
      <c r="EW26">
        <f t="shared" si="18"/>
        <v>-2.5000000000000004</v>
      </c>
      <c r="EX26">
        <f t="shared" ca="1" si="19"/>
        <v>-2.5167941995034386</v>
      </c>
      <c r="EY26">
        <f t="shared" ca="1" si="20"/>
        <v>-2.554994441419645</v>
      </c>
      <c r="EZ26">
        <f t="shared" ca="1" si="21"/>
        <v>-2.408262094772617</v>
      </c>
      <c r="FA26">
        <f t="shared" ca="1" si="22"/>
        <v>-2.440826325601027</v>
      </c>
      <c r="FB26">
        <f t="shared" ca="1" si="23"/>
        <v>-2.6249470559577612</v>
      </c>
      <c r="FD26">
        <f t="shared" si="24"/>
        <v>-2.5000000000000004</v>
      </c>
      <c r="FE26">
        <f t="shared" ca="1" si="25"/>
        <v>5.9213990880168429E-3</v>
      </c>
      <c r="FF26">
        <f ca="1">_xlfn.NORM.DIST(EY26,0,1,TRUE)</f>
        <v>5.3094746868887835E-3</v>
      </c>
      <c r="FG26">
        <f ca="1">_xlfn.NORM.DIST(EZ26,0,1,TRUE)</f>
        <v>8.0143346418474603E-3</v>
      </c>
      <c r="FH26">
        <f ca="1">_xlfn.NORM.DIST(FA26,0,1,TRUE)</f>
        <v>7.3268500393012049E-3</v>
      </c>
      <c r="FI26">
        <f ca="1">_xlfn.NORM.DIST(FB26,0,1,TRUE)</f>
        <v>4.3331220794349907E-3</v>
      </c>
      <c r="FK26">
        <f t="shared" si="26"/>
        <v>-2.5000000000000004</v>
      </c>
      <c r="FL26">
        <f ca="1">ABS(FE26-EJ26)</f>
        <v>9.2139908801684278E-4</v>
      </c>
      <c r="FM26">
        <f ca="1">ABS(FF26-EK26)</f>
        <v>6.9052531311121663E-4</v>
      </c>
      <c r="FN26">
        <f ca="1">ABS(FG26-EL26)</f>
        <v>9.8566535815253903E-4</v>
      </c>
      <c r="FO26">
        <f ca="1">ABS(FH26-EM26)</f>
        <v>1.6731499606987945E-3</v>
      </c>
      <c r="FP26">
        <f ca="1">ABS(FI26-EN26)</f>
        <v>2.3331220794349907E-3</v>
      </c>
    </row>
    <row r="27" spans="1:172" ht="14" thickBot="1" x14ac:dyDescent="0.2">
      <c r="A27" s="96">
        <v>38744</v>
      </c>
      <c r="B27" s="97">
        <v>5.0155000686645508</v>
      </c>
      <c r="C27" s="98">
        <v>1283.719970703125</v>
      </c>
      <c r="D27" s="97">
        <v>1.7685999870300293</v>
      </c>
      <c r="E27">
        <v>117.27453371891055</v>
      </c>
      <c r="F27">
        <v>559.1878662109375</v>
      </c>
      <c r="H27" s="34">
        <f t="shared" si="51"/>
        <v>-4.9598441729706514E-3</v>
      </c>
      <c r="I27" s="34">
        <f t="shared" si="52"/>
        <v>7.7639991126201039E-3</v>
      </c>
      <c r="J27" s="34">
        <f t="shared" si="53"/>
        <v>-6.7392817248458584E-3</v>
      </c>
      <c r="K27" s="34">
        <f t="shared" si="54"/>
        <v>7.6228208205141087E-3</v>
      </c>
      <c r="L27" s="101">
        <f t="shared" si="55"/>
        <v>-1.6958152275119787E-3</v>
      </c>
      <c r="N27" s="34">
        <f t="shared" si="56"/>
        <v>0.20396581986384488</v>
      </c>
      <c r="O27" s="35">
        <f t="shared" si="64"/>
        <v>0.77639991126201036</v>
      </c>
      <c r="P27" s="35">
        <f t="shared" si="65"/>
        <v>-0.67392817248458581</v>
      </c>
      <c r="Q27" s="35">
        <f t="shared" si="57"/>
        <v>0.7622820820514109</v>
      </c>
      <c r="R27" s="35">
        <f t="shared" si="66"/>
        <v>-0.16958152275119787</v>
      </c>
      <c r="S27" s="67">
        <f t="shared" si="58"/>
        <v>0.89913811794148257</v>
      </c>
      <c r="U27" s="1"/>
      <c r="V27" s="8"/>
      <c r="AC27" s="118" t="str">
        <v/>
      </c>
      <c r="AD27" s="118">
        <v>0.16669108322531115</v>
      </c>
      <c r="AE27" s="115">
        <v>-6.1907151479086438E-2</v>
      </c>
      <c r="AF27" s="115">
        <v>6.3888276400729693E-2</v>
      </c>
      <c r="AG27" s="115">
        <v>-0.54205614812563363</v>
      </c>
      <c r="AH27" s="119">
        <v>0.81882538296431873</v>
      </c>
      <c r="AJ27" s="34">
        <f t="shared" ca="1" si="14"/>
        <v>-1.0502476717778977</v>
      </c>
      <c r="AK27" s="34">
        <f t="shared" ca="1" si="14"/>
        <v>-0.54135613033843044</v>
      </c>
      <c r="AL27" s="34">
        <f t="shared" ca="1" si="14"/>
        <v>-1.0436403009967701</v>
      </c>
      <c r="AM27" s="34">
        <f t="shared" ca="1" si="14"/>
        <v>1.4856215651345395</v>
      </c>
      <c r="AN27" s="101">
        <f t="shared" ca="1" si="14"/>
        <v>0.77914212658315085</v>
      </c>
      <c r="AQ27" s="60">
        <f ca="1"/>
        <v>-2.0237814927109542E-2</v>
      </c>
      <c r="AR27" s="60">
        <f ca="1"/>
        <v>4.7876100643391177E-3</v>
      </c>
      <c r="AS27" s="60">
        <f ca="1"/>
        <v>9.5900774149814631E-3</v>
      </c>
      <c r="AT27" s="60">
        <f ca="1"/>
        <v>-1.7366251204106366E-3</v>
      </c>
      <c r="AU27" s="60">
        <f ca="1"/>
        <v>3.0975871987234525E-2</v>
      </c>
      <c r="AW27" s="61">
        <f t="shared" ca="1" si="34"/>
        <v>0.83224842755258099</v>
      </c>
      <c r="AX27" s="61">
        <f t="shared" ca="1" si="35"/>
        <v>0.47876100643391178</v>
      </c>
      <c r="AY27" s="61">
        <f t="shared" ca="1" si="36"/>
        <v>0.95900774149814627</v>
      </c>
      <c r="AZ27" s="61">
        <f t="shared" ca="1" si="37"/>
        <v>-0.17366251204106367</v>
      </c>
      <c r="BA27" s="61">
        <f t="shared" ca="1" si="38"/>
        <v>3.0975871987234527</v>
      </c>
      <c r="BB27" s="61">
        <f t="shared" ca="1" si="39"/>
        <v>5.1939418621670281</v>
      </c>
      <c r="BL27" s="96">
        <v>38744</v>
      </c>
      <c r="BM27" s="126">
        <f t="shared" si="59"/>
        <v>-4.5383553340748407E-3</v>
      </c>
      <c r="BN27" s="126">
        <f t="shared" si="60"/>
        <v>7.6054685029500928E-3</v>
      </c>
      <c r="BO27" s="126">
        <f t="shared" si="61"/>
        <v>-6.6980912532537962E-3</v>
      </c>
      <c r="BP27" s="126">
        <f t="shared" si="62"/>
        <v>7.8305124310953881E-3</v>
      </c>
      <c r="BQ27" s="126">
        <f t="shared" si="63"/>
        <v>-2.4454748699303868E-3</v>
      </c>
      <c r="DA27" s="126">
        <f t="shared" ca="1" si="45"/>
        <v>-2.0105178745289397E-2</v>
      </c>
      <c r="DB27" s="126">
        <f t="shared" ca="1" si="46"/>
        <v>4.4697277431379407E-3</v>
      </c>
      <c r="DC27" s="126">
        <f t="shared" ca="1" si="47"/>
        <v>9.4316638528918629E-3</v>
      </c>
      <c r="DD27" s="126">
        <f t="shared" ca="1" si="48"/>
        <v>-1.6198877790958017E-3</v>
      </c>
      <c r="DE27" s="126">
        <f t="shared" ca="1" si="49"/>
        <v>3.0353279767917851E-2</v>
      </c>
      <c r="EB27">
        <f t="shared" si="16"/>
        <v>-2.4000000000000004</v>
      </c>
      <c r="EC27">
        <f ca="1"/>
        <v>4</v>
      </c>
      <c r="ED27">
        <f ca="1"/>
        <v>0</v>
      </c>
      <c r="EE27">
        <f ca="1"/>
        <v>1</v>
      </c>
      <c r="EF27">
        <f ca="1"/>
        <v>2</v>
      </c>
      <c r="EG27">
        <f ca="1"/>
        <v>1</v>
      </c>
      <c r="EI27">
        <f t="shared" si="17"/>
        <v>-2.4000000000000004</v>
      </c>
      <c r="EJ27">
        <f ca="1">SUM($EC$6:EC27)/COUNT($AJ$6:$AJ$1005)</f>
        <v>8.9999999999999993E-3</v>
      </c>
      <c r="EK27">
        <f ca="1">SUM($ED$6:ED27)/COUNT($AJ$6:$AJ$1005)</f>
        <v>6.0000000000000001E-3</v>
      </c>
      <c r="EL27">
        <f ca="1">SUM($EE$6:EE27)/COUNT($AJ$6:$AJ$1005)</f>
        <v>0.01</v>
      </c>
      <c r="EM27">
        <f ca="1">SUM($EF$6:EF27)/COUNT($AJ$6:$AJ$1005)</f>
        <v>1.0999999999999999E-2</v>
      </c>
      <c r="EN27">
        <f ca="1">SUM($EG$6:EG27)/COUNT($AJ$6:$AJ$1005)</f>
        <v>3.0000000000000001E-3</v>
      </c>
      <c r="EW27">
        <f t="shared" si="18"/>
        <v>-2.4000000000000004</v>
      </c>
      <c r="EX27">
        <f t="shared" ca="1" si="19"/>
        <v>-2.4161049802751244</v>
      </c>
      <c r="EY27">
        <f t="shared" ca="1" si="20"/>
        <v>-2.4548946144961183</v>
      </c>
      <c r="EZ27">
        <f t="shared" ca="1" si="21"/>
        <v>-2.3121295832921387</v>
      </c>
      <c r="FA27">
        <f t="shared" ca="1" si="22"/>
        <v>-2.343533752129173</v>
      </c>
      <c r="FB27">
        <f t="shared" ca="1" si="23"/>
        <v>-2.51953045777827</v>
      </c>
      <c r="FD27">
        <f t="shared" si="24"/>
        <v>-2.4000000000000004</v>
      </c>
      <c r="FE27">
        <f t="shared" ca="1" si="25"/>
        <v>7.8437688323500596E-3</v>
      </c>
      <c r="FF27">
        <f ca="1">_xlfn.NORM.DIST(EY27,0,1,TRUE)</f>
        <v>7.046294776342295E-3</v>
      </c>
      <c r="FG27">
        <f ca="1">_xlfn.NORM.DIST(EZ27,0,1,TRUE)</f>
        <v>1.0385271663941976E-2</v>
      </c>
      <c r="FH27">
        <f ca="1">_xlfn.NORM.DIST(FA27,0,1,TRUE)</f>
        <v>9.5510169049610304E-3</v>
      </c>
      <c r="FI27">
        <f ca="1">_xlfn.NORM.DIST(FB27,0,1,TRUE)</f>
        <v>5.8755736638771879E-3</v>
      </c>
      <c r="FK27">
        <f t="shared" si="26"/>
        <v>-2.4000000000000004</v>
      </c>
      <c r="FL27">
        <f ca="1">ABS(FE27-EJ27)</f>
        <v>1.1562311676499397E-3</v>
      </c>
      <c r="FM27">
        <f ca="1">ABS(FF27-EK27)</f>
        <v>1.0462947763422948E-3</v>
      </c>
      <c r="FN27">
        <f ca="1">ABS(FG27-EL27)</f>
        <v>3.8527166394197558E-4</v>
      </c>
      <c r="FO27">
        <f ca="1">ABS(FH27-EM27)</f>
        <v>1.4489830950389689E-3</v>
      </c>
      <c r="FP27">
        <f ca="1">ABS(FI27-EN27)</f>
        <v>2.8755736638771878E-3</v>
      </c>
    </row>
    <row r="28" spans="1:172" ht="14" thickBot="1" x14ac:dyDescent="0.2">
      <c r="A28" s="96">
        <v>38747</v>
      </c>
      <c r="B28" s="97">
        <v>5.0479998588562012</v>
      </c>
      <c r="C28" s="98">
        <v>1285.199951171875</v>
      </c>
      <c r="D28" s="97">
        <v>1.7668000459671021</v>
      </c>
      <c r="E28">
        <v>117.61938351528373</v>
      </c>
      <c r="F28">
        <v>566.16851806640625</v>
      </c>
      <c r="H28" s="34">
        <f t="shared" si="51"/>
        <v>6.479870351253714E-3</v>
      </c>
      <c r="I28" s="34">
        <f t="shared" si="52"/>
        <v>1.1528841978982209E-3</v>
      </c>
      <c r="J28" s="34">
        <f t="shared" si="53"/>
        <v>-1.0177208391535992E-3</v>
      </c>
      <c r="K28" s="34">
        <f t="shared" si="54"/>
        <v>2.9405343635791866E-3</v>
      </c>
      <c r="L28" s="101">
        <f t="shared" si="55"/>
        <v>1.248355387746468E-2</v>
      </c>
      <c r="N28" s="34">
        <f t="shared" si="56"/>
        <v>-0.2664745146646979</v>
      </c>
      <c r="O28" s="35">
        <f t="shared" si="64"/>
        <v>0.11528841978982209</v>
      </c>
      <c r="P28" s="35">
        <f t="shared" si="65"/>
        <v>-0.10177208391535993</v>
      </c>
      <c r="Q28" s="35">
        <f t="shared" si="57"/>
        <v>0.29405343635791864</v>
      </c>
      <c r="R28" s="35">
        <f t="shared" si="66"/>
        <v>1.2483553877464681</v>
      </c>
      <c r="S28" s="67">
        <f t="shared" si="58"/>
        <v>1.289450645314151</v>
      </c>
      <c r="AC28" s="120" t="str">
        <v/>
      </c>
      <c r="AD28" s="120">
        <v>-2.1395906736804433E-2</v>
      </c>
      <c r="AE28" s="121">
        <v>0.89897907091870155</v>
      </c>
      <c r="AF28" s="121">
        <v>-0.39724434204596548</v>
      </c>
      <c r="AG28" s="121">
        <v>-0.18240571436333738</v>
      </c>
      <c r="AH28" s="122">
        <v>-1.7433683062583444E-2</v>
      </c>
      <c r="AJ28" s="34">
        <f t="shared" ca="1" si="14"/>
        <v>-0.86948944237756653</v>
      </c>
      <c r="AK28" s="34">
        <f t="shared" ca="1" si="14"/>
        <v>-2.3321546221065734</v>
      </c>
      <c r="AL28" s="34">
        <f t="shared" ca="1" si="14"/>
        <v>-0.51430084056719994</v>
      </c>
      <c r="AM28" s="34">
        <f t="shared" ca="1" si="14"/>
        <v>0.13785793297881033</v>
      </c>
      <c r="AN28" s="101">
        <f t="shared" ca="1" si="14"/>
        <v>1.1248700096206385</v>
      </c>
      <c r="AQ28" s="60">
        <f ca="1"/>
        <v>-1.3815040562770459E-2</v>
      </c>
      <c r="AR28" s="60">
        <f ca="1"/>
        <v>-2.4472988410469611E-2</v>
      </c>
      <c r="AS28" s="60">
        <f ca="1"/>
        <v>6.3228916939239346E-3</v>
      </c>
      <c r="AT28" s="60">
        <f ca="1"/>
        <v>-5.4946113481048522E-3</v>
      </c>
      <c r="AU28" s="60">
        <f ca="1"/>
        <v>-2.6636550345427103E-3</v>
      </c>
      <c r="AW28" s="61">
        <f t="shared" ca="1" si="34"/>
        <v>0.56812189588409145</v>
      </c>
      <c r="AX28" s="61">
        <f t="shared" ca="1" si="35"/>
        <v>-2.4472988410469609</v>
      </c>
      <c r="AY28" s="61">
        <f t="shared" ca="1" si="36"/>
        <v>0.63228916939239344</v>
      </c>
      <c r="AZ28" s="61">
        <f t="shared" ca="1" si="37"/>
        <v>-0.5494611348104852</v>
      </c>
      <c r="BA28" s="61">
        <f t="shared" ca="1" si="38"/>
        <v>-0.26636550345427101</v>
      </c>
      <c r="BB28" s="61">
        <f t="shared" ca="1" si="39"/>
        <v>-2.062714414035232</v>
      </c>
      <c r="BL28" s="96">
        <v>38747</v>
      </c>
      <c r="BM28" s="126">
        <f t="shared" si="59"/>
        <v>6.9013591901495247E-3</v>
      </c>
      <c r="BN28" s="126">
        <f t="shared" si="60"/>
        <v>9.9435358822820997E-4</v>
      </c>
      <c r="BO28" s="126">
        <f t="shared" si="61"/>
        <v>-9.7653036756153685E-4</v>
      </c>
      <c r="BP28" s="126">
        <f t="shared" si="62"/>
        <v>3.1482259741604664E-3</v>
      </c>
      <c r="BQ28" s="126">
        <f t="shared" si="63"/>
        <v>1.1733894235046272E-2</v>
      </c>
      <c r="DA28" s="126">
        <f t="shared" ca="1" si="45"/>
        <v>-1.3682404380950315E-2</v>
      </c>
      <c r="DB28" s="126">
        <f t="shared" ca="1" si="46"/>
        <v>-2.479087073167079E-2</v>
      </c>
      <c r="DC28" s="126">
        <f t="shared" ca="1" si="47"/>
        <v>6.1644781318343353E-3</v>
      </c>
      <c r="DD28" s="126">
        <f t="shared" ca="1" si="48"/>
        <v>-5.3778740067900168E-3</v>
      </c>
      <c r="DE28" s="126">
        <f t="shared" ca="1" si="49"/>
        <v>-3.2862472538593831E-3</v>
      </c>
      <c r="EB28">
        <f t="shared" si="16"/>
        <v>-2.3000000000000003</v>
      </c>
      <c r="EC28">
        <f ca="1"/>
        <v>7</v>
      </c>
      <c r="ED28">
        <f ca="1"/>
        <v>1</v>
      </c>
      <c r="EE28">
        <f ca="1"/>
        <v>0</v>
      </c>
      <c r="EF28">
        <f ca="1"/>
        <v>3</v>
      </c>
      <c r="EG28">
        <f ca="1"/>
        <v>4</v>
      </c>
      <c r="EI28">
        <f t="shared" si="17"/>
        <v>-2.3000000000000003</v>
      </c>
      <c r="EJ28">
        <f ca="1">SUM($EC$6:EC28)/COUNT($AJ$6:$AJ$1005)</f>
        <v>1.6E-2</v>
      </c>
      <c r="EK28">
        <f ca="1">SUM($ED$6:ED28)/COUNT($AJ$6:$AJ$1005)</f>
        <v>7.0000000000000001E-3</v>
      </c>
      <c r="EL28">
        <f ca="1">SUM($EE$6:EE28)/COUNT($AJ$6:$AJ$1005)</f>
        <v>0.01</v>
      </c>
      <c r="EM28">
        <f ca="1">SUM($EF$6:EF28)/COUNT($AJ$6:$AJ$1005)</f>
        <v>1.4E-2</v>
      </c>
      <c r="EN28">
        <f ca="1">SUM($EG$6:EG28)/COUNT($AJ$6:$AJ$1005)</f>
        <v>7.0000000000000001E-3</v>
      </c>
      <c r="EW28">
        <f t="shared" si="18"/>
        <v>-2.3000000000000003</v>
      </c>
      <c r="EX28">
        <f t="shared" ca="1" si="19"/>
        <v>-2.3154157610468107</v>
      </c>
      <c r="EY28">
        <f t="shared" ca="1" si="20"/>
        <v>-2.3547947875725908</v>
      </c>
      <c r="EZ28">
        <f t="shared" ca="1" si="21"/>
        <v>-2.2159970718116604</v>
      </c>
      <c r="FA28">
        <f t="shared" ca="1" si="22"/>
        <v>-2.2462411786573186</v>
      </c>
      <c r="FB28">
        <f t="shared" ca="1" si="23"/>
        <v>-2.4141138595987792</v>
      </c>
      <c r="FD28">
        <f t="shared" si="24"/>
        <v>-2.3000000000000003</v>
      </c>
      <c r="FE28">
        <f t="shared" ca="1" si="25"/>
        <v>1.0295094896372928E-2</v>
      </c>
      <c r="FF28">
        <f ca="1">_xlfn.NORM.DIST(EY28,0,1,TRUE)</f>
        <v>9.2664686610802426E-3</v>
      </c>
      <c r="FG28">
        <f ca="1">_xlfn.NORM.DIST(EZ28,0,1,TRUE)</f>
        <v>1.3345851342645515E-2</v>
      </c>
      <c r="FH28">
        <f ca="1">_xlfn.NORM.DIST(FA28,0,1,TRUE)</f>
        <v>1.2344281974671424E-2</v>
      </c>
      <c r="FI28">
        <f ca="1">_xlfn.NORM.DIST(FB28,0,1,TRUE)</f>
        <v>7.8867661796517864E-3</v>
      </c>
      <c r="FK28">
        <f t="shared" si="26"/>
        <v>-2.3000000000000003</v>
      </c>
      <c r="FL28">
        <f ca="1">ABS(FE28-EJ28)</f>
        <v>5.7049051036270719E-3</v>
      </c>
      <c r="FM28">
        <f ca="1">ABS(FF28-EK28)</f>
        <v>2.2664686610802424E-3</v>
      </c>
      <c r="FN28">
        <f ca="1">ABS(FG28-EL28)</f>
        <v>3.3458513426455148E-3</v>
      </c>
      <c r="FO28">
        <f ca="1">ABS(FH28-EM28)</f>
        <v>1.6557180253285765E-3</v>
      </c>
      <c r="FP28">
        <f ca="1">ABS(FI28-EN28)</f>
        <v>8.8676617965178627E-4</v>
      </c>
    </row>
    <row r="29" spans="1:172" ht="14" thickBot="1" x14ac:dyDescent="0.2">
      <c r="A29" s="96">
        <v>38748</v>
      </c>
      <c r="B29" s="97">
        <v>5.0419998168945312</v>
      </c>
      <c r="C29" s="98">
        <v>1280.0799560546875</v>
      </c>
      <c r="D29" s="97">
        <v>1.7795000076293945</v>
      </c>
      <c r="E29">
        <v>117.31581811675949</v>
      </c>
      <c r="F29">
        <v>571.06829833984375</v>
      </c>
      <c r="H29" s="34">
        <f t="shared" si="51"/>
        <v>-1.1885978861793072E-3</v>
      </c>
      <c r="I29" s="34">
        <f t="shared" si="52"/>
        <v>-3.9838121006143595E-3</v>
      </c>
      <c r="J29" s="34">
        <f t="shared" si="53"/>
        <v>7.1881148584308757E-3</v>
      </c>
      <c r="K29" s="34">
        <f t="shared" si="54"/>
        <v>-2.5809130217452291E-3</v>
      </c>
      <c r="L29" s="101">
        <f t="shared" si="55"/>
        <v>8.6542789241820777E-3</v>
      </c>
      <c r="N29" s="34">
        <f t="shared" si="56"/>
        <v>4.8879225614419305E-2</v>
      </c>
      <c r="O29" s="35">
        <f t="shared" si="64"/>
        <v>-0.39838121006143595</v>
      </c>
      <c r="P29" s="35">
        <f t="shared" si="65"/>
        <v>0.71881148584308752</v>
      </c>
      <c r="Q29" s="35">
        <f t="shared" si="57"/>
        <v>-0.25809130217452292</v>
      </c>
      <c r="R29" s="35">
        <f t="shared" si="66"/>
        <v>0.86542789241820772</v>
      </c>
      <c r="S29" s="67">
        <f t="shared" si="58"/>
        <v>0.97664609163975569</v>
      </c>
      <c r="Z29" s="33" t="s">
        <v>62</v>
      </c>
      <c r="AJ29" s="34">
        <f t="shared" ca="1" si="14"/>
        <v>-0.14640448867038997</v>
      </c>
      <c r="AK29" s="34">
        <f t="shared" ca="1" si="14"/>
        <v>-0.40133863655566959</v>
      </c>
      <c r="AL29" s="34">
        <f t="shared" ca="1" si="14"/>
        <v>-0.14483021333266155</v>
      </c>
      <c r="AM29" s="34">
        <f t="shared" ca="1" si="14"/>
        <v>0.65856240251494957</v>
      </c>
      <c r="AN29" s="101">
        <f t="shared" ca="1" si="14"/>
        <v>0.57461567721410978</v>
      </c>
      <c r="AQ29" s="60">
        <f ca="1"/>
        <v>-1.01930623564908E-2</v>
      </c>
      <c r="AR29" s="60">
        <f ca="1"/>
        <v>-2.6052166027563439E-2</v>
      </c>
      <c r="AS29" s="60">
        <f ca="1"/>
        <v>-3.6232556738563589E-3</v>
      </c>
      <c r="AT29" s="60">
        <f ca="1"/>
        <v>3.1273062239391505E-3</v>
      </c>
      <c r="AU29" s="60">
        <f ca="1"/>
        <v>-2.6454090956676814E-2</v>
      </c>
      <c r="AW29" s="61">
        <f t="shared" ca="1" si="34"/>
        <v>0.4191737175524452</v>
      </c>
      <c r="AX29" s="61">
        <f t="shared" ca="1" si="35"/>
        <v>-2.6052166027563439</v>
      </c>
      <c r="AY29" s="61">
        <f t="shared" ca="1" si="36"/>
        <v>-0.36232556738563587</v>
      </c>
      <c r="AZ29" s="61">
        <f t="shared" ca="1" si="37"/>
        <v>0.31273062239391503</v>
      </c>
      <c r="BA29" s="61">
        <f t="shared" ca="1" si="38"/>
        <v>-2.6454090956676812</v>
      </c>
      <c r="BB29" s="61">
        <f t="shared" ca="1" si="39"/>
        <v>-4.8810469258633002</v>
      </c>
      <c r="BL29" s="96">
        <v>38748</v>
      </c>
      <c r="BM29" s="126">
        <f t="shared" si="59"/>
        <v>-7.6710904728349621E-4</v>
      </c>
      <c r="BN29" s="126">
        <f t="shared" si="60"/>
        <v>-4.1423427102843706E-3</v>
      </c>
      <c r="BO29" s="126">
        <f t="shared" si="61"/>
        <v>7.2293053300229379E-3</v>
      </c>
      <c r="BP29" s="126">
        <f t="shared" si="62"/>
        <v>-2.3732214111639493E-3</v>
      </c>
      <c r="BQ29" s="126">
        <f t="shared" si="63"/>
        <v>7.9046192817636696E-3</v>
      </c>
      <c r="DA29" s="126">
        <f t="shared" ca="1" si="45"/>
        <v>-1.0060426174670655E-2</v>
      </c>
      <c r="DB29" s="126">
        <f t="shared" ca="1" si="46"/>
        <v>-2.6370048348764618E-2</v>
      </c>
      <c r="DC29" s="126">
        <f t="shared" ca="1" si="47"/>
        <v>-3.7816692359459586E-3</v>
      </c>
      <c r="DD29" s="126">
        <f t="shared" ca="1" si="48"/>
        <v>3.2440435652539854E-3</v>
      </c>
      <c r="DE29" s="126">
        <f t="shared" ca="1" si="49"/>
        <v>-2.7076683175993488E-2</v>
      </c>
      <c r="EB29">
        <f t="shared" si="16"/>
        <v>-2.2000000000000002</v>
      </c>
      <c r="EC29">
        <f ca="1"/>
        <v>4</v>
      </c>
      <c r="ED29">
        <f ca="1"/>
        <v>3</v>
      </c>
      <c r="EE29">
        <f ca="1"/>
        <v>5</v>
      </c>
      <c r="EF29">
        <f ca="1"/>
        <v>5</v>
      </c>
      <c r="EG29">
        <f ca="1"/>
        <v>1</v>
      </c>
      <c r="EI29">
        <f t="shared" si="17"/>
        <v>-2.2000000000000002</v>
      </c>
      <c r="EJ29">
        <f ca="1">SUM($EC$6:EC29)/COUNT($AJ$6:$AJ$1005)</f>
        <v>0.02</v>
      </c>
      <c r="EK29">
        <f ca="1">SUM($ED$6:ED29)/COUNT($AJ$6:$AJ$1005)</f>
        <v>0.01</v>
      </c>
      <c r="EL29">
        <f ca="1">SUM($EE$6:EE29)/COUNT($AJ$6:$AJ$1005)</f>
        <v>1.4999999999999999E-2</v>
      </c>
      <c r="EM29">
        <f ca="1">SUM($EF$6:EF29)/COUNT($AJ$6:$AJ$1005)</f>
        <v>1.9E-2</v>
      </c>
      <c r="EN29">
        <f ca="1">SUM($EG$6:EG29)/COUNT($AJ$6:$AJ$1005)</f>
        <v>8.0000000000000002E-3</v>
      </c>
      <c r="EW29">
        <f t="shared" si="18"/>
        <v>-2.2000000000000002</v>
      </c>
      <c r="EX29">
        <f t="shared" ca="1" si="19"/>
        <v>-2.2147265418184965</v>
      </c>
      <c r="EY29">
        <f t="shared" ca="1" si="20"/>
        <v>-2.2546949606490645</v>
      </c>
      <c r="EZ29">
        <f t="shared" ca="1" si="21"/>
        <v>-2.1198645603311821</v>
      </c>
      <c r="FA29">
        <f t="shared" ca="1" si="22"/>
        <v>-2.1489486051854643</v>
      </c>
      <c r="FB29">
        <f t="shared" ca="1" si="23"/>
        <v>-2.308697261419288</v>
      </c>
      <c r="FD29">
        <f t="shared" si="24"/>
        <v>-2.2000000000000002</v>
      </c>
      <c r="FE29">
        <f t="shared" ca="1" si="25"/>
        <v>1.3389419962884406E-2</v>
      </c>
      <c r="FF29">
        <f ca="1">_xlfn.NORM.DIST(EY29,0,1,TRUE)</f>
        <v>1.2076241097104055E-2</v>
      </c>
      <c r="FG29">
        <f ca="1">_xlfn.NORM.DIST(EZ29,0,1,TRUE)</f>
        <v>1.7008734431156521E-2</v>
      </c>
      <c r="FH29">
        <f ca="1">_xlfn.NORM.DIST(FA29,0,1,TRUE)</f>
        <v>1.5819237126324291E-2</v>
      </c>
      <c r="FI29">
        <f ca="1">_xlfn.NORM.DIST(FB29,0,1,TRUE)</f>
        <v>1.0480193212623889E-2</v>
      </c>
      <c r="FK29">
        <f t="shared" si="26"/>
        <v>-2.2000000000000002</v>
      </c>
      <c r="FL29">
        <f ca="1">ABS(FE29-EJ29)</f>
        <v>6.6105800371155949E-3</v>
      </c>
      <c r="FM29">
        <f ca="1">ABS(FF29-EK29)</f>
        <v>2.0762410971040552E-3</v>
      </c>
      <c r="FN29">
        <f ca="1">ABS(FG29-EL29)</f>
        <v>2.0087344311565218E-3</v>
      </c>
      <c r="FO29">
        <f ca="1">ABS(FH29-EM29)</f>
        <v>3.1807628736757083E-3</v>
      </c>
      <c r="FP29">
        <f ca="1">ABS(FI29-EN29)</f>
        <v>2.4801932126238893E-3</v>
      </c>
    </row>
    <row r="30" spans="1:172" ht="14" thickBot="1" x14ac:dyDescent="0.2">
      <c r="A30" s="96">
        <v>38749</v>
      </c>
      <c r="B30" s="97">
        <v>5.0834999084472656</v>
      </c>
      <c r="C30" s="98">
        <v>1282.4599609375</v>
      </c>
      <c r="D30" s="97">
        <v>1.7740000486373901</v>
      </c>
      <c r="E30">
        <v>117.98017544376266</v>
      </c>
      <c r="F30">
        <v>569.568359375</v>
      </c>
      <c r="H30" s="34">
        <f t="shared" si="51"/>
        <v>8.2308792264683406E-3</v>
      </c>
      <c r="I30" s="34">
        <f t="shared" si="52"/>
        <v>1.8592626746128204E-3</v>
      </c>
      <c r="J30" s="34">
        <f t="shared" si="53"/>
        <v>-3.0907327723652569E-3</v>
      </c>
      <c r="K30" s="34">
        <f t="shared" si="54"/>
        <v>5.6629816649445084E-3</v>
      </c>
      <c r="L30" s="101">
        <f t="shared" si="55"/>
        <v>-2.6265491696951695E-3</v>
      </c>
      <c r="N30" s="34">
        <f t="shared" si="56"/>
        <v>-0.33848201094216884</v>
      </c>
      <c r="O30" s="35">
        <f t="shared" si="64"/>
        <v>0.18592626746128205</v>
      </c>
      <c r="P30" s="35">
        <f t="shared" si="65"/>
        <v>-0.30907327723652567</v>
      </c>
      <c r="Q30" s="35">
        <f t="shared" si="57"/>
        <v>0.56629816649445086</v>
      </c>
      <c r="R30" s="35">
        <f t="shared" si="66"/>
        <v>-0.26265491696951693</v>
      </c>
      <c r="S30" s="67">
        <f t="shared" si="58"/>
        <v>-0.15798577119247853</v>
      </c>
      <c r="U30" s="34"/>
      <c r="V30" s="35" t="s">
        <v>20</v>
      </c>
      <c r="W30" s="35" t="s">
        <v>21</v>
      </c>
      <c r="X30" s="36" t="s">
        <v>37</v>
      </c>
      <c r="AC30" s="47" t="s">
        <v>24</v>
      </c>
      <c r="AD30" s="34">
        <f>AD22</f>
        <v>4.8134061298091719E-4</v>
      </c>
      <c r="AE30" s="54">
        <v>0</v>
      </c>
      <c r="AF30" s="54">
        <v>0</v>
      </c>
      <c r="AG30" s="54">
        <v>0</v>
      </c>
      <c r="AH30" s="56">
        <v>0</v>
      </c>
      <c r="AJ30" s="34">
        <f t="shared" ca="1" si="14"/>
        <v>-0.64283843476111879</v>
      </c>
      <c r="AK30" s="34">
        <f t="shared" ca="1" si="14"/>
        <v>-0.55204404755005454</v>
      </c>
      <c r="AL30" s="34">
        <f t="shared" ca="1" si="14"/>
        <v>-0.65611594363150783</v>
      </c>
      <c r="AM30" s="34">
        <f t="shared" ca="1" si="14"/>
        <v>1.3838444412451265</v>
      </c>
      <c r="AN30" s="101">
        <f t="shared" ca="1" si="14"/>
        <v>-0.91164997446984886</v>
      </c>
      <c r="AQ30" s="60">
        <f ca="1"/>
        <v>-1.366108744286767E-3</v>
      </c>
      <c r="AR30" s="60">
        <f ca="1"/>
        <v>-5.5844555307125723E-3</v>
      </c>
      <c r="AS30" s="60">
        <f ca="1"/>
        <v>3.6165052092127477E-3</v>
      </c>
      <c r="AT30" s="60">
        <f ca="1"/>
        <v>1.8478117423882971E-4</v>
      </c>
      <c r="AU30" s="60">
        <f ca="1"/>
        <v>-4.999584467659488E-3</v>
      </c>
      <c r="AW30" s="61">
        <f t="shared" ca="1" si="34"/>
        <v>5.6179081506250152E-2</v>
      </c>
      <c r="AX30" s="61">
        <f t="shared" ca="1" si="35"/>
        <v>-0.55844555307125721</v>
      </c>
      <c r="AY30" s="61">
        <f t="shared" ca="1" si="36"/>
        <v>0.36165052092127475</v>
      </c>
      <c r="AZ30" s="61">
        <f t="shared" ca="1" si="37"/>
        <v>1.8478117423882973E-2</v>
      </c>
      <c r="BA30" s="61">
        <f t="shared" ca="1" si="38"/>
        <v>-0.49995844676594881</v>
      </c>
      <c r="BB30" s="61">
        <f t="shared" ca="1" si="39"/>
        <v>-0.62209627998579808</v>
      </c>
      <c r="BL30" s="96">
        <v>38749</v>
      </c>
      <c r="BM30" s="126">
        <f t="shared" si="59"/>
        <v>8.6523680653641521E-3</v>
      </c>
      <c r="BN30" s="126">
        <f t="shared" si="60"/>
        <v>1.7007320649428095E-3</v>
      </c>
      <c r="BO30" s="126">
        <f t="shared" si="61"/>
        <v>-3.0495423007731947E-3</v>
      </c>
      <c r="BP30" s="126">
        <f t="shared" si="62"/>
        <v>5.8706732755257887E-3</v>
      </c>
      <c r="BQ30" s="126">
        <f t="shared" si="63"/>
        <v>-3.3762088121135777E-3</v>
      </c>
      <c r="DA30" s="126">
        <f t="shared" ca="1" si="45"/>
        <v>-1.2334725624666232E-3</v>
      </c>
      <c r="DB30" s="126">
        <f t="shared" ca="1" si="46"/>
        <v>-5.9023378519137493E-3</v>
      </c>
      <c r="DC30" s="126">
        <f t="shared" ca="1" si="47"/>
        <v>3.458091647123148E-3</v>
      </c>
      <c r="DD30" s="126">
        <f t="shared" ca="1" si="48"/>
        <v>3.0151851555366461E-4</v>
      </c>
      <c r="DE30" s="126">
        <f t="shared" ca="1" si="49"/>
        <v>-5.6221766869761613E-3</v>
      </c>
      <c r="EB30">
        <f t="shared" si="16"/>
        <v>-2.1</v>
      </c>
      <c r="EC30">
        <f ca="1"/>
        <v>5</v>
      </c>
      <c r="ED30">
        <f ca="1"/>
        <v>2</v>
      </c>
      <c r="EE30">
        <f ca="1"/>
        <v>5</v>
      </c>
      <c r="EF30">
        <f ca="1"/>
        <v>3</v>
      </c>
      <c r="EG30">
        <f ca="1"/>
        <v>6</v>
      </c>
      <c r="EI30">
        <f t="shared" si="17"/>
        <v>-2.1</v>
      </c>
      <c r="EJ30">
        <f ca="1">SUM($EC$6:EC30)/COUNT($AJ$6:$AJ$1005)</f>
        <v>2.5000000000000001E-2</v>
      </c>
      <c r="EK30">
        <f ca="1">SUM($ED$6:ED30)/COUNT($AJ$6:$AJ$1005)</f>
        <v>1.2E-2</v>
      </c>
      <c r="EL30">
        <f ca="1">SUM($EE$6:EE30)/COUNT($AJ$6:$AJ$1005)</f>
        <v>0.02</v>
      </c>
      <c r="EM30">
        <f ca="1">SUM($EF$6:EF30)/COUNT($AJ$6:$AJ$1005)</f>
        <v>2.1999999999999999E-2</v>
      </c>
      <c r="EN30">
        <f ca="1">SUM($EG$6:EG30)/COUNT($AJ$6:$AJ$1005)</f>
        <v>1.4E-2</v>
      </c>
      <c r="EW30">
        <f t="shared" si="18"/>
        <v>-2.1</v>
      </c>
      <c r="EX30">
        <f t="shared" ca="1" si="19"/>
        <v>-2.1140373225901823</v>
      </c>
      <c r="EY30">
        <f t="shared" ca="1" si="20"/>
        <v>-2.1545951337255369</v>
      </c>
      <c r="EZ30">
        <f t="shared" ca="1" si="21"/>
        <v>-2.0237320488507038</v>
      </c>
      <c r="FA30">
        <f t="shared" ca="1" si="22"/>
        <v>-2.0516560317136099</v>
      </c>
      <c r="FB30">
        <f t="shared" ca="1" si="23"/>
        <v>-2.2032806632397972</v>
      </c>
      <c r="FD30">
        <f t="shared" si="24"/>
        <v>-2.1</v>
      </c>
      <c r="FE30">
        <f t="shared" ca="1" si="25"/>
        <v>1.7256039856978773E-2</v>
      </c>
      <c r="FF30">
        <f ca="1">_xlfn.NORM.DIST(EY30,0,1,TRUE)</f>
        <v>1.5596765089208719E-2</v>
      </c>
      <c r="FG30">
        <f ca="1">_xlfn.NORM.DIST(EZ30,0,1,TRUE)</f>
        <v>2.1498864572069124E-2</v>
      </c>
      <c r="FH30">
        <f ca="1">_xlfn.NORM.DIST(FA30,0,1,TRUE)</f>
        <v>2.0101551311793885E-2</v>
      </c>
      <c r="FI30">
        <f ca="1">_xlfn.NORM.DIST(FB30,0,1,TRUE)</f>
        <v>1.3787486504491138E-2</v>
      </c>
      <c r="FK30">
        <f t="shared" si="26"/>
        <v>-2.1</v>
      </c>
      <c r="FL30">
        <f ca="1">ABS(FE30-EJ30)</f>
        <v>7.7439601430212279E-3</v>
      </c>
      <c r="FM30">
        <f ca="1">ABS(FF30-EK30)</f>
        <v>3.5967650892087186E-3</v>
      </c>
      <c r="FN30">
        <f ca="1">ABS(FG30-EL30)</f>
        <v>1.4988645720691238E-3</v>
      </c>
      <c r="FO30">
        <f ca="1">ABS(FH30-EM30)</f>
        <v>1.8984486882061141E-3</v>
      </c>
      <c r="FP30">
        <f ca="1">ABS(FI30-EN30)</f>
        <v>2.1251349550886235E-4</v>
      </c>
    </row>
    <row r="31" spans="1:172" ht="14" thickBot="1" x14ac:dyDescent="0.2">
      <c r="A31" s="96">
        <v>38750</v>
      </c>
      <c r="B31" s="97">
        <v>5.0809998512268066</v>
      </c>
      <c r="C31" s="98">
        <v>1270.8399658203125</v>
      </c>
      <c r="D31" s="97">
        <v>1.7804000377655029</v>
      </c>
      <c r="E31">
        <v>118.48341225115122</v>
      </c>
      <c r="F31">
        <v>572.6363525390625</v>
      </c>
      <c r="H31" s="34">
        <f t="shared" si="51"/>
        <v>-4.9179841949138867E-4</v>
      </c>
      <c r="I31" s="34">
        <f t="shared" si="52"/>
        <v>-9.0607079137917778E-3</v>
      </c>
      <c r="J31" s="34">
        <f t="shared" si="53"/>
        <v>3.6076600634980965E-3</v>
      </c>
      <c r="K31" s="34">
        <f t="shared" si="54"/>
        <v>4.265435319923197E-3</v>
      </c>
      <c r="L31" s="101">
        <f t="shared" si="55"/>
        <v>5.3865231689293218E-3</v>
      </c>
      <c r="N31" s="34">
        <f t="shared" si="56"/>
        <v>2.0224439385809263E-2</v>
      </c>
      <c r="O31" s="35">
        <f t="shared" si="64"/>
        <v>-0.90607079137917779</v>
      </c>
      <c r="P31" s="35">
        <f t="shared" si="65"/>
        <v>0.36076600634980965</v>
      </c>
      <c r="Q31" s="35">
        <f t="shared" si="57"/>
        <v>0.4265435319923197</v>
      </c>
      <c r="R31" s="35">
        <f t="shared" si="66"/>
        <v>0.53865231689293214</v>
      </c>
      <c r="S31" s="67">
        <f t="shared" si="58"/>
        <v>0.44011550324169296</v>
      </c>
      <c r="U31" s="44">
        <v>0.01</v>
      </c>
      <c r="V31" s="38">
        <f>-SMALL($S$8:$S$1707,ROUND(U31*COUNT($S$8:$S$1707),0))</f>
        <v>6.8712284549769418</v>
      </c>
      <c r="W31" s="38">
        <f>Z31*$V$21</f>
        <v>7.696188446967323</v>
      </c>
      <c r="X31" s="45">
        <f ca="1">-SMALL($BB$6:$BB$1005,ROUND(U31*COUNT($BB$6:$BB$1005),0))</f>
        <v>5.018336950536967</v>
      </c>
      <c r="Z31">
        <v>2.33</v>
      </c>
      <c r="AC31" s="28" t="s">
        <v>25</v>
      </c>
      <c r="AD31" s="53">
        <v>0</v>
      </c>
      <c r="AE31" s="38">
        <f>AE22</f>
        <v>1.9436974098131885E-4</v>
      </c>
      <c r="AF31" s="55">
        <v>0</v>
      </c>
      <c r="AG31" s="55">
        <v>0</v>
      </c>
      <c r="AH31" s="57">
        <v>0</v>
      </c>
      <c r="AJ31" s="34">
        <f t="shared" ca="1" si="14"/>
        <v>-4.2181778444136932E-2</v>
      </c>
      <c r="AK31" s="34">
        <f t="shared" ca="1" si="14"/>
        <v>1.1606494106129324</v>
      </c>
      <c r="AL31" s="34">
        <f t="shared" ca="1" si="14"/>
        <v>-7.1811172751671051E-2</v>
      </c>
      <c r="AM31" s="34">
        <f t="shared" ca="1" si="14"/>
        <v>0.40573710746211156</v>
      </c>
      <c r="AN31" s="101">
        <f t="shared" ca="1" si="14"/>
        <v>1.2150749190396837</v>
      </c>
      <c r="AQ31" s="60">
        <f ca="1"/>
        <v>-6.8263493775869927E-3</v>
      </c>
      <c r="AR31" s="60">
        <f ca="1"/>
        <v>-1.5192249103856999E-2</v>
      </c>
      <c r="AS31" s="60">
        <f ca="1"/>
        <v>1.377554564618748E-3</v>
      </c>
      <c r="AT31" s="60">
        <f ca="1"/>
        <v>-1.1110660133003717E-2</v>
      </c>
      <c r="AU31" s="60">
        <f ca="1"/>
        <v>-4.6924173983914127E-3</v>
      </c>
      <c r="AW31" s="61">
        <f t="shared" ca="1" si="34"/>
        <v>0.28072292171281027</v>
      </c>
      <c r="AX31" s="61">
        <f t="shared" ca="1" si="35"/>
        <v>-1.5192249103856998</v>
      </c>
      <c r="AY31" s="61">
        <f t="shared" ca="1" si="36"/>
        <v>0.13775545646187481</v>
      </c>
      <c r="AZ31" s="61">
        <f t="shared" ca="1" si="37"/>
        <v>-1.1110660133003718</v>
      </c>
      <c r="BA31" s="61">
        <f t="shared" ca="1" si="38"/>
        <v>-0.46924173983914125</v>
      </c>
      <c r="BB31" s="61">
        <f t="shared" ca="1" si="39"/>
        <v>-2.6810542853505277</v>
      </c>
      <c r="BL31" s="96">
        <v>38750</v>
      </c>
      <c r="BM31" s="126">
        <f t="shared" si="59"/>
        <v>-7.0309580595577644E-5</v>
      </c>
      <c r="BN31" s="126">
        <f t="shared" si="60"/>
        <v>-9.2192385234617889E-3</v>
      </c>
      <c r="BO31" s="126">
        <f t="shared" si="61"/>
        <v>3.6488505350901587E-3</v>
      </c>
      <c r="BP31" s="126">
        <f t="shared" si="62"/>
        <v>4.4731269305044773E-3</v>
      </c>
      <c r="BQ31" s="126">
        <f t="shared" si="63"/>
        <v>4.6368635265109136E-3</v>
      </c>
      <c r="DA31" s="126">
        <f t="shared" ca="1" si="45"/>
        <v>-6.6937131957668494E-3</v>
      </c>
      <c r="DB31" s="126">
        <f t="shared" ca="1" si="46"/>
        <v>-1.5510131425058176E-2</v>
      </c>
      <c r="DC31" s="126">
        <f t="shared" ca="1" si="47"/>
        <v>1.2191410025291485E-3</v>
      </c>
      <c r="DD31" s="126">
        <f t="shared" ca="1" si="48"/>
        <v>-1.0993922791688883E-2</v>
      </c>
      <c r="DE31" s="126">
        <f t="shared" ca="1" si="49"/>
        <v>-5.3150096177080851E-3</v>
      </c>
      <c r="EB31">
        <f t="shared" si="16"/>
        <v>-2</v>
      </c>
      <c r="EC31">
        <f ca="1"/>
        <v>2</v>
      </c>
      <c r="ED31">
        <f ca="1"/>
        <v>2</v>
      </c>
      <c r="EE31">
        <f ca="1"/>
        <v>9</v>
      </c>
      <c r="EF31">
        <f ca="1"/>
        <v>10</v>
      </c>
      <c r="EG31">
        <f ca="1"/>
        <v>2</v>
      </c>
      <c r="EI31">
        <f t="shared" si="17"/>
        <v>-2</v>
      </c>
      <c r="EJ31">
        <f ca="1">SUM($EC$6:EC31)/COUNT($AJ$6:$AJ$1005)</f>
        <v>2.7E-2</v>
      </c>
      <c r="EK31">
        <f ca="1">SUM($ED$6:ED31)/COUNT($AJ$6:$AJ$1005)</f>
        <v>1.4E-2</v>
      </c>
      <c r="EL31">
        <f ca="1">SUM($EE$6:EE31)/COUNT($AJ$6:$AJ$1005)</f>
        <v>2.9000000000000001E-2</v>
      </c>
      <c r="EM31">
        <f ca="1">SUM($EF$6:EF31)/COUNT($AJ$6:$AJ$1005)</f>
        <v>3.2000000000000001E-2</v>
      </c>
      <c r="EN31">
        <f ca="1">SUM($EG$6:EG31)/COUNT($AJ$6:$AJ$1005)</f>
        <v>1.6E-2</v>
      </c>
      <c r="EW31">
        <f t="shared" si="18"/>
        <v>-2</v>
      </c>
      <c r="EX31">
        <f t="shared" ca="1" si="19"/>
        <v>-2.0133481033618685</v>
      </c>
      <c r="EY31">
        <f t="shared" ca="1" si="20"/>
        <v>-2.0544953068020102</v>
      </c>
      <c r="EZ31">
        <f t="shared" ca="1" si="21"/>
        <v>-1.9275995373702255</v>
      </c>
      <c r="FA31">
        <f t="shared" ca="1" si="22"/>
        <v>-1.9543634582417557</v>
      </c>
      <c r="FB31">
        <f t="shared" ca="1" si="23"/>
        <v>-2.097864065060306</v>
      </c>
      <c r="FD31">
        <f t="shared" si="24"/>
        <v>-2</v>
      </c>
      <c r="FE31">
        <f t="shared" ca="1" si="25"/>
        <v>2.2039010559255251E-2</v>
      </c>
      <c r="FF31">
        <f ca="1">_xlfn.NORM.DIST(EY31,0,1,TRUE)</f>
        <v>1.9963888577023043E-2</v>
      </c>
      <c r="FG31">
        <f ca="1">_xlfn.NORM.DIST(EZ31,0,1,TRUE)</f>
        <v>2.6952478235618901E-2</v>
      </c>
      <c r="FH31">
        <f ca="1">_xlfn.NORM.DIST(FA31,0,1,TRUE)</f>
        <v>2.5329124501755507E-2</v>
      </c>
      <c r="FI31">
        <f ca="1">_xlfn.NORM.DIST(FB31,0,1,TRUE)</f>
        <v>1.7958577601840581E-2</v>
      </c>
      <c r="FK31">
        <f t="shared" si="26"/>
        <v>-2</v>
      </c>
      <c r="FL31">
        <f ca="1">ABS(FE31-EJ31)</f>
        <v>4.9609894407447487E-3</v>
      </c>
      <c r="FM31">
        <f ca="1">ABS(FF31-EK31)</f>
        <v>5.9638885770230427E-3</v>
      </c>
      <c r="FN31">
        <f ca="1">ABS(FG31-EL31)</f>
        <v>2.0475217643811001E-3</v>
      </c>
      <c r="FO31">
        <f ca="1">ABS(FH31-EM31)</f>
        <v>6.670875498244494E-3</v>
      </c>
      <c r="FP31">
        <f ca="1">ABS(FI31-EN31)</f>
        <v>1.9585776018405804E-3</v>
      </c>
    </row>
    <row r="32" spans="1:172" ht="14" thickBot="1" x14ac:dyDescent="0.2">
      <c r="A32" s="96">
        <v>38751</v>
      </c>
      <c r="B32" s="97">
        <v>5.0504999160766602</v>
      </c>
      <c r="C32" s="98">
        <v>1264.030029296875</v>
      </c>
      <c r="D32" s="97">
        <v>1.7625000476837158</v>
      </c>
      <c r="E32">
        <v>118.92020451662098</v>
      </c>
      <c r="F32">
        <v>567.43695068359375</v>
      </c>
      <c r="H32" s="34">
        <f t="shared" si="51"/>
        <v>-6.0027427756728395E-3</v>
      </c>
      <c r="I32" s="34">
        <f t="shared" si="52"/>
        <v>-5.3586106091979601E-3</v>
      </c>
      <c r="J32" s="34">
        <f t="shared" si="53"/>
        <v>-1.0053914683271156E-2</v>
      </c>
      <c r="K32" s="34">
        <f t="shared" si="54"/>
        <v>3.686526722777755E-3</v>
      </c>
      <c r="L32" s="101">
        <f t="shared" si="55"/>
        <v>-9.0797621080370931E-3</v>
      </c>
      <c r="N32" s="34">
        <f t="shared" si="56"/>
        <v>0.24685339074646115</v>
      </c>
      <c r="O32" s="35">
        <f t="shared" si="64"/>
        <v>-0.53586106091979602</v>
      </c>
      <c r="P32" s="35">
        <f t="shared" si="65"/>
        <v>-1.0053914683271155</v>
      </c>
      <c r="Q32" s="35">
        <f t="shared" si="57"/>
        <v>0.36865267227777548</v>
      </c>
      <c r="R32" s="35">
        <f t="shared" si="66"/>
        <v>-0.90797621080370927</v>
      </c>
      <c r="S32" s="67">
        <f t="shared" si="58"/>
        <v>-1.8337226770263841</v>
      </c>
      <c r="U32" s="44">
        <v>0.05</v>
      </c>
      <c r="V32" s="38">
        <f t="shared" ref="V32:V34" si="81">-SMALL($S$8:$S$1707,ROUND(U32*COUNT($S$8:$S$1707),0))</f>
        <v>3.8139413848195236</v>
      </c>
      <c r="W32" s="38">
        <f t="shared" ref="W32:W34" si="82">Z32*$V$21</f>
        <v>5.4170596794104755</v>
      </c>
      <c r="X32" s="45">
        <f t="shared" ref="X32:X34" ca="1" si="83">-SMALL($BB$6:$BB$1005,ROUND(U32*COUNT($BB$6:$BB$1005),0))</f>
        <v>3.7693996242512897</v>
      </c>
      <c r="Z32">
        <v>1.64</v>
      </c>
      <c r="AC32" s="48" t="s">
        <v>30</v>
      </c>
      <c r="AD32" s="53">
        <v>0</v>
      </c>
      <c r="AE32" s="55">
        <v>0</v>
      </c>
      <c r="AF32" s="38">
        <f>AF22</f>
        <v>1.6551684710561465E-4</v>
      </c>
      <c r="AG32" s="55">
        <v>0</v>
      </c>
      <c r="AH32" s="57">
        <v>0</v>
      </c>
      <c r="AJ32" s="34">
        <f t="shared" ca="1" si="14"/>
        <v>0.22641107350478301</v>
      </c>
      <c r="AK32" s="34">
        <f t="shared" ca="1" si="14"/>
        <v>-0.88929240778307705</v>
      </c>
      <c r="AL32" s="34">
        <f t="shared" ca="1" si="14"/>
        <v>1.475473375579623</v>
      </c>
      <c r="AM32" s="34">
        <f t="shared" ca="1" si="14"/>
        <v>0.79789254994264436</v>
      </c>
      <c r="AN32" s="101">
        <f t="shared" ca="1" si="14"/>
        <v>0.12312343707609438</v>
      </c>
      <c r="AQ32" s="60">
        <f ca="1"/>
        <v>-3.4210288444602357E-3</v>
      </c>
      <c r="AR32" s="60">
        <f ca="1"/>
        <v>3.4497510854302202E-3</v>
      </c>
      <c r="AS32" s="60">
        <f ca="1"/>
        <v>8.7516223217543668E-3</v>
      </c>
      <c r="AT32" s="60">
        <f ca="1"/>
        <v>3.0432525353280325E-3</v>
      </c>
      <c r="AU32" s="60">
        <f ca="1"/>
        <v>1.4369747597534618E-2</v>
      </c>
      <c r="AW32" s="61">
        <f t="shared" ca="1" si="34"/>
        <v>0.14068445070125449</v>
      </c>
      <c r="AX32" s="61">
        <f t="shared" ca="1" si="35"/>
        <v>0.34497510854302205</v>
      </c>
      <c r="AY32" s="61">
        <f t="shared" ca="1" si="36"/>
        <v>0.87516223217543665</v>
      </c>
      <c r="AZ32" s="61">
        <f t="shared" ca="1" si="37"/>
        <v>0.30432525353280326</v>
      </c>
      <c r="BA32" s="61">
        <f t="shared" ca="1" si="38"/>
        <v>1.4369747597534617</v>
      </c>
      <c r="BB32" s="61">
        <f t="shared" ca="1" si="39"/>
        <v>3.1021218047059782</v>
      </c>
      <c r="BL32" s="96">
        <v>38751</v>
      </c>
      <c r="BM32" s="126">
        <f t="shared" si="59"/>
        <v>-5.5812539367770288E-3</v>
      </c>
      <c r="BN32" s="126">
        <f t="shared" si="60"/>
        <v>-5.5171412188679712E-3</v>
      </c>
      <c r="BO32" s="126">
        <f t="shared" si="61"/>
        <v>-1.0012724211679093E-2</v>
      </c>
      <c r="BP32" s="126">
        <f t="shared" si="62"/>
        <v>3.8942183333590349E-3</v>
      </c>
      <c r="BQ32" s="126">
        <f t="shared" si="63"/>
        <v>-9.8294217504555012E-3</v>
      </c>
      <c r="DA32" s="126">
        <f t="shared" ca="1" si="45"/>
        <v>-3.2883926626400919E-3</v>
      </c>
      <c r="DB32" s="126">
        <f t="shared" ca="1" si="46"/>
        <v>3.1318687642290428E-3</v>
      </c>
      <c r="DC32" s="126">
        <f t="shared" ca="1" si="47"/>
        <v>8.5932087596647666E-3</v>
      </c>
      <c r="DD32" s="126">
        <f t="shared" ca="1" si="48"/>
        <v>3.1599898766428674E-3</v>
      </c>
      <c r="DE32" s="126">
        <f t="shared" ca="1" si="49"/>
        <v>1.3747155378217945E-2</v>
      </c>
      <c r="EB32">
        <f t="shared" si="16"/>
        <v>-1.9</v>
      </c>
      <c r="EC32">
        <f ca="1"/>
        <v>1</v>
      </c>
      <c r="ED32">
        <f ca="1"/>
        <v>5</v>
      </c>
      <c r="EE32">
        <f ca="1"/>
        <v>8</v>
      </c>
      <c r="EF32">
        <f ca="1"/>
        <v>3</v>
      </c>
      <c r="EG32">
        <f ca="1"/>
        <v>5</v>
      </c>
      <c r="EI32">
        <f t="shared" si="17"/>
        <v>-1.9</v>
      </c>
      <c r="EJ32">
        <f ca="1">SUM($EC$6:EC32)/COUNT($AJ$6:$AJ$1005)</f>
        <v>2.8000000000000001E-2</v>
      </c>
      <c r="EK32">
        <f ca="1">SUM($ED$6:ED32)/COUNT($AJ$6:$AJ$1005)</f>
        <v>1.9E-2</v>
      </c>
      <c r="EL32">
        <f ca="1">SUM($EE$6:EE32)/COUNT($AJ$6:$AJ$1005)</f>
        <v>3.6999999999999998E-2</v>
      </c>
      <c r="EM32">
        <f ca="1">SUM($EF$6:EF32)/COUNT($AJ$6:$AJ$1005)</f>
        <v>3.5000000000000003E-2</v>
      </c>
      <c r="EN32">
        <f ca="1">SUM($EG$6:EG32)/COUNT($AJ$6:$AJ$1005)</f>
        <v>2.1000000000000001E-2</v>
      </c>
      <c r="EW32">
        <f t="shared" si="18"/>
        <v>-1.9</v>
      </c>
      <c r="EX32">
        <f t="shared" ca="1" si="19"/>
        <v>-1.9126588841335546</v>
      </c>
      <c r="EY32">
        <f t="shared" ca="1" si="20"/>
        <v>-1.9543954798784828</v>
      </c>
      <c r="EZ32">
        <f t="shared" ca="1" si="21"/>
        <v>-1.8314670258897472</v>
      </c>
      <c r="FA32">
        <f t="shared" ca="1" si="22"/>
        <v>-1.8570708847699013</v>
      </c>
      <c r="FB32">
        <f t="shared" ca="1" si="23"/>
        <v>-1.992447466880815</v>
      </c>
      <c r="FD32">
        <f t="shared" si="24"/>
        <v>-1.9</v>
      </c>
      <c r="FE32">
        <f t="shared" ca="1" si="25"/>
        <v>2.7895868023330758E-2</v>
      </c>
      <c r="FF32">
        <f ca="1">_xlfn.NORM.DIST(EY32,0,1,TRUE)</f>
        <v>2.5327232427466987E-2</v>
      </c>
      <c r="FG32">
        <f ca="1">_xlfn.NORM.DIST(EZ32,0,1,TRUE)</f>
        <v>3.3515432516643837E-2</v>
      </c>
      <c r="FH32">
        <f ca="1">_xlfn.NORM.DIST(FA32,0,1,TRUE)</f>
        <v>3.1650534920778427E-2</v>
      </c>
      <c r="FI32">
        <f ca="1">_xlfn.NORM.DIST(FB32,0,1,TRUE)</f>
        <v>2.3160991840778914E-2</v>
      </c>
      <c r="FK32">
        <f t="shared" si="26"/>
        <v>-1.9</v>
      </c>
      <c r="FL32">
        <f ca="1">ABS(FE32-EJ32)</f>
        <v>1.0413197666924237E-4</v>
      </c>
      <c r="FM32">
        <f ca="1">ABS(FF32-EK32)</f>
        <v>6.3272324274669875E-3</v>
      </c>
      <c r="FN32">
        <f ca="1">ABS(FG32-EL32)</f>
        <v>3.4845674833561616E-3</v>
      </c>
      <c r="FO32">
        <f ca="1">ABS(FH32-EM32)</f>
        <v>3.3494650792215766E-3</v>
      </c>
      <c r="FP32">
        <f ca="1">ABS(FI32-EN32)</f>
        <v>2.1609918407789128E-3</v>
      </c>
    </row>
    <row r="33" spans="1:172" ht="14" thickBot="1" x14ac:dyDescent="0.2">
      <c r="A33" s="96">
        <v>38754</v>
      </c>
      <c r="B33" s="97">
        <v>5.0605001449584961</v>
      </c>
      <c r="C33" s="98">
        <v>1265.02001953125</v>
      </c>
      <c r="D33" s="97">
        <v>1.7472000122070312</v>
      </c>
      <c r="E33">
        <v>119.04762329242277</v>
      </c>
      <c r="F33">
        <v>570.3682861328125</v>
      </c>
      <c r="H33" s="34">
        <f t="shared" si="51"/>
        <v>1.98004733155294E-3</v>
      </c>
      <c r="I33" s="34">
        <f t="shared" si="52"/>
        <v>7.8320151533558787E-4</v>
      </c>
      <c r="J33" s="34">
        <f t="shared" si="53"/>
        <v>-8.6808709575877368E-3</v>
      </c>
      <c r="K33" s="34">
        <f t="shared" si="54"/>
        <v>1.0714644859526553E-3</v>
      </c>
      <c r="L33" s="101">
        <f t="shared" si="55"/>
        <v>5.1659227438173661E-3</v>
      </c>
      <c r="N33" s="34">
        <f t="shared" si="56"/>
        <v>-8.1426343906188581E-2</v>
      </c>
      <c r="O33" s="35">
        <f t="shared" si="64"/>
        <v>7.8320151533558785E-2</v>
      </c>
      <c r="P33" s="35">
        <f t="shared" si="65"/>
        <v>-0.86808709575877363</v>
      </c>
      <c r="Q33" s="35">
        <f t="shared" si="57"/>
        <v>0.10714644859526554</v>
      </c>
      <c r="R33" s="35">
        <f t="shared" si="66"/>
        <v>0.5165922743817366</v>
      </c>
      <c r="S33" s="67">
        <f t="shared" si="58"/>
        <v>-0.24745456515440123</v>
      </c>
      <c r="U33" s="44">
        <v>0.1</v>
      </c>
      <c r="V33" s="38">
        <f t="shared" si="81"/>
        <v>2.6660706925060618</v>
      </c>
      <c r="W33" s="38">
        <f t="shared" si="82"/>
        <v>4.2279490180764689</v>
      </c>
      <c r="X33" s="45">
        <f t="shared" ca="1" si="83"/>
        <v>2.9875501150964743</v>
      </c>
      <c r="Z33">
        <v>1.28</v>
      </c>
      <c r="AD33" s="53">
        <v>0</v>
      </c>
      <c r="AE33" s="55">
        <v>0</v>
      </c>
      <c r="AF33" s="55">
        <v>0</v>
      </c>
      <c r="AG33" s="38">
        <f>AG22</f>
        <v>3.6146797111887851E-5</v>
      </c>
      <c r="AH33" s="57">
        <v>0</v>
      </c>
      <c r="AJ33" s="34">
        <f t="shared" ca="1" si="14"/>
        <v>-0.36235792413484808</v>
      </c>
      <c r="AK33" s="34">
        <f t="shared" ca="1" si="14"/>
        <v>0.20795086106948765</v>
      </c>
      <c r="AL33" s="34">
        <f t="shared" ca="1" si="14"/>
        <v>1.6459094854919789</v>
      </c>
      <c r="AM33" s="34">
        <f t="shared" ca="1" si="14"/>
        <v>-0.13133252489143912</v>
      </c>
      <c r="AN33" s="101">
        <f t="shared" ca="1" si="14"/>
        <v>0.54845331485324678</v>
      </c>
      <c r="AQ33" s="60">
        <f ca="1"/>
        <v>-1.2291876531280708E-3</v>
      </c>
      <c r="AR33" s="60">
        <f ca="1"/>
        <v>1.2814027226415467E-2</v>
      </c>
      <c r="AS33" s="60">
        <f ca="1"/>
        <v>2.9346465723450337E-3</v>
      </c>
      <c r="AT33" s="60">
        <f ca="1"/>
        <v>7.7348303755647631E-4</v>
      </c>
      <c r="AU33" s="60">
        <f ca="1"/>
        <v>-1.9679743917175068E-2</v>
      </c>
      <c r="AW33" s="61">
        <f t="shared" ca="1" si="34"/>
        <v>5.0548416178692289E-2</v>
      </c>
      <c r="AX33" s="61">
        <f t="shared" ca="1" si="35"/>
        <v>1.2814027226415468</v>
      </c>
      <c r="AY33" s="61">
        <f t="shared" ca="1" si="36"/>
        <v>0.29346465723450338</v>
      </c>
      <c r="AZ33" s="61">
        <f t="shared" ca="1" si="37"/>
        <v>7.7348303755647635E-2</v>
      </c>
      <c r="BA33" s="61">
        <f t="shared" ca="1" si="38"/>
        <v>-1.9679743917175068</v>
      </c>
      <c r="BB33" s="61">
        <f t="shared" ca="1" si="39"/>
        <v>-0.26521029190711665</v>
      </c>
      <c r="BL33" s="96">
        <v>38754</v>
      </c>
      <c r="BM33" s="126">
        <f t="shared" si="59"/>
        <v>2.4015361704487512E-3</v>
      </c>
      <c r="BN33" s="126">
        <f t="shared" si="60"/>
        <v>6.2467090566557695E-4</v>
      </c>
      <c r="BO33" s="126">
        <f t="shared" si="61"/>
        <v>-8.6396804859956745E-3</v>
      </c>
      <c r="BP33" s="126">
        <f t="shared" si="62"/>
        <v>1.2791560965339352E-3</v>
      </c>
      <c r="BQ33" s="126">
        <f t="shared" si="63"/>
        <v>4.4162631013989579E-3</v>
      </c>
      <c r="DA33" s="126">
        <f t="shared" ca="1" si="45"/>
        <v>-1.096551471307927E-3</v>
      </c>
      <c r="DB33" s="126">
        <f t="shared" ca="1" si="46"/>
        <v>1.249614490521429E-2</v>
      </c>
      <c r="DC33" s="126">
        <f t="shared" ca="1" si="47"/>
        <v>2.776233010255434E-3</v>
      </c>
      <c r="DD33" s="126">
        <f t="shared" ca="1" si="48"/>
        <v>8.9022037887131122E-4</v>
      </c>
      <c r="DE33" s="126">
        <f t="shared" ca="1" si="49"/>
        <v>-2.0302336136491742E-2</v>
      </c>
      <c r="EB33">
        <f t="shared" si="16"/>
        <v>-1.7999999999999998</v>
      </c>
      <c r="EC33">
        <f ca="1"/>
        <v>6</v>
      </c>
      <c r="ED33">
        <f ca="1"/>
        <v>9</v>
      </c>
      <c r="EE33">
        <f ca="1"/>
        <v>11</v>
      </c>
      <c r="EF33">
        <f ca="1"/>
        <v>9</v>
      </c>
      <c r="EG33">
        <f ca="1"/>
        <v>5</v>
      </c>
      <c r="EI33">
        <f t="shared" si="17"/>
        <v>-1.7999999999999998</v>
      </c>
      <c r="EJ33">
        <f ca="1">SUM($EC$6:EC33)/COUNT($AJ$6:$AJ$1005)</f>
        <v>3.4000000000000002E-2</v>
      </c>
      <c r="EK33">
        <f ca="1">SUM($ED$6:ED33)/COUNT($AJ$6:$AJ$1005)</f>
        <v>2.8000000000000001E-2</v>
      </c>
      <c r="EL33">
        <f ca="1">SUM($EE$6:EE33)/COUNT($AJ$6:$AJ$1005)</f>
        <v>4.8000000000000001E-2</v>
      </c>
      <c r="EM33">
        <f ca="1">SUM($EF$6:EF33)/COUNT($AJ$6:$AJ$1005)</f>
        <v>4.3999999999999997E-2</v>
      </c>
      <c r="EN33">
        <f ca="1">SUM($EG$6:EG33)/COUNT($AJ$6:$AJ$1005)</f>
        <v>2.5999999999999999E-2</v>
      </c>
      <c r="EW33">
        <f t="shared" si="18"/>
        <v>-1.7999999999999998</v>
      </c>
      <c r="EX33">
        <f t="shared" ca="1" si="19"/>
        <v>-1.8119696649052406</v>
      </c>
      <c r="EY33">
        <f t="shared" ca="1" si="20"/>
        <v>-1.8542956529549557</v>
      </c>
      <c r="EZ33">
        <f t="shared" ca="1" si="21"/>
        <v>-1.7353345144092689</v>
      </c>
      <c r="FA33">
        <f t="shared" ca="1" si="22"/>
        <v>-1.759778311298047</v>
      </c>
      <c r="FB33">
        <f t="shared" ca="1" si="23"/>
        <v>-1.887030868701324</v>
      </c>
      <c r="FD33">
        <f t="shared" si="24"/>
        <v>-1.7999999999999998</v>
      </c>
      <c r="FE33">
        <f t="shared" ca="1" si="25"/>
        <v>3.4995441931688138E-2</v>
      </c>
      <c r="FF33">
        <f ca="1">_xlfn.NORM.DIST(EY33,0,1,TRUE)</f>
        <v>3.1848436852449688E-2</v>
      </c>
      <c r="FG33">
        <f ca="1">_xlfn.NORM.DIST(EZ33,0,1,TRUE)</f>
        <v>4.134078589521898E-2</v>
      </c>
      <c r="FH33">
        <f ca="1">_xlfn.NORM.DIST(FA33,0,1,TRUE)</f>
        <v>3.9222700915740087E-2</v>
      </c>
      <c r="FI33">
        <f ca="1">_xlfn.NORM.DIST(FB33,0,1,TRUE)</f>
        <v>2.9578086933878121E-2</v>
      </c>
      <c r="FK33">
        <f t="shared" si="26"/>
        <v>-1.7999999999999998</v>
      </c>
      <c r="FL33">
        <f ca="1">ABS(FE33-EJ33)</f>
        <v>9.9544193168813605E-4</v>
      </c>
      <c r="FM33">
        <f ca="1">ABS(FF33-EK33)</f>
        <v>3.8484368524496874E-3</v>
      </c>
      <c r="FN33">
        <f ca="1">ABS(FG33-EL33)</f>
        <v>6.6592141047810208E-3</v>
      </c>
      <c r="FO33">
        <f ca="1">ABS(FH33-EM33)</f>
        <v>4.7772990842599103E-3</v>
      </c>
      <c r="FP33">
        <f ca="1">ABS(FI33-EN33)</f>
        <v>3.5780869338781218E-3</v>
      </c>
    </row>
    <row r="34" spans="1:172" ht="14" thickBot="1" x14ac:dyDescent="0.2">
      <c r="A34" s="96">
        <v>38755</v>
      </c>
      <c r="B34" s="97">
        <v>5.0819997787475586</v>
      </c>
      <c r="C34" s="98">
        <v>1254.780029296875</v>
      </c>
      <c r="D34" s="97">
        <v>1.7447999715805054</v>
      </c>
      <c r="E34">
        <v>118.16140921882801</v>
      </c>
      <c r="F34">
        <v>541.81988525390625</v>
      </c>
      <c r="H34" s="34">
        <f t="shared" si="51"/>
        <v>4.2485195481085855E-3</v>
      </c>
      <c r="I34" s="34">
        <f t="shared" si="52"/>
        <v>-8.0947258353819586E-3</v>
      </c>
      <c r="J34" s="34">
        <f t="shared" si="53"/>
        <v>-1.3736496163906221E-3</v>
      </c>
      <c r="K34" s="34">
        <f t="shared" si="54"/>
        <v>-7.4441979527630269E-3</v>
      </c>
      <c r="L34" s="101">
        <f t="shared" si="55"/>
        <v>-5.00525740525809E-2</v>
      </c>
      <c r="N34" s="34">
        <f t="shared" si="56"/>
        <v>-0.17471370926529045</v>
      </c>
      <c r="O34" s="35">
        <f t="shared" si="64"/>
        <v>-0.80947258353819584</v>
      </c>
      <c r="P34" s="35">
        <f t="shared" si="65"/>
        <v>-0.13736496163906223</v>
      </c>
      <c r="Q34" s="35">
        <f t="shared" si="57"/>
        <v>-0.74441979527630264</v>
      </c>
      <c r="R34" s="35">
        <f t="shared" si="66"/>
        <v>-5.0052574052580905</v>
      </c>
      <c r="S34" s="67">
        <f t="shared" si="58"/>
        <v>-6.8712284549769418</v>
      </c>
      <c r="U34" s="46">
        <v>0.2</v>
      </c>
      <c r="V34" s="41">
        <f t="shared" si="81"/>
        <v>1.495948737653267</v>
      </c>
      <c r="W34" s="41">
        <f t="shared" si="82"/>
        <v>2.7745915431126829</v>
      </c>
      <c r="X34" s="137">
        <f t="shared" ca="1" si="83"/>
        <v>2.0213820070751995</v>
      </c>
      <c r="Z34">
        <v>0.84</v>
      </c>
      <c r="AD34" s="58">
        <v>0</v>
      </c>
      <c r="AE34" s="59">
        <v>0</v>
      </c>
      <c r="AF34" s="59">
        <v>0</v>
      </c>
      <c r="AG34" s="59">
        <v>0</v>
      </c>
      <c r="AH34" s="42">
        <f>AH22</f>
        <v>3.1460647497859617E-5</v>
      </c>
      <c r="AJ34" s="34">
        <f t="shared" ca="1" si="14"/>
        <v>-0.99530359039982808</v>
      </c>
      <c r="AK34" s="34">
        <f t="shared" ca="1" si="14"/>
        <v>-0.44672177662696566</v>
      </c>
      <c r="AL34" s="34">
        <f t="shared" ca="1" si="14"/>
        <v>-0.76253248725816736</v>
      </c>
      <c r="AM34" s="34">
        <f t="shared" ca="1" si="14"/>
        <v>-1.3524057995781416</v>
      </c>
      <c r="AN34" s="101">
        <f t="shared" ca="1" si="14"/>
        <v>0.49834673978279637</v>
      </c>
      <c r="AQ34" s="60">
        <f ca="1"/>
        <v>-1.6548321372162219E-2</v>
      </c>
      <c r="AR34" s="60">
        <f ca="1"/>
        <v>1.4611364833642514E-2</v>
      </c>
      <c r="AS34" s="60">
        <f ca="1"/>
        <v>2.0454982871609137E-3</v>
      </c>
      <c r="AT34" s="60">
        <f ca="1"/>
        <v>2.7951110415991684E-3</v>
      </c>
      <c r="AU34" s="60">
        <f ca="1"/>
        <v>-5.5449246982954255E-3</v>
      </c>
      <c r="AW34" s="61">
        <f t="shared" ca="1" si="34"/>
        <v>0.6805237862990875</v>
      </c>
      <c r="AX34" s="61">
        <f t="shared" ca="1" si="35"/>
        <v>1.4611364833642515</v>
      </c>
      <c r="AY34" s="61">
        <f t="shared" ca="1" si="36"/>
        <v>0.20454982871609137</v>
      </c>
      <c r="AZ34" s="61">
        <f t="shared" ca="1" si="37"/>
        <v>0.27951110415991687</v>
      </c>
      <c r="BA34" s="61">
        <f t="shared" ca="1" si="38"/>
        <v>-0.55449246982954259</v>
      </c>
      <c r="BB34" s="61">
        <f t="shared" ca="1" si="39"/>
        <v>2.0712287327098049</v>
      </c>
      <c r="BL34" s="96">
        <v>38755</v>
      </c>
      <c r="BM34" s="126">
        <f t="shared" si="59"/>
        <v>4.6700083870043962E-3</v>
      </c>
      <c r="BN34" s="126">
        <f t="shared" si="60"/>
        <v>-8.2532564450519697E-3</v>
      </c>
      <c r="BO34" s="126">
        <f t="shared" si="61"/>
        <v>-1.3324591447985599E-3</v>
      </c>
      <c r="BP34" s="126">
        <f t="shared" si="62"/>
        <v>-7.2365063421817467E-3</v>
      </c>
      <c r="BQ34" s="126">
        <f t="shared" si="63"/>
        <v>-5.080223369499931E-2</v>
      </c>
      <c r="DA34" s="126">
        <f t="shared" ca="1" si="45"/>
        <v>-1.6415685190342075E-2</v>
      </c>
      <c r="DB34" s="126">
        <f t="shared" ca="1" si="46"/>
        <v>1.4293482512441337E-2</v>
      </c>
      <c r="DC34" s="126">
        <f t="shared" ca="1" si="47"/>
        <v>1.8870847250713142E-3</v>
      </c>
      <c r="DD34" s="126">
        <f t="shared" ca="1" si="48"/>
        <v>2.9118483829140033E-3</v>
      </c>
      <c r="DE34" s="126">
        <f t="shared" ca="1" si="49"/>
        <v>-6.1675169176120988E-3</v>
      </c>
      <c r="EB34">
        <f t="shared" si="16"/>
        <v>-1.6999999999999997</v>
      </c>
      <c r="EC34">
        <f ca="1"/>
        <v>12</v>
      </c>
      <c r="ED34">
        <f ca="1"/>
        <v>7</v>
      </c>
      <c r="EE34">
        <f ca="1"/>
        <v>4</v>
      </c>
      <c r="EF34">
        <f ca="1"/>
        <v>11</v>
      </c>
      <c r="EG34">
        <f ca="1"/>
        <v>5</v>
      </c>
      <c r="EI34">
        <f t="shared" si="17"/>
        <v>-1.6999999999999997</v>
      </c>
      <c r="EJ34">
        <f ca="1">SUM($EC$6:EC34)/COUNT($AJ$6:$AJ$1005)</f>
        <v>4.5999999999999999E-2</v>
      </c>
      <c r="EK34">
        <f ca="1">SUM($ED$6:ED34)/COUNT($AJ$6:$AJ$1005)</f>
        <v>3.5000000000000003E-2</v>
      </c>
      <c r="EL34">
        <f ca="1">SUM($EE$6:EE34)/COUNT($AJ$6:$AJ$1005)</f>
        <v>5.1999999999999998E-2</v>
      </c>
      <c r="EM34">
        <f ca="1">SUM($EF$6:EF34)/COUNT($AJ$6:$AJ$1005)</f>
        <v>5.5E-2</v>
      </c>
      <c r="EN34">
        <f ca="1">SUM($EG$6:EG34)/COUNT($AJ$6:$AJ$1005)</f>
        <v>3.1E-2</v>
      </c>
      <c r="EW34">
        <f t="shared" si="18"/>
        <v>-1.6999999999999997</v>
      </c>
      <c r="EX34">
        <f t="shared" ca="1" si="19"/>
        <v>-1.7112804456769264</v>
      </c>
      <c r="EY34">
        <f t="shared" ca="1" si="20"/>
        <v>-1.7541958260314288</v>
      </c>
      <c r="EZ34">
        <f t="shared" ca="1" si="21"/>
        <v>-1.6392020029287906</v>
      </c>
      <c r="FA34">
        <f t="shared" ca="1" si="22"/>
        <v>-1.6624857378261928</v>
      </c>
      <c r="FB34">
        <f t="shared" ca="1" si="23"/>
        <v>-1.781614270521833</v>
      </c>
      <c r="FD34">
        <f t="shared" si="24"/>
        <v>-1.6999999999999997</v>
      </c>
      <c r="FE34">
        <f t="shared" ca="1" si="25"/>
        <v>4.3514677174056944E-2</v>
      </c>
      <c r="FF34">
        <f ca="1">_xlfn.NORM.DIST(EY34,0,1,TRUE)</f>
        <v>3.9698479097803711E-2</v>
      </c>
      <c r="FG34">
        <f ca="1">_xlfn.NORM.DIST(EZ34,0,1,TRUE)</f>
        <v>5.0585598424503046E-2</v>
      </c>
      <c r="FH34">
        <f ca="1">_xlfn.NORM.DIST(FA34,0,1,TRUE)</f>
        <v>4.8207710329075719E-2</v>
      </c>
      <c r="FI34">
        <f ca="1">_xlfn.NORM.DIST(FB34,0,1,TRUE)</f>
        <v>3.7406077834390025E-2</v>
      </c>
      <c r="FK34">
        <f t="shared" si="26"/>
        <v>-1.6999999999999997</v>
      </c>
      <c r="FL34">
        <f ca="1">ABS(FE34-EJ34)</f>
        <v>2.4853228259430551E-3</v>
      </c>
      <c r="FM34">
        <f ca="1">ABS(FF34-EK34)</f>
        <v>4.698479097803708E-3</v>
      </c>
      <c r="FN34">
        <f ca="1">ABS(FG34-EL34)</f>
        <v>1.4144015754969513E-3</v>
      </c>
      <c r="FO34">
        <f ca="1">ABS(FH34-EM34)</f>
        <v>6.7922896709242814E-3</v>
      </c>
      <c r="FP34">
        <f ca="1">ABS(FI34-EN34)</f>
        <v>6.4060778343900254E-3</v>
      </c>
    </row>
    <row r="35" spans="1:172" ht="14" thickBot="1" x14ac:dyDescent="0.2">
      <c r="A35" s="96">
        <v>38756</v>
      </c>
      <c r="B35" s="97">
        <v>5.1075000762939453</v>
      </c>
      <c r="C35" s="98">
        <v>1265.6500244140625</v>
      </c>
      <c r="D35" s="97">
        <v>1.7408000230789185</v>
      </c>
      <c r="E35">
        <v>118.48341225115122</v>
      </c>
      <c r="F35">
        <v>550.36944580078125</v>
      </c>
      <c r="H35" s="34">
        <f t="shared" si="51"/>
        <v>5.0177683306926821E-3</v>
      </c>
      <c r="I35" s="34">
        <f t="shared" si="52"/>
        <v>8.6628690793545543E-3</v>
      </c>
      <c r="J35" s="34">
        <f t="shared" si="53"/>
        <v>-2.2924968860262018E-3</v>
      </c>
      <c r="K35" s="34">
        <f t="shared" si="54"/>
        <v>2.7251116456040122E-3</v>
      </c>
      <c r="L35" s="101">
        <f t="shared" si="55"/>
        <v>1.5779340662014512E-2</v>
      </c>
      <c r="N35" s="34">
        <f t="shared" si="56"/>
        <v>-0.20634786008681835</v>
      </c>
      <c r="O35" s="35">
        <f t="shared" si="64"/>
        <v>0.86628690793545537</v>
      </c>
      <c r="P35" s="35">
        <f t="shared" si="65"/>
        <v>-0.22924968860262018</v>
      </c>
      <c r="Q35" s="35">
        <f t="shared" si="57"/>
        <v>0.2725111645604012</v>
      </c>
      <c r="R35" s="35">
        <f t="shared" si="66"/>
        <v>1.5779340662014512</v>
      </c>
      <c r="S35" s="67">
        <f t="shared" si="58"/>
        <v>2.281134590007869</v>
      </c>
      <c r="AJ35" s="34">
        <f t="shared" ca="1" si="14"/>
        <v>0.11305792778282318</v>
      </c>
      <c r="AK35" s="34">
        <f t="shared" ca="1" si="14"/>
        <v>-0.52562510295211751</v>
      </c>
      <c r="AL35" s="34">
        <f t="shared" ca="1" si="14"/>
        <v>0.88049234119406117</v>
      </c>
      <c r="AM35" s="34">
        <f t="shared" ca="1" si="14"/>
        <v>-1.8963833887028994</v>
      </c>
      <c r="AN35" s="101">
        <f t="shared" ca="1" si="14"/>
        <v>0.39699153699039719</v>
      </c>
      <c r="AQ35" s="60">
        <f ca="1"/>
        <v>-1.5446329194437216E-2</v>
      </c>
      <c r="AR35" s="60">
        <f ca="1"/>
        <v>-1.9385877238856285E-2</v>
      </c>
      <c r="AS35" s="60">
        <f ca="1"/>
        <v>-7.963610583431412E-3</v>
      </c>
      <c r="AT35" s="60">
        <f ca="1"/>
        <v>2.8150936631227857E-3</v>
      </c>
      <c r="AU35" s="60">
        <f ca="1"/>
        <v>1.9979581178867814E-4</v>
      </c>
      <c r="AW35" s="61">
        <f t="shared" ca="1" si="34"/>
        <v>0.63520608473940299</v>
      </c>
      <c r="AX35" s="61">
        <f t="shared" ca="1" si="35"/>
        <v>-1.9385877238856284</v>
      </c>
      <c r="AY35" s="61">
        <f t="shared" ca="1" si="36"/>
        <v>-0.79636105834314119</v>
      </c>
      <c r="AZ35" s="61">
        <f t="shared" ca="1" si="37"/>
        <v>0.28150936631227857</v>
      </c>
      <c r="BA35" s="61">
        <f t="shared" ca="1" si="38"/>
        <v>1.9979581178867813E-2</v>
      </c>
      <c r="BB35" s="61">
        <f t="shared" ca="1" si="39"/>
        <v>-1.7982537499982203</v>
      </c>
      <c r="BL35" s="96">
        <v>38756</v>
      </c>
      <c r="BM35" s="126">
        <f t="shared" si="59"/>
        <v>5.4392571695884928E-3</v>
      </c>
      <c r="BN35" s="126">
        <f t="shared" si="60"/>
        <v>8.5043384696845432E-3</v>
      </c>
      <c r="BO35" s="126">
        <f t="shared" si="61"/>
        <v>-2.2513064144341396E-3</v>
      </c>
      <c r="BP35" s="126">
        <f t="shared" si="62"/>
        <v>2.932803256185292E-3</v>
      </c>
      <c r="BQ35" s="126">
        <f t="shared" si="63"/>
        <v>1.5029681019596104E-2</v>
      </c>
      <c r="DA35" s="126">
        <f t="shared" ca="1" si="45"/>
        <v>-1.5313693012617072E-2</v>
      </c>
      <c r="DB35" s="126">
        <f t="shared" ca="1" si="46"/>
        <v>-1.9703759560057463E-2</v>
      </c>
      <c r="DC35" s="126">
        <f t="shared" ca="1" si="47"/>
        <v>-8.1220241455210122E-3</v>
      </c>
      <c r="DD35" s="126">
        <f t="shared" ca="1" si="48"/>
        <v>2.9318310044376206E-3</v>
      </c>
      <c r="DE35" s="126">
        <f t="shared" ca="1" si="49"/>
        <v>-4.2279640752799466E-4</v>
      </c>
      <c r="EB35">
        <f t="shared" si="16"/>
        <v>-1.5999999999999996</v>
      </c>
      <c r="EC35">
        <f ca="1"/>
        <v>7</v>
      </c>
      <c r="ED35">
        <f ca="1"/>
        <v>15</v>
      </c>
      <c r="EE35">
        <f ca="1"/>
        <v>13</v>
      </c>
      <c r="EF35">
        <f ca="1"/>
        <v>8</v>
      </c>
      <c r="EG35">
        <f ca="1"/>
        <v>12</v>
      </c>
      <c r="EI35">
        <f t="shared" si="17"/>
        <v>-1.5999999999999996</v>
      </c>
      <c r="EJ35">
        <f ca="1">SUM($EC$6:EC35)/COUNT($AJ$6:$AJ$1005)</f>
        <v>5.2999999999999999E-2</v>
      </c>
      <c r="EK35">
        <f ca="1">SUM($ED$6:ED35)/COUNT($AJ$6:$AJ$1005)</f>
        <v>0.05</v>
      </c>
      <c r="EL35">
        <f ca="1">SUM($EE$6:EE35)/COUNT($AJ$6:$AJ$1005)</f>
        <v>6.5000000000000002E-2</v>
      </c>
      <c r="EM35">
        <f ca="1">SUM($EF$6:EF35)/COUNT($AJ$6:$AJ$1005)</f>
        <v>6.3E-2</v>
      </c>
      <c r="EN35">
        <f ca="1">SUM($EG$6:EG35)/COUNT($AJ$6:$AJ$1005)</f>
        <v>4.2999999999999997E-2</v>
      </c>
      <c r="EW35">
        <f t="shared" si="18"/>
        <v>-1.5999999999999996</v>
      </c>
      <c r="EX35">
        <f t="shared" ca="1" si="19"/>
        <v>-1.6105912264486124</v>
      </c>
      <c r="EY35">
        <f t="shared" ca="1" si="20"/>
        <v>-1.6540959991079016</v>
      </c>
      <c r="EZ35">
        <f t="shared" ca="1" si="21"/>
        <v>-1.5430694914483125</v>
      </c>
      <c r="FA35">
        <f t="shared" ca="1" si="22"/>
        <v>-1.5651931643543384</v>
      </c>
      <c r="FB35">
        <f t="shared" ca="1" si="23"/>
        <v>-1.676197672342342</v>
      </c>
      <c r="FD35">
        <f t="shared" si="24"/>
        <v>-1.5999999999999996</v>
      </c>
      <c r="FE35">
        <f t="shared" ca="1" si="25"/>
        <v>5.3634423672244282E-2</v>
      </c>
      <c r="FF35">
        <f ca="1">_xlfn.NORM.DIST(EY35,0,1,TRUE)</f>
        <v>4.9054004444802353E-2</v>
      </c>
      <c r="FG35">
        <f ca="1">_xlfn.NORM.DIST(EZ35,0,1,TRUE)</f>
        <v>6.1406958041328397E-2</v>
      </c>
      <c r="FH35">
        <f ca="1">_xlfn.NORM.DIST(FA35,0,1,TRUE)</f>
        <v>5.8768811916307125E-2</v>
      </c>
      <c r="FI35">
        <f ca="1">_xlfn.NORM.DIST(FB35,0,1,TRUE)</f>
        <v>4.6849739992122684E-2</v>
      </c>
      <c r="FK35">
        <f t="shared" si="26"/>
        <v>-1.5999999999999996</v>
      </c>
      <c r="FL35">
        <f ca="1">ABS(FE35-EJ35)</f>
        <v>6.3442367224428309E-4</v>
      </c>
      <c r="FM35">
        <f ca="1">ABS(FF35-EK35)</f>
        <v>9.4599555519764983E-4</v>
      </c>
      <c r="FN35">
        <f ca="1">ABS(FG35-EL35)</f>
        <v>3.5930419586716056E-3</v>
      </c>
      <c r="FO35">
        <f ca="1">ABS(FH35-EM35)</f>
        <v>4.2311880836928759E-3</v>
      </c>
      <c r="FP35">
        <f ca="1">ABS(FI35-EN35)</f>
        <v>3.8497399921226874E-3</v>
      </c>
    </row>
    <row r="36" spans="1:172" ht="14" thickBot="1" x14ac:dyDescent="0.2">
      <c r="A36" s="96">
        <v>38757</v>
      </c>
      <c r="B36" s="97">
        <v>5.0760002136230469</v>
      </c>
      <c r="C36" s="98">
        <v>1263.780029296875</v>
      </c>
      <c r="D36" s="97">
        <v>1.7403000593185425</v>
      </c>
      <c r="E36">
        <v>118.83541885778344</v>
      </c>
      <c r="F36">
        <v>564.83721923828125</v>
      </c>
      <c r="H36" s="34">
        <f t="shared" si="51"/>
        <v>-6.1673739011972881E-3</v>
      </c>
      <c r="I36" s="34">
        <f t="shared" si="52"/>
        <v>-1.4774977925301439E-3</v>
      </c>
      <c r="J36" s="34">
        <f t="shared" si="53"/>
        <v>-2.8720344309951268E-4</v>
      </c>
      <c r="K36" s="34">
        <f t="shared" si="54"/>
        <v>2.9709357617593059E-3</v>
      </c>
      <c r="L36" s="101">
        <f t="shared" si="55"/>
        <v>2.6287384860999241E-2</v>
      </c>
      <c r="N36" s="34">
        <f t="shared" si="56"/>
        <v>0.25362358781750943</v>
      </c>
      <c r="O36" s="35">
        <f t="shared" si="64"/>
        <v>-0.14774977925301438</v>
      </c>
      <c r="P36" s="35">
        <f t="shared" si="65"/>
        <v>-2.8720344309951268E-2</v>
      </c>
      <c r="Q36" s="35">
        <f t="shared" si="57"/>
        <v>0.29709357617593057</v>
      </c>
      <c r="R36" s="35">
        <f t="shared" si="66"/>
        <v>2.6287384860999241</v>
      </c>
      <c r="S36" s="67">
        <f t="shared" si="58"/>
        <v>3.0029855265303986</v>
      </c>
      <c r="AC36" s="22" t="s">
        <v>31</v>
      </c>
      <c r="AD36" s="34">
        <f>SQRT(AD30)</f>
        <v>2.1939476132782139E-2</v>
      </c>
      <c r="AE36" s="34">
        <f t="shared" ref="AE36:AH36" si="84">SQRT(AE30)</f>
        <v>0</v>
      </c>
      <c r="AF36" s="34">
        <f t="shared" si="84"/>
        <v>0</v>
      </c>
      <c r="AG36" s="34">
        <f t="shared" si="84"/>
        <v>0</v>
      </c>
      <c r="AH36" s="101">
        <f t="shared" si="84"/>
        <v>0</v>
      </c>
      <c r="AJ36" s="34">
        <f t="shared" ca="1" si="14"/>
        <v>-0.88840682374251467</v>
      </c>
      <c r="AK36" s="34">
        <f t="shared" ca="1" si="14"/>
        <v>1.1998076373254352</v>
      </c>
      <c r="AL36" s="34">
        <f t="shared" ca="1" si="14"/>
        <v>-0.60413574635454603</v>
      </c>
      <c r="AM36" s="34">
        <f t="shared" ca="1" si="14"/>
        <v>-0.2195009295468669</v>
      </c>
      <c r="AN36" s="101">
        <f t="shared" ca="1" si="14"/>
        <v>0.49819922487498663</v>
      </c>
      <c r="AQ36" s="60">
        <f ca="1"/>
        <v>-2.3981578556186382E-3</v>
      </c>
      <c r="AR36" s="60">
        <f ca="1"/>
        <v>7.9409769180173641E-3</v>
      </c>
      <c r="AS36" s="60">
        <f ca="1"/>
        <v>-8.9137183277887225E-3</v>
      </c>
      <c r="AT36" s="60">
        <f ca="1"/>
        <v>9.5943745511449623E-3</v>
      </c>
      <c r="AU36" s="60">
        <f ca="1"/>
        <v>-9.0999066477792882E-3</v>
      </c>
      <c r="AW36" s="61">
        <f t="shared" ca="1" si="34"/>
        <v>9.8620484056701457E-2</v>
      </c>
      <c r="AX36" s="61">
        <f t="shared" ca="1" si="35"/>
        <v>0.79409769180173639</v>
      </c>
      <c r="AY36" s="61">
        <f t="shared" ca="1" si="36"/>
        <v>-0.89137183277887222</v>
      </c>
      <c r="AZ36" s="61">
        <f t="shared" ca="1" si="37"/>
        <v>0.95943745511449618</v>
      </c>
      <c r="BA36" s="61">
        <f t="shared" ca="1" si="38"/>
        <v>-0.90999066477792878</v>
      </c>
      <c r="BB36" s="61">
        <f t="shared" ca="1" si="39"/>
        <v>5.0793133416133007E-2</v>
      </c>
      <c r="BL36" s="96">
        <v>38757</v>
      </c>
      <c r="BM36" s="126">
        <f t="shared" si="59"/>
        <v>-5.7458850623014774E-3</v>
      </c>
      <c r="BN36" s="126">
        <f t="shared" si="60"/>
        <v>-1.6360284022001548E-3</v>
      </c>
      <c r="BO36" s="126">
        <f t="shared" si="61"/>
        <v>-2.4601297150745032E-4</v>
      </c>
      <c r="BP36" s="126">
        <f t="shared" si="62"/>
        <v>3.1786273723405857E-3</v>
      </c>
      <c r="BQ36" s="126">
        <f t="shared" si="63"/>
        <v>2.5537725218580835E-2</v>
      </c>
      <c r="DA36" s="126">
        <f t="shared" ca="1" si="45"/>
        <v>-2.2655216737984944E-3</v>
      </c>
      <c r="DB36" s="126">
        <f t="shared" ca="1" si="46"/>
        <v>7.6230945968161871E-3</v>
      </c>
      <c r="DC36" s="126">
        <f t="shared" ca="1" si="47"/>
        <v>-9.0721318898783227E-3</v>
      </c>
      <c r="DD36" s="126">
        <f t="shared" ca="1" si="48"/>
        <v>9.7111118924597967E-3</v>
      </c>
      <c r="DE36" s="126">
        <f t="shared" ca="1" si="49"/>
        <v>-9.7224988670959606E-3</v>
      </c>
      <c r="EB36">
        <f t="shared" si="16"/>
        <v>-1.4999999999999996</v>
      </c>
      <c r="EC36">
        <f ca="1"/>
        <v>19</v>
      </c>
      <c r="ED36">
        <f ca="1"/>
        <v>9</v>
      </c>
      <c r="EE36">
        <f ca="1"/>
        <v>8</v>
      </c>
      <c r="EF36">
        <f ca="1"/>
        <v>12</v>
      </c>
      <c r="EG36">
        <f ca="1"/>
        <v>10</v>
      </c>
      <c r="EI36">
        <f t="shared" si="17"/>
        <v>-1.4999999999999996</v>
      </c>
      <c r="EJ36">
        <f ca="1">SUM($EC$6:EC36)/COUNT($AJ$6:$AJ$1005)</f>
        <v>7.1999999999999995E-2</v>
      </c>
      <c r="EK36">
        <f ca="1">SUM($ED$6:ED36)/COUNT($AJ$6:$AJ$1005)</f>
        <v>5.8999999999999997E-2</v>
      </c>
      <c r="EL36">
        <f ca="1">SUM($EE$6:EE36)/COUNT($AJ$6:$AJ$1005)</f>
        <v>7.2999999999999995E-2</v>
      </c>
      <c r="EM36">
        <f ca="1">SUM($EF$6:EF36)/COUNT($AJ$6:$AJ$1005)</f>
        <v>7.4999999999999997E-2</v>
      </c>
      <c r="EN36">
        <f ca="1">SUM($EG$6:EG36)/COUNT($AJ$6:$AJ$1005)</f>
        <v>5.2999999999999999E-2</v>
      </c>
      <c r="EW36">
        <f t="shared" si="18"/>
        <v>-1.4999999999999996</v>
      </c>
      <c r="EX36">
        <f t="shared" ca="1" si="19"/>
        <v>-1.5099020072202984</v>
      </c>
      <c r="EY36">
        <f t="shared" ca="1" si="20"/>
        <v>-1.5539961721843745</v>
      </c>
      <c r="EZ36">
        <f t="shared" ca="1" si="21"/>
        <v>-1.4469369799678342</v>
      </c>
      <c r="FA36">
        <f t="shared" ca="1" si="22"/>
        <v>-1.4679005908824843</v>
      </c>
      <c r="FB36">
        <f t="shared" ca="1" si="23"/>
        <v>-1.570781074162851</v>
      </c>
      <c r="FD36">
        <f t="shared" si="24"/>
        <v>-1.4999999999999996</v>
      </c>
      <c r="FE36">
        <f t="shared" ca="1" si="25"/>
        <v>6.5534215221881395E-2</v>
      </c>
      <c r="FF36">
        <f ca="1">_xlfn.NORM.DIST(EY36,0,1,TRUE)</f>
        <v>6.0092664845101396E-2</v>
      </c>
      <c r="FG36">
        <f ca="1">_xlfn.NORM.DIST(EZ36,0,1,TRUE)</f>
        <v>7.3957287372378624E-2</v>
      </c>
      <c r="FH36">
        <f ca="1">_xlfn.NORM.DIST(FA36,0,1,TRUE)</f>
        <v>7.1065613837497738E-2</v>
      </c>
      <c r="FI36">
        <f ca="1">_xlfn.NORM.DIST(FB36,0,1,TRUE)</f>
        <v>5.8116754811983501E-2</v>
      </c>
      <c r="FK36">
        <f t="shared" si="26"/>
        <v>-1.4999999999999996</v>
      </c>
      <c r="FL36">
        <f ca="1">ABS(FE36-EJ36)</f>
        <v>6.4657847781185995E-3</v>
      </c>
      <c r="FM36">
        <f ca="1">ABS(FF36-EK36)</f>
        <v>1.0926648451013987E-3</v>
      </c>
      <c r="FN36">
        <f ca="1">ABS(FG36-EL36)</f>
        <v>9.5728737237862904E-4</v>
      </c>
      <c r="FO36">
        <f ca="1">ABS(FH36-EM36)</f>
        <v>3.9343861625022597E-3</v>
      </c>
      <c r="FP36">
        <f ca="1">ABS(FI36-EN36)</f>
        <v>5.1167548119835024E-3</v>
      </c>
    </row>
    <row r="37" spans="1:172" ht="14" thickBot="1" x14ac:dyDescent="0.2">
      <c r="A37" s="96">
        <v>38758</v>
      </c>
      <c r="B37" s="97">
        <v>5.1139998435974121</v>
      </c>
      <c r="C37" s="98">
        <v>1266.989990234375</v>
      </c>
      <c r="D37" s="97">
        <v>1.7439999580383301</v>
      </c>
      <c r="E37">
        <v>117.88282308757748</v>
      </c>
      <c r="F37">
        <v>550.3388671875</v>
      </c>
      <c r="H37" s="34">
        <f t="shared" si="51"/>
        <v>7.4861364017245798E-3</v>
      </c>
      <c r="I37" s="34">
        <f t="shared" si="52"/>
        <v>2.5399680823298934E-3</v>
      </c>
      <c r="J37" s="34">
        <f t="shared" si="53"/>
        <v>2.1260119483282581E-3</v>
      </c>
      <c r="K37" s="34">
        <f t="shared" si="54"/>
        <v>-8.0160930079775389E-3</v>
      </c>
      <c r="L37" s="101">
        <f t="shared" si="55"/>
        <v>-2.566819529055326E-2</v>
      </c>
      <c r="N37" s="34">
        <f t="shared" si="56"/>
        <v>-0.30785562923760079</v>
      </c>
      <c r="O37" s="35">
        <f t="shared" si="64"/>
        <v>0.25399680823298937</v>
      </c>
      <c r="P37" s="35">
        <f t="shared" si="65"/>
        <v>0.2126011948328258</v>
      </c>
      <c r="Q37" s="35">
        <f t="shared" si="57"/>
        <v>-0.80160930079775394</v>
      </c>
      <c r="R37" s="35">
        <f t="shared" si="66"/>
        <v>-2.566819529055326</v>
      </c>
      <c r="S37" s="67">
        <f t="shared" si="58"/>
        <v>-3.2096864560248655</v>
      </c>
      <c r="AC37" s="28" t="s">
        <v>25</v>
      </c>
      <c r="AD37" s="34">
        <f t="shared" ref="AD37:AH37" si="85">SQRT(AD31)</f>
        <v>0</v>
      </c>
      <c r="AE37" s="34">
        <f t="shared" si="85"/>
        <v>1.3941654886752822E-2</v>
      </c>
      <c r="AF37" s="34">
        <f t="shared" si="85"/>
        <v>0</v>
      </c>
      <c r="AG37" s="34">
        <f t="shared" si="85"/>
        <v>0</v>
      </c>
      <c r="AH37" s="101">
        <f t="shared" si="85"/>
        <v>0</v>
      </c>
      <c r="AJ37" s="34">
        <f t="shared" ca="1" si="14"/>
        <v>-1.2693816785363743</v>
      </c>
      <c r="AK37" s="34">
        <f t="shared" ca="1" si="14"/>
        <v>0.92106565175891641</v>
      </c>
      <c r="AL37" s="34">
        <f t="shared" ca="1" si="14"/>
        <v>0.10641325673866917</v>
      </c>
      <c r="AM37" s="34">
        <f t="shared" ca="1" si="14"/>
        <v>0.89369424529268893</v>
      </c>
      <c r="AN37" s="101">
        <f t="shared" ca="1" si="14"/>
        <v>-1.2463609399571283</v>
      </c>
      <c r="AQ37" s="60">
        <f ca="1"/>
        <v>-1.7067671105909971E-2</v>
      </c>
      <c r="AR37" s="60">
        <f ca="1"/>
        <v>-8.8838037975703422E-3</v>
      </c>
      <c r="AS37" s="60">
        <f ca="1"/>
        <v>2.3057218307176571E-3</v>
      </c>
      <c r="AT37" s="60">
        <f ca="1"/>
        <v>-1.7776497889417037E-3</v>
      </c>
      <c r="AU37" s="60">
        <f ca="1"/>
        <v>1.8734075264203207E-2</v>
      </c>
      <c r="AW37" s="61">
        <f t="shared" ca="1" si="34"/>
        <v>0.70188123031259242</v>
      </c>
      <c r="AX37" s="61">
        <f t="shared" ca="1" si="35"/>
        <v>-0.88838037975703421</v>
      </c>
      <c r="AY37" s="61">
        <f t="shared" ca="1" si="36"/>
        <v>0.23057218307176572</v>
      </c>
      <c r="AZ37" s="61">
        <f t="shared" ca="1" si="37"/>
        <v>-0.17776497889417037</v>
      </c>
      <c r="BA37" s="61">
        <f t="shared" ca="1" si="38"/>
        <v>1.8734075264203207</v>
      </c>
      <c r="BB37" s="61">
        <f t="shared" ca="1" si="39"/>
        <v>1.7397155811534744</v>
      </c>
      <c r="BL37" s="96">
        <v>38758</v>
      </c>
      <c r="BM37" s="126">
        <f t="shared" si="59"/>
        <v>7.9076252406203914E-3</v>
      </c>
      <c r="BN37" s="126">
        <f t="shared" si="60"/>
        <v>2.3814374726598827E-3</v>
      </c>
      <c r="BO37" s="126">
        <f t="shared" si="61"/>
        <v>2.1672024199203203E-3</v>
      </c>
      <c r="BP37" s="126">
        <f t="shared" si="62"/>
        <v>-7.8084013973962587E-3</v>
      </c>
      <c r="BQ37" s="126">
        <f t="shared" si="63"/>
        <v>-2.6417854932971666E-2</v>
      </c>
      <c r="DA37" s="126">
        <f t="shared" ca="1" si="45"/>
        <v>-1.6935034924089827E-2</v>
      </c>
      <c r="DB37" s="126">
        <f t="shared" ca="1" si="46"/>
        <v>-9.2016861187715192E-3</v>
      </c>
      <c r="DC37" s="126">
        <f t="shared" ca="1" si="47"/>
        <v>2.1473082686280574E-3</v>
      </c>
      <c r="DD37" s="126">
        <f t="shared" ca="1" si="48"/>
        <v>-1.6609124476268688E-3</v>
      </c>
      <c r="DE37" s="126">
        <f t="shared" ca="1" si="49"/>
        <v>1.8111483044886533E-2</v>
      </c>
      <c r="EB37">
        <f t="shared" si="16"/>
        <v>-1.3999999999999995</v>
      </c>
      <c r="EC37">
        <f ca="1"/>
        <v>13</v>
      </c>
      <c r="ED37">
        <f ca="1"/>
        <v>15</v>
      </c>
      <c r="EE37">
        <f ca="1"/>
        <v>14</v>
      </c>
      <c r="EF37">
        <f ca="1"/>
        <v>11</v>
      </c>
      <c r="EG37">
        <f ca="1"/>
        <v>13</v>
      </c>
      <c r="EI37">
        <f t="shared" si="17"/>
        <v>-1.3999999999999995</v>
      </c>
      <c r="EJ37">
        <f ca="1">SUM($EC$6:EC37)/COUNT($AJ$6:$AJ$1005)</f>
        <v>8.5000000000000006E-2</v>
      </c>
      <c r="EK37">
        <f ca="1">SUM($ED$6:ED37)/COUNT($AJ$6:$AJ$1005)</f>
        <v>7.3999999999999996E-2</v>
      </c>
      <c r="EL37">
        <f ca="1">SUM($EE$6:EE37)/COUNT($AJ$6:$AJ$1005)</f>
        <v>8.6999999999999994E-2</v>
      </c>
      <c r="EM37">
        <f ca="1">SUM($EF$6:EF37)/COUNT($AJ$6:$AJ$1005)</f>
        <v>8.5999999999999993E-2</v>
      </c>
      <c r="EN37">
        <f ca="1">SUM($EG$6:EG37)/COUNT($AJ$6:$AJ$1005)</f>
        <v>6.6000000000000003E-2</v>
      </c>
      <c r="EW37">
        <f t="shared" si="18"/>
        <v>-1.3999999999999995</v>
      </c>
      <c r="EX37">
        <f t="shared" ca="1" si="19"/>
        <v>-1.4092127879919842</v>
      </c>
      <c r="EY37">
        <f t="shared" ca="1" si="20"/>
        <v>-1.4538963452608475</v>
      </c>
      <c r="EZ37">
        <f t="shared" ca="1" si="21"/>
        <v>-1.3508044684873559</v>
      </c>
      <c r="FA37">
        <f t="shared" ca="1" si="22"/>
        <v>-1.3706080174106299</v>
      </c>
      <c r="FB37">
        <f t="shared" ca="1" si="23"/>
        <v>-1.4653644759833599</v>
      </c>
      <c r="FD37">
        <f t="shared" si="24"/>
        <v>-1.3999999999999995</v>
      </c>
      <c r="FE37">
        <f t="shared" ca="1" si="25"/>
        <v>7.9386128770343775E-2</v>
      </c>
      <c r="FF37">
        <f ca="1">_xlfn.NORM.DIST(EY37,0,1,TRUE)</f>
        <v>7.2987523120994505E-2</v>
      </c>
      <c r="FG37">
        <f ca="1">_xlfn.NORM.DIST(EZ37,0,1,TRUE)</f>
        <v>8.8379038154970863E-2</v>
      </c>
      <c r="FH37">
        <f ca="1">_xlfn.NORM.DIST(FA37,0,1,TRUE)</f>
        <v>8.5248591169230781E-2</v>
      </c>
      <c r="FI37">
        <f ca="1">_xlfn.NORM.DIST(FB37,0,1,TRUE)</f>
        <v>7.1410752032812067E-2</v>
      </c>
      <c r="FK37">
        <f t="shared" si="26"/>
        <v>-1.3999999999999995</v>
      </c>
      <c r="FL37">
        <f ca="1">ABS(FE37-EJ37)</f>
        <v>5.613871229656231E-3</v>
      </c>
      <c r="FM37">
        <f ca="1">ABS(FF37-EK37)</f>
        <v>1.0124768790054917E-3</v>
      </c>
      <c r="FN37">
        <f ca="1">ABS(FG37-EL37)</f>
        <v>1.3790381549708686E-3</v>
      </c>
      <c r="FO37">
        <f ca="1">ABS(FH37-EM37)</f>
        <v>7.5140883076921239E-4</v>
      </c>
      <c r="FP37">
        <f ca="1">ABS(FI37-EN37)</f>
        <v>5.4107520328120634E-3</v>
      </c>
    </row>
    <row r="38" spans="1:172" ht="14" thickBot="1" x14ac:dyDescent="0.2">
      <c r="A38" s="96">
        <v>38761</v>
      </c>
      <c r="B38" s="97">
        <v>5.1104998588562012</v>
      </c>
      <c r="C38" s="98">
        <v>1262.8599853515625</v>
      </c>
      <c r="D38" s="97">
        <v>1.7426999807357788</v>
      </c>
      <c r="E38">
        <v>117.70244223328423</v>
      </c>
      <c r="F38">
        <v>539.1700439453125</v>
      </c>
      <c r="H38" s="34">
        <f t="shared" si="51"/>
        <v>-6.8439281350249207E-4</v>
      </c>
      <c r="I38" s="34">
        <f t="shared" si="52"/>
        <v>-3.259698114938152E-3</v>
      </c>
      <c r="J38" s="34">
        <f t="shared" si="53"/>
        <v>-7.4539984737929585E-4</v>
      </c>
      <c r="K38" s="34">
        <f t="shared" si="54"/>
        <v>-1.5301708049461858E-3</v>
      </c>
      <c r="L38" s="101">
        <f t="shared" si="55"/>
        <v>-2.0294447490626335E-2</v>
      </c>
      <c r="N38" s="34">
        <f t="shared" si="56"/>
        <v>2.8144582056768841E-2</v>
      </c>
      <c r="O38" s="35">
        <f t="shared" si="64"/>
        <v>-0.32596981149381521</v>
      </c>
      <c r="P38" s="35">
        <f t="shared" si="65"/>
        <v>-7.4539984737929582E-2</v>
      </c>
      <c r="Q38" s="35">
        <f t="shared" si="57"/>
        <v>-0.1530170804946186</v>
      </c>
      <c r="R38" s="35">
        <f t="shared" si="66"/>
        <v>-2.0294447490626335</v>
      </c>
      <c r="S38" s="67">
        <f t="shared" si="58"/>
        <v>-2.554827043732228</v>
      </c>
      <c r="AC38" s="29" t="s">
        <v>32</v>
      </c>
      <c r="AD38" s="34">
        <f t="shared" ref="AD38:AH38" si="86">SQRT(AD32)</f>
        <v>0</v>
      </c>
      <c r="AE38" s="34">
        <f t="shared" si="86"/>
        <v>0</v>
      </c>
      <c r="AF38" s="34">
        <f t="shared" si="86"/>
        <v>1.2865335094960203E-2</v>
      </c>
      <c r="AG38" s="34">
        <f t="shared" si="86"/>
        <v>0</v>
      </c>
      <c r="AH38" s="101">
        <f t="shared" si="86"/>
        <v>0</v>
      </c>
      <c r="AJ38" s="34">
        <f t="shared" ca="1" si="14"/>
        <v>-0.15125369939088457</v>
      </c>
      <c r="AK38" s="34">
        <f t="shared" ca="1" si="14"/>
        <v>-0.35300385469148288</v>
      </c>
      <c r="AL38" s="34">
        <f t="shared" ca="1" si="14"/>
        <v>-0.33457719123066981</v>
      </c>
      <c r="AM38" s="34">
        <f t="shared" ca="1" si="14"/>
        <v>-0.85069313686971959</v>
      </c>
      <c r="AN38" s="101">
        <f t="shared" ca="1" si="14"/>
        <v>0.19734424116553997</v>
      </c>
      <c r="AQ38" s="60">
        <f ca="1"/>
        <v>-2.6085792088069402E-2</v>
      </c>
      <c r="AR38" s="60">
        <f ca="1"/>
        <v>-5.1008425856038358E-3</v>
      </c>
      <c r="AS38" s="60">
        <f ca="1"/>
        <v>1.6431962214230418E-3</v>
      </c>
      <c r="AT38" s="60">
        <f ca="1"/>
        <v>-1.3986539543447831E-2</v>
      </c>
      <c r="AU38" s="60">
        <f ca="1"/>
        <v>1.0737767917345629E-2</v>
      </c>
      <c r="AW38" s="61">
        <f t="shared" ca="1" si="34"/>
        <v>1.0727373249015091</v>
      </c>
      <c r="AX38" s="61">
        <f t="shared" ca="1" si="35"/>
        <v>-0.51008425856038353</v>
      </c>
      <c r="AY38" s="61">
        <f t="shared" ca="1" si="36"/>
        <v>0.16431962214230417</v>
      </c>
      <c r="AZ38" s="61">
        <f t="shared" ca="1" si="37"/>
        <v>-1.3986539543447831</v>
      </c>
      <c r="BA38" s="61">
        <f t="shared" ca="1" si="38"/>
        <v>1.0737767917345629</v>
      </c>
      <c r="BB38" s="61">
        <f t="shared" ca="1" si="39"/>
        <v>0.40209552587320951</v>
      </c>
      <c r="BL38" s="96">
        <v>38761</v>
      </c>
      <c r="BM38" s="126">
        <f t="shared" si="59"/>
        <v>-2.6290397460668104E-4</v>
      </c>
      <c r="BN38" s="126">
        <f t="shared" si="60"/>
        <v>-3.4182287246081631E-3</v>
      </c>
      <c r="BO38" s="126">
        <f t="shared" si="61"/>
        <v>-7.0420937578723349E-4</v>
      </c>
      <c r="BP38" s="126">
        <f t="shared" si="62"/>
        <v>-1.322479194364906E-3</v>
      </c>
      <c r="BQ38" s="126">
        <f t="shared" si="63"/>
        <v>-2.1044107133044741E-2</v>
      </c>
      <c r="DA38" s="126">
        <f t="shared" ca="1" si="45"/>
        <v>-2.5953155906249258E-2</v>
      </c>
      <c r="DB38" s="126">
        <f t="shared" ca="1" si="46"/>
        <v>-5.4187249068050128E-3</v>
      </c>
      <c r="DC38" s="126">
        <f t="shared" ca="1" si="47"/>
        <v>1.4847826593334423E-3</v>
      </c>
      <c r="DD38" s="126">
        <f t="shared" ca="1" si="48"/>
        <v>-1.3869802202132997E-2</v>
      </c>
      <c r="DE38" s="126">
        <f t="shared" ca="1" si="49"/>
        <v>1.0115175698028956E-2</v>
      </c>
      <c r="EB38">
        <f t="shared" si="16"/>
        <v>-1.2999999999999994</v>
      </c>
      <c r="EC38">
        <f ca="1"/>
        <v>13</v>
      </c>
      <c r="ED38">
        <f ca="1"/>
        <v>12</v>
      </c>
      <c r="EE38">
        <f ca="1"/>
        <v>22</v>
      </c>
      <c r="EF38">
        <f ca="1"/>
        <v>14</v>
      </c>
      <c r="EG38">
        <f ca="1"/>
        <v>21</v>
      </c>
      <c r="EI38">
        <f t="shared" si="17"/>
        <v>-1.2999999999999994</v>
      </c>
      <c r="EJ38">
        <f ca="1">SUM($EC$6:EC38)/COUNT($AJ$6:$AJ$1005)</f>
        <v>9.8000000000000004E-2</v>
      </c>
      <c r="EK38">
        <f ca="1">SUM($ED$6:ED38)/COUNT($AJ$6:$AJ$1005)</f>
        <v>8.5999999999999993E-2</v>
      </c>
      <c r="EL38">
        <f ca="1">SUM($EE$6:EE38)/COUNT($AJ$6:$AJ$1005)</f>
        <v>0.109</v>
      </c>
      <c r="EM38">
        <f ca="1">SUM($EF$6:EF38)/COUNT($AJ$6:$AJ$1005)</f>
        <v>0.1</v>
      </c>
      <c r="EN38">
        <f ca="1">SUM($EG$6:EG38)/COUNT($AJ$6:$AJ$1005)</f>
        <v>8.6999999999999994E-2</v>
      </c>
      <c r="EW38">
        <f t="shared" si="18"/>
        <v>-1.2999999999999994</v>
      </c>
      <c r="EX38">
        <f t="shared" ca="1" si="19"/>
        <v>-1.3085235687636703</v>
      </c>
      <c r="EY38">
        <f t="shared" ca="1" si="20"/>
        <v>-1.3537965183373204</v>
      </c>
      <c r="EZ38">
        <f t="shared" ca="1" si="21"/>
        <v>-1.2546719570068776</v>
      </c>
      <c r="FA38">
        <f t="shared" ca="1" si="22"/>
        <v>-1.2733154439387757</v>
      </c>
      <c r="FB38">
        <f t="shared" ca="1" si="23"/>
        <v>-1.3599478778038689</v>
      </c>
      <c r="FD38">
        <f t="shared" si="24"/>
        <v>-1.2999999999999994</v>
      </c>
      <c r="FE38">
        <f t="shared" ca="1" si="25"/>
        <v>9.5347892929425929E-2</v>
      </c>
      <c r="FF38">
        <f ca="1">_xlfn.NORM.DIST(EY38,0,1,TRUE)</f>
        <v>8.7900652381858221E-2</v>
      </c>
      <c r="FG38">
        <f ca="1">_xlfn.NORM.DIST(EZ38,0,1,TRUE)</f>
        <v>0.10479893493670478</v>
      </c>
      <c r="FH38">
        <f ca="1">_xlfn.NORM.DIST(FA38,0,1,TRUE)</f>
        <v>0.10145306428608666</v>
      </c>
      <c r="FI38">
        <f ca="1">_xlfn.NORM.DIST(FB38,0,1,TRUE)</f>
        <v>8.6923209262944695E-2</v>
      </c>
      <c r="FK38">
        <f t="shared" si="26"/>
        <v>-1.2999999999999994</v>
      </c>
      <c r="FL38">
        <f ca="1">ABS(FE38-EJ38)</f>
        <v>2.6521070705740751E-3</v>
      </c>
      <c r="FM38">
        <f ca="1">ABS(FF38-EK38)</f>
        <v>1.9006523818582283E-3</v>
      </c>
      <c r="FN38">
        <f ca="1">ABS(FG38-EL38)</f>
        <v>4.2010650632952201E-3</v>
      </c>
      <c r="FO38">
        <f ca="1">ABS(FH38-EM38)</f>
        <v>1.4530642860866583E-3</v>
      </c>
      <c r="FP38">
        <f ca="1">ABS(FI38-EN38)</f>
        <v>7.679073705529893E-5</v>
      </c>
    </row>
    <row r="39" spans="1:172" ht="14" thickBot="1" x14ac:dyDescent="0.2">
      <c r="A39" s="96">
        <v>38762</v>
      </c>
      <c r="B39" s="97">
        <v>5.1414999961853027</v>
      </c>
      <c r="C39" s="98">
        <v>1275.530029296875</v>
      </c>
      <c r="D39" s="97">
        <v>1.7365000247955322</v>
      </c>
      <c r="E39">
        <v>117.34334437689691</v>
      </c>
      <c r="F39">
        <v>545.96966552734375</v>
      </c>
      <c r="H39" s="34">
        <f t="shared" si="51"/>
        <v>6.0659697065405674E-3</v>
      </c>
      <c r="I39" s="34">
        <f t="shared" si="52"/>
        <v>1.0032817645881256E-2</v>
      </c>
      <c r="J39" s="34">
        <f t="shared" si="53"/>
        <v>-3.5576725820751554E-3</v>
      </c>
      <c r="K39" s="34">
        <f t="shared" si="54"/>
        <v>-3.0508955428095227E-3</v>
      </c>
      <c r="L39" s="101">
        <f t="shared" si="55"/>
        <v>1.2611274788702706E-2</v>
      </c>
      <c r="N39" s="34">
        <f t="shared" si="56"/>
        <v>-0.24945349920595469</v>
      </c>
      <c r="O39" s="35">
        <f t="shared" si="64"/>
        <v>1.0032817645881256</v>
      </c>
      <c r="P39" s="35">
        <f t="shared" si="65"/>
        <v>-0.35576725820751554</v>
      </c>
      <c r="Q39" s="35">
        <f t="shared" si="57"/>
        <v>-0.30508955428095225</v>
      </c>
      <c r="R39" s="35">
        <f t="shared" si="66"/>
        <v>1.2611274788702707</v>
      </c>
      <c r="S39" s="67">
        <f t="shared" si="58"/>
        <v>1.3540989317639738</v>
      </c>
      <c r="AD39" s="34">
        <f t="shared" ref="AD39:AH39" si="87">SQRT(AD33)</f>
        <v>0</v>
      </c>
      <c r="AE39" s="34">
        <f t="shared" si="87"/>
        <v>0</v>
      </c>
      <c r="AF39" s="34">
        <f t="shared" si="87"/>
        <v>0</v>
      </c>
      <c r="AG39" s="34">
        <f t="shared" si="87"/>
        <v>6.0122206473056071E-3</v>
      </c>
      <c r="AH39" s="101">
        <f t="shared" si="87"/>
        <v>0</v>
      </c>
      <c r="AJ39" s="34">
        <f t="shared" ca="1" si="14"/>
        <v>-0.66298025611236544</v>
      </c>
      <c r="AK39" s="34">
        <f t="shared" ca="1" si="14"/>
        <v>-0.49769673266619741</v>
      </c>
      <c r="AL39" s="34">
        <f t="shared" ca="1" si="14"/>
        <v>2.3336820332658128</v>
      </c>
      <c r="AM39" s="34">
        <f t="shared" ca="1" si="14"/>
        <v>-0.89642520519598923</v>
      </c>
      <c r="AN39" s="101">
        <f t="shared" ca="1" si="14"/>
        <v>0.64044509361044299</v>
      </c>
      <c r="AQ39" s="60">
        <f ca="1"/>
        <v>-9.7139387855284373E-4</v>
      </c>
      <c r="AR39" s="60">
        <f ca="1"/>
        <v>-6.5733891381657712E-3</v>
      </c>
      <c r="AS39" s="60">
        <f ca="1"/>
        <v>-4.9034889251046571E-3</v>
      </c>
      <c r="AT39" s="60">
        <f ca="1"/>
        <v>3.1552510196902403E-3</v>
      </c>
      <c r="AU39" s="60">
        <f ca="1"/>
        <v>-1.7297427346753763E-3</v>
      </c>
      <c r="AW39" s="61">
        <f t="shared" ca="1" si="34"/>
        <v>3.9947051145173822E-2</v>
      </c>
      <c r="AX39" s="61">
        <f t="shared" ca="1" si="35"/>
        <v>-0.65733891381657716</v>
      </c>
      <c r="AY39" s="61">
        <f t="shared" ca="1" si="36"/>
        <v>-0.49034889251046571</v>
      </c>
      <c r="AZ39" s="61">
        <f t="shared" ca="1" si="37"/>
        <v>0.31552510196902406</v>
      </c>
      <c r="BA39" s="61">
        <f t="shared" ca="1" si="38"/>
        <v>-0.17297427346753763</v>
      </c>
      <c r="BB39" s="61">
        <f t="shared" ca="1" si="39"/>
        <v>-0.9651899266803825</v>
      </c>
      <c r="BL39" s="96">
        <v>38762</v>
      </c>
      <c r="BM39" s="126">
        <f t="shared" si="59"/>
        <v>6.4874585454363781E-3</v>
      </c>
      <c r="BN39" s="126">
        <f t="shared" si="60"/>
        <v>9.8742870362112448E-3</v>
      </c>
      <c r="BO39" s="126">
        <f t="shared" si="61"/>
        <v>-3.5164821104830932E-3</v>
      </c>
      <c r="BP39" s="126">
        <f t="shared" si="62"/>
        <v>-2.8432039322282428E-3</v>
      </c>
      <c r="BQ39" s="126">
        <f t="shared" si="63"/>
        <v>1.1861615146284298E-2</v>
      </c>
      <c r="DA39" s="126">
        <f t="shared" ca="1" si="45"/>
        <v>-8.3875769673270005E-4</v>
      </c>
      <c r="DB39" s="126">
        <f t="shared" ca="1" si="46"/>
        <v>-6.8912714593669482E-3</v>
      </c>
      <c r="DC39" s="126">
        <f t="shared" ca="1" si="47"/>
        <v>-5.0619024871942564E-3</v>
      </c>
      <c r="DD39" s="126">
        <f t="shared" ca="1" si="48"/>
        <v>3.2719883610050752E-3</v>
      </c>
      <c r="DE39" s="126">
        <f t="shared" ca="1" si="49"/>
        <v>-2.3523349539920492E-3</v>
      </c>
      <c r="EB39">
        <f t="shared" si="16"/>
        <v>-1.1999999999999993</v>
      </c>
      <c r="EC39">
        <f ca="1"/>
        <v>12</v>
      </c>
      <c r="ED39">
        <f ca="1"/>
        <v>20</v>
      </c>
      <c r="EE39">
        <f ca="1"/>
        <v>19</v>
      </c>
      <c r="EF39">
        <f ca="1"/>
        <v>17</v>
      </c>
      <c r="EG39">
        <f ca="1"/>
        <v>27</v>
      </c>
      <c r="EI39">
        <f t="shared" si="17"/>
        <v>-1.1999999999999993</v>
      </c>
      <c r="EJ39">
        <f ca="1">SUM($EC$6:EC39)/COUNT($AJ$6:$AJ$1005)</f>
        <v>0.11</v>
      </c>
      <c r="EK39">
        <f ca="1">SUM($ED$6:ED39)/COUNT($AJ$6:$AJ$1005)</f>
        <v>0.106</v>
      </c>
      <c r="EL39">
        <f ca="1">SUM($EE$6:EE39)/COUNT($AJ$6:$AJ$1005)</f>
        <v>0.128</v>
      </c>
      <c r="EM39">
        <f ca="1">SUM($EF$6:EF39)/COUNT($AJ$6:$AJ$1005)</f>
        <v>0.11700000000000001</v>
      </c>
      <c r="EN39">
        <f ca="1">SUM($EG$6:EG39)/COUNT($AJ$6:$AJ$1005)</f>
        <v>0.114</v>
      </c>
      <c r="EW39">
        <f t="shared" si="18"/>
        <v>-1.1999999999999993</v>
      </c>
      <c r="EX39">
        <f t="shared" ca="1" si="19"/>
        <v>-1.2078343495353563</v>
      </c>
      <c r="EY39">
        <f t="shared" ca="1" si="20"/>
        <v>-1.2536966914137933</v>
      </c>
      <c r="EZ39">
        <f t="shared" ca="1" si="21"/>
        <v>-1.1585394455263993</v>
      </c>
      <c r="FA39">
        <f t="shared" ca="1" si="22"/>
        <v>-1.1760228704669213</v>
      </c>
      <c r="FB39">
        <f t="shared" ca="1" si="23"/>
        <v>-1.2545312796243779</v>
      </c>
      <c r="FD39">
        <f t="shared" si="24"/>
        <v>-1.1999999999999993</v>
      </c>
      <c r="FE39">
        <f t="shared" ca="1" si="25"/>
        <v>0.11355549302604956</v>
      </c>
      <c r="FF39">
        <f ca="1">_xlfn.NORM.DIST(EY39,0,1,TRUE)</f>
        <v>0.104976135491138</v>
      </c>
      <c r="FG39">
        <f ca="1">_xlfn.NORM.DIST(EZ39,0,1,TRUE)</f>
        <v>0.12332198206187671</v>
      </c>
      <c r="FH39">
        <f ca="1">_xlfn.NORM.DIST(FA39,0,1,TRUE)</f>
        <v>0.11979286851680422</v>
      </c>
      <c r="FI39">
        <f ca="1">_xlfn.NORM.DIST(FB39,0,1,TRUE)</f>
        <v>0.10482448188983567</v>
      </c>
      <c r="FK39">
        <f t="shared" si="26"/>
        <v>-1.1999999999999993</v>
      </c>
      <c r="FL39">
        <f ca="1">ABS(FE39-EJ39)</f>
        <v>3.5554930260495582E-3</v>
      </c>
      <c r="FM39">
        <f ca="1">ABS(FF39-EK39)</f>
        <v>1.0238645088619935E-3</v>
      </c>
      <c r="FN39">
        <f ca="1">ABS(FG39-EL39)</f>
        <v>4.6780179381232939E-3</v>
      </c>
      <c r="FO39">
        <f ca="1">ABS(FH39-EM39)</f>
        <v>2.7928685168042144E-3</v>
      </c>
      <c r="FP39">
        <f ca="1">ABS(FI39-EN39)</f>
        <v>9.1755181101643296E-3</v>
      </c>
    </row>
    <row r="40" spans="1:172" ht="14" thickBot="1" x14ac:dyDescent="0.2">
      <c r="A40" s="96">
        <v>38763</v>
      </c>
      <c r="B40" s="97">
        <v>5.1314997673034668</v>
      </c>
      <c r="C40" s="98">
        <v>1280</v>
      </c>
      <c r="D40" s="97">
        <v>1.7400000095367432</v>
      </c>
      <c r="E40">
        <v>117.89672442799203</v>
      </c>
      <c r="F40">
        <v>539.91998291015625</v>
      </c>
      <c r="H40" s="34">
        <f t="shared" si="51"/>
        <v>-1.9450022151620212E-3</v>
      </c>
      <c r="I40" s="34">
        <f t="shared" si="52"/>
        <v>3.5044025624304848E-3</v>
      </c>
      <c r="J40" s="34">
        <f t="shared" si="53"/>
        <v>2.0155397012580237E-3</v>
      </c>
      <c r="K40" s="34">
        <f t="shared" si="54"/>
        <v>4.7159048860726874E-3</v>
      </c>
      <c r="L40" s="101">
        <f t="shared" si="55"/>
        <v>-1.1080620406527904E-2</v>
      </c>
      <c r="N40" s="34">
        <f t="shared" si="56"/>
        <v>7.9985168408004251E-2</v>
      </c>
      <c r="O40" s="35">
        <f t="shared" si="64"/>
        <v>0.35044025624304848</v>
      </c>
      <c r="P40" s="35">
        <f t="shared" si="65"/>
        <v>0.20155397012580237</v>
      </c>
      <c r="Q40" s="35">
        <f t="shared" si="57"/>
        <v>0.47159048860726871</v>
      </c>
      <c r="R40" s="35">
        <f t="shared" si="66"/>
        <v>-1.1080620406527903</v>
      </c>
      <c r="S40" s="67">
        <f t="shared" si="58"/>
        <v>-4.4921572686664746E-3</v>
      </c>
      <c r="AD40" s="51">
        <f t="shared" ref="AD40:AH40" si="88">SQRT(AD34)</f>
        <v>0</v>
      </c>
      <c r="AE40" s="51">
        <f t="shared" si="88"/>
        <v>0</v>
      </c>
      <c r="AF40" s="51">
        <f t="shared" si="88"/>
        <v>0</v>
      </c>
      <c r="AG40" s="51">
        <f t="shared" si="88"/>
        <v>0</v>
      </c>
      <c r="AH40" s="102">
        <f t="shared" si="88"/>
        <v>5.6089791850085892E-3</v>
      </c>
      <c r="AJ40" s="34">
        <f t="shared" ca="1" si="14"/>
        <v>-0.41113320467068754</v>
      </c>
      <c r="AK40" s="34">
        <f t="shared" ca="1" si="14"/>
        <v>-1.846655033209941</v>
      </c>
      <c r="AL40" s="34">
        <f t="shared" ca="1" si="14"/>
        <v>1.8909822977608561</v>
      </c>
      <c r="AM40" s="34">
        <f t="shared" ca="1" si="14"/>
        <v>-1.5927882767863815</v>
      </c>
      <c r="AN40" s="101">
        <f t="shared" ca="1" si="14"/>
        <v>0.43303438122619564</v>
      </c>
      <c r="AQ40" s="60">
        <f ca="1"/>
        <v>-2.497746291352625E-2</v>
      </c>
      <c r="AR40" s="60">
        <f ca="1"/>
        <v>1.5742644018641071E-2</v>
      </c>
      <c r="AS40" s="60">
        <f ca="1"/>
        <v>-3.3439008396269421E-3</v>
      </c>
      <c r="AT40" s="60">
        <f ca="1"/>
        <v>5.7859520680507755E-3</v>
      </c>
      <c r="AU40" s="60">
        <f ca="1"/>
        <v>-1.6932802755936401E-2</v>
      </c>
      <c r="AW40" s="61">
        <f t="shared" ca="1" si="34"/>
        <v>1.0271590242773354</v>
      </c>
      <c r="AX40" s="61">
        <f t="shared" ca="1" si="35"/>
        <v>1.5742644018641072</v>
      </c>
      <c r="AY40" s="61">
        <f t="shared" ca="1" si="36"/>
        <v>-0.33439008396269421</v>
      </c>
      <c r="AZ40" s="61">
        <f t="shared" ca="1" si="37"/>
        <v>0.57859520680507759</v>
      </c>
      <c r="BA40" s="61">
        <f t="shared" ca="1" si="38"/>
        <v>-1.69328027559364</v>
      </c>
      <c r="BB40" s="61">
        <f t="shared" ca="1" si="39"/>
        <v>1.152348273390186</v>
      </c>
      <c r="BL40" s="96">
        <v>38763</v>
      </c>
      <c r="BM40" s="126">
        <f t="shared" si="59"/>
        <v>-1.5235133762662102E-3</v>
      </c>
      <c r="BN40" s="126">
        <f t="shared" si="60"/>
        <v>3.3458719527604741E-3</v>
      </c>
      <c r="BO40" s="126">
        <f t="shared" si="61"/>
        <v>2.0567301728500859E-3</v>
      </c>
      <c r="BP40" s="126">
        <f t="shared" si="62"/>
        <v>4.9235964966539677E-3</v>
      </c>
      <c r="BQ40" s="126">
        <f t="shared" si="63"/>
        <v>-1.1830280048946313E-2</v>
      </c>
      <c r="DA40" s="126">
        <f t="shared" ca="1" si="45"/>
        <v>-2.4844826731706106E-2</v>
      </c>
      <c r="DB40" s="126">
        <f t="shared" ca="1" si="46"/>
        <v>1.5424761697439894E-2</v>
      </c>
      <c r="DC40" s="126">
        <f t="shared" ca="1" si="47"/>
        <v>-3.5023144017165418E-3</v>
      </c>
      <c r="DD40" s="126">
        <f t="shared" ca="1" si="48"/>
        <v>5.9026894093656109E-3</v>
      </c>
      <c r="DE40" s="126">
        <f t="shared" ca="1" si="49"/>
        <v>-1.7555394975253075E-2</v>
      </c>
      <c r="EB40">
        <f t="shared" si="16"/>
        <v>-1.0999999999999992</v>
      </c>
      <c r="EC40">
        <f ca="1"/>
        <v>21</v>
      </c>
      <c r="ED40">
        <f ca="1"/>
        <v>23</v>
      </c>
      <c r="EE40">
        <f ca="1"/>
        <v>16</v>
      </c>
      <c r="EF40">
        <f ca="1"/>
        <v>22</v>
      </c>
      <c r="EG40">
        <f ca="1"/>
        <v>17</v>
      </c>
      <c r="EI40">
        <f t="shared" si="17"/>
        <v>-1.0999999999999992</v>
      </c>
      <c r="EJ40">
        <f ca="1">SUM($EC$6:EC40)/COUNT($AJ$6:$AJ$1005)</f>
        <v>0.13100000000000001</v>
      </c>
      <c r="EK40">
        <f ca="1">SUM($ED$6:ED40)/COUNT($AJ$6:$AJ$1005)</f>
        <v>0.129</v>
      </c>
      <c r="EL40">
        <f ca="1">SUM($EE$6:EE40)/COUNT($AJ$6:$AJ$1005)</f>
        <v>0.14399999999999999</v>
      </c>
      <c r="EM40">
        <f ca="1">SUM($EF$6:EF40)/COUNT($AJ$6:$AJ$1005)</f>
        <v>0.13900000000000001</v>
      </c>
      <c r="EN40">
        <f ca="1">SUM($EG$6:EG40)/COUNT($AJ$6:$AJ$1005)</f>
        <v>0.13100000000000001</v>
      </c>
      <c r="EW40">
        <f t="shared" si="18"/>
        <v>-1.0999999999999992</v>
      </c>
      <c r="EX40">
        <f t="shared" ca="1" si="19"/>
        <v>-1.1071451303070421</v>
      </c>
      <c r="EY40">
        <f t="shared" ca="1" si="20"/>
        <v>-1.1535968644902663</v>
      </c>
      <c r="EZ40">
        <f t="shared" ca="1" si="21"/>
        <v>-1.062406934045921</v>
      </c>
      <c r="FA40">
        <f t="shared" ca="1" si="22"/>
        <v>-1.078730296995067</v>
      </c>
      <c r="FB40">
        <f t="shared" ca="1" si="23"/>
        <v>-1.1491146814448869</v>
      </c>
      <c r="FD40">
        <f t="shared" si="24"/>
        <v>-1.0999999999999992</v>
      </c>
      <c r="FE40">
        <f t="shared" ca="1" si="25"/>
        <v>0.13411559301637219</v>
      </c>
      <c r="FF40">
        <f ca="1">_xlfn.NORM.DIST(EY40,0,1,TRUE)</f>
        <v>0.12433274223205344</v>
      </c>
      <c r="FG40">
        <f ca="1">_xlfn.NORM.DIST(EZ40,0,1,TRUE)</f>
        <v>0.14402549363286513</v>
      </c>
      <c r="FH40">
        <f ca="1">_xlfn.NORM.DIST(FA40,0,1,TRUE)</f>
        <v>0.140353987750723</v>
      </c>
      <c r="FI40">
        <f ca="1">_xlfn.NORM.DIST(FB40,0,1,TRUE)</f>
        <v>0.12525434765576759</v>
      </c>
      <c r="FK40">
        <f t="shared" si="26"/>
        <v>-1.0999999999999992</v>
      </c>
      <c r="FL40">
        <f ca="1">ABS(FE40-EJ40)</f>
        <v>3.1155930163721812E-3</v>
      </c>
      <c r="FM40">
        <f ca="1">ABS(FF40-EK40)</f>
        <v>4.6672577679465616E-3</v>
      </c>
      <c r="FN40">
        <f ca="1">ABS(FG40-EL40)</f>
        <v>2.5493632865136728E-5</v>
      </c>
      <c r="FO40">
        <f ca="1">ABS(FH40-EM40)</f>
        <v>1.3539877507229847E-3</v>
      </c>
      <c r="FP40">
        <f ca="1">ABS(FI40-EN40)</f>
        <v>5.7456523442324103E-3</v>
      </c>
    </row>
    <row r="41" spans="1:172" ht="14" thickBot="1" x14ac:dyDescent="0.2">
      <c r="A41" s="96">
        <v>38764</v>
      </c>
      <c r="B41" s="97">
        <v>5.124000072479248</v>
      </c>
      <c r="C41" s="98">
        <v>1289.3800048828125</v>
      </c>
      <c r="D41" s="97">
        <v>1.739300012588501</v>
      </c>
      <c r="E41">
        <v>117.78563126119727</v>
      </c>
      <c r="F41">
        <v>546.1241455078125</v>
      </c>
      <c r="H41" s="34">
        <f t="shared" si="51"/>
        <v>-1.4615015422985661E-3</v>
      </c>
      <c r="I41" s="34">
        <f t="shared" si="52"/>
        <v>7.328128814697266E-3</v>
      </c>
      <c r="J41" s="34">
        <f t="shared" si="53"/>
        <v>-4.0229709448596747E-4</v>
      </c>
      <c r="K41" s="34">
        <f t="shared" si="54"/>
        <v>-9.4229222511276996E-4</v>
      </c>
      <c r="L41" s="101">
        <f t="shared" si="55"/>
        <v>1.149089271379799E-2</v>
      </c>
      <c r="N41" s="34">
        <f t="shared" si="56"/>
        <v>6.0101960850245592E-2</v>
      </c>
      <c r="O41" s="35">
        <f t="shared" si="64"/>
        <v>0.73281288146972656</v>
      </c>
      <c r="P41" s="35">
        <f t="shared" si="65"/>
        <v>-4.0229709448596745E-2</v>
      </c>
      <c r="Q41" s="35">
        <f t="shared" si="57"/>
        <v>-9.4229222511276994E-2</v>
      </c>
      <c r="R41" s="35">
        <f t="shared" si="66"/>
        <v>1.1490892713797991</v>
      </c>
      <c r="S41" s="67">
        <f t="shared" si="58"/>
        <v>1.8075451817398975</v>
      </c>
      <c r="AJ41" s="34">
        <f t="shared" ca="1" si="14"/>
        <v>-0.85295519844423029</v>
      </c>
      <c r="AK41" s="34">
        <f t="shared" ca="1" si="14"/>
        <v>1.3759554851741085</v>
      </c>
      <c r="AL41" s="34">
        <f t="shared" ca="1" si="14"/>
        <v>-0.24050410475632747</v>
      </c>
      <c r="AM41" s="34">
        <f t="shared" ca="1" si="14"/>
        <v>0.90292691491334676</v>
      </c>
      <c r="AN41" s="101">
        <f t="shared" ca="1" si="14"/>
        <v>-1.4656143426108252</v>
      </c>
      <c r="AQ41" s="60">
        <f ca="1"/>
        <v>-1.5139425791155526E-2</v>
      </c>
      <c r="AR41" s="60">
        <f ca="1"/>
        <v>7.0612804470858628E-3</v>
      </c>
      <c r="AS41" s="60">
        <f ca="1"/>
        <v>-1.1009221287799771E-2</v>
      </c>
      <c r="AT41" s="60">
        <f ca="1"/>
        <v>8.8242107618167493E-3</v>
      </c>
      <c r="AU41" s="60">
        <f ca="1"/>
        <v>-3.0911408224616868E-2</v>
      </c>
      <c r="AW41" s="61">
        <f t="shared" ca="1" si="34"/>
        <v>0.62258516317688917</v>
      </c>
      <c r="AX41" s="61">
        <f t="shared" ca="1" si="35"/>
        <v>0.70612804470858626</v>
      </c>
      <c r="AY41" s="61">
        <f t="shared" ca="1" si="36"/>
        <v>-1.1009221287799771</v>
      </c>
      <c r="AZ41" s="61">
        <f t="shared" ca="1" si="37"/>
        <v>0.88242107618167498</v>
      </c>
      <c r="BA41" s="61">
        <f t="shared" ca="1" si="38"/>
        <v>-3.091140822461687</v>
      </c>
      <c r="BB41" s="61">
        <f t="shared" ca="1" si="39"/>
        <v>-1.9809286671745134</v>
      </c>
      <c r="BL41" s="96">
        <v>38764</v>
      </c>
      <c r="BM41" s="126">
        <f t="shared" si="59"/>
        <v>-1.0400127034027552E-3</v>
      </c>
      <c r="BN41" s="126">
        <f t="shared" si="60"/>
        <v>7.1695982050272548E-3</v>
      </c>
      <c r="BO41" s="126">
        <f t="shared" si="61"/>
        <v>-3.6110662289390511E-4</v>
      </c>
      <c r="BP41" s="126">
        <f t="shared" si="62"/>
        <v>-7.3460061453149011E-4</v>
      </c>
      <c r="BQ41" s="126">
        <f t="shared" si="63"/>
        <v>1.0741233071379582E-2</v>
      </c>
      <c r="DA41" s="126">
        <f t="shared" ca="1" si="45"/>
        <v>-1.5006789609335382E-2</v>
      </c>
      <c r="DB41" s="126">
        <f t="shared" ca="1" si="46"/>
        <v>6.7433981258846858E-3</v>
      </c>
      <c r="DC41" s="126">
        <f t="shared" ca="1" si="47"/>
        <v>-1.1167634849889372E-2</v>
      </c>
      <c r="DD41" s="126">
        <f t="shared" ca="1" si="48"/>
        <v>8.9409481031315838E-3</v>
      </c>
      <c r="DE41" s="126">
        <f t="shared" ca="1" si="49"/>
        <v>-3.1534000443933542E-2</v>
      </c>
      <c r="EB41">
        <f t="shared" si="16"/>
        <v>-0.99999999999999922</v>
      </c>
      <c r="EC41">
        <f ca="1"/>
        <v>14</v>
      </c>
      <c r="ED41">
        <f ca="1"/>
        <v>23</v>
      </c>
      <c r="EE41">
        <f ca="1"/>
        <v>18</v>
      </c>
      <c r="EF41">
        <f ca="1"/>
        <v>20</v>
      </c>
      <c r="EG41">
        <f ca="1"/>
        <v>25</v>
      </c>
      <c r="EI41">
        <f t="shared" si="17"/>
        <v>-0.99999999999999922</v>
      </c>
      <c r="EJ41">
        <f ca="1">SUM($EC$6:EC41)/COUNT($AJ$6:$AJ$1005)</f>
        <v>0.14499999999999999</v>
      </c>
      <c r="EK41">
        <f ca="1">SUM($ED$6:ED41)/COUNT($AJ$6:$AJ$1005)</f>
        <v>0.152</v>
      </c>
      <c r="EL41">
        <f ca="1">SUM($EE$6:EE41)/COUNT($AJ$6:$AJ$1005)</f>
        <v>0.16200000000000001</v>
      </c>
      <c r="EM41">
        <f ca="1">SUM($EF$6:EF41)/COUNT($AJ$6:$AJ$1005)</f>
        <v>0.159</v>
      </c>
      <c r="EN41">
        <f ca="1">SUM($EG$6:EG41)/COUNT($AJ$6:$AJ$1005)</f>
        <v>0.156</v>
      </c>
      <c r="EW41">
        <f t="shared" si="18"/>
        <v>-0.99999999999999922</v>
      </c>
      <c r="EX41">
        <f t="shared" ca="1" si="19"/>
        <v>-1.0064559110787283</v>
      </c>
      <c r="EY41">
        <f t="shared" ca="1" si="20"/>
        <v>-1.0534970375667394</v>
      </c>
      <c r="EZ41">
        <f t="shared" ca="1" si="21"/>
        <v>-0.96627442256544283</v>
      </c>
      <c r="FA41">
        <f t="shared" ca="1" si="22"/>
        <v>-0.98143772352321268</v>
      </c>
      <c r="FB41">
        <f t="shared" ca="1" si="23"/>
        <v>-1.0436980832653961</v>
      </c>
      <c r="FD41">
        <f t="shared" si="24"/>
        <v>-0.99999999999999922</v>
      </c>
      <c r="FE41">
        <f t="shared" ca="1" si="25"/>
        <v>0.15709815493857102</v>
      </c>
      <c r="FF41">
        <f ca="1">_xlfn.NORM.DIST(EY41,0,1,TRUE)</f>
        <v>0.14605662565106231</v>
      </c>
      <c r="FG41">
        <f ca="1">_xlfn.NORM.DIST(EZ41,0,1,TRUE)</f>
        <v>0.16695344059265918</v>
      </c>
      <c r="FH41">
        <f ca="1">_xlfn.NORM.DIST(FA41,0,1,TRUE)</f>
        <v>0.16318846550407878</v>
      </c>
      <c r="FI41">
        <f ca="1">_xlfn.NORM.DIST(FB41,0,1,TRUE)</f>
        <v>0.14831254846478589</v>
      </c>
      <c r="FK41">
        <f t="shared" si="26"/>
        <v>-0.99999999999999922</v>
      </c>
      <c r="FL41">
        <f ca="1">ABS(FE41-EJ41)</f>
        <v>1.2098154938571026E-2</v>
      </c>
      <c r="FM41">
        <f ca="1">ABS(FF41-EK41)</f>
        <v>5.9433743489376856E-3</v>
      </c>
      <c r="FN41">
        <f ca="1">ABS(FG41-EL41)</f>
        <v>4.9534405926591751E-3</v>
      </c>
      <c r="FO41">
        <f ca="1">ABS(FH41-EM41)</f>
        <v>4.188465504078781E-3</v>
      </c>
      <c r="FP41">
        <f ca="1">ABS(FI41-EN41)</f>
        <v>7.6874515352141071E-3</v>
      </c>
    </row>
    <row r="42" spans="1:172" ht="14" thickBot="1" x14ac:dyDescent="0.2">
      <c r="A42" s="96">
        <v>38765</v>
      </c>
      <c r="B42" s="97">
        <v>5.068943977355957</v>
      </c>
      <c r="C42" s="98">
        <v>1287.239990234375</v>
      </c>
      <c r="D42" s="97">
        <v>1.7416000366210938</v>
      </c>
      <c r="E42">
        <v>118.23126486779799</v>
      </c>
      <c r="F42">
        <v>552.123291015625</v>
      </c>
      <c r="H42" s="34">
        <f t="shared" si="51"/>
        <v>-1.0744749091436315E-2</v>
      </c>
      <c r="I42" s="34">
        <f t="shared" si="52"/>
        <v>-1.6597237744756239E-3</v>
      </c>
      <c r="J42" s="34">
        <f t="shared" si="53"/>
        <v>1.3223848766434371E-3</v>
      </c>
      <c r="K42" s="34">
        <f t="shared" si="54"/>
        <v>3.7834292844472778E-3</v>
      </c>
      <c r="L42" s="101">
        <f t="shared" si="55"/>
        <v>1.0984948307374702E-2</v>
      </c>
      <c r="N42" s="34">
        <f t="shared" si="56"/>
        <v>0.44186097007025432</v>
      </c>
      <c r="O42" s="35">
        <f t="shared" si="64"/>
        <v>-0.16597237744756238</v>
      </c>
      <c r="P42" s="35">
        <f t="shared" si="65"/>
        <v>0.13223848766434371</v>
      </c>
      <c r="Q42" s="35">
        <f t="shared" si="57"/>
        <v>0.37834292844472778</v>
      </c>
      <c r="R42" s="35">
        <f t="shared" si="66"/>
        <v>1.0984948307374702</v>
      </c>
      <c r="S42" s="67">
        <f t="shared" si="58"/>
        <v>1.8849648394692338</v>
      </c>
      <c r="AA42" s="33" t="s">
        <v>58</v>
      </c>
      <c r="AC42" s="47" t="s">
        <v>12</v>
      </c>
      <c r="AD42" s="34">
        <f t="array" ref="AD42:AH46">MMULT(AD36:AH40,TRANSPOSE(AD24:AH28))</f>
        <v>1.9553698633720619E-2</v>
      </c>
      <c r="AE42" s="34">
        <v>9.161401537983201E-3</v>
      </c>
      <c r="AF42" s="34">
        <v>1.2113478954734948E-3</v>
      </c>
      <c r="AG42" s="34">
        <v>3.657115041969315E-3</v>
      </c>
      <c r="AH42" s="101">
        <v>-4.6941498519135344E-4</v>
      </c>
      <c r="AJ42" s="34">
        <f t="shared" ca="1" si="14"/>
        <v>-0.53509619154432164</v>
      </c>
      <c r="AK42" s="34">
        <f t="shared" ca="1" si="14"/>
        <v>0.93409567273933192</v>
      </c>
      <c r="AL42" s="34">
        <f t="shared" ca="1" si="14"/>
        <v>0.61438521531355994</v>
      </c>
      <c r="AM42" s="34">
        <f t="shared" ca="1" si="14"/>
        <v>0.89073134091271167</v>
      </c>
      <c r="AN42" s="101">
        <f t="shared" ca="1" si="14"/>
        <v>0.75272520317942637</v>
      </c>
      <c r="AQ42" s="60">
        <f ca="1"/>
        <v>-1.691019760567878E-2</v>
      </c>
      <c r="AR42" s="60">
        <f ca="1"/>
        <v>-2.4797962248232792E-3</v>
      </c>
      <c r="AS42" s="60">
        <f ca="1"/>
        <v>2.5823210636189428E-3</v>
      </c>
      <c r="AT42" s="60">
        <f ca="1"/>
        <v>-1.4178447047887233E-2</v>
      </c>
      <c r="AU42" s="60">
        <f ca="1"/>
        <v>1.8027840568672931E-2</v>
      </c>
      <c r="AW42" s="61">
        <f t="shared" ca="1" si="34"/>
        <v>0.6954053793662015</v>
      </c>
      <c r="AX42" s="61">
        <f t="shared" ca="1" si="35"/>
        <v>-0.24797962248232791</v>
      </c>
      <c r="AY42" s="61">
        <f t="shared" ca="1" si="36"/>
        <v>0.25823210636189431</v>
      </c>
      <c r="AZ42" s="61">
        <f t="shared" ca="1" si="37"/>
        <v>-1.4178447047887233</v>
      </c>
      <c r="BA42" s="61">
        <f t="shared" ca="1" si="38"/>
        <v>1.802784056867293</v>
      </c>
      <c r="BB42" s="61">
        <f t="shared" ca="1" si="39"/>
        <v>1.0905972153243377</v>
      </c>
      <c r="BL42" s="96">
        <v>38765</v>
      </c>
      <c r="BM42" s="126">
        <f t="shared" si="59"/>
        <v>-1.0323260252540503E-2</v>
      </c>
      <c r="BN42" s="126">
        <f t="shared" si="60"/>
        <v>-1.8182543841456348E-3</v>
      </c>
      <c r="BO42" s="126">
        <f t="shared" si="61"/>
        <v>1.3635753482354994E-3</v>
      </c>
      <c r="BP42" s="126">
        <f t="shared" si="62"/>
        <v>3.9911208950285581E-3</v>
      </c>
      <c r="BQ42" s="126">
        <f t="shared" si="63"/>
        <v>1.0235288664956294E-2</v>
      </c>
      <c r="DA42" s="126">
        <f t="shared" ca="1" si="45"/>
        <v>-1.6777561423858636E-2</v>
      </c>
      <c r="DB42" s="126">
        <f t="shared" ca="1" si="46"/>
        <v>-2.7976785460244566E-3</v>
      </c>
      <c r="DC42" s="126">
        <f t="shared" ca="1" si="47"/>
        <v>2.4239075015293431E-3</v>
      </c>
      <c r="DD42" s="126">
        <f t="shared" ca="1" si="48"/>
        <v>-1.4061709706572398E-2</v>
      </c>
      <c r="DE42" s="126">
        <f t="shared" ca="1" si="49"/>
        <v>1.7405248349356257E-2</v>
      </c>
      <c r="EB42">
        <f t="shared" si="16"/>
        <v>-0.89999999999999925</v>
      </c>
      <c r="EC42">
        <f ca="1"/>
        <v>32</v>
      </c>
      <c r="ED42">
        <f ca="1"/>
        <v>23</v>
      </c>
      <c r="EE42">
        <f ca="1"/>
        <v>24</v>
      </c>
      <c r="EF42">
        <f ca="1"/>
        <v>14</v>
      </c>
      <c r="EG42">
        <f ca="1"/>
        <v>27</v>
      </c>
      <c r="EI42">
        <f t="shared" si="17"/>
        <v>-0.89999999999999925</v>
      </c>
      <c r="EJ42">
        <f ca="1">SUM($EC$6:EC42)/COUNT($AJ$6:$AJ$1005)</f>
        <v>0.17699999999999999</v>
      </c>
      <c r="EK42">
        <f ca="1">SUM($ED$6:ED42)/COUNT($AJ$6:$AJ$1005)</f>
        <v>0.17499999999999999</v>
      </c>
      <c r="EL42">
        <f ca="1">SUM($EE$6:EE42)/COUNT($AJ$6:$AJ$1005)</f>
        <v>0.186</v>
      </c>
      <c r="EM42">
        <f ca="1">SUM($EF$6:EF42)/COUNT($AJ$6:$AJ$1005)</f>
        <v>0.17299999999999999</v>
      </c>
      <c r="EN42">
        <f ca="1">SUM($EG$6:EG42)/COUNT($AJ$6:$AJ$1005)</f>
        <v>0.183</v>
      </c>
      <c r="EW42">
        <f t="shared" si="18"/>
        <v>-0.89999999999999925</v>
      </c>
      <c r="EX42">
        <f t="shared" ca="1" si="19"/>
        <v>-0.90576669185041436</v>
      </c>
      <c r="EY42">
        <f t="shared" ca="1" si="20"/>
        <v>-0.95339721064321237</v>
      </c>
      <c r="EZ42">
        <f t="shared" ca="1" si="21"/>
        <v>-0.87014191108496464</v>
      </c>
      <c r="FA42">
        <f t="shared" ca="1" si="22"/>
        <v>-0.88414515005135863</v>
      </c>
      <c r="FB42">
        <f t="shared" ca="1" si="23"/>
        <v>-0.93828148508590525</v>
      </c>
      <c r="FD42">
        <f t="shared" si="24"/>
        <v>-0.89999999999999925</v>
      </c>
      <c r="FE42">
        <f t="shared" ca="1" si="25"/>
        <v>0.18252967716386329</v>
      </c>
      <c r="FF42">
        <f ca="1">_xlfn.NORM.DIST(EY42,0,1,TRUE)</f>
        <v>0.17019442708713994</v>
      </c>
      <c r="FG42">
        <f ca="1">_xlfn.NORM.DIST(EZ42,0,1,TRUE)</f>
        <v>0.19211142808380149</v>
      </c>
      <c r="FH42">
        <f ca="1">_xlfn.NORM.DIST(FA42,0,1,TRUE)</f>
        <v>0.18830893147429784</v>
      </c>
      <c r="FI42">
        <f ca="1">_xlfn.NORM.DIST(FB42,0,1,TRUE)</f>
        <v>0.17404988605214877</v>
      </c>
      <c r="FK42">
        <f t="shared" si="26"/>
        <v>-0.89999999999999925</v>
      </c>
      <c r="FL42">
        <f ca="1">ABS(FE42-EJ42)</f>
        <v>5.5296771638632947E-3</v>
      </c>
      <c r="FM42">
        <f ca="1">ABS(FF42-EK42)</f>
        <v>4.8055729128600455E-3</v>
      </c>
      <c r="FN42">
        <f ca="1">ABS(FG42-EL42)</f>
        <v>6.1114280838014956E-3</v>
      </c>
      <c r="FO42">
        <f ca="1">ABS(FH42-EM42)</f>
        <v>1.5308931474297849E-2</v>
      </c>
      <c r="FP42">
        <f ca="1">ABS(FI42-EN42)</f>
        <v>8.9501139478512237E-3</v>
      </c>
    </row>
    <row r="43" spans="1:172" ht="14" thickBot="1" x14ac:dyDescent="0.2">
      <c r="A43" s="96">
        <v>38768</v>
      </c>
      <c r="B43" s="97">
        <v>5.068943977355957</v>
      </c>
      <c r="C43" s="98">
        <v>1287.239990234375</v>
      </c>
      <c r="D43" s="97">
        <v>1.7438000440597534</v>
      </c>
      <c r="E43">
        <v>118.24523549289229</v>
      </c>
      <c r="F43">
        <v>552.6085205078125</v>
      </c>
      <c r="H43" s="34">
        <f t="shared" si="51"/>
        <v>0</v>
      </c>
      <c r="I43" s="34">
        <f t="shared" si="52"/>
        <v>0</v>
      </c>
      <c r="J43" s="34">
        <f t="shared" si="53"/>
        <v>1.2632104917314642E-3</v>
      </c>
      <c r="K43" s="34">
        <f t="shared" si="54"/>
        <v>1.1816354252763508E-4</v>
      </c>
      <c r="L43" s="101">
        <f t="shared" si="55"/>
        <v>8.7884264272736158E-4</v>
      </c>
      <c r="N43" s="34">
        <f t="shared" si="56"/>
        <v>0</v>
      </c>
      <c r="O43" s="35">
        <f t="shared" si="64"/>
        <v>0</v>
      </c>
      <c r="P43" s="35">
        <f t="shared" si="65"/>
        <v>0.12632104917314643</v>
      </c>
      <c r="Q43" s="35">
        <f t="shared" si="57"/>
        <v>1.1816354252763507E-2</v>
      </c>
      <c r="R43" s="35">
        <f t="shared" si="66"/>
        <v>8.7884264272736157E-2</v>
      </c>
      <c r="S43" s="67">
        <f t="shared" si="58"/>
        <v>0.22602166769864609</v>
      </c>
      <c r="AA43" s="32" t="s">
        <v>59</v>
      </c>
      <c r="AC43" s="49" t="s">
        <v>13</v>
      </c>
      <c r="AD43" s="34">
        <v>-2.0446604013110046E-3</v>
      </c>
      <c r="AE43" s="34">
        <v>4.9894367231885896E-3</v>
      </c>
      <c r="AF43" s="34">
        <v>2.7326177894369248E-3</v>
      </c>
      <c r="AG43" s="34">
        <v>-8.6308814094335261E-4</v>
      </c>
      <c r="AH43" s="101">
        <v>1.2533255957162226E-2</v>
      </c>
      <c r="AJ43" s="34">
        <f t="shared" ca="1" si="14"/>
        <v>-7.3361154469268582E-4</v>
      </c>
      <c r="AK43" s="34">
        <f t="shared" ca="1" si="14"/>
        <v>1.0018493288062671</v>
      </c>
      <c r="AL43" s="34">
        <f t="shared" ca="1" si="14"/>
        <v>0.37358763658828797</v>
      </c>
      <c r="AM43" s="34">
        <f t="shared" ca="1" si="14"/>
        <v>0.30227853110104463</v>
      </c>
      <c r="AN43" s="101">
        <f t="shared" ca="1" si="14"/>
        <v>-1.9176080523702486</v>
      </c>
      <c r="AQ43" s="60">
        <f ca="1"/>
        <v>-1.569266019838245E-2</v>
      </c>
      <c r="AR43" s="60">
        <f ca="1"/>
        <v>5.2828406367221173E-3</v>
      </c>
      <c r="AS43" s="60">
        <f ca="1"/>
        <v>8.8872540355341249E-3</v>
      </c>
      <c r="AT43" s="60">
        <f ca="1"/>
        <v>-1.7038866438001321E-3</v>
      </c>
      <c r="AU43" s="60">
        <f ca="1"/>
        <v>7.7680773047230714E-3</v>
      </c>
      <c r="AW43" s="61">
        <f t="shared" ca="1" si="34"/>
        <v>0.64533606129217069</v>
      </c>
      <c r="AX43" s="61">
        <f t="shared" ca="1" si="35"/>
        <v>0.5282840636722117</v>
      </c>
      <c r="AY43" s="61">
        <f t="shared" ca="1" si="36"/>
        <v>0.88872540355341245</v>
      </c>
      <c r="AZ43" s="61">
        <f t="shared" ca="1" si="37"/>
        <v>-0.17038866438001321</v>
      </c>
      <c r="BA43" s="61">
        <f t="shared" ca="1" si="38"/>
        <v>0.77680773047230711</v>
      </c>
      <c r="BB43" s="61">
        <f t="shared" ca="1" si="39"/>
        <v>2.6687645946100886</v>
      </c>
      <c r="BL43" s="96">
        <v>38768</v>
      </c>
      <c r="BM43" s="126">
        <f t="shared" si="59"/>
        <v>4.2148883889581103E-4</v>
      </c>
      <c r="BN43" s="126">
        <f t="shared" si="60"/>
        <v>-1.5853060967001092E-4</v>
      </c>
      <c r="BO43" s="126">
        <f t="shared" si="61"/>
        <v>1.3044009633235265E-3</v>
      </c>
      <c r="BP43" s="126">
        <f t="shared" si="62"/>
        <v>3.2585515310891498E-4</v>
      </c>
      <c r="BQ43" s="126">
        <f t="shared" si="63"/>
        <v>1.2918300030895355E-4</v>
      </c>
      <c r="DA43" s="126">
        <f t="shared" ca="1" si="45"/>
        <v>-1.5560024016562306E-2</v>
      </c>
      <c r="DB43" s="126">
        <f t="shared" ca="1" si="46"/>
        <v>4.9649583155209403E-3</v>
      </c>
      <c r="DC43" s="126">
        <f t="shared" ca="1" si="47"/>
        <v>8.7288404734445248E-3</v>
      </c>
      <c r="DD43" s="126">
        <f t="shared" ca="1" si="48"/>
        <v>-1.5871493024852972E-3</v>
      </c>
      <c r="DE43" s="126">
        <f t="shared" ca="1" si="49"/>
        <v>7.145485085406399E-3</v>
      </c>
      <c r="EB43">
        <f t="shared" si="16"/>
        <v>-0.79999999999999927</v>
      </c>
      <c r="EC43">
        <f ca="1"/>
        <v>31</v>
      </c>
      <c r="ED43">
        <f ca="1"/>
        <v>28</v>
      </c>
      <c r="EE43">
        <f ca="1"/>
        <v>26</v>
      </c>
      <c r="EF43">
        <f ca="1"/>
        <v>33</v>
      </c>
      <c r="EG43">
        <f ca="1"/>
        <v>30</v>
      </c>
      <c r="EI43">
        <f t="shared" si="17"/>
        <v>-0.79999999999999927</v>
      </c>
      <c r="EJ43">
        <f ca="1">SUM($EC$6:EC43)/COUNT($AJ$6:$AJ$1005)</f>
        <v>0.20799999999999999</v>
      </c>
      <c r="EK43">
        <f ca="1">SUM($ED$6:ED43)/COUNT($AJ$6:$AJ$1005)</f>
        <v>0.20300000000000001</v>
      </c>
      <c r="EL43">
        <f ca="1">SUM($EE$6:EE43)/COUNT($AJ$6:$AJ$1005)</f>
        <v>0.21199999999999999</v>
      </c>
      <c r="EM43">
        <f ca="1">SUM($EF$6:EF43)/COUNT($AJ$6:$AJ$1005)</f>
        <v>0.20599999999999999</v>
      </c>
      <c r="EN43">
        <f ca="1">SUM($EG$6:EG43)/COUNT($AJ$6:$AJ$1005)</f>
        <v>0.21299999999999999</v>
      </c>
      <c r="EW43">
        <f t="shared" si="18"/>
        <v>-0.79999999999999927</v>
      </c>
      <c r="EX43">
        <f t="shared" ca="1" si="19"/>
        <v>-0.80507747262210039</v>
      </c>
      <c r="EY43">
        <f t="shared" ca="1" si="20"/>
        <v>-0.85329738371968533</v>
      </c>
      <c r="EZ43">
        <f t="shared" ca="1" si="21"/>
        <v>-0.77400939960448645</v>
      </c>
      <c r="FA43">
        <f t="shared" ca="1" si="22"/>
        <v>-0.78685257657950447</v>
      </c>
      <c r="FB43">
        <f t="shared" ca="1" si="23"/>
        <v>-0.83286488690641436</v>
      </c>
      <c r="FD43">
        <f t="shared" si="24"/>
        <v>-0.79999999999999927</v>
      </c>
      <c r="FE43">
        <f t="shared" ca="1" si="25"/>
        <v>0.21038748729918388</v>
      </c>
      <c r="FF43">
        <f ca="1">_xlfn.NORM.DIST(EY43,0,1,TRUE)</f>
        <v>0.19674720528745185</v>
      </c>
      <c r="FG43">
        <f ca="1">_xlfn.NORM.DIST(EZ43,0,1,TRUE)</f>
        <v>0.21946261636082975</v>
      </c>
      <c r="FH43">
        <f ca="1">_xlfn.NORM.DIST(FA43,0,1,TRUE)</f>
        <v>0.2156840857300189</v>
      </c>
      <c r="FI43">
        <f ca="1">_xlfn.NORM.DIST(FB43,0,1,TRUE)</f>
        <v>0.20246046734929199</v>
      </c>
      <c r="FK43">
        <f t="shared" si="26"/>
        <v>-0.79999999999999927</v>
      </c>
      <c r="FL43">
        <f ca="1">ABS(FE43-EJ43)</f>
        <v>2.3874872991838936E-3</v>
      </c>
      <c r="FM43">
        <f ca="1">ABS(FF43-EK43)</f>
        <v>6.2527947125481653E-3</v>
      </c>
      <c r="FN43">
        <f ca="1">ABS(FG43-EL43)</f>
        <v>7.4626163608297602E-3</v>
      </c>
      <c r="FO43">
        <f ca="1">ABS(FH43-EM43)</f>
        <v>9.6840857300189154E-3</v>
      </c>
      <c r="FP43">
        <f ca="1">ABS(FI43-EN43)</f>
        <v>1.0539532650708006E-2</v>
      </c>
    </row>
    <row r="44" spans="1:172" ht="14" thickBot="1" x14ac:dyDescent="0.2">
      <c r="A44" s="96">
        <v>38769</v>
      </c>
      <c r="B44" s="97">
        <v>5.0954999923706055</v>
      </c>
      <c r="C44" s="98">
        <v>1283.030029296875</v>
      </c>
      <c r="D44" s="97">
        <v>1.7460999488830566</v>
      </c>
      <c r="E44">
        <v>118.77895783903949</v>
      </c>
      <c r="F44">
        <v>554.169189453125</v>
      </c>
      <c r="H44" s="34">
        <f t="shared" si="51"/>
        <v>5.2389639998547555E-3</v>
      </c>
      <c r="I44" s="34">
        <f t="shared" si="52"/>
        <v>-3.2705330547829459E-3</v>
      </c>
      <c r="J44" s="34">
        <f t="shared" si="53"/>
        <v>1.3189039827919706E-3</v>
      </c>
      <c r="K44" s="34">
        <f t="shared" si="54"/>
        <v>4.5136900774262719E-3</v>
      </c>
      <c r="L44" s="101">
        <f t="shared" si="55"/>
        <v>2.8241854538875789E-3</v>
      </c>
      <c r="N44" s="34">
        <f t="shared" si="56"/>
        <v>-0.21544418538204474</v>
      </c>
      <c r="O44" s="35">
        <f t="shared" si="64"/>
        <v>-0.32705330547829459</v>
      </c>
      <c r="P44" s="35">
        <f t="shared" si="65"/>
        <v>0.13189039827919705</v>
      </c>
      <c r="Q44" s="35">
        <f t="shared" si="57"/>
        <v>0.45136900774262717</v>
      </c>
      <c r="R44" s="35">
        <f t="shared" si="66"/>
        <v>0.28241854538875788</v>
      </c>
      <c r="S44" s="67">
        <f t="shared" si="58"/>
        <v>0.3231804605502428</v>
      </c>
      <c r="AA44" s="33" t="s">
        <v>60</v>
      </c>
      <c r="AD44" s="34">
        <v>-5.2446332263283166E-3</v>
      </c>
      <c r="AE44" s="34">
        <v>1.0531759556742359E-2</v>
      </c>
      <c r="AF44" s="34">
        <v>5.4594123011943467E-4</v>
      </c>
      <c r="AG44" s="34">
        <v>8.2194408453482545E-4</v>
      </c>
      <c r="AH44" s="101">
        <v>-5.1106815749983351E-3</v>
      </c>
      <c r="AJ44" s="34">
        <f t="shared" ca="1" si="14"/>
        <v>0.33698196130651437</v>
      </c>
      <c r="AK44" s="34">
        <f t="shared" ca="1" si="14"/>
        <v>1.7050784231243683</v>
      </c>
      <c r="AL44" s="34">
        <f t="shared" ca="1" si="14"/>
        <v>1.9657450588253726</v>
      </c>
      <c r="AM44" s="34">
        <f t="shared" ca="1" si="14"/>
        <v>0.86562152978697571</v>
      </c>
      <c r="AN44" s="101">
        <f t="shared" ca="1" si="14"/>
        <v>-1.6854917682569106</v>
      </c>
      <c r="AQ44" s="60">
        <f ca="1"/>
        <v>-2.671584215983628E-3</v>
      </c>
      <c r="AR44" s="60">
        <f ca="1"/>
        <v>1.0517697018478062E-2</v>
      </c>
      <c r="AS44" s="60">
        <f ca="1"/>
        <v>-1.3865743923549695E-3</v>
      </c>
      <c r="AT44" s="60">
        <f ca="1"/>
        <v>-1.0352554442593667E-2</v>
      </c>
      <c r="AU44" s="60">
        <f ca="1"/>
        <v>1.0503506804044226E-2</v>
      </c>
      <c r="AW44" s="61">
        <f t="shared" ca="1" si="34"/>
        <v>0.10986471468559025</v>
      </c>
      <c r="AX44" s="61">
        <f t="shared" ca="1" si="35"/>
        <v>1.0517697018478063</v>
      </c>
      <c r="AY44" s="61">
        <f t="shared" ca="1" si="36"/>
        <v>-0.13865743923549695</v>
      </c>
      <c r="AZ44" s="61">
        <f t="shared" ca="1" si="37"/>
        <v>-1.0352554442593667</v>
      </c>
      <c r="BA44" s="61">
        <f t="shared" ca="1" si="38"/>
        <v>1.0503506804044227</v>
      </c>
      <c r="BB44" s="61">
        <f t="shared" ca="1" si="39"/>
        <v>1.0380722134429556</v>
      </c>
      <c r="BL44" s="96">
        <v>38769</v>
      </c>
      <c r="BM44" s="126">
        <f t="shared" si="59"/>
        <v>5.6604528387505662E-3</v>
      </c>
      <c r="BN44" s="126">
        <f t="shared" si="60"/>
        <v>-3.4290636644529566E-3</v>
      </c>
      <c r="BO44" s="126">
        <f t="shared" si="61"/>
        <v>1.3600944543840328E-3</v>
      </c>
      <c r="BP44" s="126">
        <f t="shared" si="62"/>
        <v>4.7213816880075522E-3</v>
      </c>
      <c r="BQ44" s="126">
        <f t="shared" si="63"/>
        <v>2.0745258114691707E-3</v>
      </c>
      <c r="DA44" s="126">
        <f t="shared" ca="1" si="45"/>
        <v>-2.5389480341634842E-3</v>
      </c>
      <c r="DB44" s="126">
        <f t="shared" ca="1" si="46"/>
        <v>1.0199814697276885E-2</v>
      </c>
      <c r="DC44" s="126">
        <f t="shared" ca="1" si="47"/>
        <v>-1.544987954444569E-3</v>
      </c>
      <c r="DD44" s="126">
        <f t="shared" ca="1" si="48"/>
        <v>-1.0235817101278832E-2</v>
      </c>
      <c r="DE44" s="126">
        <f t="shared" ca="1" si="49"/>
        <v>9.8809145847275539E-3</v>
      </c>
      <c r="EB44">
        <f t="shared" si="16"/>
        <v>-0.69999999999999929</v>
      </c>
      <c r="EC44">
        <f ca="1"/>
        <v>26</v>
      </c>
      <c r="ED44">
        <f ca="1"/>
        <v>28</v>
      </c>
      <c r="EE44">
        <f ca="1"/>
        <v>35</v>
      </c>
      <c r="EF44">
        <f ca="1"/>
        <v>34</v>
      </c>
      <c r="EG44">
        <f ca="1"/>
        <v>29</v>
      </c>
      <c r="EI44">
        <f t="shared" si="17"/>
        <v>-0.69999999999999929</v>
      </c>
      <c r="EJ44">
        <f ca="1">SUM($EC$6:EC44)/COUNT($AJ$6:$AJ$1005)</f>
        <v>0.23400000000000001</v>
      </c>
      <c r="EK44">
        <f ca="1">SUM($ED$6:ED44)/COUNT($AJ$6:$AJ$1005)</f>
        <v>0.23100000000000001</v>
      </c>
      <c r="EL44">
        <f ca="1">SUM($EE$6:EE44)/COUNT($AJ$6:$AJ$1005)</f>
        <v>0.247</v>
      </c>
      <c r="EM44">
        <f ca="1">SUM($EF$6:EF44)/COUNT($AJ$6:$AJ$1005)</f>
        <v>0.24</v>
      </c>
      <c r="EN44">
        <f ca="1">SUM($EG$6:EG44)/COUNT($AJ$6:$AJ$1005)</f>
        <v>0.24199999999999999</v>
      </c>
      <c r="EW44">
        <f t="shared" si="18"/>
        <v>-0.69999999999999929</v>
      </c>
      <c r="EX44">
        <f t="shared" ca="1" si="19"/>
        <v>-0.70438825339378641</v>
      </c>
      <c r="EY44">
        <f t="shared" ca="1" si="20"/>
        <v>-0.75319755679615841</v>
      </c>
      <c r="EZ44">
        <f t="shared" ca="1" si="21"/>
        <v>-0.67787688812400837</v>
      </c>
      <c r="FA44">
        <f t="shared" ca="1" si="22"/>
        <v>-0.68956000310765031</v>
      </c>
      <c r="FB44">
        <f t="shared" ca="1" si="23"/>
        <v>-0.72744828872692346</v>
      </c>
      <c r="FD44">
        <f t="shared" si="24"/>
        <v>-0.69999999999999929</v>
      </c>
      <c r="FE44">
        <f t="shared" ca="1" si="25"/>
        <v>0.24059550962516041</v>
      </c>
      <c r="FF44">
        <f ca="1">_xlfn.NORM.DIST(EY44,0,1,TRUE)</f>
        <v>0.22566560365221422</v>
      </c>
      <c r="FG44">
        <f ca="1">_xlfn.NORM.DIST(EZ44,0,1,TRUE)</f>
        <v>0.24892487754950948</v>
      </c>
      <c r="FH44">
        <f ca="1">_xlfn.NORM.DIST(FA44,0,1,TRUE)</f>
        <v>0.24523546362514098</v>
      </c>
      <c r="FI44">
        <f ca="1">_xlfn.NORM.DIST(FB44,0,1,TRUE)</f>
        <v>0.23347569116597217</v>
      </c>
      <c r="FK44">
        <f t="shared" si="26"/>
        <v>-0.69999999999999929</v>
      </c>
      <c r="FL44">
        <f ca="1">ABS(FE44-EJ44)</f>
        <v>6.5955096251603951E-3</v>
      </c>
      <c r="FM44">
        <f ca="1">ABS(FF44-EK44)</f>
        <v>5.3343963477857914E-3</v>
      </c>
      <c r="FN44">
        <f ca="1">ABS(FG44-EL44)</f>
        <v>1.924877549509485E-3</v>
      </c>
      <c r="FO44">
        <f ca="1">ABS(FH44-EM44)</f>
        <v>5.2354636251409903E-3</v>
      </c>
      <c r="FP44">
        <f ca="1">ABS(FI44-EN44)</f>
        <v>8.5243088340278272E-3</v>
      </c>
    </row>
    <row r="45" spans="1:172" ht="14" thickBot="1" x14ac:dyDescent="0.2">
      <c r="A45" s="96">
        <v>38770</v>
      </c>
      <c r="B45" s="97">
        <v>5.0590000152587891</v>
      </c>
      <c r="C45" s="98">
        <v>1292.6700439453125</v>
      </c>
      <c r="D45" s="97">
        <v>1.7426999807357788</v>
      </c>
      <c r="E45">
        <v>118.53959258059595</v>
      </c>
      <c r="F45">
        <v>554.21923828125</v>
      </c>
      <c r="H45" s="34">
        <f t="shared" si="51"/>
        <v>-7.1631787197462705E-3</v>
      </c>
      <c r="I45" s="34">
        <f t="shared" si="52"/>
        <v>7.5134754669151527E-3</v>
      </c>
      <c r="J45" s="34">
        <f t="shared" si="53"/>
        <v>-1.9471784243809869E-3</v>
      </c>
      <c r="K45" s="34">
        <f t="shared" si="54"/>
        <v>-2.0152160180417788E-3</v>
      </c>
      <c r="L45" s="101">
        <f t="shared" si="55"/>
        <v>9.0313263670234112E-5</v>
      </c>
      <c r="N45" s="34">
        <f t="shared" si="56"/>
        <v>0.29457450061968715</v>
      </c>
      <c r="O45" s="35">
        <f t="shared" si="64"/>
        <v>0.75134754669151527</v>
      </c>
      <c r="P45" s="35">
        <f t="shared" si="65"/>
        <v>-0.1947178424380987</v>
      </c>
      <c r="Q45" s="35">
        <f t="shared" si="57"/>
        <v>-0.20152160180417789</v>
      </c>
      <c r="R45" s="35">
        <f t="shared" si="66"/>
        <v>9.0313263670234109E-3</v>
      </c>
      <c r="S45" s="67">
        <f t="shared" si="58"/>
        <v>0.65871392943594942</v>
      </c>
      <c r="AA45" s="33" t="s">
        <v>61</v>
      </c>
      <c r="AD45" s="34">
        <v>4.2868851610428603E-4</v>
      </c>
      <c r="AE45" s="34">
        <v>-3.1850095924121954E-4</v>
      </c>
      <c r="AF45" s="34">
        <v>4.9028646636037161E-3</v>
      </c>
      <c r="AG45" s="34">
        <v>-3.258961165759881E-3</v>
      </c>
      <c r="AH45" s="101">
        <v>-1.0966634020817859E-3</v>
      </c>
      <c r="AJ45" s="34">
        <f t="shared" ca="1" si="14"/>
        <v>-0.14842549512582506</v>
      </c>
      <c r="AK45" s="34">
        <f t="shared" ca="1" si="14"/>
        <v>0.88462973026249758</v>
      </c>
      <c r="AL45" s="34">
        <f t="shared" ca="1" si="14"/>
        <v>-0.9786861275350407</v>
      </c>
      <c r="AM45" s="34">
        <f t="shared" ca="1" si="14"/>
        <v>-0.47811876724273145</v>
      </c>
      <c r="AN45" s="101">
        <f t="shared" ca="1" si="14"/>
        <v>0.45583934209438837</v>
      </c>
      <c r="AQ45" s="60">
        <f ca="1"/>
        <v>-5.7624328136810501E-3</v>
      </c>
      <c r="AR45" s="60">
        <f ca="1"/>
        <v>3.3504893605127761E-2</v>
      </c>
      <c r="AS45" s="60">
        <f ca="1"/>
        <v>5.2785822114144879E-3</v>
      </c>
      <c r="AT45" s="60">
        <f ca="1"/>
        <v>-9.1856292562595889E-3</v>
      </c>
      <c r="AU45" s="60">
        <f ca="1"/>
        <v>1.0381223507987956E-2</v>
      </c>
      <c r="AW45" s="61">
        <f t="shared" ca="1" si="34"/>
        <v>0.23697102010945231</v>
      </c>
      <c r="AX45" s="61">
        <f t="shared" ca="1" si="35"/>
        <v>3.3504893605127761</v>
      </c>
      <c r="AY45" s="61">
        <f t="shared" ca="1" si="36"/>
        <v>0.52785822114144876</v>
      </c>
      <c r="AZ45" s="61">
        <f t="shared" ca="1" si="37"/>
        <v>-0.91856292562595887</v>
      </c>
      <c r="BA45" s="61">
        <f t="shared" ca="1" si="38"/>
        <v>1.0381223507987956</v>
      </c>
      <c r="BB45" s="61">
        <f t="shared" ca="1" si="39"/>
        <v>4.2348780269365145</v>
      </c>
      <c r="BL45" s="96">
        <v>38770</v>
      </c>
      <c r="BM45" s="126">
        <f t="shared" si="59"/>
        <v>-6.7416898808504598E-3</v>
      </c>
      <c r="BN45" s="126">
        <f t="shared" si="60"/>
        <v>7.3549448572451416E-3</v>
      </c>
      <c r="BO45" s="126">
        <f t="shared" si="61"/>
        <v>-1.9059879527889246E-3</v>
      </c>
      <c r="BP45" s="126">
        <f t="shared" si="62"/>
        <v>-1.807524407460499E-3</v>
      </c>
      <c r="BQ45" s="126">
        <f t="shared" si="63"/>
        <v>-6.5934637874817388E-4</v>
      </c>
      <c r="DA45" s="126">
        <f t="shared" ca="1" si="45"/>
        <v>-5.6297966318609068E-3</v>
      </c>
      <c r="DB45" s="126">
        <f t="shared" ca="1" si="46"/>
        <v>3.3187011283926586E-2</v>
      </c>
      <c r="DC45" s="126">
        <f t="shared" ca="1" si="47"/>
        <v>5.1201686493248886E-3</v>
      </c>
      <c r="DD45" s="126">
        <f t="shared" ca="1" si="48"/>
        <v>-9.0688919149447544E-3</v>
      </c>
      <c r="DE45" s="126">
        <f t="shared" ca="1" si="49"/>
        <v>9.7586312886712833E-3</v>
      </c>
      <c r="EB45">
        <f t="shared" si="16"/>
        <v>-0.59999999999999931</v>
      </c>
      <c r="EC45">
        <f ca="1"/>
        <v>31</v>
      </c>
      <c r="ED45">
        <f ca="1"/>
        <v>33</v>
      </c>
      <c r="EE45">
        <f ca="1"/>
        <v>34</v>
      </c>
      <c r="EF45">
        <f ca="1"/>
        <v>29</v>
      </c>
      <c r="EG45">
        <f ca="1"/>
        <v>30</v>
      </c>
      <c r="EI45">
        <f t="shared" si="17"/>
        <v>-0.59999999999999931</v>
      </c>
      <c r="EJ45">
        <f ca="1">SUM($EC$6:EC45)/COUNT($AJ$6:$AJ$1005)</f>
        <v>0.26500000000000001</v>
      </c>
      <c r="EK45">
        <f ca="1">SUM($ED$6:ED45)/COUNT($AJ$6:$AJ$1005)</f>
        <v>0.26400000000000001</v>
      </c>
      <c r="EL45">
        <f ca="1">SUM($EE$6:EE45)/COUNT($AJ$6:$AJ$1005)</f>
        <v>0.28100000000000003</v>
      </c>
      <c r="EM45">
        <f ca="1">SUM($EF$6:EF45)/COUNT($AJ$6:$AJ$1005)</f>
        <v>0.26900000000000002</v>
      </c>
      <c r="EN45">
        <f ca="1">SUM($EG$6:EG45)/COUNT($AJ$6:$AJ$1005)</f>
        <v>0.27200000000000002</v>
      </c>
      <c r="EW45">
        <f t="shared" si="18"/>
        <v>-0.59999999999999931</v>
      </c>
      <c r="EX45">
        <f t="shared" ca="1" si="19"/>
        <v>-0.60369903416547255</v>
      </c>
      <c r="EY45">
        <f t="shared" ca="1" si="20"/>
        <v>-0.65309772987263148</v>
      </c>
      <c r="EZ45">
        <f t="shared" ca="1" si="21"/>
        <v>-0.58174437664353018</v>
      </c>
      <c r="FA45">
        <f t="shared" ca="1" si="22"/>
        <v>-0.59226742963579615</v>
      </c>
      <c r="FB45">
        <f t="shared" ca="1" si="23"/>
        <v>-0.62203169054743257</v>
      </c>
      <c r="FD45">
        <f t="shared" si="24"/>
        <v>-0.59999999999999931</v>
      </c>
      <c r="FE45">
        <f t="shared" ca="1" si="25"/>
        <v>0.27302187819313284</v>
      </c>
      <c r="FF45">
        <f ca="1">_xlfn.NORM.DIST(EY45,0,1,TRUE)</f>
        <v>0.25684663784785189</v>
      </c>
      <c r="FG45">
        <f ca="1">_xlfn.NORM.DIST(EZ45,0,1,TRUE)</f>
        <v>0.28036943781414003</v>
      </c>
      <c r="FH45">
        <f ca="1">_xlfn.NORM.DIST(FA45,0,1,TRUE)</f>
        <v>0.27683576124074671</v>
      </c>
      <c r="FI45">
        <f ca="1">_xlfn.NORM.DIST(FB45,0,1,TRUE)</f>
        <v>0.26696051503668317</v>
      </c>
      <c r="FK45">
        <f t="shared" si="26"/>
        <v>-0.59999999999999931</v>
      </c>
      <c r="FL45">
        <f ca="1">ABS(FE45-EJ45)</f>
        <v>8.0218781931328254E-3</v>
      </c>
      <c r="FM45">
        <f ca="1">ABS(FF45-EK45)</f>
        <v>7.1533621521481239E-3</v>
      </c>
      <c r="FN45">
        <f ca="1">ABS(FG45-EL45)</f>
        <v>6.3056218585999524E-4</v>
      </c>
      <c r="FO45">
        <f ca="1">ABS(FH45-EM45)</f>
        <v>7.835761240746697E-3</v>
      </c>
      <c r="FP45">
        <f ca="1">ABS(FI45-EN45)</f>
        <v>5.0394849633168537E-3</v>
      </c>
    </row>
    <row r="46" spans="1:172" ht="14" thickBot="1" x14ac:dyDescent="0.2">
      <c r="A46" s="96">
        <v>38771</v>
      </c>
      <c r="B46" s="97">
        <v>5.0970001220703125</v>
      </c>
      <c r="C46" s="98">
        <v>1287.7900390625</v>
      </c>
      <c r="D46" s="97">
        <v>1.7510999441146851</v>
      </c>
      <c r="E46">
        <v>117.23329116724085</v>
      </c>
      <c r="F46">
        <v>548.58905029296875</v>
      </c>
      <c r="H46" s="34">
        <f t="shared" si="51"/>
        <v>7.5113869730991829E-3</v>
      </c>
      <c r="I46" s="34">
        <f t="shared" si="52"/>
        <v>-3.7751357399127233E-3</v>
      </c>
      <c r="J46" s="34">
        <f t="shared" si="53"/>
        <v>4.8200857702194577E-3</v>
      </c>
      <c r="K46" s="34">
        <f t="shared" si="54"/>
        <v>-1.1019958689894574E-2</v>
      </c>
      <c r="L46" s="101">
        <f t="shared" si="55"/>
        <v>-1.0158774000234353E-2</v>
      </c>
      <c r="N46" s="34">
        <f t="shared" si="56"/>
        <v>-0.30889401941939698</v>
      </c>
      <c r="O46" s="35">
        <f t="shared" si="64"/>
        <v>-0.37751357399127233</v>
      </c>
      <c r="P46" s="35">
        <f t="shared" si="65"/>
        <v>0.48200857702194577</v>
      </c>
      <c r="Q46" s="35">
        <f t="shared" si="57"/>
        <v>-1.1019958689894573</v>
      </c>
      <c r="R46" s="35">
        <f t="shared" si="66"/>
        <v>-1.0158774000234354</v>
      </c>
      <c r="S46" s="67">
        <f t="shared" si="58"/>
        <v>-2.322272285401616</v>
      </c>
      <c r="AD46" s="51">
        <v>-6.3670417377787889E-4</v>
      </c>
      <c r="AE46" s="51">
        <v>-8.7999992191963331E-4</v>
      </c>
      <c r="AF46" s="51">
        <v>3.0294744784695824E-3</v>
      </c>
      <c r="AG46" s="51">
        <v>4.5927745292035508E-3</v>
      </c>
      <c r="AH46" s="102">
        <v>-9.7785165416067332E-5</v>
      </c>
      <c r="AJ46" s="34">
        <f t="shared" ca="1" si="14"/>
        <v>-0.25096381585230337</v>
      </c>
      <c r="AK46" s="34">
        <f t="shared" ca="1" si="14"/>
        <v>0.40391705929617328</v>
      </c>
      <c r="AL46" s="34">
        <f t="shared" ca="1" si="14"/>
        <v>-1.1438305753158116</v>
      </c>
      <c r="AM46" s="34">
        <f t="shared" ca="1" si="14"/>
        <v>-0.78865346572353745</v>
      </c>
      <c r="AN46" s="101">
        <f t="shared" ca="1" si="14"/>
        <v>-0.50180423174834521</v>
      </c>
      <c r="AQ46" s="60">
        <f ca="1"/>
        <v>-7.3383834459005934E-5</v>
      </c>
      <c r="AR46" s="60">
        <f ca="1"/>
        <v>-7.5021257728967849E-3</v>
      </c>
      <c r="AS46" s="60">
        <f ca="1"/>
        <v>7.400569626946601E-4</v>
      </c>
      <c r="AT46" s="60">
        <f ca="1"/>
        <v>1.5409900015494608E-3</v>
      </c>
      <c r="AU46" s="60">
        <f ca="1"/>
        <v>1.6638478176405284E-2</v>
      </c>
      <c r="AW46" s="61">
        <f t="shared" ca="1" si="34"/>
        <v>3.0177952044850229E-3</v>
      </c>
      <c r="AX46" s="61">
        <f t="shared" ca="1" si="35"/>
        <v>-0.75021257728967849</v>
      </c>
      <c r="AY46" s="61">
        <f t="shared" ca="1" si="36"/>
        <v>7.4005696269466015E-2</v>
      </c>
      <c r="AZ46" s="61">
        <f t="shared" ca="1" si="37"/>
        <v>0.15409900015494607</v>
      </c>
      <c r="BA46" s="61">
        <f t="shared" ca="1" si="38"/>
        <v>1.6638478176405285</v>
      </c>
      <c r="BB46" s="61">
        <f t="shared" ca="1" si="39"/>
        <v>1.1447577319797471</v>
      </c>
      <c r="BL46" s="96">
        <v>38771</v>
      </c>
      <c r="BM46" s="126">
        <f t="shared" si="59"/>
        <v>7.9328758119949945E-3</v>
      </c>
      <c r="BN46" s="126">
        <f t="shared" si="60"/>
        <v>-3.933666349582734E-3</v>
      </c>
      <c r="BO46" s="126">
        <f t="shared" si="61"/>
        <v>4.8612762418115199E-3</v>
      </c>
      <c r="BP46" s="126">
        <f t="shared" si="62"/>
        <v>-1.0812267079313294E-2</v>
      </c>
      <c r="BQ46" s="126">
        <f t="shared" si="63"/>
        <v>-1.0908433642652761E-2</v>
      </c>
      <c r="DA46" s="126">
        <f t="shared" ca="1" si="45"/>
        <v>5.9252347361137773E-5</v>
      </c>
      <c r="DB46" s="126">
        <f t="shared" ca="1" si="46"/>
        <v>-7.8200080940979619E-3</v>
      </c>
      <c r="DC46" s="126">
        <f t="shared" ca="1" si="47"/>
        <v>5.8164340060506059E-4</v>
      </c>
      <c r="DD46" s="126">
        <f t="shared" ca="1" si="48"/>
        <v>1.6577273428642957E-3</v>
      </c>
      <c r="DE46" s="126">
        <f t="shared" ca="1" si="49"/>
        <v>1.601588595708861E-2</v>
      </c>
      <c r="EB46">
        <f t="shared" si="16"/>
        <v>-0.49999999999999933</v>
      </c>
      <c r="EC46">
        <f ca="1"/>
        <v>40</v>
      </c>
      <c r="ED46">
        <f ca="1"/>
        <v>41</v>
      </c>
      <c r="EE46">
        <f ca="1"/>
        <v>29</v>
      </c>
      <c r="EF46">
        <f ca="1"/>
        <v>32</v>
      </c>
      <c r="EG46">
        <f ca="1"/>
        <v>41</v>
      </c>
      <c r="EI46">
        <f t="shared" si="17"/>
        <v>-0.49999999999999933</v>
      </c>
      <c r="EJ46">
        <f ca="1">SUM($EC$6:EC46)/COUNT($AJ$6:$AJ$1005)</f>
        <v>0.30499999999999999</v>
      </c>
      <c r="EK46">
        <f ca="1">SUM($ED$6:ED46)/COUNT($AJ$6:$AJ$1005)</f>
        <v>0.30499999999999999</v>
      </c>
      <c r="EL46">
        <f ca="1">SUM($EE$6:EE46)/COUNT($AJ$6:$AJ$1005)</f>
        <v>0.31</v>
      </c>
      <c r="EM46">
        <f ca="1">SUM($EF$6:EF46)/COUNT($AJ$6:$AJ$1005)</f>
        <v>0.30099999999999999</v>
      </c>
      <c r="EN46">
        <f ca="1">SUM($EG$6:EG46)/COUNT($AJ$6:$AJ$1005)</f>
        <v>0.313</v>
      </c>
      <c r="EW46">
        <f t="shared" si="18"/>
        <v>-0.49999999999999933</v>
      </c>
      <c r="EX46">
        <f t="shared" ca="1" si="19"/>
        <v>-0.50300981493715846</v>
      </c>
      <c r="EY46">
        <f t="shared" ca="1" si="20"/>
        <v>-0.55299790294910445</v>
      </c>
      <c r="EZ46">
        <f t="shared" ca="1" si="21"/>
        <v>-0.48561186516305199</v>
      </c>
      <c r="FA46">
        <f t="shared" ca="1" si="22"/>
        <v>-0.49497485616394193</v>
      </c>
      <c r="FB46">
        <f t="shared" ca="1" si="23"/>
        <v>-0.51661509236794168</v>
      </c>
      <c r="FD46">
        <f t="shared" si="24"/>
        <v>-0.49999999999999933</v>
      </c>
      <c r="FE46">
        <f t="shared" ca="1" si="25"/>
        <v>0.30747868578361337</v>
      </c>
      <c r="FF46">
        <f ca="1">_xlfn.NORM.DIST(EY46,0,1,TRUE)</f>
        <v>0.29013242306627673</v>
      </c>
      <c r="FG46">
        <f ca="1">_xlfn.NORM.DIST(EZ46,0,1,TRUE)</f>
        <v>0.3136211911764657</v>
      </c>
      <c r="FH46">
        <f ca="1">_xlfn.NORM.DIST(FA46,0,1,TRUE)</f>
        <v>0.31030893463000964</v>
      </c>
      <c r="FI46">
        <f ca="1">_xlfn.NORM.DIST(FB46,0,1,TRUE)</f>
        <v>0.30271243901772626</v>
      </c>
      <c r="FK46">
        <f t="shared" si="26"/>
        <v>-0.49999999999999933</v>
      </c>
      <c r="FL46">
        <f ca="1">ABS(FE46-EJ46)</f>
        <v>2.4786857836133769E-3</v>
      </c>
      <c r="FM46">
        <f ca="1">ABS(FF46-EK46)</f>
        <v>1.4867576933723259E-2</v>
      </c>
      <c r="FN46">
        <f ca="1">ABS(FG46-EL46)</f>
        <v>3.621191176465699E-3</v>
      </c>
      <c r="FO46">
        <f ca="1">ABS(FH46-EM46)</f>
        <v>9.3089346300096465E-3</v>
      </c>
      <c r="FP46">
        <f ca="1">ABS(FI46-EN46)</f>
        <v>1.0287560982273736E-2</v>
      </c>
    </row>
    <row r="47" spans="1:172" ht="14" thickBot="1" x14ac:dyDescent="0.2">
      <c r="A47" s="96">
        <v>38772</v>
      </c>
      <c r="B47" s="97">
        <v>5.0894999504089355</v>
      </c>
      <c r="C47" s="98">
        <v>1289.4300537109375</v>
      </c>
      <c r="D47" s="97">
        <v>1.7446999549865723</v>
      </c>
      <c r="E47">
        <v>116.89071106127123</v>
      </c>
      <c r="F47">
        <v>558.88787841796875</v>
      </c>
      <c r="H47" s="34">
        <f t="shared" si="51"/>
        <v>-1.4714874400141302E-3</v>
      </c>
      <c r="I47" s="34">
        <f t="shared" si="52"/>
        <v>1.2735108974995773E-3</v>
      </c>
      <c r="J47" s="34">
        <f t="shared" si="53"/>
        <v>-3.6548394337071817E-3</v>
      </c>
      <c r="K47" s="34">
        <f t="shared" si="54"/>
        <v>-2.9222083809018408E-3</v>
      </c>
      <c r="L47" s="101">
        <f t="shared" si="55"/>
        <v>1.8773302382721655E-2</v>
      </c>
      <c r="N47" s="34">
        <f t="shared" si="56"/>
        <v>6.051261524655329E-2</v>
      </c>
      <c r="O47" s="35">
        <f t="shared" si="64"/>
        <v>0.12735108974995774</v>
      </c>
      <c r="P47" s="35">
        <f t="shared" si="65"/>
        <v>-0.36548394337071816</v>
      </c>
      <c r="Q47" s="35">
        <f t="shared" si="57"/>
        <v>-0.29222083809018407</v>
      </c>
      <c r="R47" s="35">
        <f t="shared" si="66"/>
        <v>1.8773302382721655</v>
      </c>
      <c r="S47" s="67">
        <f t="shared" si="58"/>
        <v>1.4074891618077743</v>
      </c>
      <c r="AJ47" s="34">
        <f t="shared" ca="1" si="14"/>
        <v>-0.92370135225110972</v>
      </c>
      <c r="AK47" s="34">
        <f t="shared" ca="1" si="14"/>
        <v>-0.3433591941505913</v>
      </c>
      <c r="AL47" s="34">
        <f t="shared" ca="1" si="14"/>
        <v>0.77943449400277431</v>
      </c>
      <c r="AM47" s="34">
        <f t="shared" ca="1" si="14"/>
        <v>1.0986603394526606</v>
      </c>
      <c r="AN47" s="101">
        <f t="shared" ca="1" si="14"/>
        <v>-0.42461850538461693</v>
      </c>
      <c r="AQ47" s="60">
        <f ca="1"/>
        <v>2.4724196572221502E-4</v>
      </c>
      <c r="AR47" s="60">
        <f ca="1"/>
        <v>-1.1637635702529819E-2</v>
      </c>
      <c r="AS47" s="60">
        <f ca="1"/>
        <v>-5.2115821420132312E-3</v>
      </c>
      <c r="AT47" s="60">
        <f ca="1"/>
        <v>-1.9410670210230191E-3</v>
      </c>
      <c r="AU47" s="60">
        <f ca="1"/>
        <v>1.193991231430331E-2</v>
      </c>
      <c r="AW47" s="61">
        <f t="shared" ca="1" si="34"/>
        <v>-1.0167438428428752E-2</v>
      </c>
      <c r="AX47" s="61">
        <f t="shared" ca="1" si="35"/>
        <v>-1.163763570252982</v>
      </c>
      <c r="AY47" s="61">
        <f t="shared" ca="1" si="36"/>
        <v>-0.52115821420132313</v>
      </c>
      <c r="AZ47" s="61">
        <f t="shared" ca="1" si="37"/>
        <v>-0.19410670210230191</v>
      </c>
      <c r="BA47" s="61">
        <f t="shared" ca="1" si="38"/>
        <v>1.1939912314303309</v>
      </c>
      <c r="BB47" s="61">
        <f t="shared" ca="1" si="39"/>
        <v>-0.69520469355470493</v>
      </c>
      <c r="BL47" s="96">
        <v>38772</v>
      </c>
      <c r="BM47" s="126">
        <f t="shared" si="59"/>
        <v>-1.0499986011183191E-3</v>
      </c>
      <c r="BN47" s="126">
        <f t="shared" si="60"/>
        <v>1.1149802878295664E-3</v>
      </c>
      <c r="BO47" s="126">
        <f t="shared" si="61"/>
        <v>-3.6136489621151195E-3</v>
      </c>
      <c r="BP47" s="126">
        <f t="shared" si="62"/>
        <v>-2.714516770320561E-3</v>
      </c>
      <c r="BQ47" s="126">
        <f t="shared" si="63"/>
        <v>1.8023642740303249E-2</v>
      </c>
      <c r="DA47" s="126">
        <f t="shared" ca="1" si="45"/>
        <v>3.798781475423587E-4</v>
      </c>
      <c r="DB47" s="126">
        <f t="shared" ca="1" si="46"/>
        <v>-1.1955518023730996E-2</v>
      </c>
      <c r="DC47" s="126">
        <f t="shared" ca="1" si="47"/>
        <v>-5.3699957041028305E-3</v>
      </c>
      <c r="DD47" s="126">
        <f t="shared" ca="1" si="48"/>
        <v>-1.8243296797081842E-3</v>
      </c>
      <c r="DE47" s="126">
        <f t="shared" ca="1" si="49"/>
        <v>1.1317320094986637E-2</v>
      </c>
      <c r="EB47">
        <f t="shared" si="16"/>
        <v>-0.39999999999999936</v>
      </c>
      <c r="EC47">
        <f ca="1"/>
        <v>50</v>
      </c>
      <c r="ED47">
        <f ca="1"/>
        <v>31</v>
      </c>
      <c r="EE47">
        <f ca="1"/>
        <v>42</v>
      </c>
      <c r="EF47">
        <f ca="1"/>
        <v>30</v>
      </c>
      <c r="EG47">
        <f ca="1"/>
        <v>23</v>
      </c>
      <c r="EI47">
        <f t="shared" si="17"/>
        <v>-0.39999999999999936</v>
      </c>
      <c r="EJ47">
        <f ca="1">SUM($EC$6:EC47)/COUNT($AJ$6:$AJ$1005)</f>
        <v>0.35499999999999998</v>
      </c>
      <c r="EK47">
        <f ca="1">SUM($ED$6:ED47)/COUNT($AJ$6:$AJ$1005)</f>
        <v>0.33600000000000002</v>
      </c>
      <c r="EL47">
        <f ca="1">SUM($EE$6:EE47)/COUNT($AJ$6:$AJ$1005)</f>
        <v>0.35199999999999998</v>
      </c>
      <c r="EM47">
        <f ca="1">SUM($EF$6:EF47)/COUNT($AJ$6:$AJ$1005)</f>
        <v>0.33100000000000002</v>
      </c>
      <c r="EN47">
        <f ca="1">SUM($EG$6:EG47)/COUNT($AJ$6:$AJ$1005)</f>
        <v>0.33600000000000002</v>
      </c>
      <c r="EW47">
        <f t="shared" si="18"/>
        <v>-0.39999999999999936</v>
      </c>
      <c r="EX47">
        <f t="shared" ca="1" si="19"/>
        <v>-0.40232059570884454</v>
      </c>
      <c r="EY47">
        <f t="shared" ca="1" si="20"/>
        <v>-0.45289807602557752</v>
      </c>
      <c r="EZ47">
        <f t="shared" ca="1" si="21"/>
        <v>-0.38947935368257391</v>
      </c>
      <c r="FA47">
        <f t="shared" ca="1" si="22"/>
        <v>-0.39768228269208766</v>
      </c>
      <c r="FB47">
        <f t="shared" ca="1" si="23"/>
        <v>-0.41119849418845084</v>
      </c>
      <c r="FD47">
        <f t="shared" si="24"/>
        <v>-0.39999999999999936</v>
      </c>
      <c r="FE47">
        <f t="shared" ca="1" si="25"/>
        <v>0.34372404956524671</v>
      </c>
      <c r="FF47">
        <f ca="1">_xlfn.NORM.DIST(EY47,0,1,TRUE)</f>
        <v>0.32531106820873656</v>
      </c>
      <c r="FG47">
        <f ca="1">_xlfn.NORM.DIST(EZ47,0,1,TRUE)</f>
        <v>0.34846079035731825</v>
      </c>
      <c r="FH47">
        <f ca="1">_xlfn.NORM.DIST(FA47,0,1,TRUE)</f>
        <v>0.34543219948113257</v>
      </c>
      <c r="FI47">
        <f ca="1">_xlfn.NORM.DIST(FB47,0,1,TRUE)</f>
        <v>0.34046349617135391</v>
      </c>
      <c r="FK47">
        <f t="shared" si="26"/>
        <v>-0.39999999999999936</v>
      </c>
      <c r="FL47">
        <f ca="1">ABS(FE47-EJ47)</f>
        <v>1.1275950434753268E-2</v>
      </c>
      <c r="FM47">
        <f ca="1">ABS(FF47-EK47)</f>
        <v>1.0688931791263456E-2</v>
      </c>
      <c r="FN47">
        <f ca="1">ABS(FG47-EL47)</f>
        <v>3.5392096426817288E-3</v>
      </c>
      <c r="FO47">
        <f ca="1">ABS(FH47-EM47)</f>
        <v>1.4432199481132557E-2</v>
      </c>
      <c r="FP47">
        <f ca="1">ABS(FI47-EN47)</f>
        <v>4.4634961713538868E-3</v>
      </c>
    </row>
    <row r="48" spans="1:172" ht="14" thickBot="1" x14ac:dyDescent="0.2">
      <c r="A48" s="96">
        <v>38775</v>
      </c>
      <c r="B48" s="97">
        <v>5.1114997863769531</v>
      </c>
      <c r="C48" s="98">
        <v>1294.1199951171875</v>
      </c>
      <c r="D48" s="97">
        <v>1.7398999929428101</v>
      </c>
      <c r="E48">
        <v>116.21150991368842</v>
      </c>
      <c r="F48">
        <v>554.71917724609375</v>
      </c>
      <c r="H48" s="34">
        <f t="shared" si="51"/>
        <v>4.3225928249100223E-3</v>
      </c>
      <c r="I48" s="34">
        <f t="shared" si="52"/>
        <v>3.6372204857118865E-3</v>
      </c>
      <c r="J48" s="34">
        <f t="shared" si="53"/>
        <v>-2.751167632029399E-3</v>
      </c>
      <c r="K48" s="34">
        <f t="shared" si="54"/>
        <v>-5.8105656250717445E-3</v>
      </c>
      <c r="L48" s="101">
        <f t="shared" si="55"/>
        <v>-7.4589221431591033E-3</v>
      </c>
      <c r="N48" s="34">
        <f t="shared" si="56"/>
        <v>-0.17775985670579716</v>
      </c>
      <c r="O48" s="35">
        <f t="shared" si="64"/>
        <v>0.36372204857118867</v>
      </c>
      <c r="P48" s="35">
        <f t="shared" si="65"/>
        <v>-0.27511676320293987</v>
      </c>
      <c r="Q48" s="35">
        <f t="shared" si="57"/>
        <v>-0.58105656250717441</v>
      </c>
      <c r="R48" s="35">
        <f t="shared" si="66"/>
        <v>-0.74589221431591035</v>
      </c>
      <c r="S48" s="67">
        <f t="shared" si="58"/>
        <v>-1.4161033481606331</v>
      </c>
      <c r="AJ48" s="34">
        <f t="shared" ca="1" si="14"/>
        <v>0.69423871165170958</v>
      </c>
      <c r="AK48" s="34">
        <f t="shared" ca="1" si="14"/>
        <v>0.41786334852257084</v>
      </c>
      <c r="AL48" s="34">
        <f t="shared" ca="1" si="14"/>
        <v>-1.6220685916991193</v>
      </c>
      <c r="AM48" s="34">
        <f t="shared" ca="1" si="14"/>
        <v>-0.20617187848793675</v>
      </c>
      <c r="AN48" s="101">
        <f t="shared" ca="1" si="14"/>
        <v>-0.58683578947199422</v>
      </c>
      <c r="AQ48" s="60">
        <f ca="1"/>
        <v>-2.070623352150169E-2</v>
      </c>
      <c r="AR48" s="60">
        <f ca="1"/>
        <v>-1.9430114010333785E-3</v>
      </c>
      <c r="AS48" s="60">
        <f ca="1"/>
        <v>2.4685443257120758E-3</v>
      </c>
      <c r="AT48" s="60">
        <f ca="1"/>
        <v>-7.9717497262174527E-3</v>
      </c>
      <c r="AU48" s="60">
        <f ca="1"/>
        <v>-9.0165901111729889E-3</v>
      </c>
      <c r="AW48" s="61">
        <f t="shared" ca="1" si="34"/>
        <v>0.85151140826583216</v>
      </c>
      <c r="AX48" s="61">
        <f t="shared" ca="1" si="35"/>
        <v>-0.19430114010333785</v>
      </c>
      <c r="AY48" s="61">
        <f t="shared" ca="1" si="36"/>
        <v>0.24685443257120759</v>
      </c>
      <c r="AZ48" s="61">
        <f t="shared" ca="1" si="37"/>
        <v>-0.7971749726217453</v>
      </c>
      <c r="BA48" s="61">
        <f t="shared" ca="1" si="38"/>
        <v>-0.90165901111729885</v>
      </c>
      <c r="BB48" s="61">
        <f t="shared" ca="1" si="39"/>
        <v>-0.79476928300534222</v>
      </c>
      <c r="BL48" s="96">
        <v>38775</v>
      </c>
      <c r="BM48" s="126">
        <f t="shared" si="59"/>
        <v>4.744081663805833E-3</v>
      </c>
      <c r="BN48" s="126">
        <f t="shared" si="60"/>
        <v>3.4786898760418754E-3</v>
      </c>
      <c r="BO48" s="126">
        <f t="shared" si="61"/>
        <v>-2.7099771604373367E-3</v>
      </c>
      <c r="BP48" s="126">
        <f t="shared" si="62"/>
        <v>-5.6028740144904643E-3</v>
      </c>
      <c r="BQ48" s="126">
        <f t="shared" si="63"/>
        <v>-8.2085817855775105E-3</v>
      </c>
      <c r="DA48" s="126">
        <f t="shared" ca="1" si="45"/>
        <v>-2.0573597339681546E-2</v>
      </c>
      <c r="DB48" s="126">
        <f t="shared" ca="1" si="46"/>
        <v>-2.2608937222345559E-3</v>
      </c>
      <c r="DC48" s="126">
        <f t="shared" ca="1" si="47"/>
        <v>2.3101307636224761E-3</v>
      </c>
      <c r="DD48" s="126">
        <f t="shared" ca="1" si="48"/>
        <v>-7.8550123849026182E-3</v>
      </c>
      <c r="DE48" s="126">
        <f t="shared" ca="1" si="49"/>
        <v>-9.6391823304896613E-3</v>
      </c>
      <c r="EB48">
        <f t="shared" si="16"/>
        <v>-0.29999999999999938</v>
      </c>
      <c r="EC48">
        <f ca="1"/>
        <v>39</v>
      </c>
      <c r="ED48">
        <f ca="1"/>
        <v>41</v>
      </c>
      <c r="EE48">
        <f ca="1"/>
        <v>35</v>
      </c>
      <c r="EF48">
        <f ca="1"/>
        <v>38</v>
      </c>
      <c r="EG48">
        <f ca="1"/>
        <v>42</v>
      </c>
      <c r="EI48">
        <f t="shared" si="17"/>
        <v>-0.29999999999999938</v>
      </c>
      <c r="EJ48">
        <f ca="1">SUM($EC$6:EC48)/COUNT($AJ$6:$AJ$1005)</f>
        <v>0.39400000000000002</v>
      </c>
      <c r="EK48">
        <f ca="1">SUM($ED$6:ED48)/COUNT($AJ$6:$AJ$1005)</f>
        <v>0.377</v>
      </c>
      <c r="EL48">
        <f ca="1">SUM($EE$6:EE48)/COUNT($AJ$6:$AJ$1005)</f>
        <v>0.38700000000000001</v>
      </c>
      <c r="EM48">
        <f ca="1">SUM($EF$6:EF48)/COUNT($AJ$6:$AJ$1005)</f>
        <v>0.36899999999999999</v>
      </c>
      <c r="EN48">
        <f ca="1">SUM($EG$6:EG48)/COUNT($AJ$6:$AJ$1005)</f>
        <v>0.378</v>
      </c>
      <c r="EW48">
        <f t="shared" si="18"/>
        <v>-0.29999999999999938</v>
      </c>
      <c r="EX48">
        <f t="shared" ca="1" si="19"/>
        <v>-0.30163137648053062</v>
      </c>
      <c r="EY48">
        <f t="shared" ca="1" si="20"/>
        <v>-0.35279824910205054</v>
      </c>
      <c r="EZ48">
        <f t="shared" ca="1" si="21"/>
        <v>-0.29334684220209573</v>
      </c>
      <c r="FA48">
        <f t="shared" ca="1" si="22"/>
        <v>-0.3003897092202335</v>
      </c>
      <c r="FB48">
        <f t="shared" ca="1" si="23"/>
        <v>-0.30578189600895994</v>
      </c>
      <c r="FD48">
        <f t="shared" si="24"/>
        <v>-0.29999999999999938</v>
      </c>
      <c r="FE48">
        <f t="shared" ca="1" si="25"/>
        <v>0.381466543203201</v>
      </c>
      <c r="FF48">
        <f ca="1">_xlfn.NORM.DIST(EY48,0,1,TRUE)</f>
        <v>0.3621198482481337</v>
      </c>
      <c r="FG48">
        <f ca="1">_xlfn.NORM.DIST(EZ48,0,1,TRUE)</f>
        <v>0.38462852635913214</v>
      </c>
      <c r="FH48">
        <f ca="1">_xlfn.NORM.DIST(FA48,0,1,TRUE)</f>
        <v>0.38193995615469345</v>
      </c>
      <c r="FI48">
        <f ca="1">_xlfn.NORM.DIST(FB48,0,1,TRUE)</f>
        <v>0.37988535677567487</v>
      </c>
      <c r="FK48">
        <f t="shared" si="26"/>
        <v>-0.29999999999999938</v>
      </c>
      <c r="FL48">
        <f ca="1">ABS(FE48-EJ48)</f>
        <v>1.2533456796799014E-2</v>
      </c>
      <c r="FM48">
        <f ca="1">ABS(FF48-EK48)</f>
        <v>1.48801517518663E-2</v>
      </c>
      <c r="FN48">
        <f ca="1">ABS(FG48-EL48)</f>
        <v>2.3714736408678716E-3</v>
      </c>
      <c r="FO48">
        <f ca="1">ABS(FH48-EM48)</f>
        <v>1.2939956154693455E-2</v>
      </c>
      <c r="FP48">
        <f ca="1">ABS(FI48-EN48)</f>
        <v>1.8853567756748624E-3</v>
      </c>
    </row>
    <row r="49" spans="1:172" ht="14" thickBot="1" x14ac:dyDescent="0.2">
      <c r="A49" s="96">
        <v>38776</v>
      </c>
      <c r="B49" s="97">
        <v>5.070000171661377</v>
      </c>
      <c r="C49" s="98">
        <v>1280.6600341796875</v>
      </c>
      <c r="D49" s="97">
        <v>1.7542999982833862</v>
      </c>
      <c r="E49">
        <v>115.75413343774552</v>
      </c>
      <c r="F49">
        <v>561.71881103515625</v>
      </c>
      <c r="H49" s="34">
        <f t="shared" si="51"/>
        <v>-8.1188724346971421E-3</v>
      </c>
      <c r="I49" s="34">
        <f t="shared" si="52"/>
        <v>-1.0400860034838692E-2</v>
      </c>
      <c r="J49" s="34">
        <f t="shared" si="53"/>
        <v>8.2763408236012879E-3</v>
      </c>
      <c r="K49" s="34">
        <f t="shared" si="54"/>
        <v>-3.9357244070109118E-3</v>
      </c>
      <c r="L49" s="101">
        <f t="shared" si="55"/>
        <v>1.2618337487108736E-2</v>
      </c>
      <c r="N49" s="34">
        <f t="shared" si="56"/>
        <v>0.33387590713785353</v>
      </c>
      <c r="O49" s="35">
        <f t="shared" si="64"/>
        <v>-1.0400860034838693</v>
      </c>
      <c r="P49" s="35">
        <f t="shared" si="65"/>
        <v>0.82763408236012881</v>
      </c>
      <c r="Q49" s="35">
        <f t="shared" si="57"/>
        <v>-0.39357244070109115</v>
      </c>
      <c r="R49" s="35">
        <f t="shared" si="66"/>
        <v>1.2618337487108735</v>
      </c>
      <c r="S49" s="67">
        <f t="shared" si="58"/>
        <v>0.98968529402389538</v>
      </c>
      <c r="AJ49" s="34">
        <f t="shared" ca="1" si="14"/>
        <v>2.2645273158655272</v>
      </c>
      <c r="AK49" s="34">
        <f t="shared" ca="1" si="14"/>
        <v>0.66359217412376548</v>
      </c>
      <c r="AL49" s="34">
        <f t="shared" ca="1" si="14"/>
        <v>-0.85198545479050269</v>
      </c>
      <c r="AM49" s="34">
        <f t="shared" ca="1" si="14"/>
        <v>-0.47895808982013433</v>
      </c>
      <c r="AN49" s="101">
        <f t="shared" ca="1" si="14"/>
        <v>1.15256573615772</v>
      </c>
      <c r="AQ49" s="60">
        <f ca="1"/>
        <v>2.1512958016853084E-2</v>
      </c>
      <c r="AR49" s="60">
        <f ca="1"/>
        <v>-8.0560526652903291E-3</v>
      </c>
      <c r="AS49" s="60">
        <f ca="1"/>
        <v>-1.6913655651735883E-3</v>
      </c>
      <c r="AT49" s="60">
        <f ca="1"/>
        <v>-1.1782900704507522E-3</v>
      </c>
      <c r="AU49" s="60">
        <f ca="1"/>
        <v>1.3484663301002963E-2</v>
      </c>
      <c r="AW49" s="61">
        <f t="shared" ca="1" si="34"/>
        <v>-0.88468668905293812</v>
      </c>
      <c r="AX49" s="61">
        <f t="shared" ca="1" si="35"/>
        <v>-0.80560526652903286</v>
      </c>
      <c r="AY49" s="61">
        <f t="shared" ca="1" si="36"/>
        <v>-0.16913655651735882</v>
      </c>
      <c r="AZ49" s="61">
        <f t="shared" ca="1" si="37"/>
        <v>-0.11782900704507522</v>
      </c>
      <c r="BA49" s="61">
        <f t="shared" ca="1" si="38"/>
        <v>1.3484663301002964</v>
      </c>
      <c r="BB49" s="61">
        <f t="shared" ca="1" si="39"/>
        <v>-0.62879118904410869</v>
      </c>
      <c r="BL49" s="96">
        <v>38776</v>
      </c>
      <c r="BM49" s="126">
        <f t="shared" si="59"/>
        <v>-7.6973835958013314E-3</v>
      </c>
      <c r="BN49" s="126">
        <f t="shared" si="60"/>
        <v>-1.0559390644508703E-2</v>
      </c>
      <c r="BO49" s="126">
        <f t="shared" si="61"/>
        <v>8.3175312951933502E-3</v>
      </c>
      <c r="BP49" s="126">
        <f t="shared" si="62"/>
        <v>-3.7280327964296319E-3</v>
      </c>
      <c r="BQ49" s="126">
        <f t="shared" si="63"/>
        <v>1.1868677844690327E-2</v>
      </c>
      <c r="DA49" s="126">
        <f t="shared" ca="1" si="45"/>
        <v>2.1645594198673228E-2</v>
      </c>
      <c r="DB49" s="126">
        <f t="shared" ca="1" si="46"/>
        <v>-8.3739349864915061E-3</v>
      </c>
      <c r="DC49" s="126">
        <f t="shared" ca="1" si="47"/>
        <v>-1.8497791272631878E-3</v>
      </c>
      <c r="DD49" s="126">
        <f t="shared" ca="1" si="48"/>
        <v>-1.0615527291359173E-3</v>
      </c>
      <c r="DE49" s="126">
        <f t="shared" ca="1" si="49"/>
        <v>1.2862071081686291E-2</v>
      </c>
      <c r="EB49">
        <f t="shared" si="16"/>
        <v>-0.19999999999999937</v>
      </c>
      <c r="EC49">
        <f ca="1"/>
        <v>33</v>
      </c>
      <c r="ED49">
        <f ca="1"/>
        <v>33</v>
      </c>
      <c r="EE49">
        <f ca="1"/>
        <v>42</v>
      </c>
      <c r="EF49">
        <f ca="1"/>
        <v>46</v>
      </c>
      <c r="EG49">
        <f ca="1"/>
        <v>40</v>
      </c>
      <c r="EI49">
        <f t="shared" si="17"/>
        <v>-0.19999999999999937</v>
      </c>
      <c r="EJ49">
        <f ca="1">SUM($EC$6:EC49)/COUNT($AJ$6:$AJ$1005)</f>
        <v>0.42699999999999999</v>
      </c>
      <c r="EK49">
        <f ca="1">SUM($ED$6:ED49)/COUNT($AJ$6:$AJ$1005)</f>
        <v>0.41</v>
      </c>
      <c r="EL49">
        <f ca="1">SUM($EE$6:EE49)/COUNT($AJ$6:$AJ$1005)</f>
        <v>0.42899999999999999</v>
      </c>
      <c r="EM49">
        <f ca="1">SUM($EF$6:EF49)/COUNT($AJ$6:$AJ$1005)</f>
        <v>0.41499999999999998</v>
      </c>
      <c r="EN49">
        <f ca="1">SUM($EG$6:EG49)/COUNT($AJ$6:$AJ$1005)</f>
        <v>0.41799999999999998</v>
      </c>
      <c r="EW49">
        <f t="shared" si="18"/>
        <v>-0.19999999999999937</v>
      </c>
      <c r="EX49">
        <f t="shared" ca="1" si="19"/>
        <v>-0.20094215725221667</v>
      </c>
      <c r="EY49">
        <f t="shared" ca="1" si="20"/>
        <v>-0.25269842217852356</v>
      </c>
      <c r="EZ49">
        <f t="shared" ca="1" si="21"/>
        <v>-0.19721433072161754</v>
      </c>
      <c r="FA49">
        <f t="shared" ca="1" si="22"/>
        <v>-0.20309713574837929</v>
      </c>
      <c r="FB49">
        <f t="shared" ca="1" si="23"/>
        <v>-0.20036529782946907</v>
      </c>
      <c r="FD49">
        <f t="shared" si="24"/>
        <v>-0.19999999999999937</v>
      </c>
      <c r="FE49">
        <f t="shared" ca="1" si="25"/>
        <v>0.42037190161446669</v>
      </c>
      <c r="FF49">
        <f ca="1">_xlfn.NORM.DIST(EY49,0,1,TRUE)</f>
        <v>0.40025063362106994</v>
      </c>
      <c r="FG49">
        <f ca="1">_xlfn.NORM.DIST(EZ49,0,1,TRUE)</f>
        <v>0.42182990827428035</v>
      </c>
      <c r="FH49">
        <f ca="1">_xlfn.NORM.DIST(FA49,0,1,TRUE)</f>
        <v>0.41952955521004165</v>
      </c>
      <c r="FI49">
        <f ca="1">_xlfn.NORM.DIST(FB49,0,1,TRUE)</f>
        <v>0.42059744873477933</v>
      </c>
      <c r="FK49">
        <f t="shared" si="26"/>
        <v>-0.19999999999999937</v>
      </c>
      <c r="FL49">
        <f ca="1">ABS(FE49-EJ49)</f>
        <v>6.6280983855332987E-3</v>
      </c>
      <c r="FM49">
        <f ca="1">ABS(FF49-EK49)</f>
        <v>9.7493663789300355E-3</v>
      </c>
      <c r="FN49">
        <f ca="1">ABS(FG49-EL49)</f>
        <v>7.1700917257196406E-3</v>
      </c>
      <c r="FO49">
        <f ca="1">ABS(FH49-EM49)</f>
        <v>4.5295552100416692E-3</v>
      </c>
      <c r="FP49">
        <f ca="1">ABS(FI49-EN49)</f>
        <v>2.5974487347793507E-3</v>
      </c>
    </row>
    <row r="50" spans="1:172" ht="14" thickBot="1" x14ac:dyDescent="0.2">
      <c r="A50" s="96">
        <v>38777</v>
      </c>
      <c r="B50" s="97">
        <v>5.1220002174377441</v>
      </c>
      <c r="C50" s="98">
        <v>1291.239990234375</v>
      </c>
      <c r="D50" s="97">
        <v>1.7493000030517578</v>
      </c>
      <c r="E50">
        <v>116.13052878809854</v>
      </c>
      <c r="F50">
        <v>563.668701171875</v>
      </c>
      <c r="H50" s="34">
        <f t="shared" si="51"/>
        <v>1.0256418938015028E-2</v>
      </c>
      <c r="I50" s="34">
        <f t="shared" si="52"/>
        <v>8.2613306984818755E-3</v>
      </c>
      <c r="J50" s="34">
        <f t="shared" si="53"/>
        <v>-2.8501369415271059E-3</v>
      </c>
      <c r="K50" s="34">
        <f t="shared" si="54"/>
        <v>3.2516795657707839E-3</v>
      </c>
      <c r="L50" s="101">
        <f t="shared" si="55"/>
        <v>3.4712922166972122E-3</v>
      </c>
      <c r="N50" s="34">
        <f t="shared" si="56"/>
        <v>-0.42177915769203328</v>
      </c>
      <c r="O50" s="35">
        <f t="shared" si="64"/>
        <v>0.82613306984818757</v>
      </c>
      <c r="P50" s="35">
        <f t="shared" si="65"/>
        <v>-0.28501369415271061</v>
      </c>
      <c r="Q50" s="35">
        <f t="shared" si="57"/>
        <v>0.32516795657707837</v>
      </c>
      <c r="R50" s="35">
        <f t="shared" si="66"/>
        <v>0.34712922166972121</v>
      </c>
      <c r="S50" s="67">
        <f t="shared" si="58"/>
        <v>0.79163739625024321</v>
      </c>
      <c r="AJ50" s="34">
        <f t="shared" ca="1" si="14"/>
        <v>0.51350010942175672</v>
      </c>
      <c r="AK50" s="34">
        <f t="shared" ca="1" si="14"/>
        <v>6.0216066937102436E-2</v>
      </c>
      <c r="AL50" s="34">
        <f t="shared" ca="1" si="14"/>
        <v>-0.53497554935894842</v>
      </c>
      <c r="AM50" s="34">
        <f t="shared" ca="1" si="14"/>
        <v>-0.26454839633565663</v>
      </c>
      <c r="AN50" s="101">
        <f t="shared" ca="1" si="14"/>
        <v>-0.80583007073570856</v>
      </c>
      <c r="AQ50" s="60">
        <f ca="1"/>
        <v>4.6452248018188626E-2</v>
      </c>
      <c r="AR50" s="60">
        <f ca="1"/>
        <v>1.4222580094691743E-2</v>
      </c>
      <c r="AS50" s="60">
        <f ca="1"/>
        <v>5.2347419795475301E-3</v>
      </c>
      <c r="AT50" s="60">
        <f ca="1"/>
        <v>1.386299434022668E-2</v>
      </c>
      <c r="AU50" s="60">
        <f ca="1"/>
        <v>1.2020745856058552E-2</v>
      </c>
      <c r="AW50" s="61">
        <f t="shared" ca="1" si="34"/>
        <v>-1.910275912130873</v>
      </c>
      <c r="AX50" s="61">
        <f t="shared" ca="1" si="35"/>
        <v>1.4222580094691744</v>
      </c>
      <c r="AY50" s="61">
        <f t="shared" ca="1" si="36"/>
        <v>0.52347419795475303</v>
      </c>
      <c r="AZ50" s="61">
        <f t="shared" ca="1" si="37"/>
        <v>1.386299434022668</v>
      </c>
      <c r="BA50" s="61">
        <f t="shared" ca="1" si="38"/>
        <v>1.2020745856058552</v>
      </c>
      <c r="BB50" s="61">
        <f t="shared" ca="1" si="39"/>
        <v>2.6238303149215776</v>
      </c>
      <c r="BL50" s="96">
        <v>38777</v>
      </c>
      <c r="BM50" s="126">
        <f t="shared" si="59"/>
        <v>1.067790777691084E-2</v>
      </c>
      <c r="BN50" s="126">
        <f t="shared" si="60"/>
        <v>8.1028000888118644E-3</v>
      </c>
      <c r="BO50" s="126">
        <f t="shared" si="61"/>
        <v>-2.8089464699350437E-3</v>
      </c>
      <c r="BP50" s="126">
        <f t="shared" si="62"/>
        <v>3.4593711763520637E-3</v>
      </c>
      <c r="BQ50" s="126">
        <f t="shared" si="63"/>
        <v>2.7216325742788041E-3</v>
      </c>
      <c r="DA50" s="126">
        <f t="shared" ca="1" si="45"/>
        <v>4.6584884200008767E-2</v>
      </c>
      <c r="DB50" s="126">
        <f t="shared" ca="1" si="46"/>
        <v>1.3904697773490566E-2</v>
      </c>
      <c r="DC50" s="126">
        <f t="shared" ca="1" si="47"/>
        <v>5.0763284174579308E-3</v>
      </c>
      <c r="DD50" s="126">
        <f t="shared" ca="1" si="48"/>
        <v>1.3979731681541515E-2</v>
      </c>
      <c r="DE50" s="126">
        <f t="shared" ca="1" si="49"/>
        <v>1.1398153636741879E-2</v>
      </c>
      <c r="EB50">
        <f t="shared" si="16"/>
        <v>-9.9999999999999367E-2</v>
      </c>
      <c r="EC50">
        <f ca="1"/>
        <v>38</v>
      </c>
      <c r="ED50">
        <f ca="1"/>
        <v>38</v>
      </c>
      <c r="EE50">
        <f ca="1"/>
        <v>47</v>
      </c>
      <c r="EF50">
        <f ca="1"/>
        <v>49</v>
      </c>
      <c r="EG50">
        <f ca="1"/>
        <v>38</v>
      </c>
      <c r="EI50">
        <f t="shared" si="17"/>
        <v>-9.9999999999999367E-2</v>
      </c>
      <c r="EJ50">
        <f ca="1">SUM($EC$6:EC50)/COUNT($AJ$6:$AJ$1005)</f>
        <v>0.46500000000000002</v>
      </c>
      <c r="EK50">
        <f ca="1">SUM($ED$6:ED50)/COUNT($AJ$6:$AJ$1005)</f>
        <v>0.44800000000000001</v>
      </c>
      <c r="EL50">
        <f ca="1">SUM($EE$6:EE50)/COUNT($AJ$6:$AJ$1005)</f>
        <v>0.47599999999999998</v>
      </c>
      <c r="EM50">
        <f ca="1">SUM($EF$6:EF50)/COUNT($AJ$6:$AJ$1005)</f>
        <v>0.46400000000000002</v>
      </c>
      <c r="EN50">
        <f ca="1">SUM($EG$6:EG50)/COUNT($AJ$6:$AJ$1005)</f>
        <v>0.45600000000000002</v>
      </c>
      <c r="EW50">
        <f t="shared" si="18"/>
        <v>-9.9999999999999367E-2</v>
      </c>
      <c r="EX50">
        <f t="shared" ca="1" si="19"/>
        <v>-0.1002529380239027</v>
      </c>
      <c r="EY50">
        <f t="shared" ca="1" si="20"/>
        <v>-0.15259859525499656</v>
      </c>
      <c r="EZ50">
        <f t="shared" ca="1" si="21"/>
        <v>-0.10108181924113936</v>
      </c>
      <c r="FA50">
        <f t="shared" ca="1" si="22"/>
        <v>-0.10580456227652507</v>
      </c>
      <c r="FB50">
        <f t="shared" ca="1" si="23"/>
        <v>-9.4948699649978166E-2</v>
      </c>
      <c r="FD50">
        <f t="shared" si="24"/>
        <v>-9.9999999999999367E-2</v>
      </c>
      <c r="FE50">
        <f t="shared" ca="1" si="25"/>
        <v>0.46007175960089336</v>
      </c>
      <c r="FF50">
        <f ca="1">_xlfn.NORM.DIST(EY50,0,1,TRUE)</f>
        <v>0.43935741642462506</v>
      </c>
      <c r="FG50">
        <f ca="1">_xlfn.NORM.DIST(EZ50,0,1,TRUE)</f>
        <v>0.45974275513054025</v>
      </c>
      <c r="FH50">
        <f ca="1">_xlfn.NORM.DIST(FA50,0,1,TRUE)</f>
        <v>0.45786870846908367</v>
      </c>
      <c r="FI50">
        <f ca="1">_xlfn.NORM.DIST(FB50,0,1,TRUE)</f>
        <v>0.46217778724487346</v>
      </c>
      <c r="FK50">
        <f t="shared" si="26"/>
        <v>-9.9999999999999367E-2</v>
      </c>
      <c r="FL50">
        <f ca="1">ABS(FE50-EJ50)</f>
        <v>4.9282403991066648E-3</v>
      </c>
      <c r="FM50">
        <f ca="1">ABS(FF50-EK50)</f>
        <v>8.6425835753749514E-3</v>
      </c>
      <c r="FN50">
        <f ca="1">ABS(FG50-EL50)</f>
        <v>1.625724486945973E-2</v>
      </c>
      <c r="FO50">
        <f ca="1">ABS(FH50-EM50)</f>
        <v>6.1312915309163496E-3</v>
      </c>
      <c r="FP50">
        <f ca="1">ABS(FI50-EN50)</f>
        <v>6.177787244873445E-3</v>
      </c>
    </row>
    <row r="51" spans="1:172" ht="14" thickBot="1" x14ac:dyDescent="0.2">
      <c r="A51" s="96">
        <v>38778</v>
      </c>
      <c r="B51" s="97">
        <v>5.1810002326965332</v>
      </c>
      <c r="C51" s="98">
        <v>1289.1400146484375</v>
      </c>
      <c r="D51" s="97">
        <v>1.7545000314712524</v>
      </c>
      <c r="E51">
        <v>115.83459028979958</v>
      </c>
      <c r="F51">
        <v>568.63677978515625</v>
      </c>
      <c r="H51" s="34">
        <f t="shared" si="51"/>
        <v>1.1518940404946632E-2</v>
      </c>
      <c r="I51" s="34">
        <f t="shared" si="52"/>
        <v>-1.6263247744955065E-3</v>
      </c>
      <c r="J51" s="34">
        <f t="shared" si="53"/>
        <v>2.9726338594997259E-3</v>
      </c>
      <c r="K51" s="34">
        <f t="shared" si="54"/>
        <v>-2.5483264511690995E-3</v>
      </c>
      <c r="L51" s="101">
        <f t="shared" si="55"/>
        <v>8.8138273474339564E-3</v>
      </c>
      <c r="N51" s="34">
        <f t="shared" si="56"/>
        <v>-0.47369837473150217</v>
      </c>
      <c r="O51" s="35">
        <f t="shared" si="64"/>
        <v>-0.16263247744955064</v>
      </c>
      <c r="P51" s="35">
        <f t="shared" si="65"/>
        <v>0.29726338594997259</v>
      </c>
      <c r="Q51" s="35">
        <f t="shared" si="57"/>
        <v>-0.25483264511690995</v>
      </c>
      <c r="R51" s="35">
        <f t="shared" si="66"/>
        <v>0.88138273474339568</v>
      </c>
      <c r="S51" s="67">
        <f t="shared" si="58"/>
        <v>0.28748262339540553</v>
      </c>
      <c r="U51" s="128"/>
      <c r="V51" s="128"/>
      <c r="W51" s="129"/>
      <c r="X51" s="129"/>
      <c r="AJ51" s="34">
        <f t="shared" ca="1" si="14"/>
        <v>-0.28440092947658135</v>
      </c>
      <c r="AK51" s="34">
        <f t="shared" ca="1" si="14"/>
        <v>-0.13715272096823414</v>
      </c>
      <c r="AL51" s="34">
        <f t="shared" ca="1" si="14"/>
        <v>-0.18166898297542713</v>
      </c>
      <c r="AM51" s="34">
        <f t="shared" ca="1" si="14"/>
        <v>-0.97659543409671079</v>
      </c>
      <c r="AN51" s="101">
        <f t="shared" ca="1" si="14"/>
        <v>0.98044715415628181</v>
      </c>
      <c r="AQ51" s="60">
        <f ca="1"/>
        <v>1.3123122031798043E-2</v>
      </c>
      <c r="AR51" s="60">
        <f ca="1"/>
        <v>1.6398041065493571E-4</v>
      </c>
      <c r="AS51" s="60">
        <f ca="1"/>
        <v>-3.2437770543894285E-3</v>
      </c>
      <c r="AT51" s="60">
        <f ca="1"/>
        <v>-1.452605660834124E-3</v>
      </c>
      <c r="AU51" s="60">
        <f ca="1"/>
        <v>3.6166671876846101E-3</v>
      </c>
      <c r="AW51" s="61">
        <f t="shared" ca="1" si="34"/>
        <v>-0.53966783048867617</v>
      </c>
      <c r="AX51" s="61">
        <f t="shared" ca="1" si="35"/>
        <v>1.6398041065493571E-2</v>
      </c>
      <c r="AY51" s="61">
        <f t="shared" ca="1" si="36"/>
        <v>-0.32437770543894284</v>
      </c>
      <c r="AZ51" s="61">
        <f t="shared" ca="1" si="37"/>
        <v>-0.1452605660834124</v>
      </c>
      <c r="BA51" s="61">
        <f t="shared" ca="1" si="38"/>
        <v>0.36166671876846102</v>
      </c>
      <c r="BB51" s="61">
        <f t="shared" ca="1" si="39"/>
        <v>-0.63124134217707684</v>
      </c>
      <c r="BL51" s="96">
        <v>38778</v>
      </c>
      <c r="BM51" s="126">
        <f t="shared" si="59"/>
        <v>1.1940429243842443E-2</v>
      </c>
      <c r="BN51" s="126">
        <f t="shared" si="60"/>
        <v>-1.7848553841655174E-3</v>
      </c>
      <c r="BO51" s="126">
        <f t="shared" si="61"/>
        <v>3.0138243310917881E-3</v>
      </c>
      <c r="BP51" s="126">
        <f t="shared" si="62"/>
        <v>-2.3406348405878197E-3</v>
      </c>
      <c r="BQ51" s="126">
        <f t="shared" si="63"/>
        <v>8.0641677050155482E-3</v>
      </c>
      <c r="DA51" s="126">
        <f t="shared" ca="1" si="45"/>
        <v>1.3255758213618187E-2</v>
      </c>
      <c r="DB51" s="126">
        <f t="shared" ca="1" si="46"/>
        <v>-1.5390191054624161E-4</v>
      </c>
      <c r="DC51" s="126">
        <f t="shared" ca="1" si="47"/>
        <v>-3.4021906164790282E-3</v>
      </c>
      <c r="DD51" s="126">
        <f t="shared" ca="1" si="48"/>
        <v>-1.3358683195192891E-3</v>
      </c>
      <c r="DE51" s="126">
        <f t="shared" ca="1" si="49"/>
        <v>2.9940749683679373E-3</v>
      </c>
      <c r="EB51">
        <f t="shared" si="16"/>
        <v>6.3837823915946501E-16</v>
      </c>
      <c r="EC51">
        <f ca="1"/>
        <v>41</v>
      </c>
      <c r="ED51">
        <f ca="1"/>
        <v>36</v>
      </c>
      <c r="EE51">
        <f ca="1"/>
        <v>34</v>
      </c>
      <c r="EF51">
        <f ca="1"/>
        <v>35</v>
      </c>
      <c r="EG51">
        <f ca="1"/>
        <v>47</v>
      </c>
      <c r="EI51">
        <f t="shared" si="17"/>
        <v>6.3837823915946501E-16</v>
      </c>
      <c r="EJ51">
        <f ca="1">SUM($EC$6:EC51)/COUNT($AJ$6:$AJ$1005)</f>
        <v>0.50600000000000001</v>
      </c>
      <c r="EK51">
        <f ca="1">SUM($ED$6:ED51)/COUNT($AJ$6:$AJ$1005)</f>
        <v>0.48399999999999999</v>
      </c>
      <c r="EL51">
        <f ca="1">SUM($EE$6:EE51)/COUNT($AJ$6:$AJ$1005)</f>
        <v>0.51</v>
      </c>
      <c r="EM51">
        <f ca="1">SUM($EF$6:EF51)/COUNT($AJ$6:$AJ$1005)</f>
        <v>0.499</v>
      </c>
      <c r="EN51">
        <f ca="1">SUM($EG$6:EG51)/COUNT($AJ$6:$AJ$1005)</f>
        <v>0.503</v>
      </c>
      <c r="EW51">
        <f t="shared" si="18"/>
        <v>6.3837823915946501E-16</v>
      </c>
      <c r="EX51">
        <f t="shared" ca="1" si="19"/>
        <v>4.3628120441125936E-4</v>
      </c>
      <c r="EY51">
        <f t="shared" ca="1" si="20"/>
        <v>-5.2498768331469568E-2</v>
      </c>
      <c r="EZ51">
        <f t="shared" ca="1" si="21"/>
        <v>-4.949307760661166E-3</v>
      </c>
      <c r="FA51">
        <f t="shared" ca="1" si="22"/>
        <v>-8.511988804670861E-3</v>
      </c>
      <c r="FB51">
        <f t="shared" ca="1" si="23"/>
        <v>1.0467898529512756E-2</v>
      </c>
      <c r="FD51">
        <f t="shared" si="24"/>
        <v>6.3837823915946501E-16</v>
      </c>
      <c r="FE51">
        <f t="shared" ca="1" si="25"/>
        <v>0.50017405101306256</v>
      </c>
      <c r="FF51">
        <f ca="1">_xlfn.NORM.DIST(EY51,0,1,TRUE)</f>
        <v>0.47906563835614696</v>
      </c>
      <c r="FG51">
        <f ca="1">_xlfn.NORM.DIST(EZ51,0,1,TRUE)</f>
        <v>0.4980255199365845</v>
      </c>
      <c r="FH51">
        <f ca="1">_xlfn.NORM.DIST(FA51,0,1,TRUE)</f>
        <v>0.49660424878149606</v>
      </c>
      <c r="FI51">
        <f ca="1">_xlfn.NORM.DIST(FB51,0,1,TRUE)</f>
        <v>0.50417601104451149</v>
      </c>
      <c r="FK51">
        <f t="shared" si="26"/>
        <v>6.3837823915946501E-16</v>
      </c>
      <c r="FL51">
        <f ca="1">ABS(FE51-EJ51)</f>
        <v>5.8259489869374459E-3</v>
      </c>
      <c r="FM51">
        <f ca="1">ABS(FF51-EK51)</f>
        <v>4.9343616438530247E-3</v>
      </c>
      <c r="FN51">
        <f ca="1">ABS(FG51-EL51)</f>
        <v>1.1974480063415505E-2</v>
      </c>
      <c r="FO51">
        <f ca="1">ABS(FH51-EM51)</f>
        <v>2.3957512185039387E-3</v>
      </c>
      <c r="FP51">
        <f ca="1">ABS(FI51-EN51)</f>
        <v>1.1760110445114824E-3</v>
      </c>
    </row>
    <row r="52" spans="1:172" ht="14" thickBot="1" x14ac:dyDescent="0.2">
      <c r="A52" s="96">
        <v>38779</v>
      </c>
      <c r="B52" s="97">
        <v>5.2274999618530273</v>
      </c>
      <c r="C52" s="98">
        <v>1287.22998046875</v>
      </c>
      <c r="D52" s="97">
        <v>1.7544000148773193</v>
      </c>
      <c r="E52">
        <v>116.41443877459196</v>
      </c>
      <c r="F52">
        <v>566.237060546875</v>
      </c>
      <c r="H52" s="34">
        <f t="shared" si="51"/>
        <v>8.975048652389777E-3</v>
      </c>
      <c r="I52" s="34">
        <f t="shared" si="52"/>
        <v>-1.4816343903562618E-3</v>
      </c>
      <c r="J52" s="34">
        <f t="shared" si="53"/>
        <v>-5.7005752145376493E-5</v>
      </c>
      <c r="K52" s="34">
        <f t="shared" si="54"/>
        <v>5.0058318792485981E-3</v>
      </c>
      <c r="L52" s="101">
        <f t="shared" si="55"/>
        <v>-4.2201266671282114E-3</v>
      </c>
      <c r="N52" s="34">
        <f t="shared" si="56"/>
        <v>-0.36908481251864705</v>
      </c>
      <c r="O52" s="35">
        <f t="shared" si="64"/>
        <v>-0.14816343903562618</v>
      </c>
      <c r="P52" s="35">
        <f t="shared" si="65"/>
        <v>-5.7005752145376492E-3</v>
      </c>
      <c r="Q52" s="35">
        <f t="shared" si="57"/>
        <v>0.50058318792485978</v>
      </c>
      <c r="R52" s="35">
        <f t="shared" si="66"/>
        <v>-0.42201266671282112</v>
      </c>
      <c r="S52" s="67">
        <f t="shared" si="58"/>
        <v>-0.44437830555677216</v>
      </c>
      <c r="AJ52" s="34">
        <f t="shared" ca="1" si="14"/>
        <v>1.0517945530959918</v>
      </c>
      <c r="AK52" s="34">
        <f t="shared" ca="1" si="14"/>
        <v>1.7088845118264253</v>
      </c>
      <c r="AL52" s="34">
        <f t="shared" ca="1" si="14"/>
        <v>-0.50977669449171292</v>
      </c>
      <c r="AM52" s="34">
        <f t="shared" ca="1" si="14"/>
        <v>0.16058127182181356</v>
      </c>
      <c r="AN52" s="101">
        <f t="shared" ca="1" si="14"/>
        <v>-0.57140438476636435</v>
      </c>
      <c r="AQ52" s="60">
        <f ca="1"/>
        <v>-5.3707821870301875E-3</v>
      </c>
      <c r="AR52" s="60">
        <f ca="1"/>
        <v>-5.754866819563326E-3</v>
      </c>
      <c r="AS52" s="60">
        <f ca="1"/>
        <v>-2.6363506340846966E-3</v>
      </c>
      <c r="AT52" s="60">
        <f ca="1"/>
        <v>6.6146255351454972E-3</v>
      </c>
      <c r="AU52" s="60">
        <f ca="1"/>
        <v>3.1810750908688206E-4</v>
      </c>
      <c r="AW52" s="61">
        <f t="shared" ca="1" si="34"/>
        <v>0.22086500177920573</v>
      </c>
      <c r="AX52" s="61">
        <f t="shared" ca="1" si="35"/>
        <v>-0.57548668195633257</v>
      </c>
      <c r="AY52" s="61">
        <f t="shared" ca="1" si="36"/>
        <v>-0.26363506340846965</v>
      </c>
      <c r="AZ52" s="61">
        <f t="shared" ca="1" si="37"/>
        <v>0.66146255351454974</v>
      </c>
      <c r="BA52" s="61">
        <f t="shared" ca="1" si="38"/>
        <v>3.1810750908688207E-2</v>
      </c>
      <c r="BB52" s="61">
        <f t="shared" ca="1" si="39"/>
        <v>7.5016560837641494E-2</v>
      </c>
      <c r="BL52" s="96">
        <v>38779</v>
      </c>
      <c r="BM52" s="126">
        <f t="shared" si="59"/>
        <v>9.3965374912855885E-3</v>
      </c>
      <c r="BN52" s="126">
        <f t="shared" si="60"/>
        <v>-1.6401650000262727E-3</v>
      </c>
      <c r="BO52" s="126">
        <f t="shared" si="61"/>
        <v>-1.5815280553314145E-5</v>
      </c>
      <c r="BP52" s="126">
        <f t="shared" si="62"/>
        <v>5.2135234898298783E-3</v>
      </c>
      <c r="BQ52" s="126">
        <f t="shared" si="63"/>
        <v>-4.9697863095466196E-3</v>
      </c>
      <c r="DA52" s="126">
        <f t="shared" ca="1" si="45"/>
        <v>-5.2381460052100441E-3</v>
      </c>
      <c r="DB52" s="126">
        <f t="shared" ca="1" si="46"/>
        <v>-6.072749140764503E-3</v>
      </c>
      <c r="DC52" s="126">
        <f t="shared" ca="1" si="47"/>
        <v>-2.7947641961742964E-3</v>
      </c>
      <c r="DD52" s="126">
        <f t="shared" ca="1" si="48"/>
        <v>6.7313628764603325E-3</v>
      </c>
      <c r="DE52" s="126">
        <f t="shared" ca="1" si="49"/>
        <v>-3.0448471022979077E-4</v>
      </c>
      <c r="EB52">
        <f t="shared" si="16"/>
        <v>0.10000000000000064</v>
      </c>
      <c r="EC52">
        <f ca="1"/>
        <v>38</v>
      </c>
      <c r="ED52">
        <f ca="1"/>
        <v>36</v>
      </c>
      <c r="EE52">
        <f ca="1"/>
        <v>31</v>
      </c>
      <c r="EF52">
        <f ca="1"/>
        <v>37</v>
      </c>
      <c r="EG52">
        <f ca="1"/>
        <v>50</v>
      </c>
      <c r="EI52">
        <f t="shared" si="17"/>
        <v>0.10000000000000064</v>
      </c>
      <c r="EJ52">
        <f ca="1">SUM($EC$6:EC52)/COUNT($AJ$6:$AJ$1005)</f>
        <v>0.54400000000000004</v>
      </c>
      <c r="EK52">
        <f ca="1">SUM($ED$6:ED52)/COUNT($AJ$6:$AJ$1005)</f>
        <v>0.52</v>
      </c>
      <c r="EL52">
        <f ca="1">SUM($EE$6:EE52)/COUNT($AJ$6:$AJ$1005)</f>
        <v>0.54100000000000004</v>
      </c>
      <c r="EM52">
        <f ca="1">SUM($EF$6:EF52)/COUNT($AJ$6:$AJ$1005)</f>
        <v>0.53600000000000003</v>
      </c>
      <c r="EN52">
        <f ca="1">SUM($EG$6:EG52)/COUNT($AJ$6:$AJ$1005)</f>
        <v>0.55300000000000005</v>
      </c>
      <c r="EW52">
        <f t="shared" si="18"/>
        <v>0.10000000000000064</v>
      </c>
      <c r="EX52">
        <f t="shared" ca="1" si="19"/>
        <v>0.10112550043272524</v>
      </c>
      <c r="EY52">
        <f t="shared" ca="1" si="20"/>
        <v>4.7601058592057426E-2</v>
      </c>
      <c r="EZ52">
        <f t="shared" ca="1" si="21"/>
        <v>9.1183203719817016E-2</v>
      </c>
      <c r="FA52">
        <f t="shared" ca="1" si="22"/>
        <v>8.8780584667183346E-2</v>
      </c>
      <c r="FB52">
        <f t="shared" ca="1" si="23"/>
        <v>0.11588449670900366</v>
      </c>
      <c r="FD52">
        <f t="shared" si="24"/>
        <v>0.10000000000000064</v>
      </c>
      <c r="FE52">
        <f t="shared" ca="1" si="25"/>
        <v>0.54027458230560621</v>
      </c>
      <c r="FF52">
        <f ca="1">_xlfn.NORM.DIST(EY52,0,1,TRUE)</f>
        <v>0.51898290582337792</v>
      </c>
      <c r="FG52">
        <f ca="1">_xlfn.NORM.DIST(EZ52,0,1,TRUE)</f>
        <v>0.53632648957983298</v>
      </c>
      <c r="FH52">
        <f ca="1">_xlfn.NORM.DIST(FA52,0,1,TRUE)</f>
        <v>0.53537185602861603</v>
      </c>
      <c r="FI52">
        <f ca="1">_xlfn.NORM.DIST(FB52,0,1,TRUE)</f>
        <v>0.54612795862902308</v>
      </c>
      <c r="FK52">
        <f t="shared" si="26"/>
        <v>0.10000000000000064</v>
      </c>
      <c r="FL52">
        <f ca="1">ABS(FE52-EJ52)</f>
        <v>3.7254176943938289E-3</v>
      </c>
      <c r="FM52">
        <f ca="1">ABS(FF52-EK52)</f>
        <v>1.017094176622102E-3</v>
      </c>
      <c r="FN52">
        <f ca="1">ABS(FG52-EL52)</f>
        <v>4.6735104201670596E-3</v>
      </c>
      <c r="FO52">
        <f ca="1">ABS(FH52-EM52)</f>
        <v>6.2814397138399869E-4</v>
      </c>
      <c r="FP52">
        <f ca="1">ABS(FI52-EN52)</f>
        <v>6.8720413709769668E-3</v>
      </c>
    </row>
    <row r="53" spans="1:172" ht="14" thickBot="1" x14ac:dyDescent="0.2">
      <c r="A53" s="96">
        <v>38782</v>
      </c>
      <c r="B53" s="97">
        <v>5.2934999465942383</v>
      </c>
      <c r="C53" s="98">
        <v>1278.260009765625</v>
      </c>
      <c r="D53" s="97">
        <v>1.750499963760376</v>
      </c>
      <c r="E53">
        <v>117.55024883072876</v>
      </c>
      <c r="F53">
        <v>555.21917724609375</v>
      </c>
      <c r="H53" s="34">
        <f t="shared" si="51"/>
        <v>1.2625535193273436E-2</v>
      </c>
      <c r="I53" s="34">
        <f t="shared" si="52"/>
        <v>-6.9684289825649873E-3</v>
      </c>
      <c r="J53" s="34">
        <f t="shared" si="53"/>
        <v>-2.223011333715749E-3</v>
      </c>
      <c r="K53" s="34">
        <f t="shared" si="54"/>
        <v>9.7566080985540173E-3</v>
      </c>
      <c r="L53" s="101">
        <f t="shared" si="55"/>
        <v>-1.9458075192288041E-2</v>
      </c>
      <c r="N53" s="34">
        <f t="shared" si="56"/>
        <v>-0.51920535144019775</v>
      </c>
      <c r="O53" s="35">
        <f t="shared" si="64"/>
        <v>-0.6968428982564987</v>
      </c>
      <c r="P53" s="35">
        <f t="shared" si="65"/>
        <v>-0.22230113337157489</v>
      </c>
      <c r="Q53" s="35">
        <f t="shared" si="57"/>
        <v>0.97566080985540171</v>
      </c>
      <c r="R53" s="35">
        <f t="shared" si="66"/>
        <v>-1.9458075192288042</v>
      </c>
      <c r="S53" s="67">
        <f t="shared" si="58"/>
        <v>-2.4084960924416738</v>
      </c>
      <c r="AJ53" s="34">
        <f t="shared" ca="1" si="14"/>
        <v>9.1040003338178438E-2</v>
      </c>
      <c r="AK53" s="34">
        <f t="shared" ca="1" si="14"/>
        <v>-0.24105491828132652</v>
      </c>
      <c r="AL53" s="34">
        <f t="shared" ca="1" si="14"/>
        <v>0.99304873806880234</v>
      </c>
      <c r="AM53" s="34">
        <f t="shared" ca="1" si="14"/>
        <v>-1.6456188670430252</v>
      </c>
      <c r="AN53" s="101">
        <f t="shared" ca="1" si="14"/>
        <v>0.22280705745261906</v>
      </c>
      <c r="AQ53" s="60">
        <f ca="1"/>
        <v>2.0178631917848921E-2</v>
      </c>
      <c r="AR53" s="60">
        <f ca="1"/>
        <v>1.324512832622083E-2</v>
      </c>
      <c r="AS53" s="60">
        <f ca="1"/>
        <v>4.7217624625128128E-3</v>
      </c>
      <c r="AT53" s="60">
        <f ca="1"/>
        <v>-1.1950518467273995E-3</v>
      </c>
      <c r="AU53" s="60">
        <f ca="1"/>
        <v>2.3409236491704375E-2</v>
      </c>
      <c r="AW53" s="61">
        <f t="shared" ca="1" si="34"/>
        <v>-0.82981461903262055</v>
      </c>
      <c r="AX53" s="61">
        <f t="shared" ca="1" si="35"/>
        <v>1.324512832622083</v>
      </c>
      <c r="AY53" s="61">
        <f t="shared" ca="1" si="36"/>
        <v>0.4721762462512813</v>
      </c>
      <c r="AZ53" s="61">
        <f t="shared" ca="1" si="37"/>
        <v>-0.11950518467273995</v>
      </c>
      <c r="BA53" s="61">
        <f t="shared" ca="1" si="38"/>
        <v>2.3409236491704375</v>
      </c>
      <c r="BB53" s="61">
        <f t="shared" ca="1" si="39"/>
        <v>3.188292924338441</v>
      </c>
      <c r="BL53" s="96">
        <v>38782</v>
      </c>
      <c r="BM53" s="126">
        <f t="shared" si="59"/>
        <v>1.3047024032169247E-2</v>
      </c>
      <c r="BN53" s="126">
        <f t="shared" si="60"/>
        <v>-7.1269595922349984E-3</v>
      </c>
      <c r="BO53" s="126">
        <f t="shared" si="61"/>
        <v>-2.1818208621236868E-3</v>
      </c>
      <c r="BP53" s="126">
        <f t="shared" si="62"/>
        <v>9.9642997091352967E-3</v>
      </c>
      <c r="BQ53" s="126">
        <f t="shared" si="63"/>
        <v>-2.0207734834706448E-2</v>
      </c>
      <c r="DA53" s="126">
        <f t="shared" ca="1" si="45"/>
        <v>2.0311268099669065E-2</v>
      </c>
      <c r="DB53" s="126">
        <f t="shared" ca="1" si="46"/>
        <v>1.2927246005019653E-2</v>
      </c>
      <c r="DC53" s="126">
        <f t="shared" ca="1" si="47"/>
        <v>4.5633489004232135E-3</v>
      </c>
      <c r="DD53" s="126">
        <f t="shared" ca="1" si="48"/>
        <v>-1.0783145054125646E-3</v>
      </c>
      <c r="DE53" s="126">
        <f t="shared" ca="1" si="49"/>
        <v>2.2786644272387701E-2</v>
      </c>
      <c r="EB53">
        <f t="shared" si="16"/>
        <v>0.20000000000000065</v>
      </c>
      <c r="EC53">
        <f ca="1"/>
        <v>30</v>
      </c>
      <c r="ED53">
        <f ca="1"/>
        <v>38</v>
      </c>
      <c r="EE53">
        <f ca="1"/>
        <v>37</v>
      </c>
      <c r="EF53">
        <f ca="1"/>
        <v>38</v>
      </c>
      <c r="EG53">
        <f ca="1"/>
        <v>39</v>
      </c>
      <c r="EI53">
        <f t="shared" si="17"/>
        <v>0.20000000000000065</v>
      </c>
      <c r="EJ53">
        <f ca="1">SUM($EC$6:EC53)/COUNT($AJ$6:$AJ$1005)</f>
        <v>0.57399999999999995</v>
      </c>
      <c r="EK53">
        <f ca="1">SUM($ED$6:ED53)/COUNT($AJ$6:$AJ$1005)</f>
        <v>0.55800000000000005</v>
      </c>
      <c r="EL53">
        <f ca="1">SUM($EE$6:EE53)/COUNT($AJ$6:$AJ$1005)</f>
        <v>0.57799999999999996</v>
      </c>
      <c r="EM53">
        <f ca="1">SUM($EF$6:EF53)/COUNT($AJ$6:$AJ$1005)</f>
        <v>0.57399999999999995</v>
      </c>
      <c r="EN53">
        <f ca="1">SUM($EG$6:EG53)/COUNT($AJ$6:$AJ$1005)</f>
        <v>0.59199999999999997</v>
      </c>
      <c r="EW53">
        <f t="shared" si="18"/>
        <v>0.20000000000000065</v>
      </c>
      <c r="EX53">
        <f t="shared" ca="1" si="19"/>
        <v>0.2018147196610392</v>
      </c>
      <c r="EY53">
        <f t="shared" ca="1" si="20"/>
        <v>0.14770088551558441</v>
      </c>
      <c r="EZ53">
        <f t="shared" ca="1" si="21"/>
        <v>0.18731571520029519</v>
      </c>
      <c r="FA53">
        <f t="shared" ca="1" si="22"/>
        <v>0.18607315813903758</v>
      </c>
      <c r="FB53">
        <f t="shared" ca="1" si="23"/>
        <v>0.22130109488849459</v>
      </c>
      <c r="FD53">
        <f t="shared" si="24"/>
        <v>0.20000000000000065</v>
      </c>
      <c r="FE53">
        <f t="shared" ca="1" si="25"/>
        <v>0.57996921315188465</v>
      </c>
      <c r="FF53">
        <f ca="1">_xlfn.NORM.DIST(EY53,0,1,TRUE)</f>
        <v>0.55871058361880788</v>
      </c>
      <c r="FG53">
        <f ca="1">_xlfn.NORM.DIST(EZ53,0,1,TRUE)</f>
        <v>0.57429344894408751</v>
      </c>
      <c r="FH53">
        <f ca="1">_xlfn.NORM.DIST(FA53,0,1,TRUE)</f>
        <v>0.5738063044995324</v>
      </c>
      <c r="FI53">
        <f ca="1">_xlfn.NORM.DIST(FB53,0,1,TRUE)</f>
        <v>0.58757100124024819</v>
      </c>
      <c r="FK53">
        <f t="shared" si="26"/>
        <v>0.20000000000000065</v>
      </c>
      <c r="FL53">
        <f ca="1">ABS(FE53-EJ53)</f>
        <v>5.9692131518847003E-3</v>
      </c>
      <c r="FM53">
        <f ca="1">ABS(FF53-EK53)</f>
        <v>7.1058361880782517E-4</v>
      </c>
      <c r="FN53">
        <f ca="1">ABS(FG53-EL53)</f>
        <v>3.7065510559124437E-3</v>
      </c>
      <c r="FO53">
        <f ca="1">ABS(FH53-EM53)</f>
        <v>1.9369550046755002E-4</v>
      </c>
      <c r="FP53">
        <f ca="1">ABS(FI53-EN53)</f>
        <v>4.4289987597517788E-3</v>
      </c>
    </row>
    <row r="54" spans="1:172" ht="14" thickBot="1" x14ac:dyDescent="0.2">
      <c r="A54" s="96">
        <v>38783</v>
      </c>
      <c r="B54" s="97">
        <v>5.2884998321533203</v>
      </c>
      <c r="C54" s="98">
        <v>1275.8800048828125</v>
      </c>
      <c r="D54" s="97">
        <v>1.7360999584197998</v>
      </c>
      <c r="E54">
        <v>117.93843517378738</v>
      </c>
      <c r="F54">
        <v>553.1192626953125</v>
      </c>
      <c r="H54" s="34">
        <f t="shared" si="51"/>
        <v>-9.4457627115590516E-4</v>
      </c>
      <c r="I54" s="34">
        <f t="shared" si="52"/>
        <v>-1.8619098341728496E-3</v>
      </c>
      <c r="J54" s="34">
        <f t="shared" si="53"/>
        <v>-8.2262243008805764E-3</v>
      </c>
      <c r="K54" s="34">
        <f t="shared" si="54"/>
        <v>3.3023013300261523E-3</v>
      </c>
      <c r="L54" s="101">
        <f t="shared" si="55"/>
        <v>-3.7821362028539764E-3</v>
      </c>
      <c r="N54" s="34">
        <f t="shared" si="56"/>
        <v>3.8844219062401514E-2</v>
      </c>
      <c r="O54" s="35">
        <f t="shared" si="64"/>
        <v>-0.18619098341728496</v>
      </c>
      <c r="P54" s="35">
        <f t="shared" si="65"/>
        <v>-0.82262243008805769</v>
      </c>
      <c r="Q54" s="35">
        <f t="shared" si="57"/>
        <v>0.33023013300261522</v>
      </c>
      <c r="R54" s="35">
        <f t="shared" si="66"/>
        <v>-0.37821362028539762</v>
      </c>
      <c r="S54" s="67">
        <f t="shared" si="58"/>
        <v>-1.0179526817257236</v>
      </c>
      <c r="AJ54" s="34">
        <f t="shared" ca="1" si="14"/>
        <v>0.85824050207983227</v>
      </c>
      <c r="AK54" s="34">
        <f t="shared" ca="1" si="14"/>
        <v>0.66470010011717784</v>
      </c>
      <c r="AL54" s="34">
        <f t="shared" ca="1" si="14"/>
        <v>-0.39094510769389296</v>
      </c>
      <c r="AM54" s="34">
        <f t="shared" ca="1" si="14"/>
        <v>0.85125470498272637</v>
      </c>
      <c r="AN54" s="101">
        <f t="shared" ca="1" si="14"/>
        <v>-0.2307048456882472</v>
      </c>
      <c r="AQ54" s="60">
        <f ca="1"/>
        <v>-3.7824522658134381E-3</v>
      </c>
      <c r="AR54" s="60">
        <f ca="1"/>
        <v>1.0417937297026562E-2</v>
      </c>
      <c r="AS54" s="60">
        <f ca="1"/>
        <v>-7.3995418906585946E-3</v>
      </c>
      <c r="AT54" s="60">
        <f ca="1"/>
        <v>7.7435365025542695E-3</v>
      </c>
      <c r="AU54" s="60">
        <f ca="1"/>
        <v>-6.3561916608025721E-3</v>
      </c>
      <c r="AW54" s="61">
        <f t="shared" ca="1" si="34"/>
        <v>0.1555474225776772</v>
      </c>
      <c r="AX54" s="61">
        <f t="shared" ca="1" si="35"/>
        <v>1.0417937297026563</v>
      </c>
      <c r="AY54" s="61">
        <f t="shared" ca="1" si="36"/>
        <v>-0.73995418906585941</v>
      </c>
      <c r="AZ54" s="61">
        <f t="shared" ca="1" si="37"/>
        <v>0.77435365025542691</v>
      </c>
      <c r="BA54" s="61">
        <f t="shared" ca="1" si="38"/>
        <v>-0.63561916608025726</v>
      </c>
      <c r="BB54" s="61">
        <f t="shared" ca="1" si="39"/>
        <v>0.59612144738964368</v>
      </c>
      <c r="BL54" s="96">
        <v>38783</v>
      </c>
      <c r="BM54" s="126">
        <f t="shared" si="59"/>
        <v>-5.2308743226009413E-4</v>
      </c>
      <c r="BN54" s="126">
        <f t="shared" si="60"/>
        <v>-2.0204404438428606E-3</v>
      </c>
      <c r="BO54" s="126">
        <f t="shared" si="61"/>
        <v>-8.1850338292885141E-3</v>
      </c>
      <c r="BP54" s="126">
        <f t="shared" si="62"/>
        <v>3.5099929406074322E-3</v>
      </c>
      <c r="BQ54" s="126">
        <f t="shared" si="63"/>
        <v>-4.5317958452723841E-3</v>
      </c>
      <c r="DA54" s="126">
        <f t="shared" ca="1" si="45"/>
        <v>-3.6498160839932943E-3</v>
      </c>
      <c r="DB54" s="126">
        <f t="shared" ca="1" si="46"/>
        <v>1.0100054975825385E-2</v>
      </c>
      <c r="DC54" s="126">
        <f t="shared" ca="1" si="47"/>
        <v>-7.5579554527481939E-3</v>
      </c>
      <c r="DD54" s="126">
        <f t="shared" ca="1" si="48"/>
        <v>7.860273843869104E-3</v>
      </c>
      <c r="DE54" s="126">
        <f t="shared" ca="1" si="49"/>
        <v>-6.9787838801192454E-3</v>
      </c>
      <c r="EB54">
        <f t="shared" si="16"/>
        <v>0.30000000000000066</v>
      </c>
      <c r="EC54">
        <f ca="1"/>
        <v>28</v>
      </c>
      <c r="ED54">
        <f ca="1"/>
        <v>38</v>
      </c>
      <c r="EE54">
        <f ca="1"/>
        <v>30</v>
      </c>
      <c r="EF54">
        <f ca="1"/>
        <v>35</v>
      </c>
      <c r="EG54">
        <f ca="1"/>
        <v>38</v>
      </c>
      <c r="EI54">
        <f t="shared" si="17"/>
        <v>0.30000000000000066</v>
      </c>
      <c r="EJ54">
        <f ca="1">SUM($EC$6:EC54)/COUNT($AJ$6:$AJ$1005)</f>
        <v>0.60199999999999998</v>
      </c>
      <c r="EK54">
        <f ca="1">SUM($ED$6:ED54)/COUNT($AJ$6:$AJ$1005)</f>
        <v>0.59599999999999997</v>
      </c>
      <c r="EL54">
        <f ca="1">SUM($EE$6:EE54)/COUNT($AJ$6:$AJ$1005)</f>
        <v>0.60799999999999998</v>
      </c>
      <c r="EM54">
        <f ca="1">SUM($EF$6:EF54)/COUNT($AJ$6:$AJ$1005)</f>
        <v>0.60899999999999999</v>
      </c>
      <c r="EN54">
        <f ca="1">SUM($EG$6:EG54)/COUNT($AJ$6:$AJ$1005)</f>
        <v>0.63</v>
      </c>
      <c r="EW54">
        <f t="shared" si="18"/>
        <v>0.30000000000000066</v>
      </c>
      <c r="EX54">
        <f t="shared" ca="1" si="19"/>
        <v>0.30250393888935317</v>
      </c>
      <c r="EY54">
        <f t="shared" ca="1" si="20"/>
        <v>0.24780071243911142</v>
      </c>
      <c r="EZ54">
        <f t="shared" ca="1" si="21"/>
        <v>0.28344822668077341</v>
      </c>
      <c r="FA54">
        <f t="shared" ca="1" si="22"/>
        <v>0.28336573161089179</v>
      </c>
      <c r="FB54">
        <f t="shared" ca="1" si="23"/>
        <v>0.32671769306798554</v>
      </c>
      <c r="FD54">
        <f t="shared" si="24"/>
        <v>0.30000000000000066</v>
      </c>
      <c r="FE54">
        <f t="shared" ca="1" si="25"/>
        <v>0.61886603438581944</v>
      </c>
      <c r="FF54">
        <f ca="1">_xlfn.NORM.DIST(EY54,0,1,TRUE)</f>
        <v>0.5978556981636951</v>
      </c>
      <c r="FG54">
        <f ca="1">_xlfn.NORM.DIST(EZ54,0,1,TRUE)</f>
        <v>0.61158336802796098</v>
      </c>
      <c r="FH54">
        <f ca="1">_xlfn.NORM.DIST(FA54,0,1,TRUE)</f>
        <v>0.61155175275766249</v>
      </c>
      <c r="FI54">
        <f ca="1">_xlfn.NORM.DIST(FB54,0,1,TRUE)</f>
        <v>0.6280592915557609</v>
      </c>
      <c r="FK54">
        <f t="shared" si="26"/>
        <v>0.30000000000000066</v>
      </c>
      <c r="FL54">
        <f ca="1">ABS(FE54-EJ54)</f>
        <v>1.6866034385819462E-2</v>
      </c>
      <c r="FM54">
        <f ca="1">ABS(FF54-EK54)</f>
        <v>1.8556981636951297E-3</v>
      </c>
      <c r="FN54">
        <f ca="1">ABS(FG54-EL54)</f>
        <v>3.5833680279609981E-3</v>
      </c>
      <c r="FO54">
        <f ca="1">ABS(FH54-EM54)</f>
        <v>2.5517527576625065E-3</v>
      </c>
      <c r="FP54">
        <f ca="1">ABS(FI54-EN54)</f>
        <v>1.9407084442391032E-3</v>
      </c>
    </row>
    <row r="55" spans="1:172" ht="14" thickBot="1" x14ac:dyDescent="0.2">
      <c r="A55" s="96">
        <v>38784</v>
      </c>
      <c r="B55" s="97">
        <v>5.2789998054504395</v>
      </c>
      <c r="C55" s="98">
        <v>1278.469970703125</v>
      </c>
      <c r="D55" s="97">
        <v>1.7369999885559082</v>
      </c>
      <c r="E55">
        <v>117.92452399588768</v>
      </c>
      <c r="F55">
        <v>543.01983642578125</v>
      </c>
      <c r="H55" s="34">
        <f t="shared" si="51"/>
        <v>-1.7963556782439624E-3</v>
      </c>
      <c r="I55" s="34">
        <f t="shared" si="52"/>
        <v>2.0299446737942917E-3</v>
      </c>
      <c r="J55" s="34">
        <f t="shared" si="53"/>
        <v>5.1842068870712194E-4</v>
      </c>
      <c r="K55" s="34">
        <f t="shared" si="54"/>
        <v>-1.1795287837422814E-4</v>
      </c>
      <c r="L55" s="101">
        <f t="shared" si="55"/>
        <v>-1.8259039145224185E-2</v>
      </c>
      <c r="N55" s="34">
        <f t="shared" si="56"/>
        <v>7.3872312496594844E-2</v>
      </c>
      <c r="O55" s="35">
        <f t="shared" si="64"/>
        <v>0.20299446737942917</v>
      </c>
      <c r="P55" s="35">
        <f t="shared" si="65"/>
        <v>5.1842068870712195E-2</v>
      </c>
      <c r="Q55" s="35">
        <f t="shared" si="57"/>
        <v>-1.1795287837422815E-2</v>
      </c>
      <c r="R55" s="35">
        <f t="shared" si="66"/>
        <v>-1.8259039145224185</v>
      </c>
      <c r="S55" s="67">
        <f t="shared" si="58"/>
        <v>-1.5089903536131051</v>
      </c>
      <c r="AJ55" s="34">
        <f t="shared" ca="1" si="14"/>
        <v>-0.88262140317429227</v>
      </c>
      <c r="AK55" s="34">
        <f t="shared" ca="1" si="14"/>
        <v>-0.33716648116628745</v>
      </c>
      <c r="AL55" s="34">
        <f t="shared" ca="1" si="14"/>
        <v>-0.15298770262590125</v>
      </c>
      <c r="AM55" s="34">
        <f t="shared" ca="1" si="14"/>
        <v>-0.19500561009438563</v>
      </c>
      <c r="AN55" s="101">
        <f t="shared" ca="1" si="14"/>
        <v>-0.2004221820409649</v>
      </c>
      <c r="AQ55" s="60">
        <f ca="1"/>
        <v>1.7984867715413275E-2</v>
      </c>
      <c r="AR55" s="60">
        <f ca="1"/>
        <v>6.9937198771251406E-3</v>
      </c>
      <c r="AS55" s="60">
        <f ca="1"/>
        <v>6.1172382619360532E-3</v>
      </c>
      <c r="AT55" s="60">
        <f ca="1"/>
        <v>-1.5901269073082759E-3</v>
      </c>
      <c r="AU55" s="60">
        <f ca="1"/>
        <v>9.0150011263658725E-3</v>
      </c>
      <c r="AW55" s="61">
        <f t="shared" ca="1" si="34"/>
        <v>-0.7395995036916595</v>
      </c>
      <c r="AX55" s="61">
        <f t="shared" ca="1" si="35"/>
        <v>0.69937198771251408</v>
      </c>
      <c r="AY55" s="61">
        <f t="shared" ca="1" si="36"/>
        <v>0.61172382619360532</v>
      </c>
      <c r="AZ55" s="61">
        <f t="shared" ca="1" si="37"/>
        <v>-0.15901269073082758</v>
      </c>
      <c r="BA55" s="61">
        <f t="shared" ca="1" si="38"/>
        <v>0.90150011263658725</v>
      </c>
      <c r="BB55" s="61">
        <f t="shared" ca="1" si="39"/>
        <v>1.3139837321202195</v>
      </c>
      <c r="BL55" s="96">
        <v>38784</v>
      </c>
      <c r="BM55" s="126">
        <f t="shared" si="59"/>
        <v>-1.3748668393481515E-3</v>
      </c>
      <c r="BN55" s="126">
        <f t="shared" si="60"/>
        <v>1.8714140641242808E-3</v>
      </c>
      <c r="BO55" s="126">
        <f t="shared" si="61"/>
        <v>5.5961116029918431E-4</v>
      </c>
      <c r="BP55" s="126">
        <f t="shared" si="62"/>
        <v>8.9738732207051732E-5</v>
      </c>
      <c r="BQ55" s="126">
        <f t="shared" si="63"/>
        <v>-1.9008698787642591E-2</v>
      </c>
      <c r="DA55" s="126">
        <f t="shared" ca="1" si="45"/>
        <v>1.811750389723342E-2</v>
      </c>
      <c r="DB55" s="126">
        <f t="shared" ca="1" si="46"/>
        <v>6.6758375559239636E-3</v>
      </c>
      <c r="DC55" s="126">
        <f t="shared" ca="1" si="47"/>
        <v>5.9588246998464539E-3</v>
      </c>
      <c r="DD55" s="126">
        <f t="shared" ca="1" si="48"/>
        <v>-1.473389565993441E-3</v>
      </c>
      <c r="DE55" s="126">
        <f t="shared" ca="1" si="49"/>
        <v>8.3924089070492001E-3</v>
      </c>
      <c r="EB55">
        <f t="shared" si="16"/>
        <v>0.40000000000000069</v>
      </c>
      <c r="EC55">
        <f ca="1"/>
        <v>34</v>
      </c>
      <c r="ED55">
        <f ca="1"/>
        <v>32</v>
      </c>
      <c r="EE55">
        <f ca="1"/>
        <v>35</v>
      </c>
      <c r="EF55">
        <f ca="1"/>
        <v>36</v>
      </c>
      <c r="EG55">
        <f ca="1"/>
        <v>39</v>
      </c>
      <c r="EI55">
        <f t="shared" si="17"/>
        <v>0.40000000000000069</v>
      </c>
      <c r="EJ55">
        <f ca="1">SUM($EC$6:EC55)/COUNT($AJ$6:$AJ$1005)</f>
        <v>0.63600000000000001</v>
      </c>
      <c r="EK55">
        <f ca="1">SUM($ED$6:ED55)/COUNT($AJ$6:$AJ$1005)</f>
        <v>0.628</v>
      </c>
      <c r="EL55">
        <f ca="1">SUM($EE$6:EE55)/COUNT($AJ$6:$AJ$1005)</f>
        <v>0.64300000000000002</v>
      </c>
      <c r="EM55">
        <f ca="1">SUM($EF$6:EF55)/COUNT($AJ$6:$AJ$1005)</f>
        <v>0.64500000000000002</v>
      </c>
      <c r="EN55">
        <f ca="1">SUM($EG$6:EG55)/COUNT($AJ$6:$AJ$1005)</f>
        <v>0.66900000000000004</v>
      </c>
      <c r="EW55">
        <f t="shared" si="18"/>
        <v>0.40000000000000069</v>
      </c>
      <c r="EX55">
        <f t="shared" ca="1" si="19"/>
        <v>0.40319315811766715</v>
      </c>
      <c r="EY55">
        <f t="shared" ca="1" si="20"/>
        <v>0.34790053936263843</v>
      </c>
      <c r="EZ55">
        <f t="shared" ca="1" si="21"/>
        <v>0.3795807381612516</v>
      </c>
      <c r="FA55">
        <f t="shared" ca="1" si="22"/>
        <v>0.38065830508274601</v>
      </c>
      <c r="FB55">
        <f t="shared" ca="1" si="23"/>
        <v>0.43213429124747643</v>
      </c>
      <c r="FD55">
        <f t="shared" si="24"/>
        <v>0.40000000000000069</v>
      </c>
      <c r="FE55">
        <f t="shared" ca="1" si="25"/>
        <v>0.65659693372598016</v>
      </c>
      <c r="FF55">
        <f ca="1">_xlfn.NORM.DIST(EY55,0,1,TRUE)</f>
        <v>0.63604255990286496</v>
      </c>
      <c r="FG55">
        <f ca="1">_xlfn.NORM.DIST(EZ55,0,1,TRUE)</f>
        <v>0.64787166937423901</v>
      </c>
      <c r="FH55">
        <f ca="1">_xlfn.NORM.DIST(FA55,0,1,TRUE)</f>
        <v>0.64827159433371984</v>
      </c>
      <c r="FI55">
        <f ca="1">_xlfn.NORM.DIST(FB55,0,1,TRUE)</f>
        <v>0.66717809346902102</v>
      </c>
      <c r="FK55">
        <f t="shared" si="26"/>
        <v>0.40000000000000069</v>
      </c>
      <c r="FL55">
        <f ca="1">ABS(FE55-EJ55)</f>
        <v>2.0596933725980149E-2</v>
      </c>
      <c r="FM55">
        <f ca="1">ABS(FF55-EK55)</f>
        <v>8.0425599028649541E-3</v>
      </c>
      <c r="FN55">
        <f ca="1">ABS(FG55-EL55)</f>
        <v>4.871669374238996E-3</v>
      </c>
      <c r="FO55">
        <f ca="1">ABS(FH55-EM55)</f>
        <v>3.2715943337198183E-3</v>
      </c>
      <c r="FP55">
        <f ca="1">ABS(FI55-EN55)</f>
        <v>1.8219065309790228E-3</v>
      </c>
    </row>
    <row r="56" spans="1:172" ht="14" thickBot="1" x14ac:dyDescent="0.2">
      <c r="A56" s="96">
        <v>38785</v>
      </c>
      <c r="B56" s="97">
        <v>5.2725000381469727</v>
      </c>
      <c r="C56" s="98">
        <v>1272.22998046875</v>
      </c>
      <c r="D56" s="97">
        <v>1.73580002784729</v>
      </c>
      <c r="E56">
        <v>118.16140921882801</v>
      </c>
      <c r="F56">
        <v>545.83935546875</v>
      </c>
      <c r="H56" s="34">
        <f t="shared" si="51"/>
        <v>-1.2312497713593293E-3</v>
      </c>
      <c r="I56" s="34">
        <f t="shared" si="52"/>
        <v>-4.8808265953584886E-3</v>
      </c>
      <c r="J56" s="34">
        <f t="shared" si="53"/>
        <v>-6.9082367099828072E-4</v>
      </c>
      <c r="K56" s="34">
        <f t="shared" si="54"/>
        <v>2.0087867638845926E-3</v>
      </c>
      <c r="L56" s="101">
        <f t="shared" si="55"/>
        <v>5.1922947447502971E-3</v>
      </c>
      <c r="N56" s="34">
        <f t="shared" si="56"/>
        <v>5.0633217559749172E-2</v>
      </c>
      <c r="O56" s="35">
        <f t="shared" si="64"/>
        <v>-0.48808265953584884</v>
      </c>
      <c r="P56" s="35">
        <f t="shared" si="65"/>
        <v>-6.9082367099828068E-2</v>
      </c>
      <c r="Q56" s="35">
        <f t="shared" si="57"/>
        <v>0.20087867638845924</v>
      </c>
      <c r="R56" s="35">
        <f t="shared" si="66"/>
        <v>0.51922947447502976</v>
      </c>
      <c r="S56" s="67">
        <f t="shared" si="58"/>
        <v>0.21357634178756124</v>
      </c>
      <c r="AJ56" s="34">
        <f t="shared" ca="1" si="14"/>
        <v>-1.2636763799042188</v>
      </c>
      <c r="AK56" s="34">
        <f t="shared" ca="1" si="14"/>
        <v>0.81825196184117066</v>
      </c>
      <c r="AL56" s="34">
        <f t="shared" ca="1" si="14"/>
        <v>-1.3539875074835219</v>
      </c>
      <c r="AM56" s="34">
        <f t="shared" ca="1" si="14"/>
        <v>-0.82735294222385325</v>
      </c>
      <c r="AN56" s="101">
        <f t="shared" ca="1" si="14"/>
        <v>0.1791723587717319</v>
      </c>
      <c r="AQ56" s="60">
        <f ca="1"/>
        <v>-1.5722744610040435E-2</v>
      </c>
      <c r="AR56" s="60">
        <f ca="1"/>
        <v>-1.1141068624232102E-2</v>
      </c>
      <c r="AS56" s="60">
        <f ca="1"/>
        <v>-3.6372909985851552E-3</v>
      </c>
      <c r="AT56" s="60">
        <f ca="1"/>
        <v>-3.3475691380367022E-3</v>
      </c>
      <c r="AU56" s="60">
        <f ca="1"/>
        <v>-2.7961528307055799E-3</v>
      </c>
      <c r="AW56" s="61">
        <f t="shared" ca="1" si="34"/>
        <v>0.64657323558131097</v>
      </c>
      <c r="AX56" s="61">
        <f t="shared" ca="1" si="35"/>
        <v>-1.1141068624232102</v>
      </c>
      <c r="AY56" s="61">
        <f t="shared" ca="1" si="36"/>
        <v>-0.36372909985851554</v>
      </c>
      <c r="AZ56" s="61">
        <f t="shared" ca="1" si="37"/>
        <v>-0.33475691380367023</v>
      </c>
      <c r="BA56" s="61">
        <f t="shared" ca="1" si="38"/>
        <v>-0.279615283070558</v>
      </c>
      <c r="BB56" s="61">
        <f t="shared" ca="1" si="39"/>
        <v>-1.4456349235746431</v>
      </c>
      <c r="BL56" s="96">
        <v>38785</v>
      </c>
      <c r="BM56" s="126">
        <f t="shared" si="59"/>
        <v>-8.0976093246351826E-4</v>
      </c>
      <c r="BN56" s="126">
        <f t="shared" si="60"/>
        <v>-5.0393572050284998E-3</v>
      </c>
      <c r="BO56" s="126">
        <f t="shared" si="61"/>
        <v>-6.4963319940621836E-4</v>
      </c>
      <c r="BP56" s="126">
        <f t="shared" si="62"/>
        <v>2.2164783744658724E-3</v>
      </c>
      <c r="BQ56" s="126">
        <f t="shared" si="63"/>
        <v>4.442635102331889E-3</v>
      </c>
      <c r="DA56" s="126">
        <f t="shared" ca="1" si="45"/>
        <v>-1.5590108428220291E-2</v>
      </c>
      <c r="DB56" s="126">
        <f t="shared" ca="1" si="46"/>
        <v>-1.1458950945433279E-2</v>
      </c>
      <c r="DC56" s="126">
        <f t="shared" ca="1" si="47"/>
        <v>-3.7957045606747549E-3</v>
      </c>
      <c r="DD56" s="126">
        <f t="shared" ca="1" si="48"/>
        <v>-3.2308317967218673E-3</v>
      </c>
      <c r="DE56" s="126">
        <f t="shared" ca="1" si="49"/>
        <v>-3.4187450500222528E-3</v>
      </c>
      <c r="EB56">
        <f t="shared" si="16"/>
        <v>0.50000000000000067</v>
      </c>
      <c r="EC56">
        <f ca="1"/>
        <v>42</v>
      </c>
      <c r="ED56">
        <f ca="1"/>
        <v>39</v>
      </c>
      <c r="EE56">
        <f ca="1"/>
        <v>36</v>
      </c>
      <c r="EF56">
        <f ca="1"/>
        <v>42</v>
      </c>
      <c r="EG56">
        <f ca="1"/>
        <v>42</v>
      </c>
      <c r="EI56">
        <f t="shared" si="17"/>
        <v>0.50000000000000067</v>
      </c>
      <c r="EJ56">
        <f ca="1">SUM($EC$6:EC56)/COUNT($AJ$6:$AJ$1005)</f>
        <v>0.67800000000000005</v>
      </c>
      <c r="EK56">
        <f ca="1">SUM($ED$6:ED56)/COUNT($AJ$6:$AJ$1005)</f>
        <v>0.66700000000000004</v>
      </c>
      <c r="EL56">
        <f ca="1">SUM($EE$6:EE56)/COUNT($AJ$6:$AJ$1005)</f>
        <v>0.67900000000000005</v>
      </c>
      <c r="EM56">
        <f ca="1">SUM($EF$6:EF56)/COUNT($AJ$6:$AJ$1005)</f>
        <v>0.68700000000000006</v>
      </c>
      <c r="EN56">
        <f ca="1">SUM($EG$6:EG56)/COUNT($AJ$6:$AJ$1005)</f>
        <v>0.71099999999999997</v>
      </c>
      <c r="EW56">
        <f t="shared" si="18"/>
        <v>0.50000000000000067</v>
      </c>
      <c r="EX56">
        <f t="shared" ca="1" si="19"/>
        <v>0.50388237734598107</v>
      </c>
      <c r="EY56">
        <f t="shared" ca="1" si="20"/>
        <v>0.44800036628616541</v>
      </c>
      <c r="EZ56">
        <f t="shared" ca="1" si="21"/>
        <v>0.47571324964172979</v>
      </c>
      <c r="FA56">
        <f t="shared" ca="1" si="22"/>
        <v>0.47795087855460022</v>
      </c>
      <c r="FB56">
        <f t="shared" ca="1" si="23"/>
        <v>0.53755088942696738</v>
      </c>
      <c r="FD56">
        <f t="shared" si="24"/>
        <v>0.50000000000000067</v>
      </c>
      <c r="FE56">
        <f t="shared" ca="1" si="25"/>
        <v>0.69282798249493815</v>
      </c>
      <c r="FF56">
        <f ca="1">_xlfn.NORM.DIST(EY56,0,1,TRUE)</f>
        <v>0.6729235338712205</v>
      </c>
      <c r="FG56">
        <f ca="1">_xlfn.NORM.DIST(EZ56,0,1,TRUE)</f>
        <v>0.6828606598855258</v>
      </c>
      <c r="FH56">
        <f ca="1">_xlfn.NORM.DIST(FA56,0,1,TRUE)</f>
        <v>0.68365741626497889</v>
      </c>
      <c r="FI56">
        <f ca="1">_xlfn.NORM.DIST(FB56,0,1,TRUE)</f>
        <v>0.70455642853778067</v>
      </c>
      <c r="FK56">
        <f t="shared" si="26"/>
        <v>0.50000000000000067</v>
      </c>
      <c r="FL56">
        <f ca="1">ABS(FE56-EJ56)</f>
        <v>1.4827982494938108E-2</v>
      </c>
      <c r="FM56">
        <f ca="1">ABS(FF56-EK56)</f>
        <v>5.9235338712204655E-3</v>
      </c>
      <c r="FN56">
        <f ca="1">ABS(FG56-EL56)</f>
        <v>3.8606598855257523E-3</v>
      </c>
      <c r="FO56">
        <f ca="1">ABS(FH56-EM56)</f>
        <v>3.3425837350211651E-3</v>
      </c>
      <c r="FP56">
        <f ca="1">ABS(FI56-EN56)</f>
        <v>6.4435714622192997E-3</v>
      </c>
    </row>
    <row r="57" spans="1:172" ht="14" thickBot="1" x14ac:dyDescent="0.2">
      <c r="A57" s="96">
        <v>38786</v>
      </c>
      <c r="B57" s="97">
        <v>5.2925000190734863</v>
      </c>
      <c r="C57" s="98">
        <v>1281.5799560546875</v>
      </c>
      <c r="D57" s="97">
        <v>1.7267999649047852</v>
      </c>
      <c r="E57">
        <v>119.01927855423092</v>
      </c>
      <c r="F57">
        <v>540.28997802734375</v>
      </c>
      <c r="H57" s="34">
        <f t="shared" si="51"/>
        <v>3.7932633061758484E-3</v>
      </c>
      <c r="I57" s="34">
        <f t="shared" si="52"/>
        <v>7.3492809707978463E-3</v>
      </c>
      <c r="J57" s="34">
        <f t="shared" si="53"/>
        <v>-5.1849653175006626E-3</v>
      </c>
      <c r="K57" s="34">
        <f t="shared" si="54"/>
        <v>7.2601481403643904E-3</v>
      </c>
      <c r="L57" s="101">
        <f t="shared" si="55"/>
        <v>-1.0166686197701183E-2</v>
      </c>
      <c r="N57" s="34">
        <f t="shared" si="56"/>
        <v>-0.15599200967239216</v>
      </c>
      <c r="O57" s="35">
        <f t="shared" si="64"/>
        <v>0.73492809707978468</v>
      </c>
      <c r="P57" s="35">
        <f t="shared" si="65"/>
        <v>-0.51849653175006627</v>
      </c>
      <c r="Q57" s="35">
        <f t="shared" si="57"/>
        <v>0.72601481403643908</v>
      </c>
      <c r="R57" s="35">
        <f t="shared" si="66"/>
        <v>-1.0166686197701182</v>
      </c>
      <c r="S57" s="67">
        <f t="shared" si="58"/>
        <v>-0.23021425007635288</v>
      </c>
      <c r="AJ57" s="34">
        <f t="shared" ca="1" si="14"/>
        <v>-0.45865252859860189</v>
      </c>
      <c r="AK57" s="34">
        <f t="shared" ca="1" si="14"/>
        <v>0.42576138593063673</v>
      </c>
      <c r="AL57" s="34">
        <f t="shared" ca="1" si="14"/>
        <v>-0.52105861035278678</v>
      </c>
      <c r="AM57" s="34">
        <f t="shared" ca="1" si="14"/>
        <v>-0.8258773006499861</v>
      </c>
      <c r="AN57" s="101">
        <f t="shared" ca="1" si="14"/>
        <v>0.43857664735779028</v>
      </c>
      <c r="AQ57" s="60">
        <f ca="1"/>
        <v>-1.975018311184033E-2</v>
      </c>
      <c r="AR57" s="60">
        <f ca="1"/>
        <v>-2.1648460170785394E-2</v>
      </c>
      <c r="AS57" s="60">
        <f ca="1"/>
        <v>-3.5475808782013344E-3</v>
      </c>
      <c r="AT57" s="60">
        <f ca="1"/>
        <v>-2.9213261292190826E-3</v>
      </c>
      <c r="AU57" s="60">
        <f ca="1"/>
        <v>1.8658156205239994E-2</v>
      </c>
      <c r="AW57" s="61">
        <f t="shared" ca="1" si="34"/>
        <v>0.81219533323661397</v>
      </c>
      <c r="AX57" s="61">
        <f t="shared" ca="1" si="35"/>
        <v>-2.1648460170785393</v>
      </c>
      <c r="AY57" s="61">
        <f t="shared" ca="1" si="36"/>
        <v>-0.35475808782013346</v>
      </c>
      <c r="AZ57" s="61">
        <f t="shared" ca="1" si="37"/>
        <v>-0.29213261292190829</v>
      </c>
      <c r="BA57" s="61">
        <f t="shared" ca="1" si="38"/>
        <v>1.8658156205239993</v>
      </c>
      <c r="BB57" s="61">
        <f t="shared" ca="1" si="39"/>
        <v>-0.13372576405996783</v>
      </c>
      <c r="BL57" s="96">
        <v>38786</v>
      </c>
      <c r="BM57" s="126">
        <f t="shared" si="59"/>
        <v>4.2147521450716591E-3</v>
      </c>
      <c r="BN57" s="126">
        <f t="shared" si="60"/>
        <v>7.1907503611278352E-3</v>
      </c>
      <c r="BO57" s="126">
        <f t="shared" si="61"/>
        <v>-5.1437748459086004E-3</v>
      </c>
      <c r="BP57" s="126">
        <f t="shared" si="62"/>
        <v>7.4678397509456707E-3</v>
      </c>
      <c r="BQ57" s="126">
        <f t="shared" si="63"/>
        <v>-1.0916345840119591E-2</v>
      </c>
      <c r="DA57" s="126">
        <f t="shared" ca="1" si="45"/>
        <v>-1.9617546930020185E-2</v>
      </c>
      <c r="DB57" s="126">
        <f t="shared" ca="1" si="46"/>
        <v>-2.1966342491986573E-2</v>
      </c>
      <c r="DC57" s="126">
        <f t="shared" ca="1" si="47"/>
        <v>-3.7059944402909341E-3</v>
      </c>
      <c r="DD57" s="126">
        <f t="shared" ca="1" si="48"/>
        <v>-2.8045887879042477E-3</v>
      </c>
      <c r="DE57" s="126">
        <f t="shared" ca="1" si="49"/>
        <v>1.803556398592332E-2</v>
      </c>
      <c r="EB57">
        <f t="shared" si="16"/>
        <v>0.60000000000000064</v>
      </c>
      <c r="EC57">
        <f ca="1"/>
        <v>34</v>
      </c>
      <c r="ED57">
        <f ca="1"/>
        <v>31</v>
      </c>
      <c r="EE57">
        <f ca="1"/>
        <v>29</v>
      </c>
      <c r="EF57">
        <f ca="1"/>
        <v>26</v>
      </c>
      <c r="EG57">
        <f ca="1"/>
        <v>30</v>
      </c>
      <c r="EI57">
        <f t="shared" si="17"/>
        <v>0.60000000000000064</v>
      </c>
      <c r="EJ57">
        <f ca="1">SUM($EC$6:EC57)/COUNT($AJ$6:$AJ$1005)</f>
        <v>0.71199999999999997</v>
      </c>
      <c r="EK57">
        <f ca="1">SUM($ED$6:ED57)/COUNT($AJ$6:$AJ$1005)</f>
        <v>0.69799999999999995</v>
      </c>
      <c r="EL57">
        <f ca="1">SUM($EE$6:EE57)/COUNT($AJ$6:$AJ$1005)</f>
        <v>0.70799999999999996</v>
      </c>
      <c r="EM57">
        <f ca="1">SUM($EF$6:EF57)/COUNT($AJ$6:$AJ$1005)</f>
        <v>0.71299999999999997</v>
      </c>
      <c r="EN57">
        <f ca="1">SUM($EG$6:EG57)/COUNT($AJ$6:$AJ$1005)</f>
        <v>0.74099999999999999</v>
      </c>
      <c r="EW57">
        <f t="shared" si="18"/>
        <v>0.60000000000000064</v>
      </c>
      <c r="EX57">
        <f t="shared" ca="1" si="19"/>
        <v>0.60457159657429493</v>
      </c>
      <c r="EY57">
        <f t="shared" ca="1" si="20"/>
        <v>0.54810019320969239</v>
      </c>
      <c r="EZ57">
        <f t="shared" ca="1" si="21"/>
        <v>0.57184576112220797</v>
      </c>
      <c r="FA57">
        <f t="shared" ca="1" si="22"/>
        <v>0.57524345202645433</v>
      </c>
      <c r="FB57">
        <f t="shared" ca="1" si="23"/>
        <v>0.64296748760645828</v>
      </c>
      <c r="FD57">
        <f t="shared" si="24"/>
        <v>0.60000000000000064</v>
      </c>
      <c r="FE57">
        <f t="shared" ca="1" si="25"/>
        <v>0.72726815804877454</v>
      </c>
      <c r="FF57">
        <f ca="1">_xlfn.NORM.DIST(EY57,0,1,TRUE)</f>
        <v>0.7081884460325617</v>
      </c>
      <c r="FG57">
        <f ca="1">_xlfn.NORM.DIST(EZ57,0,1,TRUE)</f>
        <v>0.71628676391491386</v>
      </c>
      <c r="FH57">
        <f ca="1">_xlfn.NORM.DIST(FA57,0,1,TRUE)</f>
        <v>0.71743667024991897</v>
      </c>
      <c r="FI57">
        <f ca="1">_xlfn.NORM.DIST(FB57,0,1,TRUE)</f>
        <v>0.73987740171537175</v>
      </c>
      <c r="FK57">
        <f t="shared" si="26"/>
        <v>0.60000000000000064</v>
      </c>
      <c r="FL57">
        <f ca="1">ABS(FE57-EJ57)</f>
        <v>1.5268158048774572E-2</v>
      </c>
      <c r="FM57">
        <f ca="1">ABS(FF57-EK57)</f>
        <v>1.0188446032561749E-2</v>
      </c>
      <c r="FN57">
        <f ca="1">ABS(FG57-EL57)</f>
        <v>8.2867639149138972E-3</v>
      </c>
      <c r="FO57">
        <f ca="1">ABS(FH57-EM57)</f>
        <v>4.4366702499190058E-3</v>
      </c>
      <c r="FP57">
        <f ca="1">ABS(FI57-EN57)</f>
        <v>1.1225982846282401E-3</v>
      </c>
    </row>
    <row r="58" spans="1:172" ht="14" thickBot="1" x14ac:dyDescent="0.2">
      <c r="A58" s="96">
        <v>38789</v>
      </c>
      <c r="B58" s="97">
        <v>5.317500114440918</v>
      </c>
      <c r="C58" s="98">
        <v>1284.1300048828125</v>
      </c>
      <c r="D58" s="97">
        <v>1.732699990272522</v>
      </c>
      <c r="E58">
        <v>118.83541885778344</v>
      </c>
      <c r="F58">
        <v>546.56964111328125</v>
      </c>
      <c r="H58" s="34">
        <f t="shared" si="51"/>
        <v>4.723683566808602E-3</v>
      </c>
      <c r="I58" s="34">
        <f t="shared" si="52"/>
        <v>1.9897695934440662E-3</v>
      </c>
      <c r="J58" s="34">
        <f t="shared" si="53"/>
        <v>3.4167393372990604E-3</v>
      </c>
      <c r="K58" s="34">
        <f t="shared" si="54"/>
        <v>-1.5447892028996734E-3</v>
      </c>
      <c r="L58" s="101">
        <f t="shared" si="55"/>
        <v>1.1622764332711146E-2</v>
      </c>
      <c r="N58" s="34">
        <f t="shared" si="56"/>
        <v>-0.19425408498356642</v>
      </c>
      <c r="O58" s="35">
        <f t="shared" si="64"/>
        <v>0.19897695934440662</v>
      </c>
      <c r="P58" s="35">
        <f t="shared" si="65"/>
        <v>0.34167393372990607</v>
      </c>
      <c r="Q58" s="35">
        <f t="shared" si="57"/>
        <v>-0.15447892028996735</v>
      </c>
      <c r="R58" s="35">
        <f t="shared" si="66"/>
        <v>1.1622764332711146</v>
      </c>
      <c r="S58" s="67">
        <f t="shared" si="58"/>
        <v>1.3541943210718936</v>
      </c>
      <c r="AJ58" s="34">
        <f t="shared" ca="1" si="14"/>
        <v>-0.45083479313456354</v>
      </c>
      <c r="AK58" s="34">
        <f t="shared" ca="1" si="14"/>
        <v>-1.0626613452996378</v>
      </c>
      <c r="AL58" s="34">
        <f t="shared" ca="1" si="14"/>
        <v>0.75121289390889157</v>
      </c>
      <c r="AM58" s="34">
        <f t="shared" ca="1" si="14"/>
        <v>-0.83299841358675519</v>
      </c>
      <c r="AN58" s="101">
        <f t="shared" ca="1" si="14"/>
        <v>-0.39870648247606677</v>
      </c>
      <c r="AQ58" s="60">
        <f ca="1"/>
        <v>-7.7394171637040401E-3</v>
      </c>
      <c r="AR58" s="60">
        <f ca="1"/>
        <v>-7.6881591887890425E-3</v>
      </c>
      <c r="AS58" s="60">
        <f ca="1"/>
        <v>-2.3971198905285186E-3</v>
      </c>
      <c r="AT58" s="60">
        <f ca="1"/>
        <v>2.2326899986702927E-3</v>
      </c>
      <c r="AU58" s="60">
        <f ca="1"/>
        <v>9.0772625561125423E-3</v>
      </c>
      <c r="AW58" s="61">
        <f t="shared" ca="1" si="34"/>
        <v>0.3182714036997123</v>
      </c>
      <c r="AX58" s="61">
        <f t="shared" ca="1" si="35"/>
        <v>-0.76881591887890421</v>
      </c>
      <c r="AY58" s="61">
        <f t="shared" ca="1" si="36"/>
        <v>-0.23971198905285185</v>
      </c>
      <c r="AZ58" s="61">
        <f t="shared" ca="1" si="37"/>
        <v>0.22326899986702928</v>
      </c>
      <c r="BA58" s="61">
        <f t="shared" ca="1" si="38"/>
        <v>0.9077262556112542</v>
      </c>
      <c r="BB58" s="61">
        <f t="shared" ca="1" si="39"/>
        <v>0.44073875124623973</v>
      </c>
      <c r="BL58" s="96">
        <v>38789</v>
      </c>
      <c r="BM58" s="126">
        <f t="shared" si="59"/>
        <v>5.1451724057044127E-3</v>
      </c>
      <c r="BN58" s="126">
        <f t="shared" si="60"/>
        <v>1.8312389837740553E-3</v>
      </c>
      <c r="BO58" s="126">
        <f t="shared" si="61"/>
        <v>3.4579298088911227E-3</v>
      </c>
      <c r="BP58" s="126">
        <f t="shared" si="62"/>
        <v>-1.3370975923183935E-3</v>
      </c>
      <c r="BQ58" s="126">
        <f t="shared" si="63"/>
        <v>1.0873104690292738E-2</v>
      </c>
      <c r="DA58" s="126">
        <f t="shared" ca="1" si="45"/>
        <v>-7.6067809818838967E-3</v>
      </c>
      <c r="DB58" s="126">
        <f t="shared" ca="1" si="46"/>
        <v>-8.0060415099902204E-3</v>
      </c>
      <c r="DC58" s="126">
        <f t="shared" ca="1" si="47"/>
        <v>-2.5555334526181184E-3</v>
      </c>
      <c r="DD58" s="126">
        <f t="shared" ca="1" si="48"/>
        <v>2.3494273399851276E-3</v>
      </c>
      <c r="DE58" s="126">
        <f t="shared" ca="1" si="49"/>
        <v>8.4546703367958699E-3</v>
      </c>
      <c r="EB58">
        <f t="shared" si="16"/>
        <v>0.70000000000000062</v>
      </c>
      <c r="EC58">
        <f ca="1"/>
        <v>37</v>
      </c>
      <c r="ED58">
        <f ca="1"/>
        <v>32</v>
      </c>
      <c r="EE58">
        <f ca="1"/>
        <v>41</v>
      </c>
      <c r="EF58">
        <f ca="1"/>
        <v>32</v>
      </c>
      <c r="EG58">
        <f ca="1"/>
        <v>29</v>
      </c>
      <c r="EI58">
        <f t="shared" si="17"/>
        <v>0.70000000000000062</v>
      </c>
      <c r="EJ58">
        <f ca="1">SUM($EC$6:EC58)/COUNT($AJ$6:$AJ$1005)</f>
        <v>0.749</v>
      </c>
      <c r="EK58">
        <f ca="1">SUM($ED$6:ED58)/COUNT($AJ$6:$AJ$1005)</f>
        <v>0.73</v>
      </c>
      <c r="EL58">
        <f ca="1">SUM($EE$6:EE58)/COUNT($AJ$6:$AJ$1005)</f>
        <v>0.749</v>
      </c>
      <c r="EM58">
        <f ca="1">SUM($EF$6:EF58)/COUNT($AJ$6:$AJ$1005)</f>
        <v>0.745</v>
      </c>
      <c r="EN58">
        <f ca="1">SUM($EG$6:EG58)/COUNT($AJ$6:$AJ$1005)</f>
        <v>0.77</v>
      </c>
      <c r="EW58">
        <f t="shared" si="18"/>
        <v>0.70000000000000062</v>
      </c>
      <c r="EX58">
        <f t="shared" ca="1" si="19"/>
        <v>0.70526081580260891</v>
      </c>
      <c r="EY58">
        <f t="shared" ca="1" si="20"/>
        <v>0.64820002013321931</v>
      </c>
      <c r="EZ58">
        <f t="shared" ca="1" si="21"/>
        <v>0.66797827260268616</v>
      </c>
      <c r="FA58">
        <f t="shared" ca="1" si="22"/>
        <v>0.67253602549830849</v>
      </c>
      <c r="FB58">
        <f t="shared" ca="1" si="23"/>
        <v>0.74838408578594906</v>
      </c>
      <c r="FD58">
        <f t="shared" si="24"/>
        <v>0.70000000000000062</v>
      </c>
      <c r="FE58">
        <f t="shared" ca="1" si="25"/>
        <v>0.75967602965814551</v>
      </c>
      <c r="FF58">
        <f ca="1">_xlfn.NORM.DIST(EY58,0,1,TRUE)</f>
        <v>0.74157220554844416</v>
      </c>
      <c r="FG58">
        <f ca="1">_xlfn.NORM.DIST(EZ58,0,1,TRUE)</f>
        <v>0.74792626910348348</v>
      </c>
      <c r="FH58">
        <f ca="1">_xlfn.NORM.DIST(FA58,0,1,TRUE)</f>
        <v>0.74937874321063602</v>
      </c>
      <c r="FI58">
        <f ca="1">_xlfn.NORM.DIST(FB58,0,1,TRUE)</f>
        <v>0.7728857405875631</v>
      </c>
      <c r="FK58">
        <f t="shared" si="26"/>
        <v>0.70000000000000062</v>
      </c>
      <c r="FL58">
        <f ca="1">ABS(FE58-EJ58)</f>
        <v>1.0676029658145514E-2</v>
      </c>
      <c r="FM58">
        <f ca="1">ABS(FF58-EK58)</f>
        <v>1.1572205548444181E-2</v>
      </c>
      <c r="FN58">
        <f ca="1">ABS(FG58-EL58)</f>
        <v>1.0737308965165226E-3</v>
      </c>
      <c r="FO58">
        <f ca="1">ABS(FH58-EM58)</f>
        <v>4.3787432106360269E-3</v>
      </c>
      <c r="FP58">
        <f ca="1">ABS(FI58-EN58)</f>
        <v>2.8857405875630793E-3</v>
      </c>
    </row>
    <row r="59" spans="1:172" ht="14" thickBot="1" x14ac:dyDescent="0.2">
      <c r="A59" s="96">
        <v>38790</v>
      </c>
      <c r="B59" s="97">
        <v>5.2309999465942383</v>
      </c>
      <c r="C59" s="98">
        <v>1297.47998046875</v>
      </c>
      <c r="D59" s="97">
        <v>1.7466000318527222</v>
      </c>
      <c r="E59">
        <v>117.42602639877471</v>
      </c>
      <c r="F59">
        <v>552.0693359375</v>
      </c>
      <c r="H59" s="34">
        <f t="shared" si="51"/>
        <v>-1.6267073998130852E-2</v>
      </c>
      <c r="I59" s="34">
        <f t="shared" si="52"/>
        <v>1.0396124640943808E-2</v>
      </c>
      <c r="J59" s="34">
        <f t="shared" si="53"/>
        <v>8.0221859861694649E-3</v>
      </c>
      <c r="K59" s="34">
        <f t="shared" si="54"/>
        <v>-1.1860036953253996E-2</v>
      </c>
      <c r="L59" s="101">
        <f t="shared" si="55"/>
        <v>1.0062203259252906E-2</v>
      </c>
      <c r="N59" s="34">
        <f t="shared" si="56"/>
        <v>0.66895792873818294</v>
      </c>
      <c r="O59" s="35">
        <f t="shared" si="64"/>
        <v>1.0396124640943809</v>
      </c>
      <c r="P59" s="35">
        <f t="shared" si="65"/>
        <v>0.80221859861694644</v>
      </c>
      <c r="Q59" s="35">
        <f t="shared" si="57"/>
        <v>-1.1860036953253996</v>
      </c>
      <c r="R59" s="35">
        <f t="shared" si="66"/>
        <v>1.0062203259252906</v>
      </c>
      <c r="S59" s="67">
        <f t="shared" si="58"/>
        <v>2.3310056220494015</v>
      </c>
      <c r="AJ59" s="34">
        <f t="shared" ca="1" si="14"/>
        <v>-0.59314355046876543</v>
      </c>
      <c r="AK59" s="34">
        <f t="shared" ca="1" si="14"/>
        <v>0.33008011746728705</v>
      </c>
      <c r="AL59" s="34">
        <f t="shared" ca="1" si="14"/>
        <v>2.3446381521268878E-2</v>
      </c>
      <c r="AM59" s="34">
        <f t="shared" ca="1" si="14"/>
        <v>1.1113425537470489</v>
      </c>
      <c r="AN59" s="101">
        <f t="shared" ca="1" si="14"/>
        <v>0.444252864566127</v>
      </c>
      <c r="AQ59" s="60">
        <f ca="1"/>
        <v>-1.0685780981584726E-2</v>
      </c>
      <c r="AR59" s="60">
        <f ca="1"/>
        <v>-9.045940659556937E-4</v>
      </c>
      <c r="AS59" s="60">
        <f ca="1"/>
        <v>-8.331796582674425E-3</v>
      </c>
      <c r="AT59" s="60">
        <f ca="1"/>
        <v>7.6941119960059279E-4</v>
      </c>
      <c r="AU59" s="60">
        <f ca="1"/>
        <v>-1.5993681470966893E-2</v>
      </c>
      <c r="AW59" s="61">
        <f t="shared" ca="1" si="34"/>
        <v>0.43943599895175706</v>
      </c>
      <c r="AX59" s="61">
        <f t="shared" ca="1" si="35"/>
        <v>-9.0459406595569364E-2</v>
      </c>
      <c r="AY59" s="61">
        <f t="shared" ca="1" si="36"/>
        <v>-0.83317965826744245</v>
      </c>
      <c r="AZ59" s="61">
        <f t="shared" ca="1" si="37"/>
        <v>7.6941119960059284E-2</v>
      </c>
      <c r="BA59" s="61">
        <f t="shared" ca="1" si="38"/>
        <v>-1.5993681470966894</v>
      </c>
      <c r="BB59" s="61">
        <f t="shared" ca="1" si="39"/>
        <v>-2.0066300930478849</v>
      </c>
      <c r="BL59" s="96">
        <v>38790</v>
      </c>
      <c r="BM59" s="126">
        <f t="shared" si="59"/>
        <v>-1.5845585159235041E-2</v>
      </c>
      <c r="BN59" s="126">
        <f t="shared" si="60"/>
        <v>1.0237594031273797E-2</v>
      </c>
      <c r="BO59" s="126">
        <f t="shared" si="61"/>
        <v>8.0633764577615272E-3</v>
      </c>
      <c r="BP59" s="126">
        <f t="shared" si="62"/>
        <v>-1.1652345342672716E-2</v>
      </c>
      <c r="BQ59" s="126">
        <f t="shared" si="63"/>
        <v>9.3125436168344979E-3</v>
      </c>
      <c r="DA59" s="126">
        <f t="shared" ca="1" si="45"/>
        <v>-1.0553144799764581E-2</v>
      </c>
      <c r="DB59" s="126">
        <f t="shared" ca="1" si="46"/>
        <v>-1.2224763871568709E-3</v>
      </c>
      <c r="DC59" s="126">
        <f t="shared" ca="1" si="47"/>
        <v>-8.4902101447640252E-3</v>
      </c>
      <c r="DD59" s="126">
        <f t="shared" ca="1" si="48"/>
        <v>8.861485409154277E-4</v>
      </c>
      <c r="DE59" s="126">
        <f t="shared" ca="1" si="49"/>
        <v>-1.6616273690283567E-2</v>
      </c>
      <c r="EB59">
        <f t="shared" si="16"/>
        <v>0.8000000000000006</v>
      </c>
      <c r="EC59">
        <f ca="1"/>
        <v>36</v>
      </c>
      <c r="ED59">
        <f ca="1"/>
        <v>34</v>
      </c>
      <c r="EE59">
        <f ca="1"/>
        <v>28</v>
      </c>
      <c r="EF59">
        <f ca="1"/>
        <v>30</v>
      </c>
      <c r="EG59">
        <f ca="1"/>
        <v>30</v>
      </c>
      <c r="EI59">
        <f t="shared" si="17"/>
        <v>0.8000000000000006</v>
      </c>
      <c r="EJ59">
        <f ca="1">SUM($EC$6:EC59)/COUNT($AJ$6:$AJ$1005)</f>
        <v>0.78500000000000003</v>
      </c>
      <c r="EK59">
        <f ca="1">SUM($ED$6:ED59)/COUNT($AJ$6:$AJ$1005)</f>
        <v>0.76400000000000001</v>
      </c>
      <c r="EL59">
        <f ca="1">SUM($EE$6:EE59)/COUNT($AJ$6:$AJ$1005)</f>
        <v>0.77700000000000002</v>
      </c>
      <c r="EM59">
        <f ca="1">SUM($EF$6:EF59)/COUNT($AJ$6:$AJ$1005)</f>
        <v>0.77500000000000002</v>
      </c>
      <c r="EN59">
        <f ca="1">SUM($EG$6:EG59)/COUNT($AJ$6:$AJ$1005)</f>
        <v>0.8</v>
      </c>
      <c r="EW59">
        <f t="shared" si="18"/>
        <v>0.8000000000000006</v>
      </c>
      <c r="EX59">
        <f t="shared" ca="1" si="19"/>
        <v>0.80595003503092288</v>
      </c>
      <c r="EY59">
        <f t="shared" ca="1" si="20"/>
        <v>0.74829984705674624</v>
      </c>
      <c r="EZ59">
        <f t="shared" ca="1" si="21"/>
        <v>0.76411078408316435</v>
      </c>
      <c r="FA59">
        <f t="shared" ca="1" si="22"/>
        <v>0.76982859897016276</v>
      </c>
      <c r="FB59">
        <f t="shared" ca="1" si="23"/>
        <v>0.85380068396543995</v>
      </c>
      <c r="FD59">
        <f t="shared" si="24"/>
        <v>0.8000000000000006</v>
      </c>
      <c r="FE59">
        <f t="shared" ca="1" si="25"/>
        <v>0.78986417030048062</v>
      </c>
      <c r="FF59">
        <f ca="1">_xlfn.NORM.DIST(EY59,0,1,TRUE)</f>
        <v>0.77286034162321271</v>
      </c>
      <c r="FG59">
        <f ca="1">_xlfn.NORM.DIST(EZ59,0,1,TRUE)</f>
        <v>0.77759938684246288</v>
      </c>
      <c r="FH59">
        <f ca="1">_xlfn.NORM.DIST(FA59,0,1,TRUE)</f>
        <v>0.77929921365632193</v>
      </c>
      <c r="FI59">
        <f ca="1">_xlfn.NORM.DIST(FB59,0,1,TRUE)</f>
        <v>0.80339228226805015</v>
      </c>
      <c r="FK59">
        <f t="shared" si="26"/>
        <v>0.8000000000000006</v>
      </c>
      <c r="FL59">
        <f ca="1">ABS(FE59-EJ59)</f>
        <v>4.8641703004805859E-3</v>
      </c>
      <c r="FM59">
        <f ca="1">ABS(FF59-EK59)</f>
        <v>8.8603416232126975E-3</v>
      </c>
      <c r="FN59">
        <f ca="1">ABS(FG59-EL59)</f>
        <v>5.9938684246285678E-4</v>
      </c>
      <c r="FO59">
        <f ca="1">ABS(FH59-EM59)</f>
        <v>4.2992136563219097E-3</v>
      </c>
      <c r="FP59">
        <f ca="1">ABS(FI59-EN59)</f>
        <v>3.3922822680501064E-3</v>
      </c>
    </row>
    <row r="60" spans="1:172" ht="14" thickBot="1" x14ac:dyDescent="0.2">
      <c r="A60" s="96">
        <v>38791</v>
      </c>
      <c r="B60" s="97">
        <v>5.2664999961853027</v>
      </c>
      <c r="C60" s="98">
        <v>1303.02001953125</v>
      </c>
      <c r="D60" s="97">
        <v>1.7483999729156494</v>
      </c>
      <c r="E60">
        <v>117.27453371891055</v>
      </c>
      <c r="F60">
        <v>553.5692138671875</v>
      </c>
      <c r="H60" s="34">
        <f t="shared" si="51"/>
        <v>6.7864748525141103E-3</v>
      </c>
      <c r="I60" s="34">
        <f t="shared" si="52"/>
        <v>4.2698455050524248E-3</v>
      </c>
      <c r="J60" s="34">
        <f t="shared" si="53"/>
        <v>1.0305399233377672E-3</v>
      </c>
      <c r="K60" s="34">
        <f t="shared" si="54"/>
        <v>-1.2901116090712173E-3</v>
      </c>
      <c r="L60" s="101">
        <f t="shared" si="55"/>
        <v>2.7168289054498433E-3</v>
      </c>
      <c r="N60" s="34">
        <f t="shared" si="56"/>
        <v>-0.27908314434994591</v>
      </c>
      <c r="O60" s="35">
        <f t="shared" si="64"/>
        <v>0.42698455050524248</v>
      </c>
      <c r="P60" s="35">
        <f t="shared" si="65"/>
        <v>0.10305399233377671</v>
      </c>
      <c r="Q60" s="35">
        <f t="shared" si="57"/>
        <v>-0.12901116090712172</v>
      </c>
      <c r="R60" s="35">
        <f t="shared" si="66"/>
        <v>0.27168289054498435</v>
      </c>
      <c r="S60" s="67">
        <f t="shared" si="58"/>
        <v>0.3936271281269359</v>
      </c>
      <c r="AJ60" s="34">
        <f t="shared" ca="1" si="14"/>
        <v>-0.73677071098502644</v>
      </c>
      <c r="AK60" s="34">
        <f t="shared" ca="1" si="14"/>
        <v>-0.63210032351416734</v>
      </c>
      <c r="AL60" s="34">
        <f t="shared" ca="1" si="14"/>
        <v>-0.29127736218587086</v>
      </c>
      <c r="AM60" s="34">
        <f t="shared" ca="1" si="14"/>
        <v>1.3921872844839467</v>
      </c>
      <c r="AN60" s="101">
        <f t="shared" ca="1" si="14"/>
        <v>0.19739171458283108</v>
      </c>
      <c r="AQ60" s="60">
        <f ca="1"/>
        <v>-1.2202457512243022E-2</v>
      </c>
      <c r="AR60" s="60">
        <f ca="1"/>
        <v>-4.2850868787108155E-3</v>
      </c>
      <c r="AS60" s="60">
        <f ca="1"/>
        <v>6.9908948068416995E-3</v>
      </c>
      <c r="AT60" s="60">
        <f ca="1"/>
        <v>-4.0162798044314808E-3</v>
      </c>
      <c r="AU60" s="60">
        <f ca="1"/>
        <v>3.033372033787536E-3</v>
      </c>
      <c r="AW60" s="61">
        <f t="shared" ca="1" si="34"/>
        <v>0.50180694474271914</v>
      </c>
      <c r="AX60" s="61">
        <f t="shared" ca="1" si="35"/>
        <v>-0.42850868787108154</v>
      </c>
      <c r="AY60" s="61">
        <f t="shared" ca="1" si="36"/>
        <v>0.69908948068416998</v>
      </c>
      <c r="AZ60" s="61">
        <f t="shared" ca="1" si="37"/>
        <v>-0.40162798044314807</v>
      </c>
      <c r="BA60" s="61">
        <f t="shared" ca="1" si="38"/>
        <v>0.30333720337875358</v>
      </c>
      <c r="BB60" s="61">
        <f t="shared" ca="1" si="39"/>
        <v>0.6740969604914131</v>
      </c>
      <c r="BL60" s="96">
        <v>38791</v>
      </c>
      <c r="BM60" s="126">
        <f t="shared" si="59"/>
        <v>7.207963691409921E-3</v>
      </c>
      <c r="BN60" s="126">
        <f t="shared" si="60"/>
        <v>4.1113148953824136E-3</v>
      </c>
      <c r="BO60" s="126">
        <f t="shared" si="61"/>
        <v>1.0717303949298294E-3</v>
      </c>
      <c r="BP60" s="126">
        <f t="shared" si="62"/>
        <v>-1.0824199984899375E-3</v>
      </c>
      <c r="BQ60" s="126">
        <f t="shared" si="63"/>
        <v>1.9671692630314351E-3</v>
      </c>
      <c r="DA60" s="126">
        <f t="shared" ca="1" si="45"/>
        <v>-1.2069821330422878E-2</v>
      </c>
      <c r="DB60" s="126">
        <f t="shared" ca="1" si="46"/>
        <v>-4.6029691999119925E-3</v>
      </c>
      <c r="DC60" s="126">
        <f t="shared" ca="1" si="47"/>
        <v>6.8324812447521002E-3</v>
      </c>
      <c r="DD60" s="126">
        <f t="shared" ca="1" si="48"/>
        <v>-3.8995424631166459E-3</v>
      </c>
      <c r="DE60" s="126">
        <f t="shared" ca="1" si="49"/>
        <v>2.4107798144708632E-3</v>
      </c>
      <c r="EB60">
        <f t="shared" si="16"/>
        <v>0.90000000000000058</v>
      </c>
      <c r="EC60">
        <f ca="1"/>
        <v>29</v>
      </c>
      <c r="ED60">
        <f ca="1"/>
        <v>22</v>
      </c>
      <c r="EE60">
        <f ca="1"/>
        <v>20</v>
      </c>
      <c r="EF60">
        <f ca="1"/>
        <v>44</v>
      </c>
      <c r="EG60">
        <f ca="1"/>
        <v>30</v>
      </c>
      <c r="EI60">
        <f t="shared" si="17"/>
        <v>0.90000000000000058</v>
      </c>
      <c r="EJ60">
        <f ca="1">SUM($EC$6:EC60)/COUNT($AJ$6:$AJ$1005)</f>
        <v>0.81399999999999995</v>
      </c>
      <c r="EK60">
        <f ca="1">SUM($ED$6:ED60)/COUNT($AJ$6:$AJ$1005)</f>
        <v>0.78600000000000003</v>
      </c>
      <c r="EL60">
        <f ca="1">SUM($EE$6:EE60)/COUNT($AJ$6:$AJ$1005)</f>
        <v>0.79700000000000004</v>
      </c>
      <c r="EM60">
        <f ca="1">SUM($EF$6:EF60)/COUNT($AJ$6:$AJ$1005)</f>
        <v>0.81899999999999995</v>
      </c>
      <c r="EN60">
        <f ca="1">SUM($EG$6:EG60)/COUNT($AJ$6:$AJ$1005)</f>
        <v>0.83</v>
      </c>
      <c r="EW60">
        <f t="shared" si="18"/>
        <v>0.90000000000000058</v>
      </c>
      <c r="EX60">
        <f t="shared" ca="1" si="19"/>
        <v>0.90663925425923675</v>
      </c>
      <c r="EY60">
        <f t="shared" ca="1" si="20"/>
        <v>0.84839967398027327</v>
      </c>
      <c r="EZ60">
        <f t="shared" ca="1" si="21"/>
        <v>0.86024329556364243</v>
      </c>
      <c r="FA60">
        <f t="shared" ca="1" si="22"/>
        <v>0.86712117244201692</v>
      </c>
      <c r="FB60">
        <f t="shared" ca="1" si="23"/>
        <v>0.95921728214493085</v>
      </c>
      <c r="FD60">
        <f t="shared" si="24"/>
        <v>0.90000000000000058</v>
      </c>
      <c r="FE60">
        <f t="shared" ca="1" si="25"/>
        <v>0.81770120182769335</v>
      </c>
      <c r="FF60">
        <f ca="1">_xlfn.NORM.DIST(EY60,0,1,TRUE)</f>
        <v>0.80189228791295863</v>
      </c>
      <c r="FG60">
        <f ca="1">_xlfn.NORM.DIST(EZ60,0,1,TRUE)</f>
        <v>0.80517252842953413</v>
      </c>
      <c r="FH60">
        <f ca="1">_xlfn.NORM.DIST(FA60,0,1,TRUE)</f>
        <v>0.80706218948345321</v>
      </c>
      <c r="FI60">
        <f ca="1">_xlfn.NORM.DIST(FB60,0,1,TRUE)</f>
        <v>0.83127535201462088</v>
      </c>
      <c r="FK60">
        <f t="shared" si="26"/>
        <v>0.90000000000000058</v>
      </c>
      <c r="FL60">
        <f ca="1">ABS(FE60-EJ60)</f>
        <v>3.7012018276934011E-3</v>
      </c>
      <c r="FM60">
        <f ca="1">ABS(FF60-EK60)</f>
        <v>1.5892287912958603E-2</v>
      </c>
      <c r="FN60">
        <f ca="1">ABS(FG60-EL60)</f>
        <v>8.1725284295340872E-3</v>
      </c>
      <c r="FO60">
        <f ca="1">ABS(FH60-EM60)</f>
        <v>1.1937810516546743E-2</v>
      </c>
      <c r="FP60">
        <f ca="1">ABS(FI60-EN60)</f>
        <v>1.275352014620923E-3</v>
      </c>
    </row>
    <row r="61" spans="1:172" ht="14" thickBot="1" x14ac:dyDescent="0.2">
      <c r="A61" s="96">
        <v>38792</v>
      </c>
      <c r="B61" s="97">
        <v>5.1764998435974121</v>
      </c>
      <c r="C61" s="98">
        <v>1305.3299560546875</v>
      </c>
      <c r="D61" s="97">
        <v>1.7567000389099121</v>
      </c>
      <c r="E61">
        <v>116.84972526638403</v>
      </c>
      <c r="F61">
        <v>554.6883544921875</v>
      </c>
      <c r="H61" s="34">
        <f t="shared" si="51"/>
        <v>-1.708917737645128E-2</v>
      </c>
      <c r="I61" s="34">
        <f t="shared" si="52"/>
        <v>1.7727559736714401E-3</v>
      </c>
      <c r="J61" s="34">
        <f t="shared" si="53"/>
        <v>4.747235256713841E-3</v>
      </c>
      <c r="K61" s="34">
        <f t="shared" si="54"/>
        <v>-3.6223418593564565E-3</v>
      </c>
      <c r="L61" s="101">
        <f t="shared" si="55"/>
        <v>2.0216814753511647E-3</v>
      </c>
      <c r="N61" s="34">
        <f t="shared" si="56"/>
        <v>0.7027656419896926</v>
      </c>
      <c r="O61" s="35">
        <f t="shared" si="64"/>
        <v>0.17727559736714402</v>
      </c>
      <c r="P61" s="35">
        <f t="shared" si="65"/>
        <v>0.47472352567138409</v>
      </c>
      <c r="Q61" s="35">
        <f t="shared" si="57"/>
        <v>-0.36223418593564566</v>
      </c>
      <c r="R61" s="35">
        <f t="shared" si="66"/>
        <v>0.20216814753511647</v>
      </c>
      <c r="S61" s="67">
        <f t="shared" si="58"/>
        <v>1.1946987266276914</v>
      </c>
      <c r="AJ61" s="34">
        <f t="shared" ca="1" si="14"/>
        <v>-0.1028123804218694</v>
      </c>
      <c r="AK61" s="34">
        <f t="shared" ca="1" si="14"/>
        <v>0.62373337382558702</v>
      </c>
      <c r="AL61" s="34">
        <f t="shared" ca="1" si="14"/>
        <v>-0.45248700166443223</v>
      </c>
      <c r="AM61" s="34">
        <f t="shared" ca="1" si="14"/>
        <v>1.1671535592922564</v>
      </c>
      <c r="AN61" s="101">
        <f t="shared" ca="1" si="14"/>
        <v>-6.1942142631128842E-2</v>
      </c>
      <c r="AQ61" s="60">
        <f ca="1"/>
        <v>-1.1115384439230084E-2</v>
      </c>
      <c r="AR61" s="60">
        <f ca="1"/>
        <v>-1.3588457713475962E-2</v>
      </c>
      <c r="AS61" s="60">
        <f ca="1"/>
        <v>4.644904443445225E-3</v>
      </c>
      <c r="AT61" s="60">
        <f ca="1"/>
        <v>-6.0188193179078588E-3</v>
      </c>
      <c r="AU61" s="60">
        <f ca="1"/>
        <v>-7.6338609098836139E-3</v>
      </c>
      <c r="AW61" s="61">
        <f t="shared" ca="1" si="34"/>
        <v>0.45710276798706262</v>
      </c>
      <c r="AX61" s="61">
        <f t="shared" ca="1" si="35"/>
        <v>-1.3588457713475963</v>
      </c>
      <c r="AY61" s="61">
        <f t="shared" ca="1" si="36"/>
        <v>0.46449044434452252</v>
      </c>
      <c r="AZ61" s="61">
        <f t="shared" ca="1" si="37"/>
        <v>-0.60188193179078586</v>
      </c>
      <c r="BA61" s="61">
        <f t="shared" ca="1" si="38"/>
        <v>-0.76338609098836141</v>
      </c>
      <c r="BB61" s="61">
        <f t="shared" ca="1" si="39"/>
        <v>-1.8025205817951584</v>
      </c>
      <c r="BL61" s="96">
        <v>38792</v>
      </c>
      <c r="BM61" s="126">
        <f t="shared" si="59"/>
        <v>-1.6667688537555469E-2</v>
      </c>
      <c r="BN61" s="126">
        <f t="shared" si="60"/>
        <v>1.6142253640014292E-3</v>
      </c>
      <c r="BO61" s="126">
        <f t="shared" si="61"/>
        <v>4.7884257283059032E-3</v>
      </c>
      <c r="BP61" s="126">
        <f t="shared" si="62"/>
        <v>-3.4146502487751767E-3</v>
      </c>
      <c r="BQ61" s="126">
        <f t="shared" si="63"/>
        <v>1.2720218329327565E-3</v>
      </c>
      <c r="DA61" s="126">
        <f t="shared" ca="1" si="45"/>
        <v>-1.0982748257409939E-2</v>
      </c>
      <c r="DB61" s="126">
        <f t="shared" ca="1" si="46"/>
        <v>-1.3906340034677139E-2</v>
      </c>
      <c r="DC61" s="126">
        <f t="shared" ca="1" si="47"/>
        <v>4.4864908813556257E-3</v>
      </c>
      <c r="DD61" s="126">
        <f t="shared" ca="1" si="48"/>
        <v>-5.9020819765930235E-3</v>
      </c>
      <c r="DE61" s="126">
        <f t="shared" ca="1" si="49"/>
        <v>-8.2564531292002863E-3</v>
      </c>
      <c r="EB61">
        <f t="shared" si="16"/>
        <v>1.0000000000000007</v>
      </c>
      <c r="EC61">
        <f ca="1"/>
        <v>23</v>
      </c>
      <c r="ED61">
        <f ca="1"/>
        <v>40</v>
      </c>
      <c r="EE61">
        <f ca="1"/>
        <v>21</v>
      </c>
      <c r="EF61">
        <f ca="1"/>
        <v>28</v>
      </c>
      <c r="EG61">
        <f ca="1"/>
        <v>21</v>
      </c>
      <c r="EI61">
        <f t="shared" si="17"/>
        <v>1.0000000000000007</v>
      </c>
      <c r="EJ61">
        <f ca="1">SUM($EC$6:EC61)/COUNT($AJ$6:$AJ$1005)</f>
        <v>0.83699999999999997</v>
      </c>
      <c r="EK61">
        <f ca="1">SUM($ED$6:ED61)/COUNT($AJ$6:$AJ$1005)</f>
        <v>0.82599999999999996</v>
      </c>
      <c r="EL61">
        <f ca="1">SUM($EE$6:EE61)/COUNT($AJ$6:$AJ$1005)</f>
        <v>0.81799999999999995</v>
      </c>
      <c r="EM61">
        <f ca="1">SUM($EF$6:EF61)/COUNT($AJ$6:$AJ$1005)</f>
        <v>0.84699999999999998</v>
      </c>
      <c r="EN61">
        <f ca="1">SUM($EG$6:EG61)/COUNT($AJ$6:$AJ$1005)</f>
        <v>0.85099999999999998</v>
      </c>
      <c r="EW61">
        <f t="shared" si="18"/>
        <v>1.0000000000000007</v>
      </c>
      <c r="EX61">
        <f t="shared" ca="1" si="19"/>
        <v>1.0073284734875507</v>
      </c>
      <c r="EY61">
        <f t="shared" ca="1" si="20"/>
        <v>0.94849950090380031</v>
      </c>
      <c r="EZ61">
        <f t="shared" ca="1" si="21"/>
        <v>0.95637580704412073</v>
      </c>
      <c r="FA61">
        <f t="shared" ca="1" si="22"/>
        <v>0.96441374591387119</v>
      </c>
      <c r="FB61">
        <f t="shared" ca="1" si="23"/>
        <v>1.064633880324422</v>
      </c>
      <c r="FD61">
        <f t="shared" si="24"/>
        <v>1.0000000000000007</v>
      </c>
      <c r="FE61">
        <f t="shared" ca="1" si="25"/>
        <v>0.84311152446280047</v>
      </c>
      <c r="FF61">
        <f ca="1">_xlfn.NORM.DIST(EY61,0,1,TRUE)</f>
        <v>0.82856238661462278</v>
      </c>
      <c r="FG61">
        <f ca="1">_xlfn.NORM.DIST(EZ61,0,1,TRUE)</f>
        <v>0.83055879850489123</v>
      </c>
      <c r="FH61">
        <f ca="1">_xlfn.NORM.DIST(FA61,0,1,TRUE)</f>
        <v>0.83258073332611915</v>
      </c>
      <c r="FI61">
        <f ca="1">_xlfn.NORM.DIST(FB61,0,1,TRUE)</f>
        <v>0.85647917912236771</v>
      </c>
      <c r="FK61">
        <f t="shared" si="26"/>
        <v>1.0000000000000007</v>
      </c>
      <c r="FL61">
        <f ca="1">ABS(FE61-EJ61)</f>
        <v>6.1115244628004994E-3</v>
      </c>
      <c r="FM61">
        <f ca="1">ABS(FF61-EK61)</f>
        <v>2.5623866146228247E-3</v>
      </c>
      <c r="FN61">
        <f ca="1">ABS(FG61-EL61)</f>
        <v>1.2558798504891278E-2</v>
      </c>
      <c r="FO61">
        <f ca="1">ABS(FH61-EM61)</f>
        <v>1.4419266673880826E-2</v>
      </c>
      <c r="FP61">
        <f ca="1">ABS(FI61-EN61)</f>
        <v>5.4791791223677278E-3</v>
      </c>
    </row>
    <row r="62" spans="1:172" ht="14" thickBot="1" x14ac:dyDescent="0.2">
      <c r="A62" s="96">
        <v>38793</v>
      </c>
      <c r="B62" s="97">
        <v>5.2069997787475586</v>
      </c>
      <c r="C62" s="98">
        <v>1307.25</v>
      </c>
      <c r="D62" s="97">
        <v>1.7574000358581543</v>
      </c>
      <c r="E62">
        <v>115.80775475122795</v>
      </c>
      <c r="F62">
        <v>554.38836669921875</v>
      </c>
      <c r="H62" s="34">
        <f t="shared" si="51"/>
        <v>5.8919996274839122E-3</v>
      </c>
      <c r="I62" s="34">
        <f t="shared" si="52"/>
        <v>1.4709261335852303E-3</v>
      </c>
      <c r="J62" s="34">
        <f t="shared" si="53"/>
        <v>3.9847266621372522E-4</v>
      </c>
      <c r="K62" s="34">
        <f t="shared" si="54"/>
        <v>-8.9171841250005948E-3</v>
      </c>
      <c r="L62" s="101">
        <f t="shared" si="55"/>
        <v>-5.4082223024744464E-4</v>
      </c>
      <c r="N62" s="34">
        <f t="shared" si="56"/>
        <v>-0.24229925230442034</v>
      </c>
      <c r="O62" s="35">
        <f t="shared" si="64"/>
        <v>0.14709261335852303</v>
      </c>
      <c r="P62" s="35">
        <f t="shared" si="65"/>
        <v>3.9847266621372522E-2</v>
      </c>
      <c r="Q62" s="35">
        <f t="shared" si="57"/>
        <v>-0.89171841250005945</v>
      </c>
      <c r="R62" s="35">
        <f t="shared" si="66"/>
        <v>-5.4082223024744462E-2</v>
      </c>
      <c r="S62" s="67">
        <f t="shared" si="58"/>
        <v>-1.0011600078493288</v>
      </c>
      <c r="AJ62" s="34">
        <f t="shared" ca="1" si="14"/>
        <v>2.6266204019571942</v>
      </c>
      <c r="AK62" s="34">
        <f t="shared" ca="1" si="14"/>
        <v>-2.8344730195170174E-2</v>
      </c>
      <c r="AL62" s="34">
        <f t="shared" ca="1" si="14"/>
        <v>-0.13408358908126078</v>
      </c>
      <c r="AM62" s="34">
        <f t="shared" ca="1" si="14"/>
        <v>-1.3841334649485293</v>
      </c>
      <c r="AN62" s="101">
        <f t="shared" ca="1" si="14"/>
        <v>0.89556091930890247</v>
      </c>
      <c r="AQ62" s="60">
        <f ca="1"/>
        <v>-3.7277272146618855E-4</v>
      </c>
      <c r="AR62" s="60">
        <f ca="1"/>
        <v>-2.9125420508954668E-3</v>
      </c>
      <c r="AS62" s="60">
        <f ca="1"/>
        <v>6.8675958448375044E-3</v>
      </c>
      <c r="AT62" s="60">
        <f ca="1"/>
        <v>-5.3744470145203485E-3</v>
      </c>
      <c r="AU62" s="60">
        <f ca="1"/>
        <v>8.9042711071244066E-3</v>
      </c>
      <c r="AW62" s="61">
        <f t="shared" ca="1" si="34"/>
        <v>1.5329694059962505E-2</v>
      </c>
      <c r="AX62" s="61">
        <f t="shared" ca="1" si="35"/>
        <v>-0.29125420508954669</v>
      </c>
      <c r="AY62" s="61">
        <f t="shared" ca="1" si="36"/>
        <v>0.68675958448375041</v>
      </c>
      <c r="AZ62" s="61">
        <f t="shared" ca="1" si="37"/>
        <v>-0.53744470145203482</v>
      </c>
      <c r="BA62" s="61">
        <f t="shared" ca="1" si="38"/>
        <v>0.89042711071244063</v>
      </c>
      <c r="BB62" s="61">
        <f t="shared" ca="1" si="39"/>
        <v>0.76381748271457206</v>
      </c>
      <c r="BL62" s="96">
        <v>38793</v>
      </c>
      <c r="BM62" s="126">
        <f t="shared" si="59"/>
        <v>6.3134884663797229E-3</v>
      </c>
      <c r="BN62" s="126">
        <f t="shared" si="60"/>
        <v>1.3123955239152194E-3</v>
      </c>
      <c r="BO62" s="126">
        <f t="shared" si="61"/>
        <v>4.3966313780578758E-4</v>
      </c>
      <c r="BP62" s="126">
        <f t="shared" si="62"/>
        <v>-8.7094925144193154E-3</v>
      </c>
      <c r="BQ62" s="126">
        <f t="shared" si="63"/>
        <v>-1.2904818726658528E-3</v>
      </c>
      <c r="DA62" s="126">
        <f t="shared" ca="1" si="45"/>
        <v>-2.4013653964604484E-4</v>
      </c>
      <c r="DB62" s="126">
        <f t="shared" ca="1" si="46"/>
        <v>-3.2304243720966443E-3</v>
      </c>
      <c r="DC62" s="126">
        <f t="shared" ca="1" si="47"/>
        <v>6.7091822827479051E-3</v>
      </c>
      <c r="DD62" s="126">
        <f t="shared" ca="1" si="48"/>
        <v>-5.2577096732055132E-3</v>
      </c>
      <c r="DE62" s="126">
        <f t="shared" ca="1" si="49"/>
        <v>8.2816788878077342E-3</v>
      </c>
      <c r="EB62">
        <f t="shared" si="16"/>
        <v>1.1000000000000008</v>
      </c>
      <c r="EC62">
        <f ca="1"/>
        <v>26</v>
      </c>
      <c r="ED62">
        <f ca="1"/>
        <v>18</v>
      </c>
      <c r="EE62">
        <f ca="1"/>
        <v>30</v>
      </c>
      <c r="EF62">
        <f ca="1"/>
        <v>15</v>
      </c>
      <c r="EG62">
        <f ca="1"/>
        <v>19</v>
      </c>
      <c r="EI62">
        <f t="shared" si="17"/>
        <v>1.1000000000000008</v>
      </c>
      <c r="EJ62">
        <f ca="1">SUM($EC$6:EC62)/COUNT($AJ$6:$AJ$1005)</f>
        <v>0.86299999999999999</v>
      </c>
      <c r="EK62">
        <f ca="1">SUM($ED$6:ED62)/COUNT($AJ$6:$AJ$1005)</f>
        <v>0.84399999999999997</v>
      </c>
      <c r="EL62">
        <f ca="1">SUM($EE$6:EE62)/COUNT($AJ$6:$AJ$1005)</f>
        <v>0.84799999999999998</v>
      </c>
      <c r="EM62">
        <f ca="1">SUM($EF$6:EF62)/COUNT($AJ$6:$AJ$1005)</f>
        <v>0.86199999999999999</v>
      </c>
      <c r="EN62">
        <f ca="1">SUM($EG$6:EG62)/COUNT($AJ$6:$AJ$1005)</f>
        <v>0.87</v>
      </c>
      <c r="EW62">
        <f t="shared" si="18"/>
        <v>1.1000000000000008</v>
      </c>
      <c r="EX62">
        <f t="shared" ca="1" si="19"/>
        <v>1.1080176927158649</v>
      </c>
      <c r="EY62">
        <f t="shared" ca="1" si="20"/>
        <v>1.0485993278273273</v>
      </c>
      <c r="EZ62">
        <f t="shared" ca="1" si="21"/>
        <v>1.0525083185245989</v>
      </c>
      <c r="FA62">
        <f t="shared" ca="1" si="22"/>
        <v>1.0617063193857255</v>
      </c>
      <c r="FB62">
        <f t="shared" ca="1" si="23"/>
        <v>1.170050478503913</v>
      </c>
      <c r="FD62">
        <f t="shared" si="24"/>
        <v>1.1000000000000008</v>
      </c>
      <c r="FE62">
        <f t="shared" ca="1" si="25"/>
        <v>0.86607291251727592</v>
      </c>
      <c r="FF62">
        <f ca="1">_xlfn.NORM.DIST(EY62,0,1,TRUE)</f>
        <v>0.85281871732001269</v>
      </c>
      <c r="FG62">
        <f ca="1">_xlfn.NORM.DIST(EZ62,0,1,TRUE)</f>
        <v>0.85371680198992705</v>
      </c>
      <c r="FH62">
        <f ca="1">_xlfn.NORM.DIST(FA62,0,1,TRUE)</f>
        <v>0.85581548519268691</v>
      </c>
      <c r="FI62">
        <f ca="1">_xlfn.NORM.DIST(FB62,0,1,TRUE)</f>
        <v>0.87900967223765347</v>
      </c>
      <c r="FK62">
        <f t="shared" si="26"/>
        <v>1.1000000000000008</v>
      </c>
      <c r="FL62">
        <f ca="1">ABS(FE62-EJ62)</f>
        <v>3.0729125172759275E-3</v>
      </c>
      <c r="FM62">
        <f ca="1">ABS(FF62-EK62)</f>
        <v>8.8187173200127145E-3</v>
      </c>
      <c r="FN62">
        <f ca="1">ABS(FG62-EL62)</f>
        <v>5.7168019899270783E-3</v>
      </c>
      <c r="FO62">
        <f ca="1">ABS(FH62-EM62)</f>
        <v>6.1845148073130796E-3</v>
      </c>
      <c r="FP62">
        <f ca="1">ABS(FI62-EN62)</f>
        <v>9.0096722376534766E-3</v>
      </c>
    </row>
    <row r="63" spans="1:172" ht="14" thickBot="1" x14ac:dyDescent="0.2">
      <c r="A63" s="96">
        <v>38796</v>
      </c>
      <c r="B63" s="97">
        <v>5.188499927520752</v>
      </c>
      <c r="C63" s="98">
        <v>1305.0799560546875</v>
      </c>
      <c r="D63" s="97">
        <v>1.7563999891281128</v>
      </c>
      <c r="E63">
        <v>116.18449946849583</v>
      </c>
      <c r="F63">
        <v>555.4691162109375</v>
      </c>
      <c r="H63" s="34">
        <f t="shared" si="51"/>
        <v>-3.5528811240426853E-3</v>
      </c>
      <c r="I63" s="34">
        <f t="shared" si="52"/>
        <v>-1.6600068428475809E-3</v>
      </c>
      <c r="J63" s="34">
        <f t="shared" si="53"/>
        <v>-5.6904899831367766E-4</v>
      </c>
      <c r="K63" s="34">
        <f t="shared" si="54"/>
        <v>3.2531907563287605E-3</v>
      </c>
      <c r="L63" s="101">
        <f t="shared" si="55"/>
        <v>1.949444787511399E-3</v>
      </c>
      <c r="N63" s="34">
        <f t="shared" si="56"/>
        <v>0.14610666909523354</v>
      </c>
      <c r="O63" s="35">
        <f t="shared" si="64"/>
        <v>-0.16600068428475809</v>
      </c>
      <c r="P63" s="35">
        <f t="shared" si="65"/>
        <v>-5.6904899831367768E-2</v>
      </c>
      <c r="Q63" s="35">
        <f t="shared" si="57"/>
        <v>0.32531907563287604</v>
      </c>
      <c r="R63" s="35">
        <f t="shared" si="66"/>
        <v>0.1949444787511399</v>
      </c>
      <c r="S63" s="67">
        <f t="shared" si="58"/>
        <v>0.44346463936312364</v>
      </c>
      <c r="AJ63" s="34">
        <f t="shared" ca="1" si="14"/>
        <v>1.4280420710738861</v>
      </c>
      <c r="AK63" s="34">
        <f t="shared" ca="1" si="14"/>
        <v>-0.87894545961747694</v>
      </c>
      <c r="AL63" s="34">
        <f t="shared" ca="1" si="14"/>
        <v>1.1575667386898052</v>
      </c>
      <c r="AM63" s="34">
        <f t="shared" ca="1" si="14"/>
        <v>-0.43951515519786072</v>
      </c>
      <c r="AN63" s="101">
        <f t="shared" ca="1" si="14"/>
        <v>1.8049223105335077</v>
      </c>
      <c r="AQ63" s="60">
        <f ca="1"/>
        <v>5.0957748862494524E-2</v>
      </c>
      <c r="AR63" s="60">
        <f ca="1"/>
        <v>2.2162718128973021E-2</v>
      </c>
      <c r="AS63" s="60">
        <f ca="1"/>
        <v>-1.0420460834578123E-3</v>
      </c>
      <c r="AT63" s="60">
        <f ca="1"/>
        <v>1.8144054359200256E-2</v>
      </c>
      <c r="AU63" s="60">
        <f ca="1"/>
        <v>5.2738773453735014E-4</v>
      </c>
      <c r="AW63" s="61">
        <f t="shared" ca="1" si="34"/>
        <v>-2.0955575745294901</v>
      </c>
      <c r="AX63" s="61">
        <f t="shared" ca="1" si="35"/>
        <v>2.2162718128973022</v>
      </c>
      <c r="AY63" s="61">
        <f t="shared" ca="1" si="36"/>
        <v>-0.10420460834578123</v>
      </c>
      <c r="AZ63" s="61">
        <f t="shared" ca="1" si="37"/>
        <v>1.8144054359200257</v>
      </c>
      <c r="BA63" s="61">
        <f t="shared" ca="1" si="38"/>
        <v>5.2738773453735018E-2</v>
      </c>
      <c r="BB63" s="61">
        <f t="shared" ca="1" si="39"/>
        <v>1.8836538393957916</v>
      </c>
      <c r="BL63" s="96">
        <v>38796</v>
      </c>
      <c r="BM63" s="126">
        <f t="shared" si="59"/>
        <v>-3.1313922851468742E-3</v>
      </c>
      <c r="BN63" s="126">
        <f t="shared" si="60"/>
        <v>-1.8185374525175918E-3</v>
      </c>
      <c r="BO63" s="126">
        <f t="shared" si="61"/>
        <v>-5.278585267216153E-4</v>
      </c>
      <c r="BP63" s="126">
        <f t="shared" si="62"/>
        <v>3.4608823669100403E-3</v>
      </c>
      <c r="BQ63" s="126">
        <f t="shared" si="63"/>
        <v>1.1997851450929911E-3</v>
      </c>
      <c r="DA63" s="126">
        <f t="shared" ca="1" si="45"/>
        <v>5.1090385044314665E-2</v>
      </c>
      <c r="DB63" s="126">
        <f t="shared" ca="1" si="46"/>
        <v>2.1844835807771842E-2</v>
      </c>
      <c r="DC63" s="126">
        <f t="shared" ca="1" si="47"/>
        <v>-1.2004596455474118E-3</v>
      </c>
      <c r="DD63" s="126">
        <f t="shared" ca="1" si="48"/>
        <v>1.8260791700515092E-2</v>
      </c>
      <c r="DE63" s="126">
        <f t="shared" ca="1" si="49"/>
        <v>-9.5204484779322688E-5</v>
      </c>
      <c r="EB63">
        <f t="shared" si="16"/>
        <v>1.2000000000000008</v>
      </c>
      <c r="EC63">
        <f ca="1"/>
        <v>27</v>
      </c>
      <c r="ED63">
        <f ca="1"/>
        <v>22</v>
      </c>
      <c r="EE63">
        <f ca="1"/>
        <v>26</v>
      </c>
      <c r="EF63">
        <f ca="1"/>
        <v>25</v>
      </c>
      <c r="EG63">
        <f ca="1"/>
        <v>26</v>
      </c>
      <c r="EI63">
        <f t="shared" si="17"/>
        <v>1.2000000000000008</v>
      </c>
      <c r="EJ63">
        <f ca="1">SUM($EC$6:EC63)/COUNT($AJ$6:$AJ$1005)</f>
        <v>0.89</v>
      </c>
      <c r="EK63">
        <f ca="1">SUM($ED$6:ED63)/COUNT($AJ$6:$AJ$1005)</f>
        <v>0.86599999999999999</v>
      </c>
      <c r="EL63">
        <f ca="1">SUM($EE$6:EE63)/COUNT($AJ$6:$AJ$1005)</f>
        <v>0.874</v>
      </c>
      <c r="EM63">
        <f ca="1">SUM($EF$6:EF63)/COUNT($AJ$6:$AJ$1005)</f>
        <v>0.88700000000000001</v>
      </c>
      <c r="EN63">
        <f ca="1">SUM($EG$6:EG63)/COUNT($AJ$6:$AJ$1005)</f>
        <v>0.89600000000000002</v>
      </c>
      <c r="EW63">
        <f t="shared" si="18"/>
        <v>1.2000000000000008</v>
      </c>
      <c r="EX63">
        <f t="shared" ca="1" si="19"/>
        <v>1.2087069119441789</v>
      </c>
      <c r="EY63">
        <f t="shared" ca="1" si="20"/>
        <v>1.1486991547508545</v>
      </c>
      <c r="EZ63">
        <f t="shared" ca="1" si="21"/>
        <v>1.1486408300050772</v>
      </c>
      <c r="FA63">
        <f t="shared" ca="1" si="22"/>
        <v>1.1589988928575798</v>
      </c>
      <c r="FB63">
        <f t="shared" ca="1" si="23"/>
        <v>1.275467076683404</v>
      </c>
      <c r="FD63">
        <f t="shared" si="24"/>
        <v>1.2000000000000008</v>
      </c>
      <c r="FE63">
        <f t="shared" ca="1" si="25"/>
        <v>0.88661226736256571</v>
      </c>
      <c r="FF63">
        <f ca="1">_xlfn.NORM.DIST(EY63,0,1,TRUE)</f>
        <v>0.87465997274285523</v>
      </c>
      <c r="FG63">
        <f ca="1">_xlfn.NORM.DIST(EZ63,0,1,TRUE)</f>
        <v>0.87464794318771244</v>
      </c>
      <c r="FH63">
        <f ca="1">_xlfn.NORM.DIST(FA63,0,1,TRUE)</f>
        <v>0.87677168183310439</v>
      </c>
      <c r="FI63">
        <f ca="1">_xlfn.NORM.DIST(FB63,0,1,TRUE)</f>
        <v>0.89892801493924601</v>
      </c>
      <c r="FK63">
        <f t="shared" si="26"/>
        <v>1.2000000000000008</v>
      </c>
      <c r="FL63">
        <f ca="1">ABS(FE63-EJ63)</f>
        <v>3.3877326374343042E-3</v>
      </c>
      <c r="FM63">
        <f ca="1">ABS(FF63-EK63)</f>
        <v>8.6599727428552375E-3</v>
      </c>
      <c r="FN63">
        <f ca="1">ABS(FG63-EL63)</f>
        <v>6.4794318771244086E-4</v>
      </c>
      <c r="FO63">
        <f ca="1">ABS(FH63-EM63)</f>
        <v>1.0228318166895622E-2</v>
      </c>
      <c r="FP63">
        <f ca="1">ABS(FI63-EN63)</f>
        <v>2.9280149392459931E-3</v>
      </c>
    </row>
    <row r="64" spans="1:172" ht="14" thickBot="1" x14ac:dyDescent="0.2">
      <c r="A64" s="96">
        <v>38797</v>
      </c>
      <c r="B64" s="97">
        <v>5.25</v>
      </c>
      <c r="C64" s="98">
        <v>1297.22998046875</v>
      </c>
      <c r="D64" s="97">
        <v>1.7474000453948975</v>
      </c>
      <c r="E64">
        <v>117.23329116724085</v>
      </c>
      <c r="F64">
        <v>552.6693115234375</v>
      </c>
      <c r="H64" s="34">
        <f t="shared" si="51"/>
        <v>1.1853150879513445E-2</v>
      </c>
      <c r="I64" s="34">
        <f t="shared" si="52"/>
        <v>-6.0149384330967061E-3</v>
      </c>
      <c r="J64" s="34">
        <f t="shared" si="53"/>
        <v>-5.1240855095216415E-3</v>
      </c>
      <c r="K64" s="34">
        <f t="shared" si="54"/>
        <v>9.0269502691226657E-3</v>
      </c>
      <c r="L64" s="101">
        <f t="shared" si="55"/>
        <v>-5.0404326825558088E-3</v>
      </c>
      <c r="N64" s="34">
        <f t="shared" si="56"/>
        <v>-0.48744225681223224</v>
      </c>
      <c r="O64" s="35">
        <f t="shared" si="64"/>
        <v>-0.60149384330967059</v>
      </c>
      <c r="P64" s="35">
        <f t="shared" si="65"/>
        <v>-0.5124085509521642</v>
      </c>
      <c r="Q64" s="35">
        <f t="shared" si="57"/>
        <v>0.90269502691226655</v>
      </c>
      <c r="R64" s="35">
        <f t="shared" si="66"/>
        <v>-0.50404326825558088</v>
      </c>
      <c r="S64" s="67">
        <f t="shared" si="58"/>
        <v>-1.2026928924173816</v>
      </c>
      <c r="AJ64" s="34">
        <f t="shared" ca="1" si="14"/>
        <v>-0.48513505168215121</v>
      </c>
      <c r="AK64" s="34">
        <f t="shared" ca="1" si="14"/>
        <v>0.4401817183085856</v>
      </c>
      <c r="AL64" s="34">
        <f t="shared" ca="1" si="14"/>
        <v>2.3014071309556265</v>
      </c>
      <c r="AM64" s="34">
        <f t="shared" ca="1" si="14"/>
        <v>-0.3332056415537254</v>
      </c>
      <c r="AN64" s="101">
        <f t="shared" ca="1" si="14"/>
        <v>-0.32522012231237829</v>
      </c>
      <c r="AQ64" s="60">
        <f ca="1"/>
        <v>2.2312019622671292E-2</v>
      </c>
      <c r="AR64" s="60">
        <f ca="1"/>
        <v>1.9440293141300229E-2</v>
      </c>
      <c r="AS64" s="60">
        <f ca="1"/>
        <v>3.2730799196568029E-3</v>
      </c>
      <c r="AT64" s="60">
        <f ca="1"/>
        <v>1.6654540712303795E-2</v>
      </c>
      <c r="AU64" s="60">
        <f ca="1"/>
        <v>-1.729684221000299E-2</v>
      </c>
      <c r="AW64" s="61">
        <f t="shared" ca="1" si="34"/>
        <v>-0.91754684551523591</v>
      </c>
      <c r="AX64" s="61">
        <f t="shared" ca="1" si="35"/>
        <v>1.9440293141300229</v>
      </c>
      <c r="AY64" s="61">
        <f t="shared" ca="1" si="36"/>
        <v>0.32730799196568028</v>
      </c>
      <c r="AZ64" s="61">
        <f t="shared" ca="1" si="37"/>
        <v>1.6654540712303794</v>
      </c>
      <c r="BA64" s="61">
        <f t="shared" ca="1" si="38"/>
        <v>-1.7296842210002989</v>
      </c>
      <c r="BB64" s="61">
        <f t="shared" ca="1" si="39"/>
        <v>1.2895603108105476</v>
      </c>
      <c r="BL64" s="96">
        <v>38797</v>
      </c>
      <c r="BM64" s="126">
        <f t="shared" si="59"/>
        <v>1.2274639718409256E-2</v>
      </c>
      <c r="BN64" s="126">
        <f t="shared" si="60"/>
        <v>-6.1734690427667173E-3</v>
      </c>
      <c r="BO64" s="126">
        <f t="shared" si="61"/>
        <v>-5.0828950379295792E-3</v>
      </c>
      <c r="BP64" s="126">
        <f t="shared" si="62"/>
        <v>9.2346418797039451E-3</v>
      </c>
      <c r="BQ64" s="126">
        <f t="shared" si="63"/>
        <v>-5.790092324974217E-3</v>
      </c>
      <c r="DA64" s="126">
        <f t="shared" ca="1" si="45"/>
        <v>2.2444655804491436E-2</v>
      </c>
      <c r="DB64" s="126">
        <f t="shared" ca="1" si="46"/>
        <v>1.9122410820099051E-2</v>
      </c>
      <c r="DC64" s="126">
        <f t="shared" ca="1" si="47"/>
        <v>3.1146663575672032E-3</v>
      </c>
      <c r="DD64" s="126">
        <f t="shared" ca="1" si="48"/>
        <v>1.6771278053618631E-2</v>
      </c>
      <c r="DE64" s="126">
        <f t="shared" ca="1" si="49"/>
        <v>-1.7919434429319665E-2</v>
      </c>
      <c r="EB64">
        <f t="shared" si="16"/>
        <v>1.3000000000000009</v>
      </c>
      <c r="EC64">
        <f ca="1"/>
        <v>15</v>
      </c>
      <c r="ED64">
        <f ca="1"/>
        <v>21</v>
      </c>
      <c r="EE64">
        <f ca="1"/>
        <v>14</v>
      </c>
      <c r="EF64">
        <f ca="1"/>
        <v>8</v>
      </c>
      <c r="EG64">
        <f ca="1"/>
        <v>21</v>
      </c>
      <c r="EI64">
        <f t="shared" si="17"/>
        <v>1.3000000000000009</v>
      </c>
      <c r="EJ64">
        <f ca="1">SUM($EC$6:EC64)/COUNT($AJ$6:$AJ$1005)</f>
        <v>0.90500000000000003</v>
      </c>
      <c r="EK64">
        <f ca="1">SUM($ED$6:ED64)/COUNT($AJ$6:$AJ$1005)</f>
        <v>0.88700000000000001</v>
      </c>
      <c r="EL64">
        <f ca="1">SUM($EE$6:EE64)/COUNT($AJ$6:$AJ$1005)</f>
        <v>0.88800000000000001</v>
      </c>
      <c r="EM64">
        <f ca="1">SUM($EF$6:EF64)/COUNT($AJ$6:$AJ$1005)</f>
        <v>0.89500000000000002</v>
      </c>
      <c r="EN64">
        <f ca="1">SUM($EG$6:EG64)/COUNT($AJ$6:$AJ$1005)</f>
        <v>0.91700000000000004</v>
      </c>
      <c r="EW64">
        <f t="shared" si="18"/>
        <v>1.3000000000000009</v>
      </c>
      <c r="EX64">
        <f t="shared" ca="1" si="19"/>
        <v>1.3093961311724929</v>
      </c>
      <c r="EY64">
        <f t="shared" ca="1" si="20"/>
        <v>1.2487989816743816</v>
      </c>
      <c r="EZ64">
        <f t="shared" ca="1" si="21"/>
        <v>1.2447733414855555</v>
      </c>
      <c r="FA64">
        <f t="shared" ca="1" si="22"/>
        <v>1.256291466329434</v>
      </c>
      <c r="FB64">
        <f t="shared" ca="1" si="23"/>
        <v>1.380883674862895</v>
      </c>
      <c r="FD64">
        <f t="shared" si="24"/>
        <v>1.3000000000000009</v>
      </c>
      <c r="FE64">
        <f t="shared" ca="1" si="25"/>
        <v>0.90479989934331218</v>
      </c>
      <c r="FF64">
        <f ca="1">_xlfn.NORM.DIST(EY64,0,1,TRUE)</f>
        <v>0.89413069674150947</v>
      </c>
      <c r="FG64">
        <f ca="1">_xlfn.NORM.DIST(EZ64,0,1,TRUE)</f>
        <v>0.89339246100100178</v>
      </c>
      <c r="FH64">
        <f ca="1">_xlfn.NORM.DIST(FA64,0,1,TRUE)</f>
        <v>0.89549484261692136</v>
      </c>
      <c r="FI64">
        <f ca="1">_xlfn.NORM.DIST(FB64,0,1,TRUE)</f>
        <v>0.91634263488362255</v>
      </c>
      <c r="FK64">
        <f t="shared" si="26"/>
        <v>1.3000000000000009</v>
      </c>
      <c r="FL64">
        <f ca="1">ABS(FE64-EJ64)</f>
        <v>2.001006566878516E-4</v>
      </c>
      <c r="FM64">
        <f ca="1">ABS(FF64-EK64)</f>
        <v>7.1306967415094569E-3</v>
      </c>
      <c r="FN64">
        <f ca="1">ABS(FG64-EL64)</f>
        <v>5.3924610010017693E-3</v>
      </c>
      <c r="FO64">
        <f ca="1">ABS(FH64-EM64)</f>
        <v>4.9484261692134268E-4</v>
      </c>
      <c r="FP64">
        <f ca="1">ABS(FI64-EN64)</f>
        <v>6.5736511637748407E-4</v>
      </c>
    </row>
    <row r="65" spans="1:172" ht="14" thickBot="1" x14ac:dyDescent="0.2">
      <c r="A65" s="96">
        <v>38798</v>
      </c>
      <c r="B65" s="97">
        <v>5.2379999160766602</v>
      </c>
      <c r="C65" s="98">
        <v>1305.0400390625</v>
      </c>
      <c r="D65" s="97">
        <v>1.7472000122070312</v>
      </c>
      <c r="E65">
        <v>116.87704593534187</v>
      </c>
      <c r="F65">
        <v>551.26934814453125</v>
      </c>
      <c r="H65" s="34">
        <f t="shared" si="51"/>
        <v>-2.285730271112351E-3</v>
      </c>
      <c r="I65" s="34">
        <f t="shared" si="52"/>
        <v>6.0205659068470344E-3</v>
      </c>
      <c r="J65" s="34">
        <f t="shared" si="53"/>
        <v>-1.1447475258649496E-4</v>
      </c>
      <c r="K65" s="34">
        <f t="shared" si="54"/>
        <v>-3.0387719081500023E-3</v>
      </c>
      <c r="L65" s="101">
        <f t="shared" si="55"/>
        <v>-2.5330941120056756E-3</v>
      </c>
      <c r="N65" s="34">
        <f t="shared" si="56"/>
        <v>9.3997075810510103E-2</v>
      </c>
      <c r="O65" s="35">
        <f t="shared" si="64"/>
        <v>0.60205659068470341</v>
      </c>
      <c r="P65" s="35">
        <f t="shared" si="65"/>
        <v>-1.1447475258649496E-2</v>
      </c>
      <c r="Q65" s="35">
        <f t="shared" si="57"/>
        <v>-0.3038771908150002</v>
      </c>
      <c r="R65" s="35">
        <f t="shared" si="66"/>
        <v>-0.25330941120056755</v>
      </c>
      <c r="S65" s="67">
        <f t="shared" si="58"/>
        <v>0.12741958922099622</v>
      </c>
      <c r="AJ65" s="34">
        <f t="shared" ca="1" si="14"/>
        <v>0.41656179078776251</v>
      </c>
      <c r="AK65" s="34">
        <f t="shared" ca="1" si="14"/>
        <v>-0.90021984586614645</v>
      </c>
      <c r="AL65" s="34">
        <f t="shared" ca="1" si="14"/>
        <v>-1.0175936066869882</v>
      </c>
      <c r="AM65" s="34">
        <f t="shared" ca="1" si="14"/>
        <v>-0.37074367569249522</v>
      </c>
      <c r="AN65" s="101">
        <f t="shared" ca="1" si="14"/>
        <v>0.13781530822796406</v>
      </c>
      <c r="AQ65" s="60">
        <f ca="1"/>
        <v>-2.2392015455135063E-2</v>
      </c>
      <c r="AR65" s="60">
        <f ca="1"/>
        <v>2.2381928365692659E-2</v>
      </c>
      <c r="AS65" s="60">
        <f ca="1"/>
        <v>-7.4729411587836324E-4</v>
      </c>
      <c r="AT65" s="60">
        <f ca="1"/>
        <v>-6.7024078653537861E-4</v>
      </c>
      <c r="AU65" s="60">
        <f ca="1"/>
        <v>-5.6199030785024301E-3</v>
      </c>
      <c r="AW65" s="61">
        <f t="shared" ca="1" si="34"/>
        <v>0.92083654877710086</v>
      </c>
      <c r="AX65" s="61">
        <f t="shared" ca="1" si="35"/>
        <v>2.238192836569266</v>
      </c>
      <c r="AY65" s="61">
        <f t="shared" ca="1" si="36"/>
        <v>-7.4729411587836331E-2</v>
      </c>
      <c r="AZ65" s="61">
        <f t="shared" ca="1" si="37"/>
        <v>-6.7024078653537864E-2</v>
      </c>
      <c r="BA65" s="61">
        <f t="shared" ca="1" si="38"/>
        <v>-0.56199030785024306</v>
      </c>
      <c r="BB65" s="61">
        <f t="shared" ca="1" si="39"/>
        <v>2.4552855872547497</v>
      </c>
      <c r="BL65" s="96">
        <v>38798</v>
      </c>
      <c r="BM65" s="126">
        <f t="shared" si="59"/>
        <v>-1.8642414322165399E-3</v>
      </c>
      <c r="BN65" s="126">
        <f t="shared" si="60"/>
        <v>5.8620352971770233E-3</v>
      </c>
      <c r="BO65" s="126">
        <f t="shared" si="61"/>
        <v>-7.3284280994432609E-5</v>
      </c>
      <c r="BP65" s="126">
        <f t="shared" si="62"/>
        <v>-2.8310802975687224E-3</v>
      </c>
      <c r="BQ65" s="126">
        <f t="shared" si="63"/>
        <v>-3.2827537544240838E-3</v>
      </c>
      <c r="DA65" s="126">
        <f t="shared" ca="1" si="45"/>
        <v>-2.2259379273314919E-2</v>
      </c>
      <c r="DB65" s="126">
        <f t="shared" ca="1" si="46"/>
        <v>2.206404604449148E-2</v>
      </c>
      <c r="DC65" s="126">
        <f t="shared" ca="1" si="47"/>
        <v>-9.0570767796796276E-4</v>
      </c>
      <c r="DD65" s="126">
        <f t="shared" ca="1" si="48"/>
        <v>-5.535034452205437E-4</v>
      </c>
      <c r="DE65" s="126">
        <f t="shared" ca="1" si="49"/>
        <v>-6.2424952978191034E-3</v>
      </c>
      <c r="EB65">
        <f t="shared" si="16"/>
        <v>1.400000000000001</v>
      </c>
      <c r="EC65">
        <f ca="1"/>
        <v>19</v>
      </c>
      <c r="ED65">
        <f ca="1"/>
        <v>20</v>
      </c>
      <c r="EE65">
        <f ca="1"/>
        <v>21</v>
      </c>
      <c r="EF65">
        <f ca="1"/>
        <v>17</v>
      </c>
      <c r="EG65">
        <f ca="1"/>
        <v>13</v>
      </c>
      <c r="EI65">
        <f t="shared" si="17"/>
        <v>1.400000000000001</v>
      </c>
      <c r="EJ65">
        <f ca="1">SUM($EC$6:EC65)/COUNT($AJ$6:$AJ$1005)</f>
        <v>0.92400000000000004</v>
      </c>
      <c r="EK65">
        <f ca="1">SUM($ED$6:ED65)/COUNT($AJ$6:$AJ$1005)</f>
        <v>0.90700000000000003</v>
      </c>
      <c r="EL65">
        <f ca="1">SUM($EE$6:EE65)/COUNT($AJ$6:$AJ$1005)</f>
        <v>0.90900000000000003</v>
      </c>
      <c r="EM65">
        <f ca="1">SUM($EF$6:EF65)/COUNT($AJ$6:$AJ$1005)</f>
        <v>0.91200000000000003</v>
      </c>
      <c r="EN65">
        <f ca="1">SUM($EG$6:EG65)/COUNT($AJ$6:$AJ$1005)</f>
        <v>0.93</v>
      </c>
      <c r="EW65">
        <f t="shared" si="18"/>
        <v>1.400000000000001</v>
      </c>
      <c r="EX65">
        <f t="shared" ca="1" si="19"/>
        <v>1.4100853504008071</v>
      </c>
      <c r="EY65">
        <f t="shared" ca="1" si="20"/>
        <v>1.3488988085979086</v>
      </c>
      <c r="EZ65">
        <f t="shared" ca="1" si="21"/>
        <v>1.3409058529660336</v>
      </c>
      <c r="FA65">
        <f t="shared" ca="1" si="22"/>
        <v>1.3535840398012884</v>
      </c>
      <c r="FB65">
        <f t="shared" ca="1" si="23"/>
        <v>1.4863002730423858</v>
      </c>
      <c r="FD65">
        <f t="shared" si="24"/>
        <v>1.400000000000001</v>
      </c>
      <c r="FE65">
        <f t="shared" ca="1" si="25"/>
        <v>0.92074275879389089</v>
      </c>
      <c r="FF65">
        <f ca="1">_xlfn.NORM.DIST(EY65,0,1,TRUE)</f>
        <v>0.91131526451515588</v>
      </c>
      <c r="FG65">
        <f ca="1">_xlfn.NORM.DIST(EZ65,0,1,TRUE)</f>
        <v>0.91002448916071366</v>
      </c>
      <c r="FH65">
        <f ca="1">_xlfn.NORM.DIST(FA65,0,1,TRUE)</f>
        <v>0.9120654391846541</v>
      </c>
      <c r="FI65">
        <f ca="1">_xlfn.NORM.DIST(FB65,0,1,TRUE)</f>
        <v>0.93140014273133509</v>
      </c>
      <c r="FK65">
        <f t="shared" si="26"/>
        <v>1.400000000000001</v>
      </c>
      <c r="FL65">
        <f ca="1">ABS(FE65-EJ65)</f>
        <v>3.2572412061091516E-3</v>
      </c>
      <c r="FM65">
        <f ca="1">ABS(FF65-EK65)</f>
        <v>4.3152645151558477E-3</v>
      </c>
      <c r="FN65">
        <f ca="1">ABS(FG65-EL65)</f>
        <v>1.0244891607136264E-3</v>
      </c>
      <c r="FO65">
        <f ca="1">ABS(FH65-EM65)</f>
        <v>6.5439184654070282E-5</v>
      </c>
      <c r="FP65">
        <f ca="1">ABS(FI65-EN65)</f>
        <v>1.4001427313350412E-3</v>
      </c>
    </row>
    <row r="66" spans="1:172" ht="14" thickBot="1" x14ac:dyDescent="0.2">
      <c r="A66" s="96">
        <v>38799</v>
      </c>
      <c r="B66" s="97">
        <v>5.2699999809265137</v>
      </c>
      <c r="C66" s="98">
        <v>1301.6700439453125</v>
      </c>
      <c r="D66" s="97">
        <v>1.7354999780654907</v>
      </c>
      <c r="E66">
        <v>117.89672442799203</v>
      </c>
      <c r="F66">
        <v>550.538818359375</v>
      </c>
      <c r="H66" s="34">
        <f t="shared" si="51"/>
        <v>6.1092144640242834E-3</v>
      </c>
      <c r="I66" s="34">
        <f t="shared" si="52"/>
        <v>-2.582292509284542E-3</v>
      </c>
      <c r="J66" s="34">
        <f t="shared" si="53"/>
        <v>-6.696448065359877E-3</v>
      </c>
      <c r="K66" s="34">
        <f t="shared" si="54"/>
        <v>8.7243691392941206E-3</v>
      </c>
      <c r="L66" s="101">
        <f t="shared" si="55"/>
        <v>-1.3251775880793583E-3</v>
      </c>
      <c r="N66" s="34">
        <f t="shared" si="56"/>
        <v>-0.25123187209578207</v>
      </c>
      <c r="O66" s="35">
        <f t="shared" si="64"/>
        <v>-0.25822925092845422</v>
      </c>
      <c r="P66" s="35">
        <f t="shared" si="65"/>
        <v>-0.66964480653598768</v>
      </c>
      <c r="Q66" s="35">
        <f t="shared" si="57"/>
        <v>0.87243691392941203</v>
      </c>
      <c r="R66" s="35">
        <f t="shared" si="66"/>
        <v>-0.13251775880793584</v>
      </c>
      <c r="S66" s="67">
        <f t="shared" si="58"/>
        <v>-0.43918677443874776</v>
      </c>
      <c r="AJ66" s="34">
        <f t="shared" ca="1" si="14"/>
        <v>-0.1236868773390075</v>
      </c>
      <c r="AK66" s="34">
        <f t="shared" ca="1" si="14"/>
        <v>1.8027706770001373</v>
      </c>
      <c r="AL66" s="34">
        <f t="shared" ca="1" si="14"/>
        <v>-0.73321724448860004</v>
      </c>
      <c r="AM66" s="34">
        <f t="shared" ca="1" si="14"/>
        <v>0.4358433646048539</v>
      </c>
      <c r="AN66" s="101">
        <f t="shared" ca="1" si="14"/>
        <v>1.6622449959931788E-2</v>
      </c>
      <c r="AQ66" s="60">
        <f ca="1"/>
        <v>1.5076191693086646E-2</v>
      </c>
      <c r="AR66" s="60">
        <f ca="1"/>
        <v>-1.1395546563364554E-2</v>
      </c>
      <c r="AS66" s="60">
        <f ca="1"/>
        <v>-3.9110999297971927E-3</v>
      </c>
      <c r="AT66" s="60">
        <f ca="1"/>
        <v>3.3051722976283446E-3</v>
      </c>
      <c r="AU66" s="60">
        <f ca="1"/>
        <v>-5.8845244683068702E-3</v>
      </c>
      <c r="AW66" s="61">
        <f t="shared" ca="1" si="34"/>
        <v>-0.61998475997747871</v>
      </c>
      <c r="AX66" s="61">
        <f t="shared" ca="1" si="35"/>
        <v>-1.1395546563364554</v>
      </c>
      <c r="AY66" s="61">
        <f t="shared" ca="1" si="36"/>
        <v>-0.39110999297971927</v>
      </c>
      <c r="AZ66" s="61">
        <f t="shared" ca="1" si="37"/>
        <v>0.33051722976283449</v>
      </c>
      <c r="BA66" s="61">
        <f t="shared" ca="1" si="38"/>
        <v>-0.58845244683068698</v>
      </c>
      <c r="BB66" s="61">
        <f t="shared" ca="1" si="39"/>
        <v>-2.4085846263615061</v>
      </c>
      <c r="BL66" s="96">
        <v>38799</v>
      </c>
      <c r="BM66" s="126">
        <f t="shared" si="59"/>
        <v>6.5307033029200941E-3</v>
      </c>
      <c r="BN66" s="126">
        <f t="shared" si="60"/>
        <v>-2.7408231189545527E-3</v>
      </c>
      <c r="BO66" s="126">
        <f t="shared" si="61"/>
        <v>-6.6552575937678148E-3</v>
      </c>
      <c r="BP66" s="126">
        <f t="shared" si="62"/>
        <v>8.9320607498754E-3</v>
      </c>
      <c r="BQ66" s="126">
        <f t="shared" si="63"/>
        <v>-2.0748372304977662E-3</v>
      </c>
      <c r="DA66" s="126">
        <f t="shared" ca="1" si="45"/>
        <v>1.5208827874906791E-2</v>
      </c>
      <c r="DB66" s="126">
        <f t="shared" ca="1" si="46"/>
        <v>-1.1713428884565731E-2</v>
      </c>
      <c r="DC66" s="126">
        <f t="shared" ca="1" si="47"/>
        <v>-4.069513491886792E-3</v>
      </c>
      <c r="DD66" s="126">
        <f t="shared" ca="1" si="48"/>
        <v>3.4219096389431795E-3</v>
      </c>
      <c r="DE66" s="126">
        <f t="shared" ca="1" si="49"/>
        <v>-6.5071166876235435E-3</v>
      </c>
      <c r="EB66">
        <f t="shared" si="16"/>
        <v>1.5000000000000011</v>
      </c>
      <c r="EC66">
        <f ca="1"/>
        <v>18</v>
      </c>
      <c r="ED66">
        <f ca="1"/>
        <v>20</v>
      </c>
      <c r="EE66">
        <f ca="1"/>
        <v>18</v>
      </c>
      <c r="EF66">
        <f ca="1"/>
        <v>14</v>
      </c>
      <c r="EG66">
        <f ca="1"/>
        <v>13</v>
      </c>
      <c r="EI66">
        <f t="shared" si="17"/>
        <v>1.5000000000000011</v>
      </c>
      <c r="EJ66">
        <f ca="1">SUM($EC$6:EC66)/COUNT($AJ$6:$AJ$1005)</f>
        <v>0.94199999999999995</v>
      </c>
      <c r="EK66">
        <f ca="1">SUM($ED$6:ED66)/COUNT($AJ$6:$AJ$1005)</f>
        <v>0.92700000000000005</v>
      </c>
      <c r="EL66">
        <f ca="1">SUM($EE$6:EE66)/COUNT($AJ$6:$AJ$1005)</f>
        <v>0.92700000000000005</v>
      </c>
      <c r="EM66">
        <f ca="1">SUM($EF$6:EF66)/COUNT($AJ$6:$AJ$1005)</f>
        <v>0.92600000000000005</v>
      </c>
      <c r="EN66">
        <f ca="1">SUM($EG$6:EG66)/COUNT($AJ$6:$AJ$1005)</f>
        <v>0.94299999999999995</v>
      </c>
      <c r="EW66">
        <f t="shared" si="18"/>
        <v>1.5000000000000011</v>
      </c>
      <c r="EX66">
        <f t="shared" ca="1" si="19"/>
        <v>1.510774569629121</v>
      </c>
      <c r="EY66">
        <f t="shared" ca="1" si="20"/>
        <v>1.4489986355214357</v>
      </c>
      <c r="EZ66">
        <f t="shared" ca="1" si="21"/>
        <v>1.4370383644465119</v>
      </c>
      <c r="FA66">
        <f t="shared" ca="1" si="22"/>
        <v>1.4508766132731425</v>
      </c>
      <c r="FB66">
        <f t="shared" ca="1" si="23"/>
        <v>1.5917168712218768</v>
      </c>
      <c r="FD66">
        <f t="shared" si="24"/>
        <v>1.5000000000000011</v>
      </c>
      <c r="FE66">
        <f t="shared" ca="1" si="25"/>
        <v>0.93457705201140007</v>
      </c>
      <c r="FF66">
        <f ca="1">_xlfn.NORM.DIST(EY66,0,1,TRUE)</f>
        <v>0.926331018184958</v>
      </c>
      <c r="FG66">
        <f ca="1">_xlfn.NORM.DIST(EZ66,0,1,TRUE)</f>
        <v>0.92464645358063946</v>
      </c>
      <c r="FH66">
        <f ca="1">_xlfn.NORM.DIST(FA66,0,1,TRUE)</f>
        <v>0.92659288941233009</v>
      </c>
      <c r="FI66">
        <f ca="1">_xlfn.NORM.DIST(FB66,0,1,TRUE)</f>
        <v>0.94427583212598465</v>
      </c>
      <c r="FK66">
        <f t="shared" si="26"/>
        <v>1.5000000000000011</v>
      </c>
      <c r="FL66">
        <f ca="1">ABS(FE66-EJ66)</f>
        <v>7.4229479885998817E-3</v>
      </c>
      <c r="FM66">
        <f ca="1">ABS(FF66-EK66)</f>
        <v>6.6898181504204679E-4</v>
      </c>
      <c r="FN66">
        <f ca="1">ABS(FG66-EL66)</f>
        <v>2.353546419360586E-3</v>
      </c>
      <c r="FO66">
        <f ca="1">ABS(FH66-EM66)</f>
        <v>5.9288941233004433E-4</v>
      </c>
      <c r="FP66">
        <f ca="1">ABS(FI66-EN66)</f>
        <v>1.2758321259846994E-3</v>
      </c>
    </row>
    <row r="67" spans="1:172" ht="14" thickBot="1" x14ac:dyDescent="0.2">
      <c r="A67" s="96">
        <v>38800</v>
      </c>
      <c r="B67" s="97">
        <v>5.2055001258850098</v>
      </c>
      <c r="C67" s="98">
        <v>1302.949951171875</v>
      </c>
      <c r="D67" s="97">
        <v>1.742400050163269</v>
      </c>
      <c r="E67">
        <v>117.49500214310328</v>
      </c>
      <c r="F67">
        <v>560.38775634765625</v>
      </c>
      <c r="H67" s="34">
        <f t="shared" si="51"/>
        <v>-1.223906172200104E-2</v>
      </c>
      <c r="I67" s="34">
        <f t="shared" si="52"/>
        <v>9.8328084948713255E-4</v>
      </c>
      <c r="J67" s="34">
        <f t="shared" si="53"/>
        <v>3.975841074610454E-3</v>
      </c>
      <c r="K67" s="34">
        <f t="shared" si="54"/>
        <v>-3.4074083638694227E-3</v>
      </c>
      <c r="L67" s="101">
        <f t="shared" si="55"/>
        <v>1.7889634045481898E-2</v>
      </c>
      <c r="N67" s="34">
        <f t="shared" si="56"/>
        <v>0.5033122355126286</v>
      </c>
      <c r="O67" s="35">
        <f t="shared" si="64"/>
        <v>9.8328084948713257E-2</v>
      </c>
      <c r="P67" s="35">
        <f t="shared" si="65"/>
        <v>0.39758410746104539</v>
      </c>
      <c r="Q67" s="35">
        <f t="shared" si="57"/>
        <v>-0.34074083638694225</v>
      </c>
      <c r="R67" s="35">
        <f t="shared" si="66"/>
        <v>1.7889634045481897</v>
      </c>
      <c r="S67" s="67">
        <f t="shared" si="58"/>
        <v>2.4474469960836345</v>
      </c>
      <c r="AJ67" s="34">
        <f t="shared" ca="1" si="14"/>
        <v>1.1665152604491413</v>
      </c>
      <c r="AK67" s="34">
        <f t="shared" ca="1" si="14"/>
        <v>-0.99855452553383584</v>
      </c>
      <c r="AL67" s="34">
        <f t="shared" ca="1" si="14"/>
        <v>-1.6860216457100954</v>
      </c>
      <c r="AM67" s="34">
        <f t="shared" ca="1" si="14"/>
        <v>0.8164274595140314</v>
      </c>
      <c r="AN67" s="101">
        <f t="shared" ca="1" si="14"/>
        <v>1.0224128667543839</v>
      </c>
      <c r="AQ67" s="60">
        <f ca="1"/>
        <v>-2.0828767558194769E-3</v>
      </c>
      <c r="AR67" s="60">
        <f ca="1"/>
        <v>-1.3846935153415158E-5</v>
      </c>
      <c r="AS67" s="60">
        <f ca="1"/>
        <v>6.5634001783931801E-3</v>
      </c>
      <c r="AT67" s="60">
        <f ca="1"/>
        <v>-3.9550041433686726E-3</v>
      </c>
      <c r="AU67" s="60">
        <f ca="1"/>
        <v>2.5920287766461457E-2</v>
      </c>
      <c r="AW67" s="61">
        <f t="shared" ca="1" si="34"/>
        <v>8.5655042852205932E-2</v>
      </c>
      <c r="AX67" s="61">
        <f t="shared" ca="1" si="35"/>
        <v>-1.3846935153415158E-3</v>
      </c>
      <c r="AY67" s="61">
        <f t="shared" ca="1" si="36"/>
        <v>0.65634001783931806</v>
      </c>
      <c r="AZ67" s="61">
        <f t="shared" ca="1" si="37"/>
        <v>-0.39550041433686728</v>
      </c>
      <c r="BA67" s="61">
        <f t="shared" ca="1" si="38"/>
        <v>2.5920287766461456</v>
      </c>
      <c r="BB67" s="61">
        <f t="shared" ca="1" si="39"/>
        <v>2.937138729485461</v>
      </c>
      <c r="BL67" s="96">
        <v>38800</v>
      </c>
      <c r="BM67" s="126">
        <f t="shared" si="59"/>
        <v>-1.1817572883105228E-2</v>
      </c>
      <c r="BN67" s="126">
        <f t="shared" si="60"/>
        <v>8.2475023981712164E-4</v>
      </c>
      <c r="BO67" s="126">
        <f t="shared" si="61"/>
        <v>4.0170315462025163E-3</v>
      </c>
      <c r="BP67" s="126">
        <f t="shared" si="62"/>
        <v>-3.1997167532881428E-3</v>
      </c>
      <c r="BQ67" s="126">
        <f t="shared" si="63"/>
        <v>1.7139974403063491E-2</v>
      </c>
      <c r="DA67" s="126">
        <f t="shared" ca="1" si="45"/>
        <v>-1.9502405739993331E-3</v>
      </c>
      <c r="DB67" s="126">
        <f t="shared" ca="1" si="46"/>
        <v>-3.3172925635459251E-4</v>
      </c>
      <c r="DC67" s="126">
        <f t="shared" ca="1" si="47"/>
        <v>6.4049866163035808E-3</v>
      </c>
      <c r="DD67" s="126">
        <f t="shared" ca="1" si="48"/>
        <v>-3.8382668020538377E-3</v>
      </c>
      <c r="DE67" s="126">
        <f t="shared" ca="1" si="49"/>
        <v>2.5297695547144783E-2</v>
      </c>
      <c r="EB67">
        <f t="shared" si="16"/>
        <v>1.6000000000000012</v>
      </c>
      <c r="EC67">
        <f ca="1"/>
        <v>13</v>
      </c>
      <c r="ED67">
        <f ca="1"/>
        <v>12</v>
      </c>
      <c r="EE67">
        <f ca="1"/>
        <v>8</v>
      </c>
      <c r="EF67">
        <f ca="1"/>
        <v>14</v>
      </c>
      <c r="EG67">
        <f ca="1"/>
        <v>15</v>
      </c>
      <c r="EI67">
        <f t="shared" si="17"/>
        <v>1.6000000000000012</v>
      </c>
      <c r="EJ67">
        <f ca="1">SUM($EC$6:EC67)/COUNT($AJ$6:$AJ$1005)</f>
        <v>0.95499999999999996</v>
      </c>
      <c r="EK67">
        <f ca="1">SUM($ED$6:ED67)/COUNT($AJ$6:$AJ$1005)</f>
        <v>0.93899999999999995</v>
      </c>
      <c r="EL67">
        <f ca="1">SUM($EE$6:EE67)/COUNT($AJ$6:$AJ$1005)</f>
        <v>0.93500000000000005</v>
      </c>
      <c r="EM67">
        <f ca="1">SUM($EF$6:EF67)/COUNT($AJ$6:$AJ$1005)</f>
        <v>0.94</v>
      </c>
      <c r="EN67">
        <f ca="1">SUM($EG$6:EG67)/COUNT($AJ$6:$AJ$1005)</f>
        <v>0.95799999999999996</v>
      </c>
      <c r="EW67">
        <f t="shared" si="18"/>
        <v>1.6000000000000012</v>
      </c>
      <c r="EX67">
        <f t="shared" ca="1" si="19"/>
        <v>1.611463788857435</v>
      </c>
      <c r="EY67">
        <f t="shared" ca="1" si="20"/>
        <v>1.5490984624449629</v>
      </c>
      <c r="EZ67">
        <f t="shared" ca="1" si="21"/>
        <v>1.5331708759269902</v>
      </c>
      <c r="FA67">
        <f t="shared" ca="1" si="22"/>
        <v>1.5481691867449969</v>
      </c>
      <c r="FB67">
        <f t="shared" ca="1" si="23"/>
        <v>1.6971334694013678</v>
      </c>
      <c r="FD67">
        <f t="shared" si="24"/>
        <v>1.6000000000000012</v>
      </c>
      <c r="FE67">
        <f t="shared" ca="1" si="25"/>
        <v>0.94646066319657951</v>
      </c>
      <c r="FF67">
        <f ca="1">_xlfn.NORM.DIST(EY67,0,1,TRUE)</f>
        <v>0.93932097376304224</v>
      </c>
      <c r="FG67">
        <f ca="1">_xlfn.NORM.DIST(EZ67,0,1,TRUE)</f>
        <v>0.9373831209273239</v>
      </c>
      <c r="FH67">
        <f ca="1">_xlfn.NORM.DIST(FA67,0,1,TRUE)</f>
        <v>0.93920921600869278</v>
      </c>
      <c r="FI67">
        <f ca="1">_xlfn.NORM.DIST(FB67,0,1,TRUE)</f>
        <v>0.95516428510473472</v>
      </c>
      <c r="FK67">
        <f t="shared" si="26"/>
        <v>1.6000000000000012</v>
      </c>
      <c r="FL67">
        <f ca="1">ABS(FE67-EJ67)</f>
        <v>8.5393368034204498E-3</v>
      </c>
      <c r="FM67">
        <f ca="1">ABS(FF67-EK67)</f>
        <v>3.2097376304229819E-4</v>
      </c>
      <c r="FN67">
        <f ca="1">ABS(FG67-EL67)</f>
        <v>2.3831209273238452E-3</v>
      </c>
      <c r="FO67">
        <f ca="1">ABS(FH67-EM67)</f>
        <v>7.9078399130716459E-4</v>
      </c>
      <c r="FP67">
        <f ca="1">ABS(FI67-EN67)</f>
        <v>2.83571489526524E-3</v>
      </c>
    </row>
    <row r="68" spans="1:172" ht="14" thickBot="1" x14ac:dyDescent="0.2">
      <c r="A68" s="96">
        <v>38803</v>
      </c>
      <c r="B68" s="97">
        <v>5.2290000915527344</v>
      </c>
      <c r="C68" s="98">
        <v>1301.6099853515625</v>
      </c>
      <c r="D68" s="97">
        <v>1.7474000453948975</v>
      </c>
      <c r="E68">
        <v>116.79514763726104</v>
      </c>
      <c r="F68">
        <v>567.3184814453125</v>
      </c>
      <c r="H68" s="34">
        <f t="shared" si="51"/>
        <v>4.5144491594319722E-3</v>
      </c>
      <c r="I68" s="34">
        <f t="shared" si="52"/>
        <v>-1.0284092793490132E-3</v>
      </c>
      <c r="J68" s="34">
        <f t="shared" si="53"/>
        <v>2.8696023230485447E-3</v>
      </c>
      <c r="K68" s="34">
        <f t="shared" si="54"/>
        <v>-5.9564619181831256E-3</v>
      </c>
      <c r="L68" s="101">
        <f t="shared" si="55"/>
        <v>1.2367731127509737E-2</v>
      </c>
      <c r="N68" s="34">
        <f t="shared" si="56"/>
        <v>-0.185649647836756</v>
      </c>
      <c r="O68" s="35">
        <f t="shared" si="64"/>
        <v>-0.10284092793490132</v>
      </c>
      <c r="P68" s="35">
        <f t="shared" si="65"/>
        <v>0.28696023230485446</v>
      </c>
      <c r="Q68" s="35">
        <f t="shared" si="57"/>
        <v>-0.59564619181831258</v>
      </c>
      <c r="R68" s="35">
        <f t="shared" si="66"/>
        <v>1.2367731127509738</v>
      </c>
      <c r="S68" s="67">
        <f t="shared" si="58"/>
        <v>0.6395965774658583</v>
      </c>
      <c r="AJ68" s="34">
        <f t="shared" ca="1" si="14"/>
        <v>-1.8101404650100508</v>
      </c>
      <c r="AK68" s="34">
        <f t="shared" ca="1" si="14"/>
        <v>-1.2633243261846347</v>
      </c>
      <c r="AL68" s="34">
        <f t="shared" ca="1" si="14"/>
        <v>-0.19644661791453569</v>
      </c>
      <c r="AM68" s="34">
        <f t="shared" ca="1" si="14"/>
        <v>-2.9383380785469728</v>
      </c>
      <c r="AN68" s="101">
        <f t="shared" ca="1" si="14"/>
        <v>-0.75307603138417611</v>
      </c>
      <c r="AQ68" s="60">
        <f ca="1"/>
        <v>3.3392976431306613E-2</v>
      </c>
      <c r="AR68" s="60">
        <f ca="1"/>
        <v>-1.3211840670646395E-2</v>
      </c>
      <c r="AS68" s="60">
        <f ca="1"/>
        <v>4.864126242257738E-3</v>
      </c>
      <c r="AT68" s="60">
        <f ca="1"/>
        <v>5.7771119442030869E-3</v>
      </c>
      <c r="AU68" s="60">
        <f ca="1"/>
        <v>-5.4413223662312547E-3</v>
      </c>
      <c r="AW68" s="61">
        <f t="shared" ca="1" si="34"/>
        <v>-1.3732338311399215</v>
      </c>
      <c r="AX68" s="61">
        <f t="shared" ca="1" si="35"/>
        <v>-1.3211840670646395</v>
      </c>
      <c r="AY68" s="61">
        <f t="shared" ca="1" si="36"/>
        <v>0.4864126242257738</v>
      </c>
      <c r="AZ68" s="61">
        <f t="shared" ca="1" si="37"/>
        <v>0.57771119442030872</v>
      </c>
      <c r="BA68" s="61">
        <f t="shared" ca="1" si="38"/>
        <v>-0.54413223662312549</v>
      </c>
      <c r="BB68" s="61">
        <f t="shared" ca="1" si="39"/>
        <v>-2.174426316181604</v>
      </c>
      <c r="BL68" s="96">
        <v>38803</v>
      </c>
      <c r="BM68" s="126">
        <f t="shared" si="59"/>
        <v>4.9359379983277829E-3</v>
      </c>
      <c r="BN68" s="126">
        <f t="shared" si="60"/>
        <v>-1.1869398890190241E-3</v>
      </c>
      <c r="BO68" s="126">
        <f t="shared" si="61"/>
        <v>2.9107927946406069E-3</v>
      </c>
      <c r="BP68" s="126">
        <f t="shared" si="62"/>
        <v>-5.7487703076018453E-3</v>
      </c>
      <c r="BQ68" s="126">
        <f t="shared" si="63"/>
        <v>1.1618071485091329E-2</v>
      </c>
      <c r="DA68" s="126">
        <f t="shared" ca="1" si="45"/>
        <v>3.3525612613126754E-2</v>
      </c>
      <c r="DB68" s="126">
        <f t="shared" ca="1" si="46"/>
        <v>-1.3529722991847572E-2</v>
      </c>
      <c r="DC68" s="126">
        <f t="shared" ca="1" si="47"/>
        <v>4.7057126801681387E-3</v>
      </c>
      <c r="DD68" s="126">
        <f t="shared" ca="1" si="48"/>
        <v>5.8938492855179223E-3</v>
      </c>
      <c r="DE68" s="126">
        <f t="shared" ca="1" si="49"/>
        <v>-6.063914585547928E-3</v>
      </c>
      <c r="EB68">
        <f t="shared" si="16"/>
        <v>1.7000000000000013</v>
      </c>
      <c r="EC68">
        <f ca="1"/>
        <v>10</v>
      </c>
      <c r="ED68">
        <f ca="1"/>
        <v>14</v>
      </c>
      <c r="EE68">
        <f ca="1"/>
        <v>12</v>
      </c>
      <c r="EF68">
        <f ca="1"/>
        <v>7</v>
      </c>
      <c r="EG68">
        <f ca="1"/>
        <v>10</v>
      </c>
      <c r="EI68">
        <f t="shared" si="17"/>
        <v>1.7000000000000013</v>
      </c>
      <c r="EJ68">
        <f ca="1">SUM($EC$6:EC68)/COUNT($AJ$6:$AJ$1005)</f>
        <v>0.96499999999999997</v>
      </c>
      <c r="EK68">
        <f ca="1">SUM($ED$6:ED68)/COUNT($AJ$6:$AJ$1005)</f>
        <v>0.95299999999999996</v>
      </c>
      <c r="EL68">
        <f ca="1">SUM($EE$6:EE68)/COUNT($AJ$6:$AJ$1005)</f>
        <v>0.94699999999999995</v>
      </c>
      <c r="EM68">
        <f ca="1">SUM($EF$6:EF68)/COUNT($AJ$6:$AJ$1005)</f>
        <v>0.94699999999999995</v>
      </c>
      <c r="EN68">
        <f ca="1">SUM($EG$6:EG68)/COUNT($AJ$6:$AJ$1005)</f>
        <v>0.96799999999999997</v>
      </c>
      <c r="EW68">
        <f t="shared" si="18"/>
        <v>1.7000000000000013</v>
      </c>
      <c r="EX68">
        <f t="shared" ca="1" si="19"/>
        <v>1.7121530080857492</v>
      </c>
      <c r="EY68">
        <f t="shared" ca="1" si="20"/>
        <v>1.6491982893684898</v>
      </c>
      <c r="EZ68">
        <f t="shared" ca="1" si="21"/>
        <v>1.6293033874074685</v>
      </c>
      <c r="FA68">
        <f t="shared" ca="1" si="22"/>
        <v>1.6454617602168513</v>
      </c>
      <c r="FB68">
        <f t="shared" ca="1" si="23"/>
        <v>1.8025500675808588</v>
      </c>
      <c r="FD68">
        <f t="shared" si="24"/>
        <v>1.7000000000000013</v>
      </c>
      <c r="FE68">
        <f t="shared" ca="1" si="25"/>
        <v>0.95656576258999915</v>
      </c>
      <c r="FF68">
        <f ca="1">_xlfn.NORM.DIST(EY68,0,1,TRUE)</f>
        <v>0.95044649084692634</v>
      </c>
      <c r="FG68">
        <f ca="1">_xlfn.NORM.DIST(EZ68,0,1,TRUE)</f>
        <v>0.94837559528836812</v>
      </c>
      <c r="FH68">
        <f ca="1">_xlfn.NORM.DIST(FA68,0,1,TRUE)</f>
        <v>0.95006268885114442</v>
      </c>
      <c r="FI68">
        <f ca="1">_xlfn.NORM.DIST(FB68,0,1,TRUE)</f>
        <v>0.96427054755441655</v>
      </c>
      <c r="FK68">
        <f t="shared" si="26"/>
        <v>1.7000000000000013</v>
      </c>
      <c r="FL68">
        <f ca="1">ABS(FE68-EJ68)</f>
        <v>8.4342374100008222E-3</v>
      </c>
      <c r="FM68">
        <f ca="1">ABS(FF68-EK68)</f>
        <v>2.5535091530736187E-3</v>
      </c>
      <c r="FN68">
        <f ca="1">ABS(FG68-EL68)</f>
        <v>1.3755952883681699E-3</v>
      </c>
      <c r="FO68">
        <f ca="1">ABS(FH68-EM68)</f>
        <v>3.0626888511444683E-3</v>
      </c>
      <c r="FP68">
        <f ca="1">ABS(FI68-EN68)</f>
        <v>3.7294524455834255E-3</v>
      </c>
    </row>
    <row r="69" spans="1:172" ht="14" thickBot="1" x14ac:dyDescent="0.2">
      <c r="A69" s="96">
        <v>38804</v>
      </c>
      <c r="B69" s="97">
        <v>5.308499813079834</v>
      </c>
      <c r="C69" s="98">
        <v>1293.22998046875</v>
      </c>
      <c r="D69" s="97">
        <v>1.7446999549865723</v>
      </c>
      <c r="E69">
        <v>117.82726342272618</v>
      </c>
      <c r="F69">
        <v>567.16851806640625</v>
      </c>
      <c r="H69" s="34">
        <f t="shared" si="51"/>
        <v>1.5203618308503879E-2</v>
      </c>
      <c r="I69" s="34">
        <f t="shared" si="52"/>
        <v>-6.4381842311612841E-3</v>
      </c>
      <c r="J69" s="34">
        <f t="shared" si="53"/>
        <v>-1.5452044970703878E-3</v>
      </c>
      <c r="K69" s="34">
        <f t="shared" si="54"/>
        <v>8.8369748773352522E-3</v>
      </c>
      <c r="L69" s="101">
        <f t="shared" si="55"/>
        <v>-2.6433720002246383E-4</v>
      </c>
      <c r="N69" s="34">
        <f t="shared" si="56"/>
        <v>-0.6252249798673879</v>
      </c>
      <c r="O69" s="35">
        <f t="shared" si="64"/>
        <v>-0.64381842311612836</v>
      </c>
      <c r="P69" s="35">
        <f t="shared" si="65"/>
        <v>-0.15452044970703877</v>
      </c>
      <c r="Q69" s="35">
        <f t="shared" si="57"/>
        <v>0.88369748773352519</v>
      </c>
      <c r="R69" s="35">
        <f t="shared" si="66"/>
        <v>-2.6433720002246384E-2</v>
      </c>
      <c r="S69" s="67">
        <f t="shared" si="58"/>
        <v>-0.5663000849592762</v>
      </c>
      <c r="AJ69" s="34">
        <f t="shared" ca="1" si="14"/>
        <v>-0.37711117007381423</v>
      </c>
      <c r="AK69" s="34">
        <f t="shared" ca="1" si="14"/>
        <v>-1.6148425935495807</v>
      </c>
      <c r="AL69" s="34">
        <f t="shared" ca="1" si="14"/>
        <v>1.6938459982092064</v>
      </c>
      <c r="AM69" s="34">
        <f t="shared" ca="1" si="14"/>
        <v>0.33553870707126049</v>
      </c>
      <c r="AN69" s="101">
        <f t="shared" ca="1" si="14"/>
        <v>-4.7366489424615812E-2</v>
      </c>
      <c r="AQ69" s="60">
        <f ca="1"/>
        <v>-3.2561726592583044E-2</v>
      </c>
      <c r="AR69" s="60">
        <f ca="1"/>
        <v>-2.3357058626673092E-2</v>
      </c>
      <c r="AS69" s="60">
        <f ca="1"/>
        <v>-2.2439839231053665E-2</v>
      </c>
      <c r="AT69" s="60">
        <f ca="1"/>
        <v>4.2622146027105007E-4</v>
      </c>
      <c r="AU69" s="60">
        <f ca="1"/>
        <v>-1.0683876468772455E-2</v>
      </c>
      <c r="AW69" s="61">
        <f t="shared" ca="1" si="34"/>
        <v>1.3390499840362344</v>
      </c>
      <c r="AX69" s="61">
        <f t="shared" ca="1" si="35"/>
        <v>-2.3357058626673091</v>
      </c>
      <c r="AY69" s="61">
        <f t="shared" ca="1" si="36"/>
        <v>-2.2439839231053664</v>
      </c>
      <c r="AZ69" s="61">
        <f t="shared" ca="1" si="37"/>
        <v>4.2622146027105005E-2</v>
      </c>
      <c r="BA69" s="61">
        <f t="shared" ca="1" si="38"/>
        <v>-1.0683876468772455</v>
      </c>
      <c r="BB69" s="61">
        <f t="shared" ca="1" si="39"/>
        <v>-4.2664053025865822</v>
      </c>
      <c r="BL69" s="96">
        <v>38804</v>
      </c>
      <c r="BM69" s="126">
        <f t="shared" si="59"/>
        <v>1.5625107147399689E-2</v>
      </c>
      <c r="BN69" s="126">
        <f t="shared" si="60"/>
        <v>-6.5967148408312953E-3</v>
      </c>
      <c r="BO69" s="126">
        <f t="shared" si="61"/>
        <v>-1.5040140254783255E-3</v>
      </c>
      <c r="BP69" s="126">
        <f t="shared" si="62"/>
        <v>9.0446664879165316E-3</v>
      </c>
      <c r="BQ69" s="126">
        <f t="shared" si="63"/>
        <v>-1.0139968424408719E-3</v>
      </c>
      <c r="DA69" s="126">
        <f t="shared" ca="1" si="45"/>
        <v>-3.2429090410762904E-2</v>
      </c>
      <c r="DB69" s="126">
        <f t="shared" ca="1" si="46"/>
        <v>-2.3674940947874271E-2</v>
      </c>
      <c r="DC69" s="126">
        <f t="shared" ca="1" si="47"/>
        <v>-2.2598252793143266E-2</v>
      </c>
      <c r="DD69" s="126">
        <f t="shared" ca="1" si="48"/>
        <v>5.4295880158588498E-4</v>
      </c>
      <c r="DE69" s="126">
        <f t="shared" ca="1" si="49"/>
        <v>-1.1306468688089127E-2</v>
      </c>
      <c r="EB69">
        <f t="shared" si="16"/>
        <v>1.8000000000000014</v>
      </c>
      <c r="EC69">
        <f ca="1"/>
        <v>6</v>
      </c>
      <c r="ED69">
        <f ca="1"/>
        <v>15</v>
      </c>
      <c r="EE69">
        <f ca="1"/>
        <v>10</v>
      </c>
      <c r="EF69">
        <f ca="1"/>
        <v>9</v>
      </c>
      <c r="EG69">
        <f ca="1"/>
        <v>3</v>
      </c>
      <c r="EI69">
        <f t="shared" si="17"/>
        <v>1.8000000000000014</v>
      </c>
      <c r="EJ69">
        <f ca="1">SUM($EC$6:EC69)/COUNT($AJ$6:$AJ$1005)</f>
        <v>0.97099999999999997</v>
      </c>
      <c r="EK69">
        <f ca="1">SUM($ED$6:ED69)/COUNT($AJ$6:$AJ$1005)</f>
        <v>0.96799999999999997</v>
      </c>
      <c r="EL69">
        <f ca="1">SUM($EE$6:EE69)/COUNT($AJ$6:$AJ$1005)</f>
        <v>0.95699999999999996</v>
      </c>
      <c r="EM69">
        <f ca="1">SUM($EF$6:EF69)/COUNT($AJ$6:$AJ$1005)</f>
        <v>0.95599999999999996</v>
      </c>
      <c r="EN69">
        <f ca="1">SUM($EG$6:EG69)/COUNT($AJ$6:$AJ$1005)</f>
        <v>0.97099999999999997</v>
      </c>
      <c r="EW69">
        <f t="shared" si="18"/>
        <v>1.8000000000000014</v>
      </c>
      <c r="EX69">
        <f t="shared" ca="1" si="19"/>
        <v>1.8128422273140632</v>
      </c>
      <c r="EY69">
        <f t="shared" ca="1" si="20"/>
        <v>1.7492981162920169</v>
      </c>
      <c r="EZ69">
        <f t="shared" ca="1" si="21"/>
        <v>1.7254358988879468</v>
      </c>
      <c r="FA69">
        <f t="shared" ca="1" si="22"/>
        <v>1.7427543336887055</v>
      </c>
      <c r="FB69">
        <f t="shared" ca="1" si="23"/>
        <v>1.9079666657603498</v>
      </c>
      <c r="FD69">
        <f t="shared" si="24"/>
        <v>1.8000000000000014</v>
      </c>
      <c r="FE69">
        <f t="shared" ca="1" si="25"/>
        <v>0.96507192053998769</v>
      </c>
      <c r="FF69">
        <f ca="1">_xlfn.NORM.DIST(EY69,0,1,TRUE)</f>
        <v>0.95988024929071813</v>
      </c>
      <c r="FG69">
        <f ca="1">_xlfn.NORM.DIST(EZ69,0,1,TRUE)</f>
        <v>0.95777552676970423</v>
      </c>
      <c r="FH69">
        <f ca="1">_xlfn.NORM.DIST(FA69,0,1,TRUE)</f>
        <v>0.95931173185084273</v>
      </c>
      <c r="FI69">
        <f ca="1">_xlfn.NORM.DIST(FB69,0,1,TRUE)</f>
        <v>0.97180223760352058</v>
      </c>
      <c r="FK69">
        <f t="shared" si="26"/>
        <v>1.8000000000000014</v>
      </c>
      <c r="FL69">
        <f ca="1">ABS(FE69-EJ69)</f>
        <v>5.928079460012281E-3</v>
      </c>
      <c r="FM69">
        <f ca="1">ABS(FF69-EK69)</f>
        <v>8.1197507092818366E-3</v>
      </c>
      <c r="FN69">
        <f ca="1">ABS(FG69-EL69)</f>
        <v>7.7552676970427115E-4</v>
      </c>
      <c r="FO69">
        <f ca="1">ABS(FH69-EM69)</f>
        <v>3.3117318508427696E-3</v>
      </c>
      <c r="FP69">
        <f ca="1">ABS(FI69-EN69)</f>
        <v>8.022376035206058E-4</v>
      </c>
    </row>
    <row r="70" spans="1:172" ht="14" thickBot="1" x14ac:dyDescent="0.2">
      <c r="A70" s="96">
        <v>38805</v>
      </c>
      <c r="B70" s="97">
        <v>5.3429999351501465</v>
      </c>
      <c r="C70" s="98">
        <v>1302.8900146484375</v>
      </c>
      <c r="D70" s="97">
        <v>1.7345999479293823</v>
      </c>
      <c r="E70">
        <v>117.75788421770224</v>
      </c>
      <c r="F70">
        <v>573.4681396484375</v>
      </c>
      <c r="H70" s="34">
        <f t="shared" si="51"/>
        <v>6.49903424415806E-3</v>
      </c>
      <c r="I70" s="34">
        <f t="shared" si="52"/>
        <v>7.4696955109145244E-3</v>
      </c>
      <c r="J70" s="34">
        <f t="shared" si="53"/>
        <v>-5.7889650471548695E-3</v>
      </c>
      <c r="K70" s="34">
        <f t="shared" si="54"/>
        <v>-5.8882132206554828E-4</v>
      </c>
      <c r="L70" s="101">
        <f t="shared" si="55"/>
        <v>1.1107142553518223E-2</v>
      </c>
      <c r="N70" s="34">
        <f t="shared" si="56"/>
        <v>-0.26726259973182953</v>
      </c>
      <c r="O70" s="35">
        <f t="shared" si="64"/>
        <v>0.74696955109145247</v>
      </c>
      <c r="P70" s="35">
        <f t="shared" si="65"/>
        <v>-0.57889650471548693</v>
      </c>
      <c r="Q70" s="35">
        <f t="shared" si="57"/>
        <v>-5.8882132206554826E-2</v>
      </c>
      <c r="R70" s="35">
        <f t="shared" si="66"/>
        <v>1.1107142553518223</v>
      </c>
      <c r="S70" s="67">
        <f t="shared" si="58"/>
        <v>0.95264256978940354</v>
      </c>
      <c r="AJ70" s="34">
        <f t="shared" ref="AJ70:AN120" ca="1" si="89">_xlfn.NORM.INV(RAND(),0,1)</f>
        <v>1.3288422941233513</v>
      </c>
      <c r="AK70" s="34">
        <f t="shared" ca="1" si="89"/>
        <v>0.40099602664774869</v>
      </c>
      <c r="AL70" s="34">
        <f t="shared" ca="1" si="89"/>
        <v>1.4131847140612483</v>
      </c>
      <c r="AM70" s="34">
        <f t="shared" ca="1" si="89"/>
        <v>0.50637042385542119</v>
      </c>
      <c r="AN70" s="101">
        <f t="shared" ca="1" si="89"/>
        <v>-0.57212939024512999</v>
      </c>
      <c r="AQ70" s="60">
        <f ca="1"/>
        <v>-1.2781714436199406E-2</v>
      </c>
      <c r="AR70" s="60">
        <f ca="1"/>
        <v>6.261970094289855E-3</v>
      </c>
      <c r="AS70" s="60">
        <f ca="1"/>
        <v>-2.4432147532829035E-3</v>
      </c>
      <c r="AT70" s="60">
        <f ca="1"/>
        <v>9.5808035630615552E-5</v>
      </c>
      <c r="AU70" s="60">
        <f ca="1"/>
        <v>-2.9082262735124677E-2</v>
      </c>
      <c r="AW70" s="61">
        <f t="shared" ca="1" si="34"/>
        <v>0.5256279780829276</v>
      </c>
      <c r="AX70" s="61">
        <f t="shared" ca="1" si="35"/>
        <v>0.62619700942898548</v>
      </c>
      <c r="AY70" s="61">
        <f t="shared" ca="1" si="36"/>
        <v>-0.24432147532829035</v>
      </c>
      <c r="AZ70" s="61">
        <f t="shared" ca="1" si="37"/>
        <v>9.5808035630615546E-3</v>
      </c>
      <c r="BA70" s="61">
        <f t="shared" ca="1" si="38"/>
        <v>-2.9082262735124678</v>
      </c>
      <c r="BB70" s="61">
        <f t="shared" ca="1" si="39"/>
        <v>-1.9911419577657834</v>
      </c>
      <c r="BL70" s="96">
        <v>38805</v>
      </c>
      <c r="BM70" s="126">
        <f t="shared" si="59"/>
        <v>6.9205230830538707E-3</v>
      </c>
      <c r="BN70" s="126">
        <f t="shared" si="60"/>
        <v>7.3111649012445133E-3</v>
      </c>
      <c r="BO70" s="126">
        <f t="shared" si="61"/>
        <v>-5.7477745755628072E-3</v>
      </c>
      <c r="BP70" s="126">
        <f t="shared" si="62"/>
        <v>-3.8112971148426844E-4</v>
      </c>
      <c r="BQ70" s="126">
        <f t="shared" si="63"/>
        <v>1.0357482911099815E-2</v>
      </c>
      <c r="DA70" s="126">
        <f t="shared" ca="1" si="45"/>
        <v>-1.2649078254379262E-2</v>
      </c>
      <c r="DB70" s="126">
        <f t="shared" ca="1" si="46"/>
        <v>5.944087773088678E-3</v>
      </c>
      <c r="DC70" s="126">
        <f t="shared" ca="1" si="47"/>
        <v>-2.6016283153725032E-3</v>
      </c>
      <c r="DD70" s="126">
        <f t="shared" ca="1" si="48"/>
        <v>2.1254537694545046E-4</v>
      </c>
      <c r="DE70" s="126">
        <f t="shared" ca="1" si="49"/>
        <v>-2.9704854954441352E-2</v>
      </c>
      <c r="EB70">
        <f t="shared" si="16"/>
        <v>1.9000000000000015</v>
      </c>
      <c r="EC70">
        <f ca="1"/>
        <v>8</v>
      </c>
      <c r="ED70">
        <f ca="1"/>
        <v>4</v>
      </c>
      <c r="EE70">
        <f ca="1"/>
        <v>10</v>
      </c>
      <c r="EF70">
        <f ca="1"/>
        <v>8</v>
      </c>
      <c r="EG70">
        <f ca="1"/>
        <v>10</v>
      </c>
      <c r="EI70">
        <f t="shared" si="17"/>
        <v>1.9000000000000015</v>
      </c>
      <c r="EJ70">
        <f ca="1">SUM($EC$6:EC70)/COUNT($AJ$6:$AJ$1005)</f>
        <v>0.97899999999999998</v>
      </c>
      <c r="EK70">
        <f ca="1">SUM($ED$6:ED70)/COUNT($AJ$6:$AJ$1005)</f>
        <v>0.97199999999999998</v>
      </c>
      <c r="EL70">
        <f ca="1">SUM($EE$6:EE70)/COUNT($AJ$6:$AJ$1005)</f>
        <v>0.96699999999999997</v>
      </c>
      <c r="EM70">
        <f ca="1">SUM($EF$6:EF70)/COUNT($AJ$6:$AJ$1005)</f>
        <v>0.96399999999999997</v>
      </c>
      <c r="EN70">
        <f ca="1">SUM($EG$6:EG70)/COUNT($AJ$6:$AJ$1005)</f>
        <v>0.98099999999999998</v>
      </c>
      <c r="EW70">
        <f t="shared" si="18"/>
        <v>1.9000000000000015</v>
      </c>
      <c r="EX70">
        <f t="shared" ca="1" si="19"/>
        <v>1.9135314465423772</v>
      </c>
      <c r="EY70">
        <f t="shared" ca="1" si="20"/>
        <v>1.8493979432155441</v>
      </c>
      <c r="EZ70">
        <f t="shared" ca="1" si="21"/>
        <v>1.8215684103684251</v>
      </c>
      <c r="FA70">
        <f t="shared" ca="1" si="22"/>
        <v>1.8400469071605599</v>
      </c>
      <c r="FB70">
        <f t="shared" ca="1" si="23"/>
        <v>2.0133832639398408</v>
      </c>
      <c r="FD70">
        <f t="shared" si="24"/>
        <v>1.9000000000000015</v>
      </c>
      <c r="FE70">
        <f t="shared" ca="1" si="25"/>
        <v>0.97215997413867727</v>
      </c>
      <c r="FF70">
        <f ca="1">_xlfn.NORM.DIST(EY70,0,1,TRUE)</f>
        <v>0.96779981388910985</v>
      </c>
      <c r="FG70">
        <f ca="1">_xlfn.NORM.DIST(EZ70,0,1,TRUE)</f>
        <v>0.96573975111909838</v>
      </c>
      <c r="FH70">
        <f ca="1">_xlfn.NORM.DIST(FA70,0,1,TRUE)</f>
        <v>0.96711932449738869</v>
      </c>
      <c r="FI70">
        <f ca="1">_xlfn.NORM.DIST(FB70,0,1,TRUE)</f>
        <v>0.97796283755590963</v>
      </c>
      <c r="FK70">
        <f t="shared" si="26"/>
        <v>1.9000000000000015</v>
      </c>
      <c r="FL70">
        <f ca="1">ABS(FE70-EJ70)</f>
        <v>6.8400258613227072E-3</v>
      </c>
      <c r="FM70">
        <f ca="1">ABS(FF70-EK70)</f>
        <v>4.2001861108901251E-3</v>
      </c>
      <c r="FN70">
        <f ca="1">ABS(FG70-EL70)</f>
        <v>1.2602488809015933E-3</v>
      </c>
      <c r="FO70">
        <f ca="1">ABS(FH70-EM70)</f>
        <v>3.1193244973887202E-3</v>
      </c>
      <c r="FP70">
        <f ca="1">ABS(FI70-EN70)</f>
        <v>3.0371624440903577E-3</v>
      </c>
    </row>
    <row r="71" spans="1:172" ht="14" thickBot="1" x14ac:dyDescent="0.2">
      <c r="A71" s="96">
        <v>38806</v>
      </c>
      <c r="B71" s="97">
        <v>5.3955001831054688</v>
      </c>
      <c r="C71" s="98">
        <v>1300.25</v>
      </c>
      <c r="D71" s="97">
        <v>1.746399998664856</v>
      </c>
      <c r="E71">
        <v>117.32957322196947</v>
      </c>
      <c r="F71">
        <v>586.73480224609375</v>
      </c>
      <c r="H71" s="34">
        <f t="shared" si="51"/>
        <v>9.8259870096455339E-3</v>
      </c>
      <c r="I71" s="34">
        <f t="shared" si="52"/>
        <v>-2.0262759087534051E-3</v>
      </c>
      <c r="J71" s="34">
        <f t="shared" si="53"/>
        <v>6.8027505417370317E-3</v>
      </c>
      <c r="K71" s="34">
        <f t="shared" si="54"/>
        <v>-3.6372171475240003E-3</v>
      </c>
      <c r="L71" s="101">
        <f t="shared" si="55"/>
        <v>2.3134088331026249E-2</v>
      </c>
      <c r="N71" s="34">
        <f t="shared" si="56"/>
        <v>-0.40407831909635678</v>
      </c>
      <c r="O71" s="35">
        <f t="shared" si="64"/>
        <v>-0.20262759087534052</v>
      </c>
      <c r="P71" s="35">
        <f t="shared" si="65"/>
        <v>0.68027505417370315</v>
      </c>
      <c r="Q71" s="35">
        <f t="shared" si="57"/>
        <v>-0.3637217147524</v>
      </c>
      <c r="R71" s="35">
        <f t="shared" si="66"/>
        <v>2.313408833102625</v>
      </c>
      <c r="S71" s="67">
        <f t="shared" si="58"/>
        <v>2.023256262552231</v>
      </c>
      <c r="AJ71" s="34">
        <f t="shared" ca="1" si="89"/>
        <v>1.2649173382000842</v>
      </c>
      <c r="AK71" s="34">
        <f t="shared" ca="1" si="89"/>
        <v>0.77005832058861989</v>
      </c>
      <c r="AL71" s="34">
        <f t="shared" ca="1" si="89"/>
        <v>-1.3355956337831691</v>
      </c>
      <c r="AM71" s="34">
        <f t="shared" ca="1" si="89"/>
        <v>0.99357882913734286</v>
      </c>
      <c r="AN71" s="101">
        <f t="shared" ca="1" si="89"/>
        <v>0.46887724787786922</v>
      </c>
      <c r="AQ71" s="60">
        <f ca="1"/>
        <v>1.8333597904267088E-2</v>
      </c>
      <c r="AR71" s="60">
        <f ca="1"/>
        <v>2.9400318109098864E-2</v>
      </c>
      <c r="AS71" s="60">
        <f ca="1"/>
        <v>4.2263892651790286E-3</v>
      </c>
      <c r="AT71" s="60">
        <f ca="1"/>
        <v>1.3972902053953468E-3</v>
      </c>
      <c r="AU71" s="60">
        <f ca="1"/>
        <v>-3.3197018709327591E-3</v>
      </c>
      <c r="AW71" s="61">
        <f t="shared" ca="1" si="34"/>
        <v>-0.75394048627100518</v>
      </c>
      <c r="AX71" s="61">
        <f t="shared" ca="1" si="35"/>
        <v>2.9400318109098862</v>
      </c>
      <c r="AY71" s="61">
        <f t="shared" ca="1" si="36"/>
        <v>0.42263892651790286</v>
      </c>
      <c r="AZ71" s="61">
        <f t="shared" ca="1" si="37"/>
        <v>0.13972902053953468</v>
      </c>
      <c r="BA71" s="61">
        <f t="shared" ca="1" si="38"/>
        <v>-0.33197018709327591</v>
      </c>
      <c r="BB71" s="61">
        <f t="shared" ca="1" si="39"/>
        <v>2.4164890846030422</v>
      </c>
      <c r="BL71" s="96">
        <v>38806</v>
      </c>
      <c r="BM71" s="126">
        <f t="shared" si="59"/>
        <v>1.0247475848541346E-2</v>
      </c>
      <c r="BN71" s="126">
        <f t="shared" si="60"/>
        <v>-2.1848065184234162E-3</v>
      </c>
      <c r="BO71" s="126">
        <f t="shared" si="61"/>
        <v>6.843941013329094E-3</v>
      </c>
      <c r="BP71" s="126">
        <f t="shared" si="62"/>
        <v>-3.4295255369427204E-3</v>
      </c>
      <c r="BQ71" s="126">
        <f t="shared" si="63"/>
        <v>2.2384428688607842E-2</v>
      </c>
      <c r="DA71" s="126">
        <f t="shared" ca="1" si="45"/>
        <v>1.8466234086087233E-2</v>
      </c>
      <c r="DB71" s="126">
        <f t="shared" ca="1" si="46"/>
        <v>2.9082435787897685E-2</v>
      </c>
      <c r="DC71" s="126">
        <f t="shared" ca="1" si="47"/>
        <v>4.0679757030894293E-3</v>
      </c>
      <c r="DD71" s="126">
        <f t="shared" ca="1" si="48"/>
        <v>1.5140275467101817E-3</v>
      </c>
      <c r="DE71" s="126">
        <f t="shared" ca="1" si="49"/>
        <v>-3.9422940902494319E-3</v>
      </c>
      <c r="EB71">
        <f t="shared" ref="EB71:EB96" si="90">EB70+0.1</f>
        <v>2.0000000000000013</v>
      </c>
      <c r="EC71">
        <f ca="1"/>
        <v>4</v>
      </c>
      <c r="ED71">
        <f ca="1"/>
        <v>5</v>
      </c>
      <c r="EE71">
        <f ca="1"/>
        <v>8</v>
      </c>
      <c r="EF71">
        <f ca="1"/>
        <v>7</v>
      </c>
      <c r="EG71">
        <f ca="1"/>
        <v>4</v>
      </c>
      <c r="EI71">
        <f t="shared" ref="EI71:EI96" si="91">EI70+0.1</f>
        <v>2.0000000000000013</v>
      </c>
      <c r="EJ71">
        <f ca="1">SUM($EC$6:EC71)/COUNT($AJ$6:$AJ$1005)</f>
        <v>0.98299999999999998</v>
      </c>
      <c r="EK71">
        <f ca="1">SUM($ED$6:ED71)/COUNT($AJ$6:$AJ$1005)</f>
        <v>0.97699999999999998</v>
      </c>
      <c r="EL71">
        <f ca="1">SUM($EE$6:EE71)/COUNT($AJ$6:$AJ$1005)</f>
        <v>0.97499999999999998</v>
      </c>
      <c r="EM71">
        <f ca="1">SUM($EF$6:EF71)/COUNT($AJ$6:$AJ$1005)</f>
        <v>0.97099999999999997</v>
      </c>
      <c r="EN71">
        <f ca="1">SUM($EG$6:EG71)/COUNT($AJ$6:$AJ$1005)</f>
        <v>0.98499999999999999</v>
      </c>
      <c r="EW71">
        <f t="shared" ref="EW71:EW96" si="92">EW70+0.1</f>
        <v>2.0000000000000013</v>
      </c>
      <c r="EX71">
        <f t="shared" ref="EX71:EX96" ca="1" si="93">(EW71-$EQ$5)/$EQ$6</f>
        <v>2.0142206657706914</v>
      </c>
      <c r="EY71">
        <f t="shared" ref="EY71:EY96" ca="1" si="94">(EW71-$ER$5)/$ER$6</f>
        <v>1.9494977701390708</v>
      </c>
      <c r="EZ71">
        <f t="shared" ref="EZ71:EZ96" ca="1" si="95">(EW71-$ES$5)/$ES$6</f>
        <v>1.9177009218489032</v>
      </c>
      <c r="FA71">
        <f t="shared" ref="FA71:FA96" ca="1" si="96">(EW71-$ET$5)/$ET$6</f>
        <v>1.9373394806324138</v>
      </c>
      <c r="FB71">
        <f t="shared" ref="FB71:FB96" ca="1" si="97">(EW71-$EU$5)/$EU$6</f>
        <v>2.1187998621193316</v>
      </c>
      <c r="FD71">
        <f t="shared" ref="FD71:FD96" si="98">FD70+0.1</f>
        <v>2.0000000000000013</v>
      </c>
      <c r="FE71">
        <f t="shared" ref="FE71:FE96" ca="1" si="99">_xlfn.NORM.DIST(EX71,0,1,TRUE)</f>
        <v>0.97800681454048244</v>
      </c>
      <c r="FF71">
        <f ca="1">_xlfn.NORM.DIST(EY71,0,1,TRUE)</f>
        <v>0.97438199557782967</v>
      </c>
      <c r="FG71">
        <f ca="1">_xlfn.NORM.DIST(EZ71,0,1,TRUE)</f>
        <v>0.97242552760470602</v>
      </c>
      <c r="FH71">
        <f ca="1">_xlfn.NORM.DIST(FA71,0,1,TRUE)</f>
        <v>0.97364807040899592</v>
      </c>
      <c r="FI71">
        <f ca="1">_xlfn.NORM.DIST(FB71,0,1,TRUE)</f>
        <v>0.98294630779052339</v>
      </c>
      <c r="FK71">
        <f t="shared" ref="FK71:FK96" si="100">FK70+0.1</f>
        <v>2.0000000000000013</v>
      </c>
      <c r="FL71">
        <f ca="1">ABS(FE71-EJ71)</f>
        <v>4.9931854595175462E-3</v>
      </c>
      <c r="FM71">
        <f ca="1">ABS(FF71-EK71)</f>
        <v>2.6180044221703058E-3</v>
      </c>
      <c r="FN71">
        <f ca="1">ABS(FG71-EL71)</f>
        <v>2.5744723952939585E-3</v>
      </c>
      <c r="FO71">
        <f ca="1">ABS(FH71-EM71)</f>
        <v>2.6480704089959506E-3</v>
      </c>
      <c r="FP71">
        <f ca="1">ABS(FI71-EN71)</f>
        <v>2.0536922094765986E-3</v>
      </c>
    </row>
    <row r="72" spans="1:172" ht="14" thickBot="1" x14ac:dyDescent="0.2">
      <c r="A72" s="96">
        <v>38807</v>
      </c>
      <c r="B72" s="97">
        <v>5.3930001258850098</v>
      </c>
      <c r="C72" s="98">
        <v>1294.8299560546875</v>
      </c>
      <c r="D72" s="97">
        <v>1.7365000247955322</v>
      </c>
      <c r="E72">
        <v>117.68859956788911</v>
      </c>
      <c r="F72">
        <v>581.7353515625</v>
      </c>
      <c r="H72" s="34">
        <f t="shared" si="51"/>
        <v>-4.6335967669637541E-4</v>
      </c>
      <c r="I72" s="34">
        <f t="shared" si="52"/>
        <v>-4.1684629458277256E-3</v>
      </c>
      <c r="J72" s="34">
        <f t="shared" si="53"/>
        <v>-5.668789439356608E-3</v>
      </c>
      <c r="K72" s="34">
        <f t="shared" si="54"/>
        <v>3.0599816914054778E-3</v>
      </c>
      <c r="L72" s="101">
        <f t="shared" si="55"/>
        <v>-8.520801330439632E-3</v>
      </c>
      <c r="N72" s="34">
        <f t="shared" si="56"/>
        <v>1.9054940650003675E-2</v>
      </c>
      <c r="O72" s="35">
        <f t="shared" si="64"/>
        <v>-0.41684629458277256</v>
      </c>
      <c r="P72" s="35">
        <f t="shared" si="65"/>
        <v>-0.56687894393566085</v>
      </c>
      <c r="Q72" s="35">
        <f t="shared" si="57"/>
        <v>0.30599816914054778</v>
      </c>
      <c r="R72" s="35">
        <f t="shared" si="66"/>
        <v>-0.85208013304396324</v>
      </c>
      <c r="S72" s="67">
        <f t="shared" si="58"/>
        <v>-1.5107522617718452</v>
      </c>
      <c r="AJ72" s="34">
        <f t="shared" ca="1" si="89"/>
        <v>0.10598891585041918</v>
      </c>
      <c r="AK72" s="34">
        <f t="shared" ca="1" si="89"/>
        <v>1.6748136726854435</v>
      </c>
      <c r="AL72" s="34">
        <f t="shared" ca="1" si="89"/>
        <v>-0.63461663660018475</v>
      </c>
      <c r="AM72" s="34">
        <f t="shared" ca="1" si="89"/>
        <v>1.0502852020744253</v>
      </c>
      <c r="AN72" s="101">
        <f t="shared" ca="1" si="89"/>
        <v>0.65181054432893737</v>
      </c>
      <c r="AQ72" s="60">
        <f ca="1"/>
        <v>3.0291413643985337E-2</v>
      </c>
      <c r="AR72" s="60">
        <f ca="1"/>
        <v>6.3533307962597007E-4</v>
      </c>
      <c r="AS72" s="60">
        <f ca="1"/>
        <v>9.1992074859345574E-3</v>
      </c>
      <c r="AT72" s="60">
        <f ca="1"/>
        <v>1.7789477516226703E-3</v>
      </c>
      <c r="AU72" s="60">
        <f ca="1"/>
        <v>1.4747900099282283E-2</v>
      </c>
      <c r="AW72" s="61">
        <f t="shared" ref="AW72:AW135" ca="1" si="101">-AQ72*$B$7*100*$V$24*$B$6</f>
        <v>-1.2456869214562087</v>
      </c>
      <c r="AX72" s="61">
        <f t="shared" ref="AX72:AX135" ca="1" si="102">AR72*$C$6</f>
        <v>6.3533307962597013E-2</v>
      </c>
      <c r="AY72" s="61">
        <f t="shared" ref="AY72:AY135" ca="1" si="103">AS72*$D$6</f>
        <v>0.91992074859345574</v>
      </c>
      <c r="AZ72" s="61">
        <f t="shared" ref="AZ72:AZ135" ca="1" si="104">-AT72*$E$6</f>
        <v>0.17789477516226704</v>
      </c>
      <c r="BA72" s="61">
        <f t="shared" ref="BA72:BA135" ca="1" si="105">AU72*$F$6</f>
        <v>1.4747900099282283</v>
      </c>
      <c r="BB72" s="61">
        <f t="shared" ref="BB72:BB135" ca="1" si="106">SUM(AW72:BA72)</f>
        <v>1.3904519201903394</v>
      </c>
      <c r="BL72" s="96">
        <v>38807</v>
      </c>
      <c r="BM72" s="126">
        <f t="shared" si="59"/>
        <v>-4.1870837800564388E-5</v>
      </c>
      <c r="BN72" s="126">
        <f t="shared" si="60"/>
        <v>-4.3269935554977367E-3</v>
      </c>
      <c r="BO72" s="126">
        <f t="shared" si="61"/>
        <v>-5.6275989677645457E-3</v>
      </c>
      <c r="BP72" s="126">
        <f t="shared" si="62"/>
        <v>3.2676733019867577E-3</v>
      </c>
      <c r="BQ72" s="126">
        <f t="shared" si="63"/>
        <v>-9.2704609728580401E-3</v>
      </c>
      <c r="DA72" s="126">
        <f t="shared" ref="DA72:DA135" ca="1" si="107">AQ72-$DA$5</f>
        <v>3.0424049825805481E-2</v>
      </c>
      <c r="DB72" s="126">
        <f t="shared" ref="DB72:DB135" ca="1" si="108">AR72-$DB$5</f>
        <v>3.1745075842479274E-4</v>
      </c>
      <c r="DC72" s="126">
        <f t="shared" ref="DC72:DC135" ca="1" si="109">AS72-$DC$5</f>
        <v>9.0407939238449572E-3</v>
      </c>
      <c r="DD72" s="126">
        <f t="shared" ref="DD72:DD135" ca="1" si="110">AT72-$DD$5</f>
        <v>1.8956850929375052E-3</v>
      </c>
      <c r="DE72" s="126">
        <f t="shared" ref="DE72:DE135" ca="1" si="111">AU72-$DE$5</f>
        <v>1.4125307879965611E-2</v>
      </c>
      <c r="EB72">
        <f t="shared" si="90"/>
        <v>2.1000000000000014</v>
      </c>
      <c r="EC72">
        <f ca="1"/>
        <v>3</v>
      </c>
      <c r="ED72">
        <f ca="1"/>
        <v>6</v>
      </c>
      <c r="EE72">
        <f ca="1"/>
        <v>5</v>
      </c>
      <c r="EF72">
        <f ca="1"/>
        <v>7</v>
      </c>
      <c r="EG72">
        <f ca="1"/>
        <v>1</v>
      </c>
      <c r="EI72">
        <f t="shared" si="91"/>
        <v>2.1000000000000014</v>
      </c>
      <c r="EJ72">
        <f ca="1">SUM($EC$6:EC72)/COUNT($AJ$6:$AJ$1005)</f>
        <v>0.98599999999999999</v>
      </c>
      <c r="EK72">
        <f ca="1">SUM($ED$6:ED72)/COUNT($AJ$6:$AJ$1005)</f>
        <v>0.98299999999999998</v>
      </c>
      <c r="EL72">
        <f ca="1">SUM($EE$6:EE72)/COUNT($AJ$6:$AJ$1005)</f>
        <v>0.98</v>
      </c>
      <c r="EM72">
        <f ca="1">SUM($EF$6:EF72)/COUNT($AJ$6:$AJ$1005)</f>
        <v>0.97799999999999998</v>
      </c>
      <c r="EN72">
        <f ca="1">SUM($EG$6:EG72)/COUNT($AJ$6:$AJ$1005)</f>
        <v>0.98599999999999999</v>
      </c>
      <c r="EW72">
        <f t="shared" si="92"/>
        <v>2.1000000000000014</v>
      </c>
      <c r="EX72">
        <f t="shared" ca="1" si="93"/>
        <v>2.1149098849990056</v>
      </c>
      <c r="EY72">
        <f t="shared" ca="1" si="94"/>
        <v>2.0495975970625979</v>
      </c>
      <c r="EZ72">
        <f t="shared" ca="1" si="95"/>
        <v>2.0138334333293813</v>
      </c>
      <c r="FA72">
        <f t="shared" ca="1" si="96"/>
        <v>2.0346320541042684</v>
      </c>
      <c r="FB72">
        <f t="shared" ca="1" si="97"/>
        <v>2.2242164602988228</v>
      </c>
      <c r="FD72">
        <f t="shared" si="98"/>
        <v>2.1000000000000014</v>
      </c>
      <c r="FE72">
        <f t="shared" ca="1" si="99"/>
        <v>0.98278118573371298</v>
      </c>
      <c r="FF72">
        <f ca="1">_xlfn.NORM.DIST(EY72,0,1,TRUE)</f>
        <v>0.97979814244268049</v>
      </c>
      <c r="FG72">
        <f ca="1">_xlfn.NORM.DIST(EZ72,0,1,TRUE)</f>
        <v>0.97798648786383324</v>
      </c>
      <c r="FH72">
        <f ca="1">_xlfn.NORM.DIST(FA72,0,1,TRUE)</f>
        <v>0.9790560452130237</v>
      </c>
      <c r="FI72">
        <f ca="1">_xlfn.NORM.DIST(FB72,0,1,TRUE)</f>
        <v>0.98693305794411401</v>
      </c>
      <c r="FK72">
        <f t="shared" si="100"/>
        <v>2.1000000000000014</v>
      </c>
      <c r="FL72">
        <f ca="1">ABS(FE72-EJ72)</f>
        <v>3.2188142662870067E-3</v>
      </c>
      <c r="FM72">
        <f ca="1">ABS(FF72-EK72)</f>
        <v>3.2018575573194985E-3</v>
      </c>
      <c r="FN72">
        <f ca="1">ABS(FG72-EL72)</f>
        <v>2.0135121361667396E-3</v>
      </c>
      <c r="FO72">
        <f ca="1">ABS(FH72-EM72)</f>
        <v>1.0560452130237152E-3</v>
      </c>
      <c r="FP72">
        <f ca="1">ABS(FI72-EN72)</f>
        <v>9.330579441140241E-4</v>
      </c>
    </row>
    <row r="73" spans="1:172" ht="14" thickBot="1" x14ac:dyDescent="0.2">
      <c r="A73" s="96">
        <v>38810</v>
      </c>
      <c r="B73" s="97">
        <v>5.4210000038146973</v>
      </c>
      <c r="C73" s="98">
        <v>1297.81005859375</v>
      </c>
      <c r="D73" s="97">
        <v>1.7389999628067017</v>
      </c>
      <c r="E73">
        <v>117.71630106089644</v>
      </c>
      <c r="F73">
        <v>589.417236328125</v>
      </c>
      <c r="H73" s="34">
        <f t="shared" ref="H73:H136" si="112">(B73-B72)/B72</f>
        <v>5.1918926898027141E-3</v>
      </c>
      <c r="I73" s="34">
        <f t="shared" ref="I73:I136" si="113">(C73-C72)/C72</f>
        <v>2.3015396926271254E-3</v>
      </c>
      <c r="J73" s="34">
        <f t="shared" ref="J73:J136" si="114">(D73-D72)/D72</f>
        <v>1.4396417941104228E-3</v>
      </c>
      <c r="K73" s="34">
        <f t="shared" ref="K73:K136" si="115">(E73-E72)/E72</f>
        <v>2.3537957889751347E-4</v>
      </c>
      <c r="L73" s="101">
        <f t="shared" ref="L73:L136" si="116">(F73-F72)/F72</f>
        <v>1.32051193811619E-2</v>
      </c>
      <c r="N73" s="34">
        <f t="shared" ref="N73:N136" si="117">-H73*$B$7*100*$V$24*$B$6</f>
        <v>-0.21350845151380118</v>
      </c>
      <c r="O73" s="35">
        <f t="shared" si="64"/>
        <v>0.23015396926271253</v>
      </c>
      <c r="P73" s="35">
        <f t="shared" si="65"/>
        <v>0.14396417941104228</v>
      </c>
      <c r="Q73" s="35">
        <f t="shared" ref="Q73:Q136" si="118">-K73*$E$6</f>
        <v>2.3537957889751347E-2</v>
      </c>
      <c r="R73" s="35">
        <f t="shared" si="66"/>
        <v>1.3205119381161901</v>
      </c>
      <c r="S73" s="67">
        <f t="shared" ref="S73:S136" si="119">SUM(N73:R73)</f>
        <v>1.504659593165895</v>
      </c>
      <c r="AJ73" s="34">
        <f t="shared" ca="1" si="89"/>
        <v>-7.2557178209794557E-2</v>
      </c>
      <c r="AK73" s="34">
        <f t="shared" ca="1" si="89"/>
        <v>-0.79683033747912746</v>
      </c>
      <c r="AL73" s="34">
        <f t="shared" ca="1" si="89"/>
        <v>-0.60470349105838317</v>
      </c>
      <c r="AM73" s="34">
        <f t="shared" ca="1" si="89"/>
        <v>0.96112565777445591</v>
      </c>
      <c r="AN73" s="101">
        <f t="shared" ca="1" si="89"/>
        <v>-0.32374970224669991</v>
      </c>
      <c r="AQ73" s="60">
        <f ca="1"/>
        <v>2.0116163319106569E-3</v>
      </c>
      <c r="AR73" s="60">
        <f ca="1"/>
        <v>1.7356439598411998E-3</v>
      </c>
      <c r="AS73" s="60">
        <f ca="1"/>
        <v>1.1482601311690065E-2</v>
      </c>
      <c r="AT73" s="60">
        <f ca="1"/>
        <v>-2.0087373718194841E-3</v>
      </c>
      <c r="AU73" s="60">
        <f ca="1"/>
        <v>2.2968892462056949E-2</v>
      </c>
      <c r="AW73" s="61">
        <f t="shared" ca="1" si="101"/>
        <v>-8.2724569579352647E-2</v>
      </c>
      <c r="AX73" s="61">
        <f t="shared" ca="1" si="102"/>
        <v>0.17356439598411999</v>
      </c>
      <c r="AY73" s="61">
        <f t="shared" ca="1" si="103"/>
        <v>1.1482601311690064</v>
      </c>
      <c r="AZ73" s="61">
        <f t="shared" ca="1" si="104"/>
        <v>-0.2008737371819484</v>
      </c>
      <c r="BA73" s="61">
        <f t="shared" ca="1" si="105"/>
        <v>2.2968892462056951</v>
      </c>
      <c r="BB73" s="61">
        <f t="shared" ca="1" si="106"/>
        <v>3.3351154665975207</v>
      </c>
      <c r="BL73" s="96">
        <v>38810</v>
      </c>
      <c r="BM73" s="126">
        <f t="shared" ref="BM73:BM136" si="120">H73-$BM$6</f>
        <v>5.6133815286985248E-3</v>
      </c>
      <c r="BN73" s="126">
        <f t="shared" ref="BN73:BN136" si="121">I73-$BN$6</f>
        <v>2.1430090829571147E-3</v>
      </c>
      <c r="BO73" s="126">
        <f t="shared" ref="BO73:BO136" si="122">J73-$BO$6</f>
        <v>1.480832265702485E-3</v>
      </c>
      <c r="BP73" s="126">
        <f t="shared" ref="BP73:BP136" si="123">K73-$BP$6</f>
        <v>4.4307118947879335E-4</v>
      </c>
      <c r="BQ73" s="126">
        <f t="shared" ref="BQ73:BQ136" si="124">L73-$BQ$6</f>
        <v>1.2455459738743492E-2</v>
      </c>
      <c r="DA73" s="126">
        <f t="shared" ca="1" si="107"/>
        <v>2.1442525137308007E-3</v>
      </c>
      <c r="DB73" s="126">
        <f t="shared" ca="1" si="108"/>
        <v>1.4177616386400224E-3</v>
      </c>
      <c r="DC73" s="126">
        <f t="shared" ca="1" si="109"/>
        <v>1.1324187749600464E-2</v>
      </c>
      <c r="DD73" s="126">
        <f t="shared" ca="1" si="110"/>
        <v>-1.8920000305046492E-3</v>
      </c>
      <c r="DE73" s="126">
        <f t="shared" ca="1" si="111"/>
        <v>2.2346300242740275E-2</v>
      </c>
      <c r="EB73">
        <f t="shared" si="90"/>
        <v>2.2000000000000015</v>
      </c>
      <c r="EC73">
        <f ca="1"/>
        <v>2</v>
      </c>
      <c r="ED73">
        <f ca="1"/>
        <v>4</v>
      </c>
      <c r="EE73">
        <f ca="1"/>
        <v>5</v>
      </c>
      <c r="EF73">
        <f ca="1"/>
        <v>7</v>
      </c>
      <c r="EG73">
        <f ca="1"/>
        <v>3</v>
      </c>
      <c r="EI73">
        <f t="shared" si="91"/>
        <v>2.2000000000000015</v>
      </c>
      <c r="EJ73">
        <f ca="1">SUM($EC$6:EC73)/COUNT($AJ$6:$AJ$1005)</f>
        <v>0.98799999999999999</v>
      </c>
      <c r="EK73">
        <f ca="1">SUM($ED$6:ED73)/COUNT($AJ$6:$AJ$1005)</f>
        <v>0.98699999999999999</v>
      </c>
      <c r="EL73">
        <f ca="1">SUM($EE$6:EE73)/COUNT($AJ$6:$AJ$1005)</f>
        <v>0.98499999999999999</v>
      </c>
      <c r="EM73">
        <f ca="1">SUM($EF$6:EF73)/COUNT($AJ$6:$AJ$1005)</f>
        <v>0.98499999999999999</v>
      </c>
      <c r="EN73">
        <f ca="1">SUM($EG$6:EG73)/COUNT($AJ$6:$AJ$1005)</f>
        <v>0.98899999999999999</v>
      </c>
      <c r="EW73">
        <f t="shared" si="92"/>
        <v>2.2000000000000015</v>
      </c>
      <c r="EX73">
        <f t="shared" ca="1" si="93"/>
        <v>2.2155991042273193</v>
      </c>
      <c r="EY73">
        <f t="shared" ca="1" si="94"/>
        <v>2.1496974239861251</v>
      </c>
      <c r="EZ73">
        <f t="shared" ca="1" si="95"/>
        <v>2.1099659448098596</v>
      </c>
      <c r="FA73">
        <f t="shared" ca="1" si="96"/>
        <v>2.1319246275761223</v>
      </c>
      <c r="FB73">
        <f t="shared" ca="1" si="97"/>
        <v>2.3296330584783136</v>
      </c>
      <c r="FD73">
        <f t="shared" si="98"/>
        <v>2.2000000000000015</v>
      </c>
      <c r="FE73">
        <f t="shared" ca="1" si="99"/>
        <v>0.98664051486470139</v>
      </c>
      <c r="FF73">
        <f ca="1">_xlfn.NORM.DIST(EY73,0,1,TRUE)</f>
        <v>0.98421042182185314</v>
      </c>
      <c r="FG73">
        <f ca="1">_xlfn.NORM.DIST(EZ73,0,1,TRUE)</f>
        <v>0.98256935534054202</v>
      </c>
      <c r="FH73">
        <f ca="1">_xlfn.NORM.DIST(FA73,0,1,TRUE)</f>
        <v>0.98349347836613354</v>
      </c>
      <c r="FI73">
        <f ca="1">_xlfn.NORM.DIST(FB73,0,1,TRUE)</f>
        <v>0.99008722331974131</v>
      </c>
      <c r="FK73">
        <f t="shared" si="100"/>
        <v>2.2000000000000015</v>
      </c>
      <c r="FL73">
        <f ca="1">ABS(FE73-EJ73)</f>
        <v>1.3594851352985993E-3</v>
      </c>
      <c r="FM73">
        <f ca="1">ABS(FF73-EK73)</f>
        <v>2.7895781781468454E-3</v>
      </c>
      <c r="FN73">
        <f ca="1">ABS(FG73-EL73)</f>
        <v>2.43064465945797E-3</v>
      </c>
      <c r="FO73">
        <f ca="1">ABS(FH73-EM73)</f>
        <v>1.5065216338664422E-3</v>
      </c>
      <c r="FP73">
        <f ca="1">ABS(FI73-EN73)</f>
        <v>1.087223319741315E-3</v>
      </c>
    </row>
    <row r="74" spans="1:172" ht="14" thickBot="1" x14ac:dyDescent="0.2">
      <c r="A74" s="96">
        <v>38811</v>
      </c>
      <c r="B74" s="97">
        <v>5.4145002365112305</v>
      </c>
      <c r="C74" s="98">
        <v>1305.9300537109375</v>
      </c>
      <c r="D74" s="97">
        <v>1.7560000419616699</v>
      </c>
      <c r="E74">
        <v>117.45360440646618</v>
      </c>
      <c r="F74">
        <v>585.81744384765625</v>
      </c>
      <c r="H74" s="34">
        <f t="shared" si="112"/>
        <v>-1.1989978415224097E-3</v>
      </c>
      <c r="I74" s="34">
        <f t="shared" si="113"/>
        <v>6.256689924245132E-3</v>
      </c>
      <c r="J74" s="34">
        <f t="shared" si="114"/>
        <v>9.7757789065909852E-3</v>
      </c>
      <c r="K74" s="34">
        <f t="shared" si="115"/>
        <v>-2.2316081295687381E-3</v>
      </c>
      <c r="L74" s="101">
        <f t="shared" si="116"/>
        <v>-6.107375656155341E-3</v>
      </c>
      <c r="N74" s="34">
        <f t="shared" si="117"/>
        <v>4.9306907481858453E-2</v>
      </c>
      <c r="O74" s="35">
        <f t="shared" ref="O74:O137" si="125">I74*$C$6</f>
        <v>0.62566899242451324</v>
      </c>
      <c r="P74" s="35">
        <f t="shared" ref="P74:P137" si="126">J74*$D$6</f>
        <v>0.9775778906590985</v>
      </c>
      <c r="Q74" s="35">
        <f t="shared" si="118"/>
        <v>-0.22316081295687382</v>
      </c>
      <c r="R74" s="35">
        <f t="shared" ref="R74:R137" si="127">L74*$F$6</f>
        <v>-0.61073756561553405</v>
      </c>
      <c r="S74" s="67">
        <f t="shared" si="119"/>
        <v>0.81865541199306224</v>
      </c>
      <c r="AJ74" s="34">
        <f t="shared" ca="1" si="89"/>
        <v>-0.8499135722593627</v>
      </c>
      <c r="AK74" s="34">
        <f t="shared" ca="1" si="89"/>
        <v>0.57526842954577528</v>
      </c>
      <c r="AL74" s="34">
        <f t="shared" ca="1" si="89"/>
        <v>-0.53172825359472697</v>
      </c>
      <c r="AM74" s="34">
        <f t="shared" ca="1" si="89"/>
        <v>-0.63777985423229133</v>
      </c>
      <c r="AN74" s="101">
        <f t="shared" ca="1" si="89"/>
        <v>-0.15479248358149122</v>
      </c>
      <c r="AQ74" s="60">
        <f ca="1"/>
        <v>4.000090581161804E-3</v>
      </c>
      <c r="AR74" s="60">
        <f ca="1"/>
        <v>-1.1030271494215557E-2</v>
      </c>
      <c r="AS74" s="60">
        <f ca="1"/>
        <v>1.1360202561664018E-3</v>
      </c>
      <c r="AT74" s="60">
        <f ca="1"/>
        <v>-4.6938281710030092E-3</v>
      </c>
      <c r="AU74" s="60">
        <f ca="1"/>
        <v>-7.8847455727291665E-3</v>
      </c>
      <c r="AW74" s="61">
        <f t="shared" ca="1" si="101"/>
        <v>-0.16449745727145426</v>
      </c>
      <c r="AX74" s="61">
        <f t="shared" ca="1" si="102"/>
        <v>-1.1030271494215558</v>
      </c>
      <c r="AY74" s="61">
        <f t="shared" ca="1" si="103"/>
        <v>0.11360202561664018</v>
      </c>
      <c r="AZ74" s="61">
        <f t="shared" ca="1" si="104"/>
        <v>-0.46938281710030094</v>
      </c>
      <c r="BA74" s="61">
        <f t="shared" ca="1" si="105"/>
        <v>-0.7884745572729166</v>
      </c>
      <c r="BB74" s="61">
        <f t="shared" ca="1" si="106"/>
        <v>-2.4117799554495871</v>
      </c>
      <c r="BL74" s="96">
        <v>38811</v>
      </c>
      <c r="BM74" s="126">
        <f t="shared" si="120"/>
        <v>-7.7750900262659871E-4</v>
      </c>
      <c r="BN74" s="126">
        <f t="shared" si="121"/>
        <v>6.0981593145751209E-3</v>
      </c>
      <c r="BO74" s="126">
        <f t="shared" si="122"/>
        <v>9.8169693781830474E-3</v>
      </c>
      <c r="BP74" s="126">
        <f t="shared" si="123"/>
        <v>-2.0239165189874582E-3</v>
      </c>
      <c r="BQ74" s="126">
        <f t="shared" si="124"/>
        <v>-6.8570352985737491E-3</v>
      </c>
      <c r="DA74" s="126">
        <f t="shared" ca="1" si="107"/>
        <v>4.1327267629819473E-3</v>
      </c>
      <c r="DB74" s="126">
        <f t="shared" ca="1" si="108"/>
        <v>-1.1348153815416734E-2</v>
      </c>
      <c r="DC74" s="126">
        <f t="shared" ca="1" si="109"/>
        <v>9.7760669407680233E-4</v>
      </c>
      <c r="DD74" s="126">
        <f t="shared" ca="1" si="110"/>
        <v>-4.5770908296881739E-3</v>
      </c>
      <c r="DE74" s="126">
        <f t="shared" ca="1" si="111"/>
        <v>-8.5073377920458389E-3</v>
      </c>
      <c r="EB74">
        <f t="shared" si="90"/>
        <v>2.3000000000000016</v>
      </c>
      <c r="EC74">
        <f ca="1"/>
        <v>2</v>
      </c>
      <c r="ED74">
        <f ca="1"/>
        <v>3</v>
      </c>
      <c r="EE74">
        <f ca="1"/>
        <v>1</v>
      </c>
      <c r="EF74">
        <f ca="1"/>
        <v>4</v>
      </c>
      <c r="EG74">
        <f ca="1"/>
        <v>2</v>
      </c>
      <c r="EI74">
        <f t="shared" si="91"/>
        <v>2.3000000000000016</v>
      </c>
      <c r="EJ74">
        <f ca="1">SUM($EC$6:EC74)/COUNT($AJ$6:$AJ$1005)</f>
        <v>0.99</v>
      </c>
      <c r="EK74">
        <f ca="1">SUM($ED$6:ED74)/COUNT($AJ$6:$AJ$1005)</f>
        <v>0.99</v>
      </c>
      <c r="EL74">
        <f ca="1">SUM($EE$6:EE74)/COUNT($AJ$6:$AJ$1005)</f>
        <v>0.98599999999999999</v>
      </c>
      <c r="EM74">
        <f ca="1">SUM($EF$6:EF74)/COUNT($AJ$6:$AJ$1005)</f>
        <v>0.98899999999999999</v>
      </c>
      <c r="EN74">
        <f ca="1">SUM($EG$6:EG74)/COUNT($AJ$6:$AJ$1005)</f>
        <v>0.99099999999999999</v>
      </c>
      <c r="EW74">
        <f t="shared" si="92"/>
        <v>2.3000000000000016</v>
      </c>
      <c r="EX74">
        <f t="shared" ca="1" si="93"/>
        <v>2.3162883234556335</v>
      </c>
      <c r="EY74">
        <f t="shared" ca="1" si="94"/>
        <v>2.2497972509096518</v>
      </c>
      <c r="EZ74">
        <f t="shared" ca="1" si="95"/>
        <v>2.2060984562903379</v>
      </c>
      <c r="FA74">
        <f t="shared" ca="1" si="96"/>
        <v>2.2292172010479767</v>
      </c>
      <c r="FB74">
        <f t="shared" ca="1" si="97"/>
        <v>2.4350496566578048</v>
      </c>
      <c r="FD74">
        <f t="shared" si="98"/>
        <v>2.3000000000000016</v>
      </c>
      <c r="FE74">
        <f t="shared" ca="1" si="99"/>
        <v>0.98972873427325081</v>
      </c>
      <c r="FF74">
        <f ca="1">_xlfn.NORM.DIST(EY74,0,1,TRUE)</f>
        <v>0.98776909069141949</v>
      </c>
      <c r="FG74">
        <f ca="1">_xlfn.NORM.DIST(EZ74,0,1,TRUE)</f>
        <v>0.98631144660577474</v>
      </c>
      <c r="FH74">
        <f ca="1">_xlfn.NORM.DIST(FA74,0,1,TRUE)</f>
        <v>0.98710027170504377</v>
      </c>
      <c r="FI74">
        <f ca="1">_xlfn.NORM.DIST(FB74,0,1,TRUE)</f>
        <v>0.99255512690364056</v>
      </c>
      <c r="FK74">
        <f t="shared" si="100"/>
        <v>2.3000000000000016</v>
      </c>
      <c r="FL74">
        <f ca="1">ABS(FE74-EJ74)</f>
        <v>2.7126572674918137E-4</v>
      </c>
      <c r="FM74">
        <f ca="1">ABS(FF74-EK74)</f>
        <v>2.2309093085804976E-3</v>
      </c>
      <c r="FN74">
        <f ca="1">ABS(FG74-EL74)</f>
        <v>3.1144660577475669E-4</v>
      </c>
      <c r="FO74">
        <f ca="1">ABS(FH74-EM74)</f>
        <v>1.8997282949562155E-3</v>
      </c>
      <c r="FP74">
        <f ca="1">ABS(FI74-EN74)</f>
        <v>1.555126903640569E-3</v>
      </c>
    </row>
    <row r="75" spans="1:172" ht="14" thickBot="1" x14ac:dyDescent="0.2">
      <c r="A75" s="96">
        <v>38812</v>
      </c>
      <c r="B75" s="97">
        <v>5.3744997978210449</v>
      </c>
      <c r="C75" s="98">
        <v>1311.56005859375</v>
      </c>
      <c r="D75" s="97">
        <v>1.7532000541687012</v>
      </c>
      <c r="E75">
        <v>117.38466441177071</v>
      </c>
      <c r="F75">
        <v>587.81732177734375</v>
      </c>
      <c r="H75" s="34">
        <f t="shared" si="112"/>
        <v>-7.3876511114457644E-3</v>
      </c>
      <c r="I75" s="34">
        <f t="shared" si="113"/>
        <v>4.3111075258695898E-3</v>
      </c>
      <c r="J75" s="34">
        <f t="shared" si="114"/>
        <v>-1.594526039897366E-3</v>
      </c>
      <c r="K75" s="34">
        <f t="shared" si="115"/>
        <v>-5.8695512192960889E-4</v>
      </c>
      <c r="L75" s="101">
        <f t="shared" si="116"/>
        <v>3.413824478411358E-3</v>
      </c>
      <c r="N75" s="34">
        <f t="shared" si="117"/>
        <v>0.30380557599485625</v>
      </c>
      <c r="O75" s="35">
        <f t="shared" si="125"/>
        <v>0.43111075258695897</v>
      </c>
      <c r="P75" s="35">
        <f t="shared" si="126"/>
        <v>-0.1594526039897366</v>
      </c>
      <c r="Q75" s="35">
        <f t="shared" si="118"/>
        <v>-5.8695512192960889E-2</v>
      </c>
      <c r="R75" s="35">
        <f t="shared" si="127"/>
        <v>0.34138244784113581</v>
      </c>
      <c r="S75" s="67">
        <f t="shared" si="119"/>
        <v>0.85815066024025355</v>
      </c>
      <c r="AJ75" s="34">
        <f t="shared" ca="1" si="89"/>
        <v>-0.56195206769096884</v>
      </c>
      <c r="AK75" s="34">
        <f t="shared" ca="1" si="89"/>
        <v>0.19043620581632809</v>
      </c>
      <c r="AL75" s="34">
        <f t="shared" ca="1" si="89"/>
        <v>-1.338243059129264</v>
      </c>
      <c r="AM75" s="34">
        <f t="shared" ca="1" si="89"/>
        <v>-0.80272813765729767</v>
      </c>
      <c r="AN75" s="101">
        <f t="shared" ca="1" si="89"/>
        <v>-0.32533535029392996</v>
      </c>
      <c r="AQ75" s="60">
        <f ca="1"/>
        <v>-1.5181314647450964E-2</v>
      </c>
      <c r="AR75" s="60">
        <f ca="1"/>
        <v>-1.0176817327546023E-2</v>
      </c>
      <c r="AS75" s="60">
        <f ca="1"/>
        <v>-3.3437328386121548E-3</v>
      </c>
      <c r="AT75" s="60">
        <f ca="1"/>
        <v>-2.6742171601640712E-3</v>
      </c>
      <c r="AU75" s="60">
        <f ca="1"/>
        <v>1.1041008660394407E-2</v>
      </c>
      <c r="AW75" s="61">
        <f t="shared" ca="1" si="101"/>
        <v>0.62430777675495641</v>
      </c>
      <c r="AX75" s="61">
        <f t="shared" ca="1" si="102"/>
        <v>-1.0176817327546024</v>
      </c>
      <c r="AY75" s="61">
        <f t="shared" ca="1" si="103"/>
        <v>-0.33437328386121551</v>
      </c>
      <c r="AZ75" s="61">
        <f t="shared" ca="1" si="104"/>
        <v>-0.26742171601640713</v>
      </c>
      <c r="BA75" s="61">
        <f t="shared" ca="1" si="105"/>
        <v>1.1041008660394407</v>
      </c>
      <c r="BB75" s="61">
        <f t="shared" ca="1" si="106"/>
        <v>0.10893191016217196</v>
      </c>
      <c r="BL75" s="96">
        <v>38812</v>
      </c>
      <c r="BM75" s="126">
        <f t="shared" si="120"/>
        <v>-6.9661622725499537E-3</v>
      </c>
      <c r="BN75" s="126">
        <f t="shared" si="121"/>
        <v>4.1525769161995787E-3</v>
      </c>
      <c r="BO75" s="126">
        <f t="shared" si="122"/>
        <v>-1.5533355683053037E-3</v>
      </c>
      <c r="BP75" s="126">
        <f t="shared" si="123"/>
        <v>-3.7926351134832904E-4</v>
      </c>
      <c r="BQ75" s="126">
        <f t="shared" si="124"/>
        <v>2.6641648359929499E-3</v>
      </c>
      <c r="DA75" s="126">
        <f t="shared" ca="1" si="107"/>
        <v>-1.504867846563082E-2</v>
      </c>
      <c r="DB75" s="126">
        <f t="shared" ca="1" si="108"/>
        <v>-1.04946996487472E-2</v>
      </c>
      <c r="DC75" s="126">
        <f t="shared" ca="1" si="109"/>
        <v>-3.5021464007017546E-3</v>
      </c>
      <c r="DD75" s="126">
        <f t="shared" ca="1" si="110"/>
        <v>-2.5574798188492363E-3</v>
      </c>
      <c r="DE75" s="126">
        <f t="shared" ca="1" si="111"/>
        <v>1.0418416441077735E-2</v>
      </c>
      <c r="EB75">
        <f t="shared" si="90"/>
        <v>2.4000000000000017</v>
      </c>
      <c r="EC75">
        <f ca="1"/>
        <v>3</v>
      </c>
      <c r="ED75">
        <f ca="1"/>
        <v>2</v>
      </c>
      <c r="EE75">
        <f ca="1"/>
        <v>4</v>
      </c>
      <c r="EF75">
        <f ca="1"/>
        <v>2</v>
      </c>
      <c r="EG75">
        <f ca="1"/>
        <v>0</v>
      </c>
      <c r="EI75">
        <f t="shared" si="91"/>
        <v>2.4000000000000017</v>
      </c>
      <c r="EJ75">
        <f ca="1">SUM($EC$6:EC75)/COUNT($AJ$6:$AJ$1005)</f>
        <v>0.99299999999999999</v>
      </c>
      <c r="EK75">
        <f ca="1">SUM($ED$6:ED75)/COUNT($AJ$6:$AJ$1005)</f>
        <v>0.99199999999999999</v>
      </c>
      <c r="EL75">
        <f ca="1">SUM($EE$6:EE75)/COUNT($AJ$6:$AJ$1005)</f>
        <v>0.99</v>
      </c>
      <c r="EM75">
        <f ca="1">SUM($EF$6:EF75)/COUNT($AJ$6:$AJ$1005)</f>
        <v>0.99099999999999999</v>
      </c>
      <c r="EN75">
        <f ca="1">SUM($EG$6:EG75)/COUNT($AJ$6:$AJ$1005)</f>
        <v>0.99099999999999999</v>
      </c>
      <c r="EW75">
        <f t="shared" si="92"/>
        <v>2.4000000000000017</v>
      </c>
      <c r="EX75">
        <f t="shared" ca="1" si="93"/>
        <v>2.4169775426839477</v>
      </c>
      <c r="EY75">
        <f t="shared" ca="1" si="94"/>
        <v>2.3498970778331794</v>
      </c>
      <c r="EZ75">
        <f t="shared" ca="1" si="95"/>
        <v>2.3022309677708162</v>
      </c>
      <c r="FA75">
        <f t="shared" ca="1" si="96"/>
        <v>2.3265097745198311</v>
      </c>
      <c r="FB75">
        <f t="shared" ca="1" si="97"/>
        <v>2.5404662548372956</v>
      </c>
      <c r="FD75">
        <f t="shared" si="98"/>
        <v>2.4000000000000017</v>
      </c>
      <c r="FE75">
        <f t="shared" ca="1" si="99"/>
        <v>0.99217500867932551</v>
      </c>
      <c r="FF75">
        <f ca="1">_xlfn.NORM.DIST(EY75,0,1,TRUE)</f>
        <v>0.99061069863741902</v>
      </c>
      <c r="FG75">
        <f ca="1">_xlfn.NORM.DIST(EZ75,0,1,TRUE)</f>
        <v>0.98933892477302099</v>
      </c>
      <c r="FH75">
        <f ca="1">_xlfn.NORM.DIST(FA75,0,1,TRUE)</f>
        <v>0.99000431418207901</v>
      </c>
      <c r="FI75">
        <f ca="1">_xlfn.NORM.DIST(FB75,0,1,TRUE)</f>
        <v>0.9944647611934011</v>
      </c>
      <c r="FK75">
        <f t="shared" si="100"/>
        <v>2.4000000000000017</v>
      </c>
      <c r="FL75">
        <f ca="1">ABS(FE75-EJ75)</f>
        <v>8.2499132067448411E-4</v>
      </c>
      <c r="FM75">
        <f ca="1">ABS(FF75-EK75)</f>
        <v>1.3893013625809747E-3</v>
      </c>
      <c r="FN75">
        <f ca="1">ABS(FG75-EL75)</f>
        <v>6.6107522697900212E-4</v>
      </c>
      <c r="FO75">
        <f ca="1">ABS(FH75-EM75)</f>
        <v>9.956858179209771E-4</v>
      </c>
      <c r="FP75">
        <f ca="1">ABS(FI75-EN75)</f>
        <v>3.4647611934011113E-3</v>
      </c>
    </row>
    <row r="76" spans="1:172" ht="14" thickBot="1" x14ac:dyDescent="0.2">
      <c r="A76" s="96">
        <v>38813</v>
      </c>
      <c r="B76" s="97">
        <v>5.4330000877380371</v>
      </c>
      <c r="C76" s="98">
        <v>1309.0400390625</v>
      </c>
      <c r="D76" s="97">
        <v>1.7527999877929688</v>
      </c>
      <c r="E76">
        <v>117.67474726176039</v>
      </c>
      <c r="F76">
        <v>595.13385009765625</v>
      </c>
      <c r="H76" s="34">
        <f t="shared" si="112"/>
        <v>1.0884787816107027E-2</v>
      </c>
      <c r="I76" s="34">
        <f t="shared" si="113"/>
        <v>-1.9213908770231657E-3</v>
      </c>
      <c r="J76" s="34">
        <f t="shared" si="114"/>
        <v>-2.2819208497122577E-4</v>
      </c>
      <c r="K76" s="34">
        <f t="shared" si="115"/>
        <v>2.4712159074894054E-3</v>
      </c>
      <c r="L76" s="101">
        <f t="shared" si="116"/>
        <v>1.2446942356496071E-2</v>
      </c>
      <c r="N76" s="34">
        <f t="shared" si="117"/>
        <v>-0.44761984319086717</v>
      </c>
      <c r="O76" s="35">
        <f t="shared" si="125"/>
        <v>-0.19213908770231658</v>
      </c>
      <c r="P76" s="35">
        <f t="shared" si="126"/>
        <v>-2.2819208497122576E-2</v>
      </c>
      <c r="Q76" s="35">
        <f t="shared" si="118"/>
        <v>0.24712159074894052</v>
      </c>
      <c r="R76" s="35">
        <f t="shared" si="127"/>
        <v>1.2446942356496071</v>
      </c>
      <c r="S76" s="67">
        <f t="shared" si="119"/>
        <v>0.82923768700824141</v>
      </c>
      <c r="AJ76" s="34">
        <f t="shared" ca="1" si="89"/>
        <v>-0.96667520760281922</v>
      </c>
      <c r="AK76" s="34">
        <f t="shared" ca="1" si="89"/>
        <v>7.6870784531113567E-2</v>
      </c>
      <c r="AL76" s="34">
        <f t="shared" ca="1" si="89"/>
        <v>-2.5229192409780206</v>
      </c>
      <c r="AM76" s="34">
        <f t="shared" ca="1" si="89"/>
        <v>-1.0928278141659564</v>
      </c>
      <c r="AN76" s="101">
        <f t="shared" ca="1" si="89"/>
        <v>-0.25874905805612347</v>
      </c>
      <c r="AQ76" s="60">
        <f ca="1"/>
        <v>-4.4960026931791745E-3</v>
      </c>
      <c r="AR76" s="60">
        <f ca="1"/>
        <v>-1.7750188501010827E-2</v>
      </c>
      <c r="AS76" s="60">
        <f ca="1"/>
        <v>-5.8121947139474963E-3</v>
      </c>
      <c r="AT76" s="60">
        <f ca="1"/>
        <v>-2.1975796395774E-3</v>
      </c>
      <c r="AU76" s="60">
        <f ca="1"/>
        <v>1.0402044119135824E-2</v>
      </c>
      <c r="AW76" s="61">
        <f t="shared" ca="1" si="101"/>
        <v>0.18489106581650891</v>
      </c>
      <c r="AX76" s="61">
        <f t="shared" ca="1" si="102"/>
        <v>-1.7750188501010826</v>
      </c>
      <c r="AY76" s="61">
        <f t="shared" ca="1" si="103"/>
        <v>-0.58121947139474961</v>
      </c>
      <c r="AZ76" s="61">
        <f t="shared" ca="1" si="104"/>
        <v>-0.21975796395774</v>
      </c>
      <c r="BA76" s="61">
        <f t="shared" ca="1" si="105"/>
        <v>1.0402044119135823</v>
      </c>
      <c r="BB76" s="61">
        <f t="shared" ca="1" si="106"/>
        <v>-1.350900807723481</v>
      </c>
      <c r="BL76" s="96">
        <v>38813</v>
      </c>
      <c r="BM76" s="126">
        <f t="shared" si="120"/>
        <v>1.1306276655002839E-2</v>
      </c>
      <c r="BN76" s="126">
        <f t="shared" si="121"/>
        <v>-2.0799214866931764E-3</v>
      </c>
      <c r="BO76" s="126">
        <f t="shared" si="122"/>
        <v>-1.8700161337916344E-4</v>
      </c>
      <c r="BP76" s="126">
        <f t="shared" si="123"/>
        <v>2.6789075180706852E-3</v>
      </c>
      <c r="BQ76" s="126">
        <f t="shared" si="124"/>
        <v>1.1697282714077663E-2</v>
      </c>
      <c r="DA76" s="126">
        <f t="shared" ca="1" si="107"/>
        <v>-4.3633665113590311E-3</v>
      </c>
      <c r="DB76" s="126">
        <f t="shared" ca="1" si="108"/>
        <v>-1.8068070822212005E-2</v>
      </c>
      <c r="DC76" s="126">
        <f t="shared" ca="1" si="109"/>
        <v>-5.9706082760370956E-3</v>
      </c>
      <c r="DD76" s="126">
        <f t="shared" ca="1" si="110"/>
        <v>-2.0808422982625651E-3</v>
      </c>
      <c r="DE76" s="126">
        <f t="shared" ca="1" si="111"/>
        <v>9.7794518998191513E-3</v>
      </c>
      <c r="EB76">
        <f t="shared" si="90"/>
        <v>2.5000000000000018</v>
      </c>
      <c r="EC76">
        <f ca="1"/>
        <v>1</v>
      </c>
      <c r="ED76">
        <f ca="1"/>
        <v>4</v>
      </c>
      <c r="EE76">
        <f ca="1"/>
        <v>3</v>
      </c>
      <c r="EF76">
        <f ca="1"/>
        <v>4</v>
      </c>
      <c r="EG76">
        <f ca="1"/>
        <v>3</v>
      </c>
      <c r="EI76">
        <f t="shared" si="91"/>
        <v>2.5000000000000018</v>
      </c>
      <c r="EJ76">
        <f ca="1">SUM($EC$6:EC76)/COUNT($AJ$6:$AJ$1005)</f>
        <v>0.99399999999999999</v>
      </c>
      <c r="EK76">
        <f ca="1">SUM($ED$6:ED76)/COUNT($AJ$6:$AJ$1005)</f>
        <v>0.996</v>
      </c>
      <c r="EL76">
        <f ca="1">SUM($EE$6:EE76)/COUNT($AJ$6:$AJ$1005)</f>
        <v>0.99299999999999999</v>
      </c>
      <c r="EM76">
        <f ca="1">SUM($EF$6:EF76)/COUNT($AJ$6:$AJ$1005)</f>
        <v>0.995</v>
      </c>
      <c r="EN76">
        <f ca="1">SUM($EG$6:EG76)/COUNT($AJ$6:$AJ$1005)</f>
        <v>0.99399999999999999</v>
      </c>
      <c r="EW76">
        <f t="shared" si="92"/>
        <v>2.5000000000000018</v>
      </c>
      <c r="EX76">
        <f t="shared" ca="1" si="93"/>
        <v>2.5176667619122615</v>
      </c>
      <c r="EY76">
        <f t="shared" ca="1" si="94"/>
        <v>2.4499969047567061</v>
      </c>
      <c r="EZ76">
        <f t="shared" ca="1" si="95"/>
        <v>2.3983634792512945</v>
      </c>
      <c r="FA76">
        <f t="shared" ca="1" si="96"/>
        <v>2.4238023479916855</v>
      </c>
      <c r="FB76">
        <f t="shared" ca="1" si="97"/>
        <v>2.6458828530167868</v>
      </c>
      <c r="FD76">
        <f t="shared" si="98"/>
        <v>2.5000000000000018</v>
      </c>
      <c r="FE76">
        <f t="shared" ca="1" si="99"/>
        <v>0.99409324843391633</v>
      </c>
      <c r="FF76">
        <f ca="1">_xlfn.NORM.DIST(EY76,0,1,TRUE)</f>
        <v>0.99285712786305758</v>
      </c>
      <c r="FG76">
        <f ca="1">_xlfn.NORM.DIST(EZ76,0,1,TRUE)</f>
        <v>0.99176574291156439</v>
      </c>
      <c r="FH76">
        <f ca="1">_xlfn.NORM.DIST(FA76,0,1,TRUE)</f>
        <v>0.99232051888773343</v>
      </c>
      <c r="FI76">
        <f ca="1">_xlfn.NORM.DIST(FB76,0,1,TRUE)</f>
        <v>0.9959260986151276</v>
      </c>
      <c r="FK76">
        <f t="shared" si="100"/>
        <v>2.5000000000000018</v>
      </c>
      <c r="FL76">
        <f ca="1">ABS(FE76-EJ76)</f>
        <v>9.3248433916337525E-5</v>
      </c>
      <c r="FM76">
        <f ca="1">ABS(FF76-EK76)</f>
        <v>3.1428721369424206E-3</v>
      </c>
      <c r="FN76">
        <f ca="1">ABS(FG76-EL76)</f>
        <v>1.2342570884356086E-3</v>
      </c>
      <c r="FO76">
        <f ca="1">ABS(FH76-EM76)</f>
        <v>2.6794811122665685E-3</v>
      </c>
      <c r="FP76">
        <f ca="1">ABS(FI76-EN76)</f>
        <v>1.9260986151276027E-3</v>
      </c>
    </row>
    <row r="77" spans="1:172" ht="14" thickBot="1" x14ac:dyDescent="0.2">
      <c r="A77" s="96">
        <v>38814</v>
      </c>
      <c r="B77" s="97">
        <v>5.5085000991821289</v>
      </c>
      <c r="C77" s="98">
        <v>1295.5</v>
      </c>
      <c r="D77" s="97">
        <v>1.7423000335693359</v>
      </c>
      <c r="E77">
        <v>118.30119012729801</v>
      </c>
      <c r="F77">
        <v>588.3345947265625</v>
      </c>
      <c r="H77" s="34">
        <f t="shared" si="112"/>
        <v>1.3896559953034217E-2</v>
      </c>
      <c r="I77" s="34">
        <f t="shared" si="113"/>
        <v>-1.034348733305134E-2</v>
      </c>
      <c r="J77" s="34">
        <f t="shared" si="114"/>
        <v>-5.9903892610438624E-3</v>
      </c>
      <c r="K77" s="34">
        <f t="shared" si="115"/>
        <v>5.3235114594649777E-3</v>
      </c>
      <c r="L77" s="101">
        <f t="shared" si="116"/>
        <v>-1.1424749860855758E-2</v>
      </c>
      <c r="N77" s="34">
        <f t="shared" si="117"/>
        <v>-0.57147425307316613</v>
      </c>
      <c r="O77" s="35">
        <f t="shared" si="125"/>
        <v>-1.034348733305134</v>
      </c>
      <c r="P77" s="35">
        <f t="shared" si="126"/>
        <v>-0.59903892610438625</v>
      </c>
      <c r="Q77" s="35">
        <f t="shared" si="118"/>
        <v>0.53235114594649779</v>
      </c>
      <c r="R77" s="35">
        <f t="shared" si="127"/>
        <v>-1.1424749860855758</v>
      </c>
      <c r="S77" s="67">
        <f t="shared" si="119"/>
        <v>-2.8149857526217645</v>
      </c>
      <c r="AJ77" s="34">
        <f t="shared" ca="1" si="89"/>
        <v>-2.1724040311026314</v>
      </c>
      <c r="AK77" s="34">
        <f t="shared" ca="1" si="89"/>
        <v>-0.84619446973659573</v>
      </c>
      <c r="AL77" s="34">
        <f t="shared" ca="1" si="89"/>
        <v>-0.13532043354398027</v>
      </c>
      <c r="AM77" s="34">
        <f t="shared" ca="1" si="89"/>
        <v>-0.20354493938906026</v>
      </c>
      <c r="AN77" s="101">
        <f t="shared" ca="1" si="89"/>
        <v>-1.2935695343712297</v>
      </c>
      <c r="AQ77" s="60">
        <f ca="1"/>
        <v>-6.131200385513842E-3</v>
      </c>
      <c r="AR77" s="60">
        <f ca="1"/>
        <v>-3.4467570787458782E-2</v>
      </c>
      <c r="AS77" s="60">
        <f ca="1"/>
        <v>-8.4801476801365412E-3</v>
      </c>
      <c r="AT77" s="60">
        <f ca="1"/>
        <v>-3.3021799268843398E-3</v>
      </c>
      <c r="AU77" s="60">
        <f ca="1"/>
        <v>1.5534816014509302E-2</v>
      </c>
      <c r="AW77" s="61">
        <f t="shared" ca="1" si="101"/>
        <v>0.2521360086665474</v>
      </c>
      <c r="AX77" s="61">
        <f t="shared" ca="1" si="102"/>
        <v>-3.4467570787458781</v>
      </c>
      <c r="AY77" s="61">
        <f t="shared" ca="1" si="103"/>
        <v>-0.84801476801365416</v>
      </c>
      <c r="AZ77" s="61">
        <f t="shared" ca="1" si="104"/>
        <v>-0.33021799268843399</v>
      </c>
      <c r="BA77" s="61">
        <f t="shared" ca="1" si="105"/>
        <v>1.5534816014509301</v>
      </c>
      <c r="BB77" s="61">
        <f t="shared" ca="1" si="106"/>
        <v>-2.8193722293304888</v>
      </c>
      <c r="BL77" s="96">
        <v>38814</v>
      </c>
      <c r="BM77" s="126">
        <f t="shared" si="120"/>
        <v>1.4318048791930028E-2</v>
      </c>
      <c r="BN77" s="126">
        <f t="shared" si="121"/>
        <v>-1.0502017942721351E-2</v>
      </c>
      <c r="BO77" s="126">
        <f t="shared" si="122"/>
        <v>-5.9491987894518001E-3</v>
      </c>
      <c r="BP77" s="126">
        <f t="shared" si="123"/>
        <v>5.531203070046258E-3</v>
      </c>
      <c r="BQ77" s="126">
        <f t="shared" si="124"/>
        <v>-1.2174409503274166E-2</v>
      </c>
      <c r="DA77" s="126">
        <f t="shared" ca="1" si="107"/>
        <v>-5.9985642036936987E-3</v>
      </c>
      <c r="DB77" s="126">
        <f t="shared" ca="1" si="108"/>
        <v>-3.4785453108659957E-2</v>
      </c>
      <c r="DC77" s="126">
        <f t="shared" ca="1" si="109"/>
        <v>-8.6385612422261414E-3</v>
      </c>
      <c r="DD77" s="126">
        <f t="shared" ca="1" si="110"/>
        <v>-3.1854425855695049E-3</v>
      </c>
      <c r="DE77" s="126">
        <f t="shared" ca="1" si="111"/>
        <v>1.4912223795192629E-2</v>
      </c>
      <c r="EB77">
        <f t="shared" si="90"/>
        <v>2.6000000000000019</v>
      </c>
      <c r="EC77">
        <f ca="1"/>
        <v>0</v>
      </c>
      <c r="ED77">
        <f ca="1"/>
        <v>0</v>
      </c>
      <c r="EE77">
        <f ca="1"/>
        <v>3</v>
      </c>
      <c r="EF77">
        <f ca="1"/>
        <v>2</v>
      </c>
      <c r="EG77">
        <f ca="1"/>
        <v>2</v>
      </c>
      <c r="EI77">
        <f t="shared" si="91"/>
        <v>2.6000000000000019</v>
      </c>
      <c r="EJ77">
        <f ca="1">SUM($EC$6:EC77)/COUNT($AJ$6:$AJ$1005)</f>
        <v>0.99399999999999999</v>
      </c>
      <c r="EK77">
        <f ca="1">SUM($ED$6:ED77)/COUNT($AJ$6:$AJ$1005)</f>
        <v>0.996</v>
      </c>
      <c r="EL77">
        <f ca="1">SUM($EE$6:EE77)/COUNT($AJ$6:$AJ$1005)</f>
        <v>0.996</v>
      </c>
      <c r="EM77">
        <f ca="1">SUM($EF$6:EF77)/COUNT($AJ$6:$AJ$1005)</f>
        <v>0.997</v>
      </c>
      <c r="EN77">
        <f ca="1">SUM($EG$6:EG77)/COUNT($AJ$6:$AJ$1005)</f>
        <v>0.996</v>
      </c>
      <c r="EW77">
        <f t="shared" si="92"/>
        <v>2.6000000000000019</v>
      </c>
      <c r="EX77">
        <f t="shared" ca="1" si="93"/>
        <v>2.6183559811405757</v>
      </c>
      <c r="EY77">
        <f t="shared" ca="1" si="94"/>
        <v>2.5500967316802337</v>
      </c>
      <c r="EZ77">
        <f t="shared" ca="1" si="95"/>
        <v>2.4944959907317727</v>
      </c>
      <c r="FA77">
        <f t="shared" ca="1" si="96"/>
        <v>2.5210949214635399</v>
      </c>
      <c r="FB77">
        <f t="shared" ca="1" si="97"/>
        <v>2.7512994511962776</v>
      </c>
      <c r="FD77">
        <f t="shared" si="98"/>
        <v>2.6000000000000019</v>
      </c>
      <c r="FE77">
        <f t="shared" ca="1" si="99"/>
        <v>0.99558227105068386</v>
      </c>
      <c r="FF77">
        <f ca="1">_xlfn.NORM.DIST(EY77,0,1,TRUE)</f>
        <v>0.99461534830293918</v>
      </c>
      <c r="FG77">
        <f ca="1">_xlfn.NORM.DIST(EZ77,0,1,TRUE)</f>
        <v>0.99369319242757537</v>
      </c>
      <c r="FH77">
        <f ca="1">_xlfn.NORM.DIST(FA77,0,1,TRUE)</f>
        <v>0.99415048557427743</v>
      </c>
      <c r="FI77">
        <f ca="1">_xlfn.NORM.DIST(FB77,0,1,TRUE)</f>
        <v>0.99703203231409865</v>
      </c>
      <c r="FK77">
        <f t="shared" si="100"/>
        <v>2.6000000000000019</v>
      </c>
      <c r="FL77">
        <f ca="1">ABS(FE77-EJ77)</f>
        <v>1.58227105068387E-3</v>
      </c>
      <c r="FM77">
        <f ca="1">ABS(FF77-EK77)</f>
        <v>1.3846516970608125E-3</v>
      </c>
      <c r="FN77">
        <f ca="1">ABS(FG77-EL77)</f>
        <v>2.3068075724246295E-3</v>
      </c>
      <c r="FO77">
        <f ca="1">ABS(FH77-EM77)</f>
        <v>2.8495144257225657E-3</v>
      </c>
      <c r="FP77">
        <f ca="1">ABS(FI77-EN77)</f>
        <v>1.032032314098652E-3</v>
      </c>
    </row>
    <row r="78" spans="1:172" ht="14" thickBot="1" x14ac:dyDescent="0.2">
      <c r="A78" s="96">
        <v>38817</v>
      </c>
      <c r="B78" s="97">
        <v>5.5079998970031738</v>
      </c>
      <c r="C78" s="98">
        <v>1296.5999755859375</v>
      </c>
      <c r="D78" s="97">
        <v>1.7419999837875366</v>
      </c>
      <c r="E78">
        <v>118.45534858516626</v>
      </c>
      <c r="F78">
        <v>597.466796875</v>
      </c>
      <c r="H78" s="34">
        <f t="shared" si="112"/>
        <v>-9.0805513288335117E-5</v>
      </c>
      <c r="I78" s="34">
        <f t="shared" si="113"/>
        <v>8.4907416899845619E-4</v>
      </c>
      <c r="J78" s="34">
        <f t="shared" si="114"/>
        <v>-1.7221475981069924E-4</v>
      </c>
      <c r="K78" s="34">
        <f t="shared" si="115"/>
        <v>1.3031014962940496E-3</v>
      </c>
      <c r="L78" s="101">
        <f t="shared" si="116"/>
        <v>1.5522123346633781E-2</v>
      </c>
      <c r="N78" s="34">
        <f t="shared" si="117"/>
        <v>3.7342344477164142E-3</v>
      </c>
      <c r="O78" s="35">
        <f t="shared" si="125"/>
        <v>8.4907416899845614E-2</v>
      </c>
      <c r="P78" s="35">
        <f t="shared" si="126"/>
        <v>-1.7221475981069923E-2</v>
      </c>
      <c r="Q78" s="35">
        <f t="shared" si="118"/>
        <v>0.13031014962940496</v>
      </c>
      <c r="R78" s="35">
        <f t="shared" si="127"/>
        <v>1.552212334663378</v>
      </c>
      <c r="S78" s="67">
        <f t="shared" si="119"/>
        <v>1.7539426596592751</v>
      </c>
      <c r="AJ78" s="34">
        <f t="shared" ca="1" si="89"/>
        <v>-6.6849772671028165E-2</v>
      </c>
      <c r="AK78" s="34">
        <f t="shared" ca="1" si="89"/>
        <v>-1.0135311577947901</v>
      </c>
      <c r="AL78" s="34">
        <f t="shared" ca="1" si="89"/>
        <v>-0.7435557757861494</v>
      </c>
      <c r="AM78" s="34">
        <f t="shared" ca="1" si="89"/>
        <v>0.491025746113609</v>
      </c>
      <c r="AN78" s="101">
        <f t="shared" ca="1" si="89"/>
        <v>-0.31460987653666694</v>
      </c>
      <c r="AQ78" s="60">
        <f ca="1"/>
        <v>-3.9302283625237154E-2</v>
      </c>
      <c r="AR78" s="60">
        <f ca="1"/>
        <v>-2.4346291315438345E-2</v>
      </c>
      <c r="AS78" s="60">
        <f ca="1"/>
        <v>-9.934529297758378E-3</v>
      </c>
      <c r="AT78" s="60">
        <f ca="1"/>
        <v>-1.2603345033744853E-2</v>
      </c>
      <c r="AU78" s="60">
        <f ca="1"/>
        <v>-8.544521029617622E-3</v>
      </c>
      <c r="AW78" s="61">
        <f t="shared" ca="1" si="101"/>
        <v>1.6162448299946415</v>
      </c>
      <c r="AX78" s="61">
        <f t="shared" ca="1" si="102"/>
        <v>-2.4346291315438346</v>
      </c>
      <c r="AY78" s="61">
        <f t="shared" ca="1" si="103"/>
        <v>-0.99345292977583777</v>
      </c>
      <c r="AZ78" s="61">
        <f t="shared" ca="1" si="104"/>
        <v>-1.2603345033744853</v>
      </c>
      <c r="BA78" s="61">
        <f t="shared" ca="1" si="105"/>
        <v>-0.85445210296176222</v>
      </c>
      <c r="BB78" s="61">
        <f t="shared" ca="1" si="106"/>
        <v>-3.9266238376612783</v>
      </c>
      <c r="BL78" s="96">
        <v>38817</v>
      </c>
      <c r="BM78" s="126">
        <f t="shared" si="120"/>
        <v>3.306833256074759E-4</v>
      </c>
      <c r="BN78" s="126">
        <f t="shared" si="121"/>
        <v>6.9054355932844527E-4</v>
      </c>
      <c r="BO78" s="126">
        <f t="shared" si="122"/>
        <v>-1.3102428821863688E-4</v>
      </c>
      <c r="BP78" s="126">
        <f t="shared" si="123"/>
        <v>1.5107931068753294E-3</v>
      </c>
      <c r="BQ78" s="126">
        <f t="shared" si="124"/>
        <v>1.4772463704215373E-2</v>
      </c>
      <c r="DA78" s="126">
        <f t="shared" ca="1" si="107"/>
        <v>-3.9169647443417013E-2</v>
      </c>
      <c r="DB78" s="126">
        <f t="shared" ca="1" si="108"/>
        <v>-2.4664173636639523E-2</v>
      </c>
      <c r="DC78" s="126">
        <f t="shared" ca="1" si="109"/>
        <v>-1.0092942859847978E-2</v>
      </c>
      <c r="DD78" s="126">
        <f t="shared" ca="1" si="110"/>
        <v>-1.2486607692430018E-2</v>
      </c>
      <c r="DE78" s="126">
        <f t="shared" ca="1" si="111"/>
        <v>-9.1671132489342944E-3</v>
      </c>
      <c r="EB78">
        <f t="shared" si="90"/>
        <v>2.700000000000002</v>
      </c>
      <c r="EC78">
        <f ca="1"/>
        <v>5</v>
      </c>
      <c r="ED78">
        <f ca="1"/>
        <v>1</v>
      </c>
      <c r="EE78">
        <f ca="1"/>
        <v>2</v>
      </c>
      <c r="EF78">
        <f ca="1"/>
        <v>1</v>
      </c>
      <c r="EG78">
        <f ca="1"/>
        <v>1</v>
      </c>
      <c r="EI78">
        <f t="shared" si="91"/>
        <v>2.700000000000002</v>
      </c>
      <c r="EJ78">
        <f ca="1">SUM($EC$6:EC78)/COUNT($AJ$6:$AJ$1005)</f>
        <v>0.999</v>
      </c>
      <c r="EK78">
        <f ca="1">SUM($ED$6:ED78)/COUNT($AJ$6:$AJ$1005)</f>
        <v>0.997</v>
      </c>
      <c r="EL78">
        <f ca="1">SUM($EE$6:EE78)/COUNT($AJ$6:$AJ$1005)</f>
        <v>0.998</v>
      </c>
      <c r="EM78">
        <f ca="1">SUM($EF$6:EF78)/COUNT($AJ$6:$AJ$1005)</f>
        <v>0.998</v>
      </c>
      <c r="EN78">
        <f ca="1">SUM($EG$6:EG78)/COUNT($AJ$6:$AJ$1005)</f>
        <v>0.997</v>
      </c>
      <c r="EW78">
        <f t="shared" si="92"/>
        <v>2.700000000000002</v>
      </c>
      <c r="EX78">
        <f t="shared" ca="1" si="93"/>
        <v>2.7190452003688899</v>
      </c>
      <c r="EY78">
        <f t="shared" ca="1" si="94"/>
        <v>2.6501965586037604</v>
      </c>
      <c r="EZ78">
        <f t="shared" ca="1" si="95"/>
        <v>2.590628502212251</v>
      </c>
      <c r="FA78">
        <f t="shared" ca="1" si="96"/>
        <v>2.6183874949353938</v>
      </c>
      <c r="FB78">
        <f t="shared" ca="1" si="97"/>
        <v>2.8567160493757688</v>
      </c>
      <c r="FD78">
        <f t="shared" si="98"/>
        <v>2.700000000000002</v>
      </c>
      <c r="FE78">
        <f t="shared" ca="1" si="99"/>
        <v>0.99672646696235212</v>
      </c>
      <c r="FF78">
        <f ca="1">_xlfn.NORM.DIST(EY78,0,1,TRUE)</f>
        <v>0.99597775230149499</v>
      </c>
      <c r="FG78">
        <f ca="1">_xlfn.NORM.DIST(EZ78,0,1,TRUE)</f>
        <v>0.9952099576340715</v>
      </c>
      <c r="FH78">
        <f ca="1">_xlfn.NORM.DIST(FA78,0,1,TRUE)</f>
        <v>0.99558267906687081</v>
      </c>
      <c r="FI78">
        <f ca="1">_xlfn.NORM.DIST(FB78,0,1,TRUE)</f>
        <v>0.99785975710087615</v>
      </c>
      <c r="FK78">
        <f t="shared" si="100"/>
        <v>2.700000000000002</v>
      </c>
      <c r="FL78">
        <f ca="1">ABS(FE78-EJ78)</f>
        <v>2.2735330376478791E-3</v>
      </c>
      <c r="FM78">
        <f ca="1">ABS(FF78-EK78)</f>
        <v>1.0222476985050077E-3</v>
      </c>
      <c r="FN78">
        <f ca="1">ABS(FG78-EL78)</f>
        <v>2.7900423659285023E-3</v>
      </c>
      <c r="FO78">
        <f ca="1">ABS(FH78-EM78)</f>
        <v>2.4173209331291856E-3</v>
      </c>
      <c r="FP78">
        <f ca="1">ABS(FI78-EN78)</f>
        <v>8.5975710087615731E-4</v>
      </c>
    </row>
    <row r="79" spans="1:172" ht="14" thickBot="1" x14ac:dyDescent="0.2">
      <c r="A79" s="96">
        <v>38818</v>
      </c>
      <c r="B79" s="97">
        <v>5.4695000648498535</v>
      </c>
      <c r="C79" s="98">
        <v>1286.5699462890625</v>
      </c>
      <c r="D79" s="97">
        <v>1.7488000392913818</v>
      </c>
      <c r="E79">
        <v>118.28720627782387</v>
      </c>
      <c r="F79">
        <v>595.31695556640625</v>
      </c>
      <c r="H79" s="34">
        <f t="shared" si="112"/>
        <v>-6.9898026276775235E-3</v>
      </c>
      <c r="I79" s="34">
        <f t="shared" si="113"/>
        <v>-7.7356389678647029E-3</v>
      </c>
      <c r="J79" s="34">
        <f t="shared" si="114"/>
        <v>3.9035910259081754E-3</v>
      </c>
      <c r="K79" s="34">
        <f t="shared" si="115"/>
        <v>-1.4194572836996298E-3</v>
      </c>
      <c r="L79" s="101">
        <f t="shared" si="116"/>
        <v>-3.5982607231704166E-3</v>
      </c>
      <c r="N79" s="34">
        <f t="shared" si="117"/>
        <v>0.28744468050229199</v>
      </c>
      <c r="O79" s="35">
        <f t="shared" si="125"/>
        <v>-0.77356389678647031</v>
      </c>
      <c r="P79" s="35">
        <f t="shared" si="126"/>
        <v>0.39035910259081752</v>
      </c>
      <c r="Q79" s="35">
        <f t="shared" si="118"/>
        <v>-0.14194572836996297</v>
      </c>
      <c r="R79" s="35">
        <f t="shared" si="127"/>
        <v>-0.35982607231704167</v>
      </c>
      <c r="S79" s="67">
        <f t="shared" si="119"/>
        <v>-0.59753191438036546</v>
      </c>
      <c r="AJ79" s="34">
        <f t="shared" ca="1" si="89"/>
        <v>-5.1338845732932105E-2</v>
      </c>
      <c r="AK79" s="34">
        <f t="shared" ca="1" si="89"/>
        <v>0.5408694602081433</v>
      </c>
      <c r="AL79" s="34">
        <f t="shared" ca="1" si="89"/>
        <v>-0.50069129919210298</v>
      </c>
      <c r="AM79" s="34">
        <f t="shared" ca="1" si="89"/>
        <v>-0.10605400022363182</v>
      </c>
      <c r="AN79" s="101">
        <f t="shared" ca="1" si="89"/>
        <v>-0.30252351323281362</v>
      </c>
      <c r="AQ79" s="60">
        <f ca="1"/>
        <v>5.075654562585334E-3</v>
      </c>
      <c r="AR79" s="60">
        <f ca="1"/>
        <v>-1.3379873340928026E-2</v>
      </c>
      <c r="AS79" s="60">
        <f ca="1"/>
        <v>-1.8021791703739147E-3</v>
      </c>
      <c r="AT79" s="60">
        <f ca="1"/>
        <v>-3.026037923413306E-3</v>
      </c>
      <c r="AU79" s="60">
        <f ca="1"/>
        <v>-9.3791141192828293E-3</v>
      </c>
      <c r="AW79" s="61">
        <f t="shared" ca="1" si="101"/>
        <v>-0.2087283406694859</v>
      </c>
      <c r="AX79" s="61">
        <f t="shared" ca="1" si="102"/>
        <v>-1.3379873340928026</v>
      </c>
      <c r="AY79" s="61">
        <f t="shared" ca="1" si="103"/>
        <v>-0.18021791703739148</v>
      </c>
      <c r="AZ79" s="61">
        <f t="shared" ca="1" si="104"/>
        <v>-0.30260379234133061</v>
      </c>
      <c r="BA79" s="61">
        <f t="shared" ca="1" si="105"/>
        <v>-0.93791141192828298</v>
      </c>
      <c r="BB79" s="61">
        <f t="shared" ca="1" si="106"/>
        <v>-2.9674487960692932</v>
      </c>
      <c r="BL79" s="96">
        <v>38818</v>
      </c>
      <c r="BM79" s="126">
        <f t="shared" si="120"/>
        <v>-6.5683137887817128E-3</v>
      </c>
      <c r="BN79" s="126">
        <f t="shared" si="121"/>
        <v>-7.894169577534714E-3</v>
      </c>
      <c r="BO79" s="126">
        <f t="shared" si="122"/>
        <v>3.9447814975002377E-3</v>
      </c>
      <c r="BP79" s="126">
        <f t="shared" si="123"/>
        <v>-1.21176567311835E-3</v>
      </c>
      <c r="BQ79" s="126">
        <f t="shared" si="124"/>
        <v>-4.3479203655888247E-3</v>
      </c>
      <c r="DA79" s="126">
        <f t="shared" ca="1" si="107"/>
        <v>5.2082907444054773E-3</v>
      </c>
      <c r="DB79" s="126">
        <f t="shared" ca="1" si="108"/>
        <v>-1.3697755662129203E-2</v>
      </c>
      <c r="DC79" s="126">
        <f t="shared" ca="1" si="109"/>
        <v>-1.9605927324635145E-3</v>
      </c>
      <c r="DD79" s="126">
        <f t="shared" ca="1" si="110"/>
        <v>-2.9093005820984711E-3</v>
      </c>
      <c r="DE79" s="126">
        <f t="shared" ca="1" si="111"/>
        <v>-1.0001706338599502E-2</v>
      </c>
      <c r="EB79">
        <f t="shared" si="90"/>
        <v>2.800000000000002</v>
      </c>
      <c r="EC79">
        <f ca="1"/>
        <v>0</v>
      </c>
      <c r="ED79">
        <f ca="1"/>
        <v>0</v>
      </c>
      <c r="EE79">
        <f ca="1"/>
        <v>1</v>
      </c>
      <c r="EF79">
        <f ca="1"/>
        <v>0</v>
      </c>
      <c r="EG79">
        <f ca="1"/>
        <v>1</v>
      </c>
      <c r="EI79">
        <f t="shared" si="91"/>
        <v>2.800000000000002</v>
      </c>
      <c r="EJ79">
        <f ca="1">SUM($EC$6:EC79)/COUNT($AJ$6:$AJ$1005)</f>
        <v>0.999</v>
      </c>
      <c r="EK79">
        <f ca="1">SUM($ED$6:ED79)/COUNT($AJ$6:$AJ$1005)</f>
        <v>0.997</v>
      </c>
      <c r="EL79">
        <f ca="1">SUM($EE$6:EE79)/COUNT($AJ$6:$AJ$1005)</f>
        <v>0.999</v>
      </c>
      <c r="EM79">
        <f ca="1">SUM($EF$6:EF79)/COUNT($AJ$6:$AJ$1005)</f>
        <v>0.998</v>
      </c>
      <c r="EN79">
        <f ca="1">SUM($EG$6:EG79)/COUNT($AJ$6:$AJ$1005)</f>
        <v>0.998</v>
      </c>
      <c r="EW79">
        <f t="shared" si="92"/>
        <v>2.800000000000002</v>
      </c>
      <c r="EX79">
        <f t="shared" ca="1" si="93"/>
        <v>2.8197344195972036</v>
      </c>
      <c r="EY79">
        <f t="shared" ca="1" si="94"/>
        <v>2.7502963855272875</v>
      </c>
      <c r="EZ79">
        <f t="shared" ca="1" si="95"/>
        <v>2.6867610136927293</v>
      </c>
      <c r="FA79">
        <f t="shared" ca="1" si="96"/>
        <v>2.7156800684072482</v>
      </c>
      <c r="FB79">
        <f t="shared" ca="1" si="97"/>
        <v>2.9621326475552596</v>
      </c>
      <c r="FD79">
        <f t="shared" si="98"/>
        <v>2.800000000000002</v>
      </c>
      <c r="FE79">
        <f t="shared" ca="1" si="99"/>
        <v>0.99759682947716621</v>
      </c>
      <c r="FF79">
        <f ca="1">_xlfn.NORM.DIST(EY79,0,1,TRUE)</f>
        <v>0.99702293086714611</v>
      </c>
      <c r="FG79">
        <f ca="1">_xlfn.NORM.DIST(EZ79,0,1,TRUE)</f>
        <v>0.99639257232420098</v>
      </c>
      <c r="FH79">
        <f ca="1">_xlfn.NORM.DIST(FA79,0,1,TRUE)</f>
        <v>0.99669301009415046</v>
      </c>
      <c r="FI79">
        <f ca="1">_xlfn.NORM.DIST(FB79,0,1,TRUE)</f>
        <v>0.99847241933636277</v>
      </c>
      <c r="FK79">
        <f t="shared" si="100"/>
        <v>2.800000000000002</v>
      </c>
      <c r="FL79">
        <f ca="1">ABS(FE79-EJ79)</f>
        <v>1.4031705228337854E-3</v>
      </c>
      <c r="FM79">
        <f ca="1">ABS(FF79-EK79)</f>
        <v>2.2930867146109257E-5</v>
      </c>
      <c r="FN79">
        <f ca="1">ABS(FG79-EL79)</f>
        <v>2.6074276757990233E-3</v>
      </c>
      <c r="FO79">
        <f ca="1">ABS(FH79-EM79)</f>
        <v>1.3069899058495427E-3</v>
      </c>
      <c r="FP79">
        <f ca="1">ABS(FI79-EN79)</f>
        <v>4.7241933636277267E-4</v>
      </c>
    </row>
    <row r="80" spans="1:172" ht="14" thickBot="1" x14ac:dyDescent="0.2">
      <c r="A80" s="96">
        <v>38819</v>
      </c>
      <c r="B80" s="97">
        <v>5.5184998512268066</v>
      </c>
      <c r="C80" s="98">
        <v>1288.1199951171875</v>
      </c>
      <c r="D80" s="97">
        <v>1.7503999471664429</v>
      </c>
      <c r="E80">
        <v>118.59582621246724</v>
      </c>
      <c r="F80">
        <v>597.51702880859375</v>
      </c>
      <c r="H80" s="34">
        <f t="shared" si="112"/>
        <v>8.9587322051340439E-3</v>
      </c>
      <c r="I80" s="34">
        <f t="shared" si="113"/>
        <v>1.204791727488977E-3</v>
      </c>
      <c r="J80" s="34">
        <f t="shared" si="114"/>
        <v>9.1486038375738024E-4</v>
      </c>
      <c r="K80" s="34">
        <f t="shared" si="115"/>
        <v>2.6090728182261041E-3</v>
      </c>
      <c r="L80" s="101">
        <f t="shared" si="116"/>
        <v>3.695633429580836E-3</v>
      </c>
      <c r="N80" s="34">
        <f t="shared" si="117"/>
        <v>-0.36841382419205465</v>
      </c>
      <c r="O80" s="35">
        <f t="shared" si="125"/>
        <v>0.1204791727488977</v>
      </c>
      <c r="P80" s="35">
        <f t="shared" si="126"/>
        <v>9.148603837573803E-2</v>
      </c>
      <c r="Q80" s="35">
        <f t="shared" si="118"/>
        <v>0.26090728182261042</v>
      </c>
      <c r="R80" s="35">
        <f t="shared" si="127"/>
        <v>0.36956334295808357</v>
      </c>
      <c r="S80" s="67">
        <f t="shared" si="119"/>
        <v>0.47402201171327507</v>
      </c>
      <c r="AJ80" s="34">
        <f t="shared" ca="1" si="89"/>
        <v>1.2634992140656989</v>
      </c>
      <c r="AK80" s="34">
        <f t="shared" ca="1" si="89"/>
        <v>1.786296117675412</v>
      </c>
      <c r="AL80" s="34">
        <f t="shared" ca="1" si="89"/>
        <v>1.0116770882059409</v>
      </c>
      <c r="AM80" s="34">
        <f t="shared" ca="1" si="89"/>
        <v>-0.8228711986020254</v>
      </c>
      <c r="AN80" s="101">
        <f t="shared" ca="1" si="89"/>
        <v>-0.84538013210789686</v>
      </c>
      <c r="AQ80" s="60">
        <f ca="1"/>
        <v>6.6333739020400578E-4</v>
      </c>
      <c r="AR80" s="60">
        <f ca="1"/>
        <v>-2.7448632394601203E-3</v>
      </c>
      <c r="AS80" s="60">
        <f ca="1"/>
        <v>-2.9400339040377001E-4</v>
      </c>
      <c r="AT80" s="60">
        <f ca="1"/>
        <v>-2.1099067512788685E-3</v>
      </c>
      <c r="AU80" s="60">
        <f ca="1"/>
        <v>9.5077162577267057E-3</v>
      </c>
      <c r="AW80" s="61">
        <f t="shared" ca="1" si="101"/>
        <v>-2.7278710766081932E-2</v>
      </c>
      <c r="AX80" s="61">
        <f t="shared" ca="1" si="102"/>
        <v>-0.27448632394601202</v>
      </c>
      <c r="AY80" s="61">
        <f t="shared" ca="1" si="103"/>
        <v>-2.9400339040377001E-2</v>
      </c>
      <c r="AZ80" s="61">
        <f t="shared" ca="1" si="104"/>
        <v>-0.21099067512788686</v>
      </c>
      <c r="BA80" s="61">
        <f t="shared" ca="1" si="105"/>
        <v>0.9507716257726706</v>
      </c>
      <c r="BB80" s="61">
        <f t="shared" ca="1" si="106"/>
        <v>0.40861557689231287</v>
      </c>
      <c r="BL80" s="96">
        <v>38819</v>
      </c>
      <c r="BM80" s="126">
        <f t="shared" si="120"/>
        <v>9.3802210440298555E-3</v>
      </c>
      <c r="BN80" s="126">
        <f t="shared" si="121"/>
        <v>1.0462611178189661E-3</v>
      </c>
      <c r="BO80" s="126">
        <f t="shared" si="122"/>
        <v>9.560508553494426E-4</v>
      </c>
      <c r="BP80" s="126">
        <f t="shared" si="123"/>
        <v>2.8167644288073839E-3</v>
      </c>
      <c r="BQ80" s="126">
        <f t="shared" si="124"/>
        <v>2.9459737871624279E-3</v>
      </c>
      <c r="DA80" s="126">
        <f t="shared" ca="1" si="107"/>
        <v>7.9597357202414946E-4</v>
      </c>
      <c r="DB80" s="126">
        <f t="shared" ca="1" si="108"/>
        <v>-3.0627455606612977E-3</v>
      </c>
      <c r="DC80" s="126">
        <f t="shared" ca="1" si="109"/>
        <v>-4.5241695249336958E-4</v>
      </c>
      <c r="DD80" s="126">
        <f t="shared" ca="1" si="110"/>
        <v>-1.9931694099640336E-3</v>
      </c>
      <c r="DE80" s="126">
        <f t="shared" ca="1" si="111"/>
        <v>8.8851240384100333E-3</v>
      </c>
      <c r="EB80">
        <f t="shared" si="90"/>
        <v>2.9000000000000021</v>
      </c>
      <c r="EC80">
        <f ca="1"/>
        <v>0</v>
      </c>
      <c r="ED80">
        <f ca="1"/>
        <v>0</v>
      </c>
      <c r="EE80">
        <f ca="1"/>
        <v>0</v>
      </c>
      <c r="EF80">
        <f ca="1"/>
        <v>0</v>
      </c>
      <c r="EG80">
        <f ca="1"/>
        <v>0</v>
      </c>
      <c r="EI80">
        <f t="shared" si="91"/>
        <v>2.9000000000000021</v>
      </c>
      <c r="EJ80">
        <f ca="1">SUM($EC$6:EC80)/COUNT($AJ$6:$AJ$1005)</f>
        <v>0.999</v>
      </c>
      <c r="EK80">
        <f ca="1">SUM($ED$6:ED80)/COUNT($AJ$6:$AJ$1005)</f>
        <v>0.997</v>
      </c>
      <c r="EL80">
        <f ca="1">SUM($EE$6:EE80)/COUNT($AJ$6:$AJ$1005)</f>
        <v>0.999</v>
      </c>
      <c r="EM80">
        <f ca="1">SUM($EF$6:EF80)/COUNT($AJ$6:$AJ$1005)</f>
        <v>0.998</v>
      </c>
      <c r="EN80">
        <f ca="1">SUM($EG$6:EG80)/COUNT($AJ$6:$AJ$1005)</f>
        <v>0.998</v>
      </c>
      <c r="EW80">
        <f t="shared" si="92"/>
        <v>2.9000000000000021</v>
      </c>
      <c r="EX80">
        <f t="shared" ca="1" si="93"/>
        <v>2.9204236388255178</v>
      </c>
      <c r="EY80">
        <f t="shared" ca="1" si="94"/>
        <v>2.8503962124508142</v>
      </c>
      <c r="EZ80">
        <f t="shared" ca="1" si="95"/>
        <v>2.7828935251732076</v>
      </c>
      <c r="FA80">
        <f t="shared" ca="1" si="96"/>
        <v>2.8129726418791026</v>
      </c>
      <c r="FB80">
        <f t="shared" ca="1" si="97"/>
        <v>3.0675492457347509</v>
      </c>
      <c r="FD80">
        <f t="shared" si="98"/>
        <v>2.9000000000000021</v>
      </c>
      <c r="FE80">
        <f t="shared" ca="1" si="99"/>
        <v>0.99825222074902042</v>
      </c>
      <c r="FF80">
        <f ca="1">_xlfn.NORM.DIST(EY80,0,1,TRUE)</f>
        <v>0.99781676008387243</v>
      </c>
      <c r="FG80">
        <f ca="1">_xlfn.NORM.DIST(EZ80,0,1,TRUE)</f>
        <v>0.99730617580619951</v>
      </c>
      <c r="FH80">
        <f ca="1">_xlfn.NORM.DIST(FA80,0,1,TRUE)</f>
        <v>0.99754570864043923</v>
      </c>
      <c r="FI80">
        <f ca="1">_xlfn.NORM.DIST(FB80,0,1,TRUE)</f>
        <v>0.99892089051913402</v>
      </c>
      <c r="FK80">
        <f t="shared" si="100"/>
        <v>2.9000000000000021</v>
      </c>
      <c r="FL80">
        <f ca="1">ABS(FE80-EJ80)</f>
        <v>7.4777925097957443E-4</v>
      </c>
      <c r="FM80">
        <f ca="1">ABS(FF80-EK80)</f>
        <v>8.1676008387243648E-4</v>
      </c>
      <c r="FN80">
        <f ca="1">ABS(FG80-EL80)</f>
        <v>1.6938241938004861E-3</v>
      </c>
      <c r="FO80">
        <f ca="1">ABS(FH80-EM80)</f>
        <v>4.5429135956076561E-4</v>
      </c>
      <c r="FP80">
        <f ca="1">ABS(FI80-EN80)</f>
        <v>9.2089051913402109E-4</v>
      </c>
    </row>
    <row r="81" spans="1:172" ht="14" thickBot="1" x14ac:dyDescent="0.2">
      <c r="A81" s="96">
        <v>38820</v>
      </c>
      <c r="B81" s="97">
        <v>5.5815000534057617</v>
      </c>
      <c r="C81" s="98">
        <v>1289.1199951171875</v>
      </c>
      <c r="D81" s="97">
        <v>1.7532000541687012</v>
      </c>
      <c r="E81">
        <v>118.45534858516626</v>
      </c>
      <c r="F81">
        <v>596.31719970703125</v>
      </c>
      <c r="H81" s="34">
        <f t="shared" si="112"/>
        <v>1.1416182636110724E-2</v>
      </c>
      <c r="I81" s="34">
        <f t="shared" si="113"/>
        <v>7.7632519003714739E-4</v>
      </c>
      <c r="J81" s="34">
        <f t="shared" si="114"/>
        <v>1.5996955477467476E-3</v>
      </c>
      <c r="K81" s="34">
        <f t="shared" si="115"/>
        <v>-1.1845073455562639E-3</v>
      </c>
      <c r="L81" s="101">
        <f t="shared" si="116"/>
        <v>-2.0080249494393047E-3</v>
      </c>
      <c r="N81" s="34">
        <f t="shared" si="117"/>
        <v>-0.46947262250279004</v>
      </c>
      <c r="O81" s="35">
        <f t="shared" si="125"/>
        <v>7.7632519003714734E-2</v>
      </c>
      <c r="P81" s="35">
        <f t="shared" si="126"/>
        <v>0.15996955477467475</v>
      </c>
      <c r="Q81" s="35">
        <f t="shared" si="118"/>
        <v>-0.11845073455562639</v>
      </c>
      <c r="R81" s="35">
        <f t="shared" si="127"/>
        <v>-0.20080249494393046</v>
      </c>
      <c r="S81" s="67">
        <f t="shared" si="119"/>
        <v>-0.55112377822395742</v>
      </c>
      <c r="AJ81" s="34">
        <f t="shared" ca="1" si="89"/>
        <v>0.85427530817264452</v>
      </c>
      <c r="AK81" s="34">
        <f t="shared" ca="1" si="89"/>
        <v>1.2563485069000175</v>
      </c>
      <c r="AL81" s="34">
        <f t="shared" ca="1" si="89"/>
        <v>0.55201845602047594</v>
      </c>
      <c r="AM81" s="34">
        <f t="shared" ca="1" si="89"/>
        <v>-0.10501254915369164</v>
      </c>
      <c r="AN81" s="101">
        <f t="shared" ca="1" si="89"/>
        <v>-0.69868623984274503</v>
      </c>
      <c r="AQ81" s="60">
        <f ca="1"/>
        <v>1.5933340273305407E-2</v>
      </c>
      <c r="AR81" s="60">
        <f ca="1"/>
        <v>3.2148794649385241E-2</v>
      </c>
      <c r="AS81" s="60">
        <f ca="1"/>
        <v>3.6863423912241941E-4</v>
      </c>
      <c r="AT81" s="60">
        <f ca="1"/>
        <v>2.7096379264339708E-3</v>
      </c>
      <c r="AU81" s="60">
        <f ca="1"/>
        <v>1.760971990290075E-2</v>
      </c>
      <c r="AW81" s="61">
        <f t="shared" ca="1" si="101"/>
        <v>-0.65523365224353114</v>
      </c>
      <c r="AX81" s="61">
        <f t="shared" ca="1" si="102"/>
        <v>3.2148794649385239</v>
      </c>
      <c r="AY81" s="61">
        <f t="shared" ca="1" si="103"/>
        <v>3.6863423912241941E-2</v>
      </c>
      <c r="AZ81" s="61">
        <f t="shared" ca="1" si="104"/>
        <v>0.27096379264339709</v>
      </c>
      <c r="BA81" s="61">
        <f t="shared" ca="1" si="105"/>
        <v>1.7609719902900749</v>
      </c>
      <c r="BB81" s="61">
        <f t="shared" ca="1" si="106"/>
        <v>4.628445019540707</v>
      </c>
      <c r="BL81" s="96">
        <v>38820</v>
      </c>
      <c r="BM81" s="126">
        <f t="shared" si="120"/>
        <v>1.1837671475006535E-2</v>
      </c>
      <c r="BN81" s="126">
        <f t="shared" si="121"/>
        <v>6.1779458036713647E-4</v>
      </c>
      <c r="BO81" s="126">
        <f t="shared" si="122"/>
        <v>1.6408860193388099E-3</v>
      </c>
      <c r="BP81" s="126">
        <f t="shared" si="123"/>
        <v>-9.768157349749841E-4</v>
      </c>
      <c r="BQ81" s="126">
        <f t="shared" si="124"/>
        <v>-2.7576845918577128E-3</v>
      </c>
      <c r="DA81" s="126">
        <f t="shared" ca="1" si="107"/>
        <v>1.6065976455125551E-2</v>
      </c>
      <c r="DB81" s="126">
        <f t="shared" ca="1" si="108"/>
        <v>3.1830912328184066E-2</v>
      </c>
      <c r="DC81" s="126">
        <f t="shared" ca="1" si="109"/>
        <v>2.1022067703281984E-4</v>
      </c>
      <c r="DD81" s="126">
        <f t="shared" ca="1" si="110"/>
        <v>2.8263752677488057E-3</v>
      </c>
      <c r="DE81" s="126">
        <f t="shared" ca="1" si="111"/>
        <v>1.6987127683584076E-2</v>
      </c>
      <c r="EB81">
        <f t="shared" si="90"/>
        <v>3.0000000000000022</v>
      </c>
      <c r="EC81">
        <f ca="1"/>
        <v>0</v>
      </c>
      <c r="ED81">
        <f ca="1"/>
        <v>0</v>
      </c>
      <c r="EE81">
        <f ca="1"/>
        <v>0</v>
      </c>
      <c r="EF81">
        <f ca="1"/>
        <v>0</v>
      </c>
      <c r="EG81">
        <f ca="1"/>
        <v>0</v>
      </c>
      <c r="EI81">
        <f t="shared" si="91"/>
        <v>3.0000000000000022</v>
      </c>
      <c r="EJ81">
        <f ca="1">SUM($EC$6:EC81)/COUNT($AJ$6:$AJ$1005)</f>
        <v>0.999</v>
      </c>
      <c r="EK81">
        <f ca="1">SUM($ED$6:ED81)/COUNT($AJ$6:$AJ$1005)</f>
        <v>0.997</v>
      </c>
      <c r="EL81">
        <f ca="1">SUM($EE$6:EE81)/COUNT($AJ$6:$AJ$1005)</f>
        <v>0.999</v>
      </c>
      <c r="EM81">
        <f ca="1">SUM($EF$6:EF81)/COUNT($AJ$6:$AJ$1005)</f>
        <v>0.998</v>
      </c>
      <c r="EN81">
        <f ca="1">SUM($EG$6:EG81)/COUNT($AJ$6:$AJ$1005)</f>
        <v>0.998</v>
      </c>
      <c r="EW81">
        <f t="shared" si="92"/>
        <v>3.0000000000000022</v>
      </c>
      <c r="EX81">
        <f t="shared" ca="1" si="93"/>
        <v>3.021112858053832</v>
      </c>
      <c r="EY81">
        <f t="shared" ca="1" si="94"/>
        <v>2.9504960393743418</v>
      </c>
      <c r="EZ81">
        <f t="shared" ca="1" si="95"/>
        <v>2.8790260366536859</v>
      </c>
      <c r="FA81">
        <f t="shared" ca="1" si="96"/>
        <v>2.9102652153509569</v>
      </c>
      <c r="FB81">
        <f t="shared" ca="1" si="97"/>
        <v>3.1729658439142416</v>
      </c>
      <c r="FD81">
        <f t="shared" si="98"/>
        <v>3.0000000000000022</v>
      </c>
      <c r="FE81">
        <f t="shared" ca="1" si="99"/>
        <v>0.9987407626474244</v>
      </c>
      <c r="FF81">
        <f ca="1">_xlfn.NORM.DIST(EY81,0,1,TRUE)</f>
        <v>0.99841367943940174</v>
      </c>
      <c r="FG81">
        <f ca="1">_xlfn.NORM.DIST(EZ81,0,1,TRUE)</f>
        <v>0.99800547300274389</v>
      </c>
      <c r="FH81">
        <f ca="1">_xlfn.NORM.DIST(FA81,0,1,TRUE)</f>
        <v>0.99819438912895275</v>
      </c>
      <c r="FI81">
        <f ca="1">_xlfn.NORM.DIST(FB81,0,1,TRUE)</f>
        <v>0.99924554862561976</v>
      </c>
      <c r="FK81">
        <f t="shared" si="100"/>
        <v>3.0000000000000022</v>
      </c>
      <c r="FL81">
        <f ca="1">ABS(FE81-EJ81)</f>
        <v>2.592373525756031E-4</v>
      </c>
      <c r="FM81">
        <f ca="1">ABS(FF81-EK81)</f>
        <v>1.4136794394017382E-3</v>
      </c>
      <c r="FN81">
        <f ca="1">ABS(FG81-EL81)</f>
        <v>9.945269972561066E-4</v>
      </c>
      <c r="FO81">
        <f ca="1">ABS(FH81-EM81)</f>
        <v>1.943891289527544E-4</v>
      </c>
      <c r="FP81">
        <f ca="1">ABS(FI81-EN81)</f>
        <v>1.2455486256197634E-3</v>
      </c>
    </row>
    <row r="82" spans="1:172" ht="14" thickBot="1" x14ac:dyDescent="0.2">
      <c r="A82" s="96">
        <v>38821</v>
      </c>
      <c r="B82" s="97">
        <v>5.5813069343566895</v>
      </c>
      <c r="C82" s="98">
        <v>1289.1199951171875</v>
      </c>
      <c r="D82" s="97">
        <v>1.7513999938964844</v>
      </c>
      <c r="E82">
        <v>118.65211322265903</v>
      </c>
      <c r="F82">
        <v>596.31719970703125</v>
      </c>
      <c r="H82" s="34">
        <f t="shared" si="112"/>
        <v>-3.4599847213909242E-5</v>
      </c>
      <c r="I82" s="34">
        <f t="shared" si="113"/>
        <v>0</v>
      </c>
      <c r="J82" s="34">
        <f t="shared" si="114"/>
        <v>-1.0267283918550384E-3</v>
      </c>
      <c r="K82" s="34">
        <f t="shared" si="115"/>
        <v>1.6610869820816402E-3</v>
      </c>
      <c r="L82" s="101">
        <f t="shared" si="116"/>
        <v>0</v>
      </c>
      <c r="N82" s="34">
        <f t="shared" si="117"/>
        <v>1.4228645009873231E-3</v>
      </c>
      <c r="O82" s="35">
        <f t="shared" si="125"/>
        <v>0</v>
      </c>
      <c r="P82" s="35">
        <f t="shared" si="126"/>
        <v>-0.10267283918550384</v>
      </c>
      <c r="Q82" s="35">
        <f t="shared" si="118"/>
        <v>0.16610869820816401</v>
      </c>
      <c r="R82" s="35">
        <f t="shared" si="127"/>
        <v>0</v>
      </c>
      <c r="S82" s="67">
        <f t="shared" si="119"/>
        <v>6.4858723523647493E-2</v>
      </c>
      <c r="AJ82" s="34">
        <f t="shared" ca="1" si="89"/>
        <v>-0.47680304437583843</v>
      </c>
      <c r="AK82" s="34">
        <f t="shared" ca="1" si="89"/>
        <v>-0.76696475913445838</v>
      </c>
      <c r="AL82" s="34">
        <f t="shared" ca="1" si="89"/>
        <v>1.3392216839981856</v>
      </c>
      <c r="AM82" s="34">
        <f t="shared" ca="1" si="89"/>
        <v>-0.29880772748280759</v>
      </c>
      <c r="AN82" s="101">
        <f t="shared" ca="1" si="89"/>
        <v>-0.33678657941998796</v>
      </c>
      <c r="AQ82" s="60">
        <f ca="1"/>
        <v>1.1640140319140607E-2</v>
      </c>
      <c r="AR82" s="60">
        <f ca="1"/>
        <v>2.0556846583441601E-2</v>
      </c>
      <c r="AS82" s="60">
        <f ca="1"/>
        <v>2.1378000627838042E-3</v>
      </c>
      <c r="AT82" s="60">
        <f ca="1"/>
        <v>-3.7310465986149528E-4</v>
      </c>
      <c r="AU82" s="60">
        <f ca="1"/>
        <v>1.2707421793951561E-2</v>
      </c>
      <c r="AW82" s="61">
        <f t="shared" ca="1" si="101"/>
        <v>-0.47868253129043609</v>
      </c>
      <c r="AX82" s="61">
        <f t="shared" ca="1" si="102"/>
        <v>2.0556846583441599</v>
      </c>
      <c r="AY82" s="61">
        <f t="shared" ca="1" si="103"/>
        <v>0.21378000627838042</v>
      </c>
      <c r="AZ82" s="61">
        <f t="shared" ca="1" si="104"/>
        <v>-3.7310465986149524E-2</v>
      </c>
      <c r="BA82" s="61">
        <f t="shared" ca="1" si="105"/>
        <v>1.2707421793951561</v>
      </c>
      <c r="BB82" s="61">
        <f t="shared" ca="1" si="106"/>
        <v>3.0242138467411106</v>
      </c>
      <c r="BL82" s="96">
        <v>38821</v>
      </c>
      <c r="BM82" s="126">
        <f t="shared" si="120"/>
        <v>3.868889916819018E-4</v>
      </c>
      <c r="BN82" s="126">
        <f t="shared" si="121"/>
        <v>-1.5853060967001092E-4</v>
      </c>
      <c r="BO82" s="126">
        <f t="shared" si="122"/>
        <v>-9.8553792026297615E-4</v>
      </c>
      <c r="BP82" s="126">
        <f t="shared" si="123"/>
        <v>1.86877859266292E-3</v>
      </c>
      <c r="BQ82" s="126">
        <f t="shared" si="124"/>
        <v>-7.4965964241840803E-4</v>
      </c>
      <c r="DA82" s="126">
        <f t="shared" ca="1" si="107"/>
        <v>1.1772776500960751E-2</v>
      </c>
      <c r="DB82" s="126">
        <f t="shared" ca="1" si="108"/>
        <v>2.0238964262240422E-2</v>
      </c>
      <c r="DC82" s="126">
        <f t="shared" ca="1" si="109"/>
        <v>1.9793865006942045E-3</v>
      </c>
      <c r="DD82" s="126">
        <f t="shared" ca="1" si="110"/>
        <v>-2.5636731854666037E-4</v>
      </c>
      <c r="DE82" s="126">
        <f t="shared" ca="1" si="111"/>
        <v>1.2084829574634888E-2</v>
      </c>
      <c r="EB82">
        <f t="shared" si="90"/>
        <v>3.1000000000000023</v>
      </c>
      <c r="EC82">
        <f ca="1"/>
        <v>0</v>
      </c>
      <c r="ED82">
        <f ca="1"/>
        <v>1</v>
      </c>
      <c r="EE82">
        <f ca="1"/>
        <v>0</v>
      </c>
      <c r="EF82">
        <f ca="1"/>
        <v>1</v>
      </c>
      <c r="EG82">
        <f ca="1"/>
        <v>1</v>
      </c>
      <c r="EI82">
        <f t="shared" si="91"/>
        <v>3.1000000000000023</v>
      </c>
      <c r="EJ82">
        <f ca="1">SUM($EC$6:EC82)/COUNT($AJ$6:$AJ$1005)</f>
        <v>0.999</v>
      </c>
      <c r="EK82">
        <f ca="1">SUM($ED$6:ED82)/COUNT($AJ$6:$AJ$1005)</f>
        <v>0.998</v>
      </c>
      <c r="EL82">
        <f ca="1">SUM($EE$6:EE82)/COUNT($AJ$6:$AJ$1005)</f>
        <v>0.999</v>
      </c>
      <c r="EM82">
        <f ca="1">SUM($EF$6:EF82)/COUNT($AJ$6:$AJ$1005)</f>
        <v>0.999</v>
      </c>
      <c r="EN82">
        <f ca="1">SUM($EG$6:EG82)/COUNT($AJ$6:$AJ$1005)</f>
        <v>0.999</v>
      </c>
      <c r="EW82">
        <f t="shared" si="92"/>
        <v>3.1000000000000023</v>
      </c>
      <c r="EX82">
        <f t="shared" ca="1" si="93"/>
        <v>3.1218020772821458</v>
      </c>
      <c r="EY82">
        <f t="shared" ca="1" si="94"/>
        <v>3.0505958662978685</v>
      </c>
      <c r="EZ82">
        <f t="shared" ca="1" si="95"/>
        <v>2.9751585481341638</v>
      </c>
      <c r="FA82">
        <f t="shared" ca="1" si="96"/>
        <v>3.0075577888228113</v>
      </c>
      <c r="FB82">
        <f t="shared" ca="1" si="97"/>
        <v>3.2783824420937324</v>
      </c>
      <c r="FD82">
        <f t="shared" si="98"/>
        <v>3.1000000000000023</v>
      </c>
      <c r="FE82">
        <f t="shared" ca="1" si="99"/>
        <v>0.99910126131521471</v>
      </c>
      <c r="FF82">
        <f ca="1">_xlfn.NORM.DIST(EY82,0,1,TRUE)</f>
        <v>0.99885806121609044</v>
      </c>
      <c r="FG82">
        <f ca="1">_xlfn.NORM.DIST(EZ82,0,1,TRUE)</f>
        <v>0.99853581423305704</v>
      </c>
      <c r="FH82">
        <f ca="1">_xlfn.NORM.DIST(FA82,0,1,TRUE)</f>
        <v>0.99868321976101471</v>
      </c>
      <c r="FI82">
        <f ca="1">_xlfn.NORM.DIST(FB82,0,1,TRUE)</f>
        <v>0.99947798079613082</v>
      </c>
      <c r="FK82">
        <f t="shared" si="100"/>
        <v>3.1000000000000023</v>
      </c>
      <c r="FL82">
        <f ca="1">ABS(FE82-EJ82)</f>
        <v>1.0126131521470683E-4</v>
      </c>
      <c r="FM82">
        <f ca="1">ABS(FF82-EK82)</f>
        <v>8.5806121609044439E-4</v>
      </c>
      <c r="FN82">
        <f ca="1">ABS(FG82-EL82)</f>
        <v>4.6418576694295943E-4</v>
      </c>
      <c r="FO82">
        <f ca="1">ABS(FH82-EM82)</f>
        <v>3.1678023898529251E-4</v>
      </c>
      <c r="FP82">
        <f ca="1">ABS(FI82-EN82)</f>
        <v>4.779807961308169E-4</v>
      </c>
    </row>
    <row r="83" spans="1:172" ht="14" thickBot="1" x14ac:dyDescent="0.2">
      <c r="A83" s="96">
        <v>38824</v>
      </c>
      <c r="B83" s="97">
        <v>5.5496249198913574</v>
      </c>
      <c r="C83" s="98">
        <v>1285.3299560546875</v>
      </c>
      <c r="D83" s="97">
        <v>1.7692999839782715</v>
      </c>
      <c r="E83">
        <v>117.82726342272618</v>
      </c>
      <c r="F83">
        <v>615.06585693359375</v>
      </c>
      <c r="H83" s="34">
        <f t="shared" si="112"/>
        <v>-5.6764508452864281E-3</v>
      </c>
      <c r="I83" s="34">
        <f t="shared" si="113"/>
        <v>-2.9400203835605438E-3</v>
      </c>
      <c r="J83" s="34">
        <f t="shared" si="114"/>
        <v>1.0220389485079032E-2</v>
      </c>
      <c r="K83" s="34">
        <f t="shared" si="115"/>
        <v>-6.9518340426433086E-3</v>
      </c>
      <c r="L83" s="101">
        <f t="shared" si="116"/>
        <v>3.1440745354609355E-2</v>
      </c>
      <c r="N83" s="34">
        <f t="shared" si="117"/>
        <v>0.23343514638731228</v>
      </c>
      <c r="O83" s="35">
        <f t="shared" si="125"/>
        <v>-0.29400203835605437</v>
      </c>
      <c r="P83" s="35">
        <f t="shared" si="126"/>
        <v>1.0220389485079033</v>
      </c>
      <c r="Q83" s="35">
        <f t="shared" si="118"/>
        <v>-0.6951834042643309</v>
      </c>
      <c r="R83" s="35">
        <f t="shared" si="127"/>
        <v>3.1440745354609354</v>
      </c>
      <c r="S83" s="67">
        <f t="shared" si="119"/>
        <v>3.4103631877357659</v>
      </c>
      <c r="AJ83" s="34">
        <f t="shared" ca="1" si="89"/>
        <v>2.6198529015863765</v>
      </c>
      <c r="AK83" s="34">
        <f t="shared" ca="1" si="89"/>
        <v>0.43110503630371677</v>
      </c>
      <c r="AL83" s="34">
        <f t="shared" ca="1" si="89"/>
        <v>1.803934391980591</v>
      </c>
      <c r="AM83" s="34">
        <f t="shared" ca="1" si="89"/>
        <v>1.2626193759659037</v>
      </c>
      <c r="AN83" s="101">
        <f t="shared" ca="1" si="89"/>
        <v>0.15389219323652911</v>
      </c>
      <c r="AQ83" s="60">
        <f ca="1"/>
        <v>-1.4692469126984667E-2</v>
      </c>
      <c r="AR83" s="60">
        <f ca="1"/>
        <v>6.3009972017927839E-3</v>
      </c>
      <c r="AS83" s="60">
        <f ca="1"/>
        <v>-4.4275597708085734E-3</v>
      </c>
      <c r="AT83" s="60">
        <f ca="1"/>
        <v>-5.539821003124174E-4</v>
      </c>
      <c r="AU83" s="60">
        <f ca="1"/>
        <v>-1.5872458497220219E-2</v>
      </c>
      <c r="AW83" s="61">
        <f t="shared" ca="1" si="101"/>
        <v>0.60420477071455558</v>
      </c>
      <c r="AX83" s="61">
        <f t="shared" ca="1" si="102"/>
        <v>0.6300997201792784</v>
      </c>
      <c r="AY83" s="61">
        <f t="shared" ca="1" si="103"/>
        <v>-0.44275597708085734</v>
      </c>
      <c r="AZ83" s="61">
        <f t="shared" ca="1" si="104"/>
        <v>-5.5398210031241742E-2</v>
      </c>
      <c r="BA83" s="61">
        <f t="shared" ca="1" si="105"/>
        <v>-1.5872458497220219</v>
      </c>
      <c r="BB83" s="61">
        <f t="shared" ca="1" si="106"/>
        <v>-0.85109554594028713</v>
      </c>
      <c r="BL83" s="96">
        <v>38824</v>
      </c>
      <c r="BM83" s="126">
        <f t="shared" si="120"/>
        <v>-5.2549620063906174E-3</v>
      </c>
      <c r="BN83" s="126">
        <f t="shared" si="121"/>
        <v>-3.0985509932305545E-3</v>
      </c>
      <c r="BO83" s="126">
        <f t="shared" si="122"/>
        <v>1.0261579956671095E-2</v>
      </c>
      <c r="BP83" s="126">
        <f t="shared" si="123"/>
        <v>-6.7441424320620284E-3</v>
      </c>
      <c r="BQ83" s="126">
        <f t="shared" si="124"/>
        <v>3.0691085712190948E-2</v>
      </c>
      <c r="DA83" s="126">
        <f t="shared" ca="1" si="107"/>
        <v>-1.4559832945164523E-2</v>
      </c>
      <c r="DB83" s="126">
        <f t="shared" ca="1" si="108"/>
        <v>5.9831148805916069E-3</v>
      </c>
      <c r="DC83" s="126">
        <f t="shared" ca="1" si="109"/>
        <v>-4.5859733328981727E-3</v>
      </c>
      <c r="DD83" s="126">
        <f t="shared" ca="1" si="110"/>
        <v>-4.3724475899758249E-4</v>
      </c>
      <c r="DE83" s="126">
        <f t="shared" ca="1" si="111"/>
        <v>-1.6495050716536893E-2</v>
      </c>
      <c r="EB83">
        <f t="shared" si="90"/>
        <v>3.2000000000000024</v>
      </c>
      <c r="EC83">
        <f ca="1"/>
        <v>0</v>
      </c>
      <c r="ED83">
        <f ca="1"/>
        <v>1</v>
      </c>
      <c r="EE83">
        <f ca="1"/>
        <v>1</v>
      </c>
      <c r="EF83">
        <f ca="1"/>
        <v>0</v>
      </c>
      <c r="EG83">
        <f ca="1"/>
        <v>1</v>
      </c>
      <c r="EI83">
        <f t="shared" si="91"/>
        <v>3.2000000000000024</v>
      </c>
      <c r="EJ83">
        <f ca="1">SUM($EC$6:EC83)/COUNT($AJ$6:$AJ$1005)</f>
        <v>0.999</v>
      </c>
      <c r="EK83">
        <f ca="1">SUM($ED$6:ED83)/COUNT($AJ$6:$AJ$1005)</f>
        <v>0.999</v>
      </c>
      <c r="EL83">
        <f ca="1">SUM($EE$6:EE83)/COUNT($AJ$6:$AJ$1005)</f>
        <v>1</v>
      </c>
      <c r="EM83">
        <f ca="1">SUM($EF$6:EF83)/COUNT($AJ$6:$AJ$1005)</f>
        <v>0.999</v>
      </c>
      <c r="EN83">
        <f ca="1">SUM($EG$6:EG83)/COUNT($AJ$6:$AJ$1005)</f>
        <v>1</v>
      </c>
      <c r="EW83">
        <f t="shared" si="92"/>
        <v>3.2000000000000024</v>
      </c>
      <c r="EX83">
        <f t="shared" ca="1" si="93"/>
        <v>3.22249129651046</v>
      </c>
      <c r="EY83">
        <f t="shared" ca="1" si="94"/>
        <v>3.1506956932213961</v>
      </c>
      <c r="EZ83">
        <f t="shared" ca="1" si="95"/>
        <v>3.0712910596146421</v>
      </c>
      <c r="FA83">
        <f t="shared" ca="1" si="96"/>
        <v>3.1048503622946653</v>
      </c>
      <c r="FB83">
        <f t="shared" ca="1" si="97"/>
        <v>3.3837990402732236</v>
      </c>
      <c r="FD83">
        <f t="shared" si="98"/>
        <v>3.2000000000000024</v>
      </c>
      <c r="FE83">
        <f t="shared" ca="1" si="99"/>
        <v>0.99936459486747153</v>
      </c>
      <c r="FF83">
        <f ca="1">_xlfn.NORM.DIST(EY83,0,1,TRUE)</f>
        <v>0.99918558950519298</v>
      </c>
      <c r="FG83">
        <f ca="1">_xlfn.NORM.DIST(EZ83,0,1,TRUE)</f>
        <v>0.99893432362316237</v>
      </c>
      <c r="FH83">
        <f ca="1">_xlfn.NORM.DIST(FA83,0,1,TRUE)</f>
        <v>0.99904812345053773</v>
      </c>
      <c r="FI83">
        <f ca="1">_xlfn.NORM.DIST(FB83,0,1,TRUE)</f>
        <v>0.99964254845827494</v>
      </c>
      <c r="FK83">
        <f t="shared" si="100"/>
        <v>3.2000000000000024</v>
      </c>
      <c r="FL83">
        <f ca="1">ABS(FE83-EJ83)</f>
        <v>3.6459486747153491E-4</v>
      </c>
      <c r="FM83">
        <f ca="1">ABS(FF83-EK83)</f>
        <v>1.8558950519298456E-4</v>
      </c>
      <c r="FN83">
        <f ca="1">ABS(FG83-EL83)</f>
        <v>1.0656763768376321E-3</v>
      </c>
      <c r="FO83">
        <f ca="1">ABS(FH83-EM83)</f>
        <v>4.8123450537729262E-5</v>
      </c>
      <c r="FP83">
        <f ca="1">ABS(FI83-EN83)</f>
        <v>3.5745154172506233E-4</v>
      </c>
    </row>
    <row r="84" spans="1:172" ht="14" thickBot="1" x14ac:dyDescent="0.2">
      <c r="A84" s="96">
        <v>38825</v>
      </c>
      <c r="B84" s="97">
        <v>5.5060000419616699</v>
      </c>
      <c r="C84" s="98">
        <v>1307.6500244140625</v>
      </c>
      <c r="D84" s="97">
        <v>1.7799999713897705</v>
      </c>
      <c r="E84">
        <v>117.32957322196947</v>
      </c>
      <c r="F84">
        <v>619.8155517578125</v>
      </c>
      <c r="H84" s="34">
        <f t="shared" si="112"/>
        <v>-7.8608696190122923E-3</v>
      </c>
      <c r="I84" s="34">
        <f t="shared" si="113"/>
        <v>1.7365244040437922E-2</v>
      </c>
      <c r="J84" s="34">
        <f t="shared" si="114"/>
        <v>6.0475823819543017E-3</v>
      </c>
      <c r="K84" s="34">
        <f t="shared" si="115"/>
        <v>-4.2238967985801035E-3</v>
      </c>
      <c r="L84" s="101">
        <f t="shared" si="116"/>
        <v>7.7222540816983699E-3</v>
      </c>
      <c r="N84" s="34">
        <f t="shared" si="117"/>
        <v>0.32326594561625543</v>
      </c>
      <c r="O84" s="35">
        <f t="shared" si="125"/>
        <v>1.7365244040437922</v>
      </c>
      <c r="P84" s="35">
        <f t="shared" si="126"/>
        <v>0.60475823819543018</v>
      </c>
      <c r="Q84" s="35">
        <f t="shared" si="118"/>
        <v>-0.42238967985801035</v>
      </c>
      <c r="R84" s="35">
        <f t="shared" si="127"/>
        <v>0.77222540816983698</v>
      </c>
      <c r="S84" s="67">
        <f t="shared" si="119"/>
        <v>3.0143843161673045</v>
      </c>
      <c r="AJ84" s="34">
        <f t="shared" ca="1" si="89"/>
        <v>0.68156437113944468</v>
      </c>
      <c r="AK84" s="34">
        <f t="shared" ca="1" si="89"/>
        <v>0.18502457112207776</v>
      </c>
      <c r="AL84" s="34">
        <f t="shared" ca="1" si="89"/>
        <v>-1.6603719950147522</v>
      </c>
      <c r="AM84" s="34">
        <f t="shared" ca="1" si="89"/>
        <v>-1.3460719686496487</v>
      </c>
      <c r="AN84" s="101">
        <f t="shared" ca="1" si="89"/>
        <v>0.10365523412876976</v>
      </c>
      <c r="AQ84" s="60">
        <f ca="1"/>
        <v>4.1328663080406607E-2</v>
      </c>
      <c r="AR84" s="60">
        <f ca="1"/>
        <v>4.4613528373612425E-2</v>
      </c>
      <c r="AS84" s="60">
        <f ca="1"/>
        <v>1.1993105144969192E-2</v>
      </c>
      <c r="AT84" s="60">
        <f ca="1"/>
        <v>7.2837196441123218E-3</v>
      </c>
      <c r="AU84" s="60">
        <f ca="1"/>
        <v>-6.4456995401395521E-3</v>
      </c>
      <c r="AW84" s="61">
        <f t="shared" ca="1" si="101"/>
        <v>-1.6995765098851687</v>
      </c>
      <c r="AX84" s="61">
        <f t="shared" ca="1" si="102"/>
        <v>4.4613528373612423</v>
      </c>
      <c r="AY84" s="61">
        <f t="shared" ca="1" si="103"/>
        <v>1.1993105144969192</v>
      </c>
      <c r="AZ84" s="61">
        <f t="shared" ca="1" si="104"/>
        <v>0.7283719644112322</v>
      </c>
      <c r="BA84" s="61">
        <f t="shared" ca="1" si="105"/>
        <v>-0.64456995401395523</v>
      </c>
      <c r="BB84" s="61">
        <f t="shared" ca="1" si="106"/>
        <v>4.0448888523702689</v>
      </c>
      <c r="BL84" s="96">
        <v>38825</v>
      </c>
      <c r="BM84" s="126">
        <f t="shared" si="120"/>
        <v>-7.4393807801164816E-3</v>
      </c>
      <c r="BN84" s="126">
        <f t="shared" si="121"/>
        <v>1.7206713430767913E-2</v>
      </c>
      <c r="BO84" s="126">
        <f t="shared" si="122"/>
        <v>6.0887728535463639E-3</v>
      </c>
      <c r="BP84" s="126">
        <f t="shared" si="123"/>
        <v>-4.0162051879988232E-3</v>
      </c>
      <c r="BQ84" s="126">
        <f t="shared" si="124"/>
        <v>6.9725944392799617E-3</v>
      </c>
      <c r="DA84" s="126">
        <f t="shared" ca="1" si="107"/>
        <v>4.1461299262226747E-2</v>
      </c>
      <c r="DB84" s="126">
        <f t="shared" ca="1" si="108"/>
        <v>4.429564605241125E-2</v>
      </c>
      <c r="DC84" s="126">
        <f t="shared" ca="1" si="109"/>
        <v>1.1834691582879591E-2</v>
      </c>
      <c r="DD84" s="126">
        <f t="shared" ca="1" si="110"/>
        <v>7.4004569854271571E-3</v>
      </c>
      <c r="DE84" s="126">
        <f t="shared" ca="1" si="111"/>
        <v>-7.0682917594562245E-3</v>
      </c>
      <c r="EB84">
        <f t="shared" si="90"/>
        <v>3.3000000000000025</v>
      </c>
      <c r="EC84">
        <f ca="1"/>
        <v>0</v>
      </c>
      <c r="ED84">
        <f ca="1"/>
        <v>0</v>
      </c>
      <c r="EE84">
        <f ca="1"/>
        <v>0</v>
      </c>
      <c r="EF84">
        <f ca="1"/>
        <v>0</v>
      </c>
      <c r="EG84">
        <f ca="1"/>
        <v>0</v>
      </c>
      <c r="EI84">
        <f t="shared" si="91"/>
        <v>3.3000000000000025</v>
      </c>
      <c r="EJ84">
        <f ca="1">SUM($EC$6:EC84)/COUNT($AJ$6:$AJ$1005)</f>
        <v>0.999</v>
      </c>
      <c r="EK84">
        <f ca="1">SUM($ED$6:ED84)/COUNT($AJ$6:$AJ$1005)</f>
        <v>0.999</v>
      </c>
      <c r="EL84">
        <f ca="1">SUM($EE$6:EE84)/COUNT($AJ$6:$AJ$1005)</f>
        <v>1</v>
      </c>
      <c r="EM84">
        <f ca="1">SUM($EF$6:EF84)/COUNT($AJ$6:$AJ$1005)</f>
        <v>0.999</v>
      </c>
      <c r="EN84">
        <f ca="1">SUM($EG$6:EG84)/COUNT($AJ$6:$AJ$1005)</f>
        <v>1</v>
      </c>
      <c r="EW84">
        <f t="shared" si="92"/>
        <v>3.3000000000000025</v>
      </c>
      <c r="EX84">
        <f t="shared" ca="1" si="93"/>
        <v>3.3231805157387742</v>
      </c>
      <c r="EY84">
        <f t="shared" ca="1" si="94"/>
        <v>3.2507955201449228</v>
      </c>
      <c r="EZ84">
        <f t="shared" ca="1" si="95"/>
        <v>3.1674235710951204</v>
      </c>
      <c r="FA84">
        <f t="shared" ca="1" si="96"/>
        <v>3.2021429357665196</v>
      </c>
      <c r="FB84">
        <f t="shared" ca="1" si="97"/>
        <v>3.4892156384527144</v>
      </c>
      <c r="FD84">
        <f t="shared" si="98"/>
        <v>3.3000000000000025</v>
      </c>
      <c r="FE84">
        <f t="shared" ca="1" si="99"/>
        <v>0.99955501348814724</v>
      </c>
      <c r="FF84">
        <f ca="1">_xlfn.NORM.DIST(EY84,0,1,TRUE)</f>
        <v>0.99942458702119852</v>
      </c>
      <c r="FG84">
        <f ca="1">_xlfn.NORM.DIST(EZ84,0,1,TRUE)</f>
        <v>0.99923101934800218</v>
      </c>
      <c r="FH84">
        <f ca="1">_xlfn.NORM.DIST(FA84,0,1,TRUE)</f>
        <v>0.99931795352900787</v>
      </c>
      <c r="FI84">
        <f ca="1">_xlfn.NORM.DIST(FB84,0,1,TRUE)</f>
        <v>0.99975777991046333</v>
      </c>
      <c r="FK84">
        <f t="shared" si="100"/>
        <v>3.3000000000000025</v>
      </c>
      <c r="FL84">
        <f ca="1">ABS(FE84-EJ84)</f>
        <v>5.5501348814723794E-4</v>
      </c>
      <c r="FM84">
        <f ca="1">ABS(FF84-EK84)</f>
        <v>4.2458702119851921E-4</v>
      </c>
      <c r="FN84">
        <f ca="1">ABS(FG84-EL84)</f>
        <v>7.6898065199781929E-4</v>
      </c>
      <c r="FO84">
        <f ca="1">ABS(FH84-EM84)</f>
        <v>3.1795352900787499E-4</v>
      </c>
      <c r="FP84">
        <f ca="1">ABS(FI84-EN84)</f>
        <v>2.4222008953667107E-4</v>
      </c>
    </row>
    <row r="85" spans="1:172" ht="14" thickBot="1" x14ac:dyDescent="0.2">
      <c r="A85" s="96">
        <v>38826</v>
      </c>
      <c r="B85" s="97">
        <v>5.5560002326965332</v>
      </c>
      <c r="C85" s="98">
        <v>1309.9300537109375</v>
      </c>
      <c r="D85" s="97">
        <v>1.7927000522613525</v>
      </c>
      <c r="E85">
        <v>117.16462226711097</v>
      </c>
      <c r="F85">
        <v>632.56488037109375</v>
      </c>
      <c r="H85" s="34">
        <f t="shared" si="112"/>
        <v>9.0810371147489639E-3</v>
      </c>
      <c r="I85" s="34">
        <f t="shared" si="113"/>
        <v>1.7436081935582463E-3</v>
      </c>
      <c r="J85" s="34">
        <f t="shared" si="114"/>
        <v>7.1348770088272475E-3</v>
      </c>
      <c r="K85" s="34">
        <f t="shared" si="115"/>
        <v>-1.4058770549385323E-3</v>
      </c>
      <c r="L85" s="101">
        <f t="shared" si="116"/>
        <v>2.0569552630817077E-2</v>
      </c>
      <c r="N85" s="34">
        <f t="shared" si="117"/>
        <v>-0.37344342195621977</v>
      </c>
      <c r="O85" s="35">
        <f t="shared" si="125"/>
        <v>0.17436081935582462</v>
      </c>
      <c r="P85" s="35">
        <f t="shared" si="126"/>
        <v>0.71348770088272473</v>
      </c>
      <c r="Q85" s="35">
        <f t="shared" si="118"/>
        <v>-0.14058770549385322</v>
      </c>
      <c r="R85" s="35">
        <f t="shared" si="127"/>
        <v>2.0569552630817078</v>
      </c>
      <c r="S85" s="67">
        <f t="shared" si="119"/>
        <v>2.4307726558701841</v>
      </c>
      <c r="AJ85" s="34">
        <f t="shared" ca="1" si="89"/>
        <v>-0.49044335504169734</v>
      </c>
      <c r="AK85" s="34">
        <f t="shared" ca="1" si="89"/>
        <v>1.2462524833134314</v>
      </c>
      <c r="AL85" s="34">
        <f t="shared" ca="1" si="89"/>
        <v>0.3295543938575865</v>
      </c>
      <c r="AM85" s="34">
        <f t="shared" ca="1" si="89"/>
        <v>-9.4717536250711158E-3</v>
      </c>
      <c r="AN85" s="101">
        <f t="shared" ca="1" si="89"/>
        <v>-0.56373111678698462</v>
      </c>
      <c r="AQ85" s="60">
        <f ca="1"/>
        <v>2.1013790717004852E-2</v>
      </c>
      <c r="AR85" s="60">
        <f ca="1"/>
        <v>-9.9818767431210653E-3</v>
      </c>
      <c r="AS85" s="60">
        <f ca="1"/>
        <v>-5.8608403316805589E-3</v>
      </c>
      <c r="AT85" s="60">
        <f ca="1"/>
        <v>5.8309952524885642E-3</v>
      </c>
      <c r="AU85" s="60">
        <f ca="1"/>
        <v>1.1950708261987639E-2</v>
      </c>
      <c r="AW85" s="61">
        <f t="shared" ca="1" si="101"/>
        <v>-0.86415921600900458</v>
      </c>
      <c r="AX85" s="61">
        <f t="shared" ca="1" si="102"/>
        <v>-0.99818767431210653</v>
      </c>
      <c r="AY85" s="61">
        <f t="shared" ca="1" si="103"/>
        <v>-0.58608403316805591</v>
      </c>
      <c r="AZ85" s="61">
        <f t="shared" ca="1" si="104"/>
        <v>0.58309952524885644</v>
      </c>
      <c r="BA85" s="61">
        <f t="shared" ca="1" si="105"/>
        <v>1.1950708261987639</v>
      </c>
      <c r="BB85" s="61">
        <f t="shared" ca="1" si="106"/>
        <v>-0.67026057204154665</v>
      </c>
      <c r="BL85" s="96">
        <v>38826</v>
      </c>
      <c r="BM85" s="126">
        <f t="shared" si="120"/>
        <v>9.5025259536447755E-3</v>
      </c>
      <c r="BN85" s="126">
        <f t="shared" si="121"/>
        <v>1.5850775838882353E-3</v>
      </c>
      <c r="BO85" s="126">
        <f t="shared" si="122"/>
        <v>7.1760674804193098E-3</v>
      </c>
      <c r="BP85" s="126">
        <f t="shared" si="123"/>
        <v>-1.1981854443572524E-3</v>
      </c>
      <c r="BQ85" s="126">
        <f t="shared" si="124"/>
        <v>1.9819892988398671E-2</v>
      </c>
      <c r="DA85" s="126">
        <f t="shared" ca="1" si="107"/>
        <v>2.1146426898824996E-2</v>
      </c>
      <c r="DB85" s="126">
        <f t="shared" ca="1" si="108"/>
        <v>-1.0299759064322242E-2</v>
      </c>
      <c r="DC85" s="126">
        <f t="shared" ca="1" si="109"/>
        <v>-6.0192538937701582E-3</v>
      </c>
      <c r="DD85" s="126">
        <f t="shared" ca="1" si="110"/>
        <v>5.9477325938033995E-3</v>
      </c>
      <c r="DE85" s="126">
        <f t="shared" ca="1" si="111"/>
        <v>1.1328116042670967E-2</v>
      </c>
      <c r="EB85">
        <f t="shared" si="90"/>
        <v>3.4000000000000026</v>
      </c>
      <c r="EC85">
        <f ca="1"/>
        <v>0</v>
      </c>
      <c r="ED85">
        <f ca="1"/>
        <v>0</v>
      </c>
      <c r="EE85">
        <f ca="1"/>
        <v>0</v>
      </c>
      <c r="EF85">
        <f ca="1"/>
        <v>1</v>
      </c>
      <c r="EG85">
        <f ca="1"/>
        <v>0</v>
      </c>
      <c r="EI85">
        <f t="shared" si="91"/>
        <v>3.4000000000000026</v>
      </c>
      <c r="EJ85">
        <f ca="1">SUM($EC$6:EC85)/COUNT($AJ$6:$AJ$1005)</f>
        <v>0.999</v>
      </c>
      <c r="EK85">
        <f ca="1">SUM($ED$6:ED85)/COUNT($AJ$6:$AJ$1005)</f>
        <v>0.999</v>
      </c>
      <c r="EL85">
        <f ca="1">SUM($EE$6:EE85)/COUNT($AJ$6:$AJ$1005)</f>
        <v>1</v>
      </c>
      <c r="EM85">
        <f ca="1">SUM($EF$6:EF85)/COUNT($AJ$6:$AJ$1005)</f>
        <v>1</v>
      </c>
      <c r="EN85">
        <f ca="1">SUM($EG$6:EG85)/COUNT($AJ$6:$AJ$1005)</f>
        <v>1</v>
      </c>
      <c r="EW85">
        <f t="shared" si="92"/>
        <v>3.4000000000000026</v>
      </c>
      <c r="EX85">
        <f t="shared" ca="1" si="93"/>
        <v>3.4238697349670879</v>
      </c>
      <c r="EY85">
        <f t="shared" ca="1" si="94"/>
        <v>3.3508953470684499</v>
      </c>
      <c r="EZ85">
        <f t="shared" ca="1" si="95"/>
        <v>3.2635560825755987</v>
      </c>
      <c r="FA85">
        <f t="shared" ca="1" si="96"/>
        <v>3.299435509238374</v>
      </c>
      <c r="FB85">
        <f t="shared" ca="1" si="97"/>
        <v>3.5946322366322057</v>
      </c>
      <c r="FD85">
        <f t="shared" si="98"/>
        <v>3.4000000000000026</v>
      </c>
      <c r="FE85">
        <f t="shared" ca="1" si="99"/>
        <v>0.99969131896766172</v>
      </c>
      <c r="FF85">
        <f ca="1">_xlfn.NORM.DIST(EY85,0,1,TRUE)</f>
        <v>0.99959724631154634</v>
      </c>
      <c r="FG85">
        <f ca="1">_xlfn.NORM.DIST(EZ85,0,1,TRUE)</f>
        <v>0.99944988296840997</v>
      </c>
      <c r="FH85">
        <f ca="1">_xlfn.NORM.DIST(FA85,0,1,TRUE)</f>
        <v>0.99951560257717409</v>
      </c>
      <c r="FI85">
        <f ca="1">_xlfn.NORM.DIST(FB85,0,1,TRUE)</f>
        <v>0.99983757494048642</v>
      </c>
      <c r="FK85">
        <f t="shared" si="100"/>
        <v>3.4000000000000026</v>
      </c>
      <c r="FL85">
        <f ca="1">ABS(FE85-EJ85)</f>
        <v>6.9131896766172485E-4</v>
      </c>
      <c r="FM85">
        <f ca="1">ABS(FF85-EK85)</f>
        <v>5.9724631154634E-4</v>
      </c>
      <c r="FN85">
        <f ca="1">ABS(FG85-EL85)</f>
        <v>5.5011703159002501E-4</v>
      </c>
      <c r="FO85">
        <f ca="1">ABS(FH85-EM85)</f>
        <v>4.843974228259107E-4</v>
      </c>
      <c r="FP85">
        <f ca="1">ABS(FI85-EN85)</f>
        <v>1.6242505951358233E-4</v>
      </c>
    </row>
    <row r="86" spans="1:172" ht="14" thickBot="1" x14ac:dyDescent="0.2">
      <c r="A86" s="96">
        <v>38827</v>
      </c>
      <c r="B86" s="97">
        <v>5.5669999122619629</v>
      </c>
      <c r="C86" s="98">
        <v>1311.4599609375</v>
      </c>
      <c r="D86" s="97">
        <v>1.7785999774932861</v>
      </c>
      <c r="E86">
        <v>117.5226254256431</v>
      </c>
      <c r="F86">
        <v>619.80615234375</v>
      </c>
      <c r="H86" s="34">
        <f t="shared" si="112"/>
        <v>1.9797838561448609E-3</v>
      </c>
      <c r="I86" s="34">
        <f t="shared" si="113"/>
        <v>1.1679304724923159E-3</v>
      </c>
      <c r="J86" s="34">
        <f t="shared" si="114"/>
        <v>-7.8652726931536885E-3</v>
      </c>
      <c r="K86" s="34">
        <f t="shared" si="115"/>
        <v>3.0555568020861723E-3</v>
      </c>
      <c r="L86" s="101">
        <f t="shared" si="116"/>
        <v>-2.0169833045202968E-2</v>
      </c>
      <c r="N86" s="34">
        <f t="shared" si="117"/>
        <v>-8.1415508892879948E-2</v>
      </c>
      <c r="O86" s="35">
        <f t="shared" si="125"/>
        <v>0.11679304724923159</v>
      </c>
      <c r="P86" s="35">
        <f t="shared" si="126"/>
        <v>-0.78652726931536887</v>
      </c>
      <c r="Q86" s="35">
        <f t="shared" si="118"/>
        <v>0.30555568020861723</v>
      </c>
      <c r="R86" s="35">
        <f t="shared" si="127"/>
        <v>-2.0169833045202967</v>
      </c>
      <c r="S86" s="67">
        <f t="shared" si="119"/>
        <v>-2.4625773552706969</v>
      </c>
      <c r="AJ86" s="34">
        <f t="shared" ca="1" si="89"/>
        <v>1.0287853574981178</v>
      </c>
      <c r="AK86" s="34">
        <f t="shared" ca="1" si="89"/>
        <v>0.25398328602485198</v>
      </c>
      <c r="AL86" s="34">
        <f t="shared" ca="1" si="89"/>
        <v>1.4143844822544693</v>
      </c>
      <c r="AM86" s="34">
        <f t="shared" ca="1" si="89"/>
        <v>-0.81756173920427067</v>
      </c>
      <c r="AN86" s="101">
        <f t="shared" ca="1" si="89"/>
        <v>5.6233667618924489E-2</v>
      </c>
      <c r="AQ86" s="60">
        <f ca="1"/>
        <v>-1.3511667065030358E-2</v>
      </c>
      <c r="AR86" s="60">
        <f ca="1"/>
        <v>5.6948371377839304E-3</v>
      </c>
      <c r="AS86" s="60">
        <f ca="1"/>
        <v>1.2371037540513353E-3</v>
      </c>
      <c r="AT86" s="60">
        <f ca="1"/>
        <v>-5.1565800626251941E-3</v>
      </c>
      <c r="AU86" s="60">
        <f ca="1"/>
        <v>1.4231087118272017E-2</v>
      </c>
      <c r="AW86" s="61">
        <f t="shared" ca="1" si="101"/>
        <v>0.55564613615584568</v>
      </c>
      <c r="AX86" s="61">
        <f t="shared" ca="1" si="102"/>
        <v>0.56948371377839302</v>
      </c>
      <c r="AY86" s="61">
        <f t="shared" ca="1" si="103"/>
        <v>0.12371037540513354</v>
      </c>
      <c r="AZ86" s="61">
        <f t="shared" ca="1" si="104"/>
        <v>-0.51565800626251945</v>
      </c>
      <c r="BA86" s="61">
        <f t="shared" ca="1" si="105"/>
        <v>1.4231087118272017</v>
      </c>
      <c r="BB86" s="61">
        <f t="shared" ca="1" si="106"/>
        <v>2.1562909309040545</v>
      </c>
      <c r="BL86" s="96">
        <v>38827</v>
      </c>
      <c r="BM86" s="126">
        <f t="shared" si="120"/>
        <v>2.401272695040672E-3</v>
      </c>
      <c r="BN86" s="126">
        <f t="shared" si="121"/>
        <v>1.0093998628223049E-3</v>
      </c>
      <c r="BO86" s="126">
        <f t="shared" si="122"/>
        <v>-7.8240822215616262E-3</v>
      </c>
      <c r="BP86" s="126">
        <f t="shared" si="123"/>
        <v>3.2632484126674521E-3</v>
      </c>
      <c r="BQ86" s="126">
        <f t="shared" si="124"/>
        <v>-2.0919492687621374E-2</v>
      </c>
      <c r="DA86" s="126">
        <f t="shared" ca="1" si="107"/>
        <v>-1.3379030883210213E-2</v>
      </c>
      <c r="DB86" s="126">
        <f t="shared" ca="1" si="108"/>
        <v>5.3769548165827534E-3</v>
      </c>
      <c r="DC86" s="126">
        <f t="shared" ca="1" si="109"/>
        <v>1.0786901919617358E-3</v>
      </c>
      <c r="DD86" s="126">
        <f t="shared" ca="1" si="110"/>
        <v>-5.0398427213103588E-3</v>
      </c>
      <c r="DE86" s="126">
        <f t="shared" ca="1" si="111"/>
        <v>1.3608494898955345E-2</v>
      </c>
      <c r="EB86">
        <f t="shared" si="90"/>
        <v>3.5000000000000027</v>
      </c>
      <c r="EC86">
        <f ca="1"/>
        <v>1</v>
      </c>
      <c r="ED86">
        <f ca="1"/>
        <v>1</v>
      </c>
      <c r="EE86">
        <f ca="1"/>
        <v>0</v>
      </c>
      <c r="EF86">
        <f ca="1"/>
        <v>0</v>
      </c>
      <c r="EG86">
        <f ca="1"/>
        <v>0</v>
      </c>
      <c r="EI86">
        <f t="shared" si="91"/>
        <v>3.5000000000000027</v>
      </c>
      <c r="EJ86">
        <f ca="1">SUM($EC$6:EC86)/COUNT($AJ$6:$AJ$1005)</f>
        <v>1</v>
      </c>
      <c r="EK86">
        <f ca="1">SUM($ED$6:ED86)/COUNT($AJ$6:$AJ$1005)</f>
        <v>1</v>
      </c>
      <c r="EL86">
        <f ca="1">SUM($EE$6:EE86)/COUNT($AJ$6:$AJ$1005)</f>
        <v>1</v>
      </c>
      <c r="EM86">
        <f ca="1">SUM($EF$6:EF86)/COUNT($AJ$6:$AJ$1005)</f>
        <v>1</v>
      </c>
      <c r="EN86">
        <f ca="1">SUM($EG$6:EG86)/COUNT($AJ$6:$AJ$1005)</f>
        <v>1</v>
      </c>
      <c r="EW86">
        <f t="shared" si="92"/>
        <v>3.5000000000000027</v>
      </c>
      <c r="EX86">
        <f t="shared" ca="1" si="93"/>
        <v>3.5245589541954021</v>
      </c>
      <c r="EY86">
        <f t="shared" ca="1" si="94"/>
        <v>3.4509951739919766</v>
      </c>
      <c r="EZ86">
        <f t="shared" ca="1" si="95"/>
        <v>3.359688594056077</v>
      </c>
      <c r="FA86">
        <f t="shared" ca="1" si="96"/>
        <v>3.3967280827102284</v>
      </c>
      <c r="FB86">
        <f t="shared" ca="1" si="97"/>
        <v>3.7000488348116964</v>
      </c>
      <c r="FD86">
        <f t="shared" si="98"/>
        <v>3.5000000000000027</v>
      </c>
      <c r="FE86">
        <f t="shared" ca="1" si="99"/>
        <v>0.9997879057940211</v>
      </c>
      <c r="FF86">
        <f ca="1">_xlfn.NORM.DIST(EY86,0,1,TRUE)</f>
        <v>0.99972073822179397</v>
      </c>
      <c r="FG86">
        <f ca="1">_xlfn.NORM.DIST(EZ86,0,1,TRUE)</f>
        <v>0.99960984813760823</v>
      </c>
      <c r="FH86">
        <f ca="1">_xlfn.NORM.DIST(FA86,0,1,TRUE)</f>
        <v>0.99965901651351752</v>
      </c>
      <c r="FI86">
        <f ca="1">_xlfn.NORM.DIST(FB86,0,1,TRUE)</f>
        <v>0.99989222100871311</v>
      </c>
      <c r="FK86">
        <f t="shared" si="100"/>
        <v>3.5000000000000027</v>
      </c>
      <c r="FL86">
        <f ca="1">ABS(FE86-EJ86)</f>
        <v>2.1209420597889661E-4</v>
      </c>
      <c r="FM86">
        <f ca="1">ABS(FF86-EK86)</f>
        <v>2.7926177820603026E-4</v>
      </c>
      <c r="FN86">
        <f ca="1">ABS(FG86-EL86)</f>
        <v>3.9015186239177435E-4</v>
      </c>
      <c r="FO86">
        <f ca="1">ABS(FH86-EM86)</f>
        <v>3.4098348648248233E-4</v>
      </c>
      <c r="FP86">
        <f ca="1">ABS(FI86-EN86)</f>
        <v>1.0777899128688873E-4</v>
      </c>
    </row>
    <row r="87" spans="1:172" ht="14" thickBot="1" x14ac:dyDescent="0.2">
      <c r="A87" s="96">
        <v>38828</v>
      </c>
      <c r="B87" s="97">
        <v>5.5345001220703125</v>
      </c>
      <c r="C87" s="98">
        <v>1311.280029296875</v>
      </c>
      <c r="D87" s="97">
        <v>1.781499981880188</v>
      </c>
      <c r="E87">
        <v>116.64527735389247</v>
      </c>
      <c r="F87">
        <v>632.42974853515625</v>
      </c>
      <c r="H87" s="34">
        <f t="shared" si="112"/>
        <v>-5.8379361781676761E-3</v>
      </c>
      <c r="I87" s="34">
        <f t="shared" si="113"/>
        <v>-1.3719949215710366E-4</v>
      </c>
      <c r="J87" s="34">
        <f t="shared" si="114"/>
        <v>1.6304983827724142E-3</v>
      </c>
      <c r="K87" s="34">
        <f t="shared" si="115"/>
        <v>-7.4653545951092826E-3</v>
      </c>
      <c r="L87" s="101">
        <f t="shared" si="116"/>
        <v>2.036700691606735E-2</v>
      </c>
      <c r="N87" s="34">
        <f t="shared" si="117"/>
        <v>0.24007597766515903</v>
      </c>
      <c r="O87" s="35">
        <f t="shared" si="125"/>
        <v>-1.3719949215710365E-2</v>
      </c>
      <c r="P87" s="35">
        <f t="shared" si="126"/>
        <v>0.16304983827724143</v>
      </c>
      <c r="Q87" s="35">
        <f t="shared" si="118"/>
        <v>-0.74653545951092826</v>
      </c>
      <c r="R87" s="35">
        <f t="shared" si="127"/>
        <v>2.0367006916067352</v>
      </c>
      <c r="S87" s="67">
        <f t="shared" si="119"/>
        <v>1.679571098822497</v>
      </c>
      <c r="AJ87" s="34">
        <f t="shared" ca="1" si="89"/>
        <v>1.9266838268405834E-2</v>
      </c>
      <c r="AK87" s="34">
        <f t="shared" ca="1" si="89"/>
        <v>0.40918153499048138</v>
      </c>
      <c r="AL87" s="34">
        <f t="shared" ca="1" si="89"/>
        <v>-0.32595347664440272</v>
      </c>
      <c r="AM87" s="34">
        <f t="shared" ca="1" si="89"/>
        <v>-1.2889109319880332</v>
      </c>
      <c r="AN87" s="101">
        <f t="shared" ca="1" si="89"/>
        <v>-0.19071309919673352</v>
      </c>
      <c r="AQ87" s="60">
        <f ca="1"/>
        <v>1.1793037881654974E-2</v>
      </c>
      <c r="AR87" s="60">
        <f ca="1"/>
        <v>2.5799215153759533E-2</v>
      </c>
      <c r="AS87" s="60">
        <f ca="1"/>
        <v>-1.1256090731624488E-3</v>
      </c>
      <c r="AT87" s="60">
        <f ca="1"/>
        <v>7.6283919171469062E-3</v>
      </c>
      <c r="AU87" s="60">
        <f ca="1"/>
        <v>-3.637067224348335E-3</v>
      </c>
      <c r="AW87" s="61">
        <f t="shared" ca="1" si="101"/>
        <v>-0.48497020396841622</v>
      </c>
      <c r="AX87" s="61">
        <f t="shared" ca="1" si="102"/>
        <v>2.5799215153759532</v>
      </c>
      <c r="AY87" s="61">
        <f t="shared" ca="1" si="103"/>
        <v>-0.11256090731624488</v>
      </c>
      <c r="AZ87" s="61">
        <f t="shared" ca="1" si="104"/>
        <v>0.76283919171469061</v>
      </c>
      <c r="BA87" s="61">
        <f t="shared" ca="1" si="105"/>
        <v>-0.36370672243483348</v>
      </c>
      <c r="BB87" s="61">
        <f t="shared" ca="1" si="106"/>
        <v>2.3815228733711495</v>
      </c>
      <c r="BL87" s="96">
        <v>38828</v>
      </c>
      <c r="BM87" s="126">
        <f t="shared" si="120"/>
        <v>-5.4164473392718654E-3</v>
      </c>
      <c r="BN87" s="126">
        <f t="shared" si="121"/>
        <v>-2.9573010182711457E-4</v>
      </c>
      <c r="BO87" s="126">
        <f t="shared" si="122"/>
        <v>1.6716888543644765E-3</v>
      </c>
      <c r="BP87" s="126">
        <f t="shared" si="123"/>
        <v>-7.2576629845280023E-3</v>
      </c>
      <c r="BQ87" s="126">
        <f t="shared" si="124"/>
        <v>1.9617347273648944E-2</v>
      </c>
      <c r="DA87" s="126">
        <f t="shared" ca="1" si="107"/>
        <v>1.1925674063475118E-2</v>
      </c>
      <c r="DB87" s="126">
        <f t="shared" ca="1" si="108"/>
        <v>2.5481332832558354E-2</v>
      </c>
      <c r="DC87" s="126">
        <f t="shared" ca="1" si="109"/>
        <v>-1.2840226352520483E-3</v>
      </c>
      <c r="DD87" s="126">
        <f t="shared" ca="1" si="110"/>
        <v>7.7451292584617415E-3</v>
      </c>
      <c r="DE87" s="126">
        <f t="shared" ca="1" si="111"/>
        <v>-4.2596594436650082E-3</v>
      </c>
      <c r="EB87">
        <f t="shared" si="90"/>
        <v>3.6000000000000028</v>
      </c>
      <c r="EC87">
        <f ca="1"/>
        <v>0</v>
      </c>
      <c r="ED87">
        <f ca="1"/>
        <v>0</v>
      </c>
      <c r="EE87">
        <f ca="1"/>
        <v>0</v>
      </c>
      <c r="EF87">
        <f ca="1"/>
        <v>0</v>
      </c>
      <c r="EG87">
        <f ca="1"/>
        <v>0</v>
      </c>
      <c r="EI87">
        <f t="shared" si="91"/>
        <v>3.6000000000000028</v>
      </c>
      <c r="EJ87">
        <f ca="1">SUM($EC$6:EC87)/COUNT($AJ$6:$AJ$1005)</f>
        <v>1</v>
      </c>
      <c r="EK87">
        <f ca="1">SUM($ED$6:ED87)/COUNT($AJ$6:$AJ$1005)</f>
        <v>1</v>
      </c>
      <c r="EL87">
        <f ca="1">SUM($EE$6:EE87)/COUNT($AJ$6:$AJ$1005)</f>
        <v>1</v>
      </c>
      <c r="EM87">
        <f ca="1">SUM($EF$6:EF87)/COUNT($AJ$6:$AJ$1005)</f>
        <v>1</v>
      </c>
      <c r="EN87">
        <f ca="1">SUM($EG$6:EG87)/COUNT($AJ$6:$AJ$1005)</f>
        <v>1</v>
      </c>
      <c r="EW87">
        <f t="shared" si="92"/>
        <v>3.6000000000000028</v>
      </c>
      <c r="EX87">
        <f t="shared" ca="1" si="93"/>
        <v>3.6252481734237163</v>
      </c>
      <c r="EY87">
        <f t="shared" ca="1" si="94"/>
        <v>3.5510950009155042</v>
      </c>
      <c r="EZ87">
        <f t="shared" ca="1" si="95"/>
        <v>3.4558211055365553</v>
      </c>
      <c r="FA87">
        <f t="shared" ca="1" si="96"/>
        <v>3.4940206561820828</v>
      </c>
      <c r="FB87">
        <f t="shared" ca="1" si="97"/>
        <v>3.8054654329911877</v>
      </c>
      <c r="FD87">
        <f t="shared" si="98"/>
        <v>3.6000000000000028</v>
      </c>
      <c r="FE87">
        <f t="shared" ca="1" si="99"/>
        <v>0.999855657955939</v>
      </c>
      <c r="FF87">
        <f ca="1">_xlfn.NORM.DIST(EY87,0,1,TRUE)</f>
        <v>0.99980818404229543</v>
      </c>
      <c r="FG87">
        <f ca="1">_xlfn.NORM.DIST(EZ87,0,1,TRUE)</f>
        <v>0.99972569034908909</v>
      </c>
      <c r="FH87">
        <f ca="1">_xlfn.NORM.DIST(FA87,0,1,TRUE)</f>
        <v>0.99976209789866965</v>
      </c>
      <c r="FI87">
        <f ca="1">_xlfn.NORM.DIST(FB87,0,1,TRUE)</f>
        <v>0.99992923110933341</v>
      </c>
      <c r="FK87">
        <f t="shared" si="100"/>
        <v>3.6000000000000028</v>
      </c>
      <c r="FL87">
        <f ca="1">ABS(FE87-EJ87)</f>
        <v>1.443420440609966E-4</v>
      </c>
      <c r="FM87">
        <f ca="1">ABS(FF87-EK87)</f>
        <v>1.9181595770456639E-4</v>
      </c>
      <c r="FN87">
        <f ca="1">ABS(FG87-EL87)</f>
        <v>2.7430965091090886E-4</v>
      </c>
      <c r="FO87">
        <f ca="1">ABS(FH87-EM87)</f>
        <v>2.3790210133034506E-4</v>
      </c>
      <c r="FP87">
        <f ca="1">ABS(FI87-EN87)</f>
        <v>7.0768890666594864E-5</v>
      </c>
    </row>
    <row r="88" spans="1:172" ht="14" thickBot="1" x14ac:dyDescent="0.2">
      <c r="A88" s="96">
        <v>38831</v>
      </c>
      <c r="B88" s="97">
        <v>5.5</v>
      </c>
      <c r="C88" s="98">
        <v>1308.1099853515625</v>
      </c>
      <c r="D88" s="97">
        <v>1.7898000478744507</v>
      </c>
      <c r="E88">
        <v>114.39030001221948</v>
      </c>
      <c r="F88">
        <v>620.96551513671875</v>
      </c>
      <c r="H88" s="34">
        <f t="shared" si="112"/>
        <v>-6.2336473591777432E-3</v>
      </c>
      <c r="I88" s="34">
        <f t="shared" si="113"/>
        <v>-2.417518664577175E-3</v>
      </c>
      <c r="J88" s="34">
        <f t="shared" si="114"/>
        <v>4.6590323203387508E-3</v>
      </c>
      <c r="K88" s="34">
        <f t="shared" si="115"/>
        <v>-1.9331921470181448E-2</v>
      </c>
      <c r="L88" s="101">
        <f t="shared" si="116"/>
        <v>-1.8127283583656742E-2</v>
      </c>
      <c r="N88" s="34">
        <f t="shared" si="117"/>
        <v>0.2563489799308063</v>
      </c>
      <c r="O88" s="35">
        <f t="shared" si="125"/>
        <v>-0.24175186645771751</v>
      </c>
      <c r="P88" s="35">
        <f t="shared" si="126"/>
        <v>0.46590323203387507</v>
      </c>
      <c r="Q88" s="35">
        <f t="shared" si="118"/>
        <v>-1.9331921470181448</v>
      </c>
      <c r="R88" s="35">
        <f t="shared" si="127"/>
        <v>-1.8127283583656741</v>
      </c>
      <c r="S88" s="67">
        <f t="shared" si="119"/>
        <v>-3.2654201598768551</v>
      </c>
      <c r="AJ88" s="34">
        <f t="shared" ca="1" si="89"/>
        <v>-2.4270428594439966</v>
      </c>
      <c r="AK88" s="34">
        <f t="shared" ca="1" si="89"/>
        <v>0.79316120924300271</v>
      </c>
      <c r="AL88" s="34">
        <f t="shared" ca="1" si="89"/>
        <v>0.6507344061820709</v>
      </c>
      <c r="AM88" s="34">
        <f t="shared" ca="1" si="89"/>
        <v>0.95683575115163699</v>
      </c>
      <c r="AN88" s="101">
        <f t="shared" ca="1" si="89"/>
        <v>-0.54875820211626514</v>
      </c>
      <c r="AQ88" s="60">
        <f ca="1"/>
        <v>8.1849361285695095E-4</v>
      </c>
      <c r="AR88" s="60">
        <f ca="1"/>
        <v>-6.3642014320979446E-4</v>
      </c>
      <c r="AS88" s="60">
        <f ca="1"/>
        <v>-5.9335921860909947E-3</v>
      </c>
      <c r="AT88" s="60">
        <f ca="1"/>
        <v>2.7739941908340154E-3</v>
      </c>
      <c r="AU88" s="60">
        <f ca="1"/>
        <v>8.2173275553793518E-3</v>
      </c>
      <c r="AW88" s="61">
        <f t="shared" ca="1" si="101"/>
        <v>-3.3659267303089178E-2</v>
      </c>
      <c r="AX88" s="61">
        <f t="shared" ca="1" si="102"/>
        <v>-6.3642014320979448E-2</v>
      </c>
      <c r="AY88" s="61">
        <f t="shared" ca="1" si="103"/>
        <v>-0.59335921860909946</v>
      </c>
      <c r="AZ88" s="61">
        <f t="shared" ca="1" si="104"/>
        <v>0.27739941908340154</v>
      </c>
      <c r="BA88" s="61">
        <f t="shared" ca="1" si="105"/>
        <v>0.82173275553793523</v>
      </c>
      <c r="BB88" s="61">
        <f t="shared" ca="1" si="106"/>
        <v>0.40847167438816873</v>
      </c>
      <c r="BL88" s="96">
        <v>38831</v>
      </c>
      <c r="BM88" s="126">
        <f t="shared" si="120"/>
        <v>-5.8121585202819325E-3</v>
      </c>
      <c r="BN88" s="126">
        <f t="shared" si="121"/>
        <v>-2.5760492742471861E-3</v>
      </c>
      <c r="BO88" s="126">
        <f t="shared" si="122"/>
        <v>4.700222791930813E-3</v>
      </c>
      <c r="BP88" s="126">
        <f t="shared" si="123"/>
        <v>-1.9124229859600168E-2</v>
      </c>
      <c r="BQ88" s="126">
        <f t="shared" si="124"/>
        <v>-1.8876943226075148E-2</v>
      </c>
      <c r="DA88" s="126">
        <f t="shared" ca="1" si="107"/>
        <v>9.5112979467709463E-4</v>
      </c>
      <c r="DB88" s="126">
        <f t="shared" ca="1" si="108"/>
        <v>-9.5430246441097178E-4</v>
      </c>
      <c r="DC88" s="126">
        <f t="shared" ca="1" si="109"/>
        <v>-6.092005748180594E-3</v>
      </c>
      <c r="DD88" s="126">
        <f t="shared" ca="1" si="110"/>
        <v>2.8907315321488503E-3</v>
      </c>
      <c r="DE88" s="126">
        <f t="shared" ca="1" si="111"/>
        <v>7.5947353360626794E-3</v>
      </c>
      <c r="EB88">
        <f t="shared" si="90"/>
        <v>3.7000000000000028</v>
      </c>
      <c r="EC88">
        <f ca="1"/>
        <v>0</v>
      </c>
      <c r="ED88">
        <f ca="1"/>
        <v>0</v>
      </c>
      <c r="EE88">
        <f ca="1"/>
        <v>0</v>
      </c>
      <c r="EF88">
        <f ca="1"/>
        <v>0</v>
      </c>
      <c r="EG88">
        <f ca="1"/>
        <v>0</v>
      </c>
      <c r="EI88">
        <f t="shared" si="91"/>
        <v>3.7000000000000028</v>
      </c>
      <c r="EJ88">
        <f ca="1">SUM($EC$6:EC88)/COUNT($AJ$6:$AJ$1005)</f>
        <v>1</v>
      </c>
      <c r="EK88">
        <f ca="1">SUM($ED$6:ED88)/COUNT($AJ$6:$AJ$1005)</f>
        <v>1</v>
      </c>
      <c r="EL88">
        <f ca="1">SUM($EE$6:EE88)/COUNT($AJ$6:$AJ$1005)</f>
        <v>1</v>
      </c>
      <c r="EM88">
        <f ca="1">SUM($EF$6:EF88)/COUNT($AJ$6:$AJ$1005)</f>
        <v>1</v>
      </c>
      <c r="EN88">
        <f ca="1">SUM($EG$6:EG88)/COUNT($AJ$6:$AJ$1005)</f>
        <v>1</v>
      </c>
      <c r="EW88">
        <f t="shared" si="92"/>
        <v>3.7000000000000028</v>
      </c>
      <c r="EX88">
        <f t="shared" ca="1" si="93"/>
        <v>3.7259373926520301</v>
      </c>
      <c r="EY88">
        <f t="shared" ca="1" si="94"/>
        <v>3.6511948278390309</v>
      </c>
      <c r="EZ88">
        <f t="shared" ca="1" si="95"/>
        <v>3.5519536170170336</v>
      </c>
      <c r="FA88">
        <f t="shared" ca="1" si="96"/>
        <v>3.5913132296539367</v>
      </c>
      <c r="FB88">
        <f t="shared" ca="1" si="97"/>
        <v>3.9108820311706785</v>
      </c>
      <c r="FD88">
        <f t="shared" si="98"/>
        <v>3.7000000000000028</v>
      </c>
      <c r="FE88">
        <f t="shared" ca="1" si="99"/>
        <v>0.99990270464856412</v>
      </c>
      <c r="FF88">
        <f ca="1">_xlfn.NORM.DIST(EY88,0,1,TRUE)</f>
        <v>0.99986948843516554</v>
      </c>
      <c r="FG88">
        <f ca="1">_xlfn.NORM.DIST(EZ88,0,1,TRUE)</f>
        <v>0.99980880887038348</v>
      </c>
      <c r="FH88">
        <f ca="1">_xlfn.NORM.DIST(FA88,0,1,TRUE)</f>
        <v>0.9998354920401461</v>
      </c>
      <c r="FI88">
        <f ca="1">_xlfn.NORM.DIST(FB88,0,1,TRUE)</f>
        <v>0.99995402015902168</v>
      </c>
      <c r="FK88">
        <f t="shared" si="100"/>
        <v>3.7000000000000028</v>
      </c>
      <c r="FL88">
        <f ca="1">ABS(FE88-EJ88)</f>
        <v>9.7295351435877642E-5</v>
      </c>
      <c r="FM88">
        <f ca="1">ABS(FF88-EK88)</f>
        <v>1.3051156483445681E-4</v>
      </c>
      <c r="FN88">
        <f ca="1">ABS(FG88-EL88)</f>
        <v>1.9119112961651918E-4</v>
      </c>
      <c r="FO88">
        <f ca="1">ABS(FH88-EM88)</f>
        <v>1.6450795985389899E-4</v>
      </c>
      <c r="FP88">
        <f ca="1">ABS(FI88-EN88)</f>
        <v>4.5979840978316311E-5</v>
      </c>
    </row>
    <row r="89" spans="1:172" ht="14" thickBot="1" x14ac:dyDescent="0.2">
      <c r="A89" s="96">
        <v>38832</v>
      </c>
      <c r="B89" s="97">
        <v>5.5859999656677246</v>
      </c>
      <c r="C89" s="98">
        <v>1301.739990234375</v>
      </c>
      <c r="D89" s="97">
        <v>1.7879999876022339</v>
      </c>
      <c r="E89">
        <v>114.83692914248165</v>
      </c>
      <c r="F89">
        <v>631.4149169921875</v>
      </c>
      <c r="H89" s="34">
        <f t="shared" si="112"/>
        <v>1.5636357394131748E-2</v>
      </c>
      <c r="I89" s="34">
        <f t="shared" si="113"/>
        <v>-4.8696173781408187E-3</v>
      </c>
      <c r="J89" s="34">
        <f t="shared" si="114"/>
        <v>-1.0057326092680191E-3</v>
      </c>
      <c r="K89" s="34">
        <f t="shared" si="115"/>
        <v>3.9044318461832592E-3</v>
      </c>
      <c r="L89" s="101">
        <f t="shared" si="116"/>
        <v>1.6827668527080914E-2</v>
      </c>
      <c r="N89" s="34">
        <f t="shared" si="117"/>
        <v>-0.64302069669015116</v>
      </c>
      <c r="O89" s="35">
        <f t="shared" si="125"/>
        <v>-0.48696173781408186</v>
      </c>
      <c r="P89" s="35">
        <f t="shared" si="126"/>
        <v>-0.10057326092680191</v>
      </c>
      <c r="Q89" s="35">
        <f t="shared" si="118"/>
        <v>0.39044318461832594</v>
      </c>
      <c r="R89" s="35">
        <f t="shared" si="127"/>
        <v>1.6827668527080915</v>
      </c>
      <c r="S89" s="67">
        <f t="shared" si="119"/>
        <v>0.84265434189538235</v>
      </c>
      <c r="AJ89" s="34">
        <f t="shared" ca="1" si="89"/>
        <v>1.309357367110719</v>
      </c>
      <c r="AK89" s="34">
        <f t="shared" ca="1" si="89"/>
        <v>-3.3635432715539898E-2</v>
      </c>
      <c r="AL89" s="34">
        <f t="shared" ca="1" si="89"/>
        <v>0.48545025633815569</v>
      </c>
      <c r="AM89" s="34">
        <f t="shared" ca="1" si="89"/>
        <v>-1.017823197854171</v>
      </c>
      <c r="AN89" s="101">
        <f t="shared" ca="1" si="89"/>
        <v>-1.4135904307767482</v>
      </c>
      <c r="AQ89" s="60">
        <f ca="1"/>
        <v>-5.1732692113265102E-2</v>
      </c>
      <c r="AR89" s="60">
        <f ca="1"/>
        <v>-1.1246154148809598E-2</v>
      </c>
      <c r="AS89" s="60">
        <f ca="1"/>
        <v>2.6114631374813549E-3</v>
      </c>
      <c r="AT89" s="60">
        <f ca="1"/>
        <v>-1.4664288934951135E-2</v>
      </c>
      <c r="AU89" s="60">
        <f ca="1"/>
        <v>6.7588200602432778E-3</v>
      </c>
      <c r="AW89" s="61">
        <f t="shared" ca="1" si="101"/>
        <v>2.1274259014323302</v>
      </c>
      <c r="AX89" s="61">
        <f t="shared" ca="1" si="102"/>
        <v>-1.1246154148809597</v>
      </c>
      <c r="AY89" s="61">
        <f t="shared" ca="1" si="103"/>
        <v>0.26114631374813552</v>
      </c>
      <c r="AZ89" s="61">
        <f t="shared" ca="1" si="104"/>
        <v>-1.4664288934951135</v>
      </c>
      <c r="BA89" s="61">
        <f t="shared" ca="1" si="105"/>
        <v>0.6758820060243278</v>
      </c>
      <c r="BB89" s="61">
        <f t="shared" ca="1" si="106"/>
        <v>0.47340991282872036</v>
      </c>
      <c r="BL89" s="96">
        <v>38832</v>
      </c>
      <c r="BM89" s="126">
        <f t="shared" si="120"/>
        <v>1.605784623302756E-2</v>
      </c>
      <c r="BN89" s="126">
        <f t="shared" si="121"/>
        <v>-5.0281479878108298E-3</v>
      </c>
      <c r="BO89" s="126">
        <f t="shared" si="122"/>
        <v>-9.6454213767595677E-4</v>
      </c>
      <c r="BP89" s="126">
        <f t="shared" si="123"/>
        <v>4.112123456764539E-3</v>
      </c>
      <c r="BQ89" s="126">
        <f t="shared" si="124"/>
        <v>1.6078008884662508E-2</v>
      </c>
      <c r="DA89" s="126">
        <f t="shared" ca="1" si="107"/>
        <v>-5.1600055931444962E-2</v>
      </c>
      <c r="DB89" s="126">
        <f t="shared" ca="1" si="108"/>
        <v>-1.1564036470010775E-2</v>
      </c>
      <c r="DC89" s="126">
        <f t="shared" ca="1" si="109"/>
        <v>2.4530495753917552E-3</v>
      </c>
      <c r="DD89" s="126">
        <f t="shared" ca="1" si="110"/>
        <v>-1.45475515936363E-2</v>
      </c>
      <c r="DE89" s="126">
        <f t="shared" ca="1" si="111"/>
        <v>6.1362278409266054E-3</v>
      </c>
      <c r="EB89">
        <f t="shared" si="90"/>
        <v>3.8000000000000029</v>
      </c>
      <c r="EC89">
        <f ca="1"/>
        <v>0</v>
      </c>
      <c r="ED89">
        <f ca="1"/>
        <v>0</v>
      </c>
      <c r="EE89">
        <f ca="1"/>
        <v>0</v>
      </c>
      <c r="EF89">
        <f ca="1"/>
        <v>0</v>
      </c>
      <c r="EG89">
        <f ca="1"/>
        <v>0</v>
      </c>
      <c r="EI89">
        <f t="shared" si="91"/>
        <v>3.8000000000000029</v>
      </c>
      <c r="EJ89">
        <f ca="1">SUM($EC$6:EC89)/COUNT($AJ$6:$AJ$1005)</f>
        <v>1</v>
      </c>
      <c r="EK89">
        <f ca="1">SUM($ED$6:ED89)/COUNT($AJ$6:$AJ$1005)</f>
        <v>1</v>
      </c>
      <c r="EL89">
        <f ca="1">SUM($EE$6:EE89)/COUNT($AJ$6:$AJ$1005)</f>
        <v>1</v>
      </c>
      <c r="EM89">
        <f ca="1">SUM($EF$6:EF89)/COUNT($AJ$6:$AJ$1005)</f>
        <v>1</v>
      </c>
      <c r="EN89">
        <f ca="1">SUM($EG$6:EG89)/COUNT($AJ$6:$AJ$1005)</f>
        <v>1</v>
      </c>
      <c r="EW89">
        <f t="shared" si="92"/>
        <v>3.8000000000000029</v>
      </c>
      <c r="EX89">
        <f t="shared" ca="1" si="93"/>
        <v>3.8266266118803443</v>
      </c>
      <c r="EY89">
        <f t="shared" ca="1" si="94"/>
        <v>3.7512946547625585</v>
      </c>
      <c r="EZ89">
        <f t="shared" ca="1" si="95"/>
        <v>3.6480861284975119</v>
      </c>
      <c r="FA89">
        <f t="shared" ca="1" si="96"/>
        <v>3.6886058031257911</v>
      </c>
      <c r="FB89">
        <f t="shared" ca="1" si="97"/>
        <v>4.0162986293501692</v>
      </c>
      <c r="FD89">
        <f t="shared" si="98"/>
        <v>3.8000000000000029</v>
      </c>
      <c r="FE89">
        <f t="shared" ca="1" si="99"/>
        <v>0.99993504432837066</v>
      </c>
      <c r="FF89">
        <f ca="1">_xlfn.NORM.DIST(EY89,0,1,TRUE)</f>
        <v>0.9999120380980242</v>
      </c>
      <c r="FG89">
        <f ca="1">_xlfn.NORM.DIST(EZ89,0,1,TRUE)</f>
        <v>0.99986789946149568</v>
      </c>
      <c r="FH89">
        <f ca="1">_xlfn.NORM.DIST(FA89,0,1,TRUE)</f>
        <v>0.99988725687134361</v>
      </c>
      <c r="FI89">
        <f ca="1">_xlfn.NORM.DIST(FB89,0,1,TRUE)</f>
        <v>0.99997044033300853</v>
      </c>
      <c r="FK89">
        <f t="shared" si="100"/>
        <v>3.8000000000000029</v>
      </c>
      <c r="FL89">
        <f ca="1">ABS(FE89-EJ89)</f>
        <v>6.4955671629340905E-5</v>
      </c>
      <c r="FM89">
        <f ca="1">ABS(FF89-EK89)</f>
        <v>8.7961901975797119E-5</v>
      </c>
      <c r="FN89">
        <f ca="1">ABS(FG89-EL89)</f>
        <v>1.3210053850432057E-4</v>
      </c>
      <c r="FO89">
        <f ca="1">ABS(FH89-EM89)</f>
        <v>1.1274312865638958E-4</v>
      </c>
      <c r="FP89">
        <f ca="1">ABS(FI89-EN89)</f>
        <v>2.9559666991474387E-5</v>
      </c>
    </row>
    <row r="90" spans="1:172" ht="14" thickBot="1" x14ac:dyDescent="0.2">
      <c r="A90" s="96">
        <v>38833</v>
      </c>
      <c r="B90" s="97">
        <v>5.622499942779541</v>
      </c>
      <c r="C90" s="98">
        <v>1305.4100341796875</v>
      </c>
      <c r="D90" s="97">
        <v>1.7846000194549561</v>
      </c>
      <c r="E90">
        <v>114.74469301085955</v>
      </c>
      <c r="F90">
        <v>639.314453125</v>
      </c>
      <c r="H90" s="34">
        <f t="shared" si="112"/>
        <v>6.5341885671589628E-3</v>
      </c>
      <c r="I90" s="34">
        <f t="shared" si="113"/>
        <v>2.8193371739710614E-3</v>
      </c>
      <c r="J90" s="34">
        <f t="shared" si="114"/>
        <v>-1.9015481939892516E-3</v>
      </c>
      <c r="K90" s="34">
        <f t="shared" si="115"/>
        <v>-8.0319225105419934E-4</v>
      </c>
      <c r="L90" s="101">
        <f t="shared" si="116"/>
        <v>1.2510848128901967E-2</v>
      </c>
      <c r="N90" s="34">
        <f t="shared" si="117"/>
        <v>-0.26870826618072985</v>
      </c>
      <c r="O90" s="35">
        <f t="shared" si="125"/>
        <v>0.28193371739710615</v>
      </c>
      <c r="P90" s="35">
        <f t="shared" si="126"/>
        <v>-0.19015481939892517</v>
      </c>
      <c r="Q90" s="35">
        <f t="shared" si="118"/>
        <v>-8.0319225105419931E-2</v>
      </c>
      <c r="R90" s="35">
        <f t="shared" si="127"/>
        <v>1.2510848128901968</v>
      </c>
      <c r="S90" s="67">
        <f t="shared" si="119"/>
        <v>0.99383621960222801</v>
      </c>
      <c r="AJ90" s="34">
        <f t="shared" ca="1" si="89"/>
        <v>1.4697192123445511</v>
      </c>
      <c r="AK90" s="34">
        <f t="shared" ca="1" si="89"/>
        <v>0.4924647596881484</v>
      </c>
      <c r="AL90" s="34">
        <f t="shared" ca="1" si="89"/>
        <v>0.27271148605805651</v>
      </c>
      <c r="AM90" s="34">
        <f t="shared" ca="1" si="89"/>
        <v>0.13480487568782445</v>
      </c>
      <c r="AN90" s="101">
        <f t="shared" ca="1" si="89"/>
        <v>2.2323697072679147</v>
      </c>
      <c r="AQ90" s="60">
        <f ca="1"/>
        <v>2.3589253664502034E-2</v>
      </c>
      <c r="AR90" s="60">
        <f ca="1"/>
        <v>1.8508509243703321E-2</v>
      </c>
      <c r="AS90" s="60">
        <f ca="1"/>
        <v>-7.5134837042168893E-3</v>
      </c>
      <c r="AT90" s="60">
        <f ca="1"/>
        <v>2.041257982418246E-3</v>
      </c>
      <c r="AU90" s="60">
        <f ca="1"/>
        <v>-2.2627375122112763E-3</v>
      </c>
      <c r="AW90" s="61">
        <f t="shared" ca="1" si="101"/>
        <v>-0.97007109414379478</v>
      </c>
      <c r="AX90" s="61">
        <f t="shared" ca="1" si="102"/>
        <v>1.8508509243703322</v>
      </c>
      <c r="AY90" s="61">
        <f t="shared" ca="1" si="103"/>
        <v>-0.75134837042168889</v>
      </c>
      <c r="AZ90" s="61">
        <f t="shared" ca="1" si="104"/>
        <v>0.20412579824182461</v>
      </c>
      <c r="BA90" s="61">
        <f t="shared" ca="1" si="105"/>
        <v>-0.22627375122112764</v>
      </c>
      <c r="BB90" s="61">
        <f t="shared" ca="1" si="106"/>
        <v>0.10728350682554549</v>
      </c>
      <c r="BL90" s="96">
        <v>38833</v>
      </c>
      <c r="BM90" s="126">
        <f t="shared" si="120"/>
        <v>6.9556774060547735E-3</v>
      </c>
      <c r="BN90" s="126">
        <f t="shared" si="121"/>
        <v>2.6608065643010503E-3</v>
      </c>
      <c r="BO90" s="126">
        <f t="shared" si="122"/>
        <v>-1.8603577223971894E-3</v>
      </c>
      <c r="BP90" s="126">
        <f t="shared" si="123"/>
        <v>-5.9550064047291949E-4</v>
      </c>
      <c r="BQ90" s="126">
        <f t="shared" si="124"/>
        <v>1.1761188486483559E-2</v>
      </c>
      <c r="DA90" s="126">
        <f t="shared" ca="1" si="107"/>
        <v>2.3721889846322178E-2</v>
      </c>
      <c r="DB90" s="126">
        <f t="shared" ca="1" si="108"/>
        <v>1.8190626922502142E-2</v>
      </c>
      <c r="DC90" s="126">
        <f t="shared" ca="1" si="109"/>
        <v>-7.6718972663064886E-3</v>
      </c>
      <c r="DD90" s="126">
        <f t="shared" ca="1" si="110"/>
        <v>2.1579953237330809E-3</v>
      </c>
      <c r="DE90" s="126">
        <f t="shared" ca="1" si="111"/>
        <v>-2.8853297315279492E-3</v>
      </c>
      <c r="EB90">
        <f t="shared" si="90"/>
        <v>3.900000000000003</v>
      </c>
      <c r="EC90">
        <f ca="1"/>
        <v>0</v>
      </c>
      <c r="ED90">
        <f ca="1"/>
        <v>0</v>
      </c>
      <c r="EE90">
        <f ca="1"/>
        <v>0</v>
      </c>
      <c r="EF90">
        <f ca="1"/>
        <v>0</v>
      </c>
      <c r="EG90">
        <f ca="1"/>
        <v>0</v>
      </c>
      <c r="EI90">
        <f t="shared" si="91"/>
        <v>3.900000000000003</v>
      </c>
      <c r="EJ90">
        <f ca="1">SUM($EC$6:EC90)/COUNT($AJ$6:$AJ$1005)</f>
        <v>1</v>
      </c>
      <c r="EK90">
        <f ca="1">SUM($ED$6:ED90)/COUNT($AJ$6:$AJ$1005)</f>
        <v>1</v>
      </c>
      <c r="EL90">
        <f ca="1">SUM($EE$6:EE90)/COUNT($AJ$6:$AJ$1005)</f>
        <v>1</v>
      </c>
      <c r="EM90">
        <f ca="1">SUM($EF$6:EF90)/COUNT($AJ$6:$AJ$1005)</f>
        <v>1</v>
      </c>
      <c r="EN90">
        <f ca="1">SUM($EG$6:EG90)/COUNT($AJ$6:$AJ$1005)</f>
        <v>1</v>
      </c>
      <c r="EW90">
        <f t="shared" si="92"/>
        <v>3.900000000000003</v>
      </c>
      <c r="EX90">
        <f t="shared" ca="1" si="93"/>
        <v>3.9273158311086585</v>
      </c>
      <c r="EY90">
        <f t="shared" ca="1" si="94"/>
        <v>3.8513944816860852</v>
      </c>
      <c r="EZ90">
        <f t="shared" ca="1" si="95"/>
        <v>3.7442186399779902</v>
      </c>
      <c r="FA90">
        <f t="shared" ca="1" si="96"/>
        <v>3.7858983765976455</v>
      </c>
      <c r="FB90">
        <f t="shared" ca="1" si="97"/>
        <v>4.1217152275296609</v>
      </c>
      <c r="FD90">
        <f t="shared" si="98"/>
        <v>3.900000000000003</v>
      </c>
      <c r="FE90">
        <f t="shared" ca="1" si="99"/>
        <v>0.99995705042468186</v>
      </c>
      <c r="FF90">
        <f ca="1">_xlfn.NORM.DIST(EY90,0,1,TRUE)</f>
        <v>0.99994127643307307</v>
      </c>
      <c r="FG90">
        <f ca="1">_xlfn.NORM.DIST(EZ90,0,1,TRUE)</f>
        <v>0.99990952198594651</v>
      </c>
      <c r="FH90">
        <f ca="1">_xlfn.NORM.DIST(FA90,0,1,TRUE)</f>
        <v>0.99992342287042613</v>
      </c>
      <c r="FI90">
        <f ca="1">_xlfn.NORM.DIST(FB90,0,1,TRUE)</f>
        <v>0.9999811969051311</v>
      </c>
      <c r="FK90">
        <f t="shared" si="100"/>
        <v>3.900000000000003</v>
      </c>
      <c r="FL90">
        <f ca="1">ABS(FE90-EJ90)</f>
        <v>4.2949575318140809E-5</v>
      </c>
      <c r="FM90">
        <f ca="1">ABS(FF90-EK90)</f>
        <v>5.8723566926932591E-5</v>
      </c>
      <c r="FN90">
        <f ca="1">ABS(FG90-EL90)</f>
        <v>9.0478014053485545E-5</v>
      </c>
      <c r="FO90">
        <f ca="1">ABS(FH90-EM90)</f>
        <v>7.6577129573873748E-5</v>
      </c>
      <c r="FP90">
        <f ca="1">ABS(FI90-EN90)</f>
        <v>1.8803094868902193E-5</v>
      </c>
    </row>
    <row r="91" spans="1:172" ht="14" thickBot="1" x14ac:dyDescent="0.2">
      <c r="A91" s="96">
        <v>38834</v>
      </c>
      <c r="B91" s="97">
        <v>5.5939998626708984</v>
      </c>
      <c r="C91" s="98">
        <v>1309.719970703125</v>
      </c>
      <c r="D91" s="97">
        <v>1.802899956703186</v>
      </c>
      <c r="E91">
        <v>114.14222266444365</v>
      </c>
      <c r="F91">
        <v>633.82958984375</v>
      </c>
      <c r="H91" s="34">
        <f t="shared" si="112"/>
        <v>-5.0689338192422047E-3</v>
      </c>
      <c r="I91" s="34">
        <f t="shared" si="113"/>
        <v>3.3015959817911467E-3</v>
      </c>
      <c r="J91" s="34">
        <f t="shared" si="114"/>
        <v>1.0254363470095142E-2</v>
      </c>
      <c r="K91" s="34">
        <f t="shared" si="115"/>
        <v>-5.2505290711691611E-3</v>
      </c>
      <c r="L91" s="101">
        <f t="shared" si="116"/>
        <v>-8.5792887278548502E-3</v>
      </c>
      <c r="N91" s="34">
        <f t="shared" si="117"/>
        <v>0.20845196063046245</v>
      </c>
      <c r="O91" s="35">
        <f t="shared" si="125"/>
        <v>0.33015959817911467</v>
      </c>
      <c r="P91" s="35">
        <f t="shared" si="126"/>
        <v>1.0254363470095142</v>
      </c>
      <c r="Q91" s="35">
        <f t="shared" si="118"/>
        <v>-0.5250529071169161</v>
      </c>
      <c r="R91" s="35">
        <f t="shared" si="127"/>
        <v>-0.85792887278548502</v>
      </c>
      <c r="S91" s="67">
        <f t="shared" si="119"/>
        <v>0.18106612591669013</v>
      </c>
      <c r="AJ91" s="34">
        <f t="shared" ca="1" si="89"/>
        <v>-1.0621905406145489</v>
      </c>
      <c r="AK91" s="34">
        <f t="shared" ca="1" si="89"/>
        <v>-0.91312398939364436</v>
      </c>
      <c r="AL91" s="34">
        <f t="shared" ca="1" si="89"/>
        <v>0.35756147132721317</v>
      </c>
      <c r="AM91" s="34">
        <f t="shared" ca="1" si="89"/>
        <v>1.1025982930372966</v>
      </c>
      <c r="AN91" s="101">
        <f t="shared" ca="1" si="89"/>
        <v>-0.68025546746845178</v>
      </c>
      <c r="AQ91" s="60">
        <f ca="1"/>
        <v>2.4937681832307095E-2</v>
      </c>
      <c r="AR91" s="60">
        <f ca="1"/>
        <v>1.6786520758457983E-2</v>
      </c>
      <c r="AS91" s="60">
        <f ca="1"/>
        <v>1.0698780798139469E-2</v>
      </c>
      <c r="AT91" s="60">
        <f ca="1"/>
        <v>1.4987492214251271E-2</v>
      </c>
      <c r="AU91" s="60">
        <f ca="1"/>
        <v>3.7224088789844282E-3</v>
      </c>
      <c r="AW91" s="61">
        <f t="shared" ca="1" si="101"/>
        <v>-1.025523089646535</v>
      </c>
      <c r="AX91" s="61">
        <f t="shared" ca="1" si="102"/>
        <v>1.6786520758457983</v>
      </c>
      <c r="AY91" s="61">
        <f t="shared" ca="1" si="103"/>
        <v>1.0698780798139469</v>
      </c>
      <c r="AZ91" s="61">
        <f t="shared" ca="1" si="104"/>
        <v>1.498749221425127</v>
      </c>
      <c r="BA91" s="61">
        <f t="shared" ca="1" si="105"/>
        <v>0.37224088789844284</v>
      </c>
      <c r="BB91" s="61">
        <f t="shared" ca="1" si="106"/>
        <v>3.5939971753367801</v>
      </c>
      <c r="BL91" s="96">
        <v>38834</v>
      </c>
      <c r="BM91" s="126">
        <f t="shared" si="120"/>
        <v>-4.647444980346394E-3</v>
      </c>
      <c r="BN91" s="126">
        <f t="shared" si="121"/>
        <v>3.1430653721211356E-3</v>
      </c>
      <c r="BO91" s="126">
        <f t="shared" si="122"/>
        <v>1.0295553941687205E-2</v>
      </c>
      <c r="BP91" s="126">
        <f t="shared" si="123"/>
        <v>-5.0428374605878809E-3</v>
      </c>
      <c r="BQ91" s="126">
        <f t="shared" si="124"/>
        <v>-9.3289483702732583E-3</v>
      </c>
      <c r="DA91" s="126">
        <f t="shared" ca="1" si="107"/>
        <v>2.5070318014127239E-2</v>
      </c>
      <c r="DB91" s="126">
        <f t="shared" ca="1" si="108"/>
        <v>1.6468638437256804E-2</v>
      </c>
      <c r="DC91" s="126">
        <f t="shared" ca="1" si="109"/>
        <v>1.0540367236049869E-2</v>
      </c>
      <c r="DD91" s="126">
        <f t="shared" ca="1" si="110"/>
        <v>1.5104229555566106E-2</v>
      </c>
      <c r="DE91" s="126">
        <f t="shared" ca="1" si="111"/>
        <v>3.0998166596677553E-3</v>
      </c>
      <c r="EB91">
        <f t="shared" si="90"/>
        <v>4.0000000000000027</v>
      </c>
      <c r="EC91">
        <f ca="1"/>
        <v>0</v>
      </c>
      <c r="ED91">
        <f ca="1"/>
        <v>0</v>
      </c>
      <c r="EE91">
        <f ca="1"/>
        <v>0</v>
      </c>
      <c r="EF91">
        <f ca="1"/>
        <v>0</v>
      </c>
      <c r="EG91">
        <f ca="1"/>
        <v>0</v>
      </c>
      <c r="EI91">
        <f t="shared" si="91"/>
        <v>4.0000000000000027</v>
      </c>
      <c r="EJ91">
        <f ca="1">SUM($EC$6:EC91)/COUNT($AJ$6:$AJ$1005)</f>
        <v>1</v>
      </c>
      <c r="EK91">
        <f ca="1">SUM($ED$6:ED91)/COUNT($AJ$6:$AJ$1005)</f>
        <v>1</v>
      </c>
      <c r="EL91">
        <f ca="1">SUM($EE$6:EE91)/COUNT($AJ$6:$AJ$1005)</f>
        <v>1</v>
      </c>
      <c r="EM91">
        <f ca="1">SUM($EF$6:EF91)/COUNT($AJ$6:$AJ$1005)</f>
        <v>1</v>
      </c>
      <c r="EN91">
        <f ca="1">SUM($EG$6:EG91)/COUNT($AJ$6:$AJ$1005)</f>
        <v>1</v>
      </c>
      <c r="EW91">
        <f t="shared" si="92"/>
        <v>4.0000000000000027</v>
      </c>
      <c r="EX91">
        <f t="shared" ca="1" si="93"/>
        <v>4.0280050503369722</v>
      </c>
      <c r="EY91">
        <f t="shared" ca="1" si="94"/>
        <v>3.9514943086096119</v>
      </c>
      <c r="EZ91">
        <f t="shared" ca="1" si="95"/>
        <v>3.8403511514584681</v>
      </c>
      <c r="FA91">
        <f t="shared" ca="1" si="96"/>
        <v>3.8831909500694994</v>
      </c>
      <c r="FB91">
        <f t="shared" ca="1" si="97"/>
        <v>4.2271318257091508</v>
      </c>
      <c r="FD91">
        <f t="shared" si="98"/>
        <v>4.0000000000000027</v>
      </c>
      <c r="FE91">
        <f t="shared" ca="1" si="99"/>
        <v>0.99997187393218778</v>
      </c>
      <c r="FF91">
        <f ca="1">_xlfn.NORM.DIST(EY91,0,1,TRUE)</f>
        <v>0.99996116764020759</v>
      </c>
      <c r="FG91">
        <f ca="1">_xlfn.NORM.DIST(EZ91,0,1,TRUE)</f>
        <v>0.9999385707765035</v>
      </c>
      <c r="FH91">
        <f ca="1">_xlfn.NORM.DIST(FA91,0,1,TRUE)</f>
        <v>0.99994845272855792</v>
      </c>
      <c r="FI91">
        <f ca="1">_xlfn.NORM.DIST(FB91,0,1,TRUE)</f>
        <v>0.99998816554935588</v>
      </c>
      <c r="FK91">
        <f t="shared" si="100"/>
        <v>4.0000000000000027</v>
      </c>
      <c r="FL91">
        <f ca="1">ABS(FE91-EJ91)</f>
        <v>2.8126067812217492E-5</v>
      </c>
      <c r="FM91">
        <f ca="1">ABS(FF91-EK91)</f>
        <v>3.8832359792406734E-5</v>
      </c>
      <c r="FN91">
        <f ca="1">ABS(FG91-EL91)</f>
        <v>6.1429223496500818E-5</v>
      </c>
      <c r="FO91">
        <f ca="1">ABS(FH91-EM91)</f>
        <v>5.1547271442076159E-5</v>
      </c>
      <c r="FP91">
        <f ca="1">ABS(FI91-EN91)</f>
        <v>1.1834450644121475E-5</v>
      </c>
    </row>
    <row r="92" spans="1:172" ht="14" thickBot="1" x14ac:dyDescent="0.2">
      <c r="A92" s="96">
        <v>38835</v>
      </c>
      <c r="B92" s="97">
        <v>5.5745000839233398</v>
      </c>
      <c r="C92" s="98">
        <v>1310.6099853515625</v>
      </c>
      <c r="D92" s="97">
        <v>1.8230999708175659</v>
      </c>
      <c r="E92">
        <v>113.80448881178094</v>
      </c>
      <c r="F92">
        <v>652.02752685546875</v>
      </c>
      <c r="H92" s="34">
        <f t="shared" si="112"/>
        <v>-3.4858382599688292E-3</v>
      </c>
      <c r="I92" s="34">
        <f t="shared" si="113"/>
        <v>6.7954575660909746E-4</v>
      </c>
      <c r="J92" s="34">
        <f t="shared" si="114"/>
        <v>1.1204179155518966E-2</v>
      </c>
      <c r="K92" s="34">
        <f t="shared" si="115"/>
        <v>-2.9588862454131594E-3</v>
      </c>
      <c r="L92" s="101">
        <f t="shared" si="116"/>
        <v>2.8711087811796317E-2</v>
      </c>
      <c r="N92" s="34">
        <f t="shared" si="117"/>
        <v>0.1433496363619543</v>
      </c>
      <c r="O92" s="35">
        <f t="shared" si="125"/>
        <v>6.7954575660909747E-2</v>
      </c>
      <c r="P92" s="35">
        <f t="shared" si="126"/>
        <v>1.1204179155518965</v>
      </c>
      <c r="Q92" s="35">
        <f t="shared" si="118"/>
        <v>-0.29588862454131593</v>
      </c>
      <c r="R92" s="35">
        <f t="shared" si="127"/>
        <v>2.8711087811796316</v>
      </c>
      <c r="S92" s="67">
        <f t="shared" si="119"/>
        <v>3.9069422842130761</v>
      </c>
      <c r="AJ92" s="34">
        <f t="shared" ca="1" si="89"/>
        <v>-7.6800359588566652E-2</v>
      </c>
      <c r="AK92" s="34">
        <f t="shared" ca="1" si="89"/>
        <v>-1.5659294712785923</v>
      </c>
      <c r="AL92" s="34">
        <f t="shared" ca="1" si="89"/>
        <v>0.68908679186973654</v>
      </c>
      <c r="AM92" s="34">
        <f t="shared" ca="1" si="89"/>
        <v>0.7214393608500641</v>
      </c>
      <c r="AN92" s="101">
        <f t="shared" ca="1" si="89"/>
        <v>-1.2842278499012831</v>
      </c>
      <c r="AQ92" s="60">
        <f ca="1"/>
        <v>-1.9872211311669229E-2</v>
      </c>
      <c r="AR92" s="60">
        <f ca="1"/>
        <v>-1.0273930830881685E-2</v>
      </c>
      <c r="AS92" s="60">
        <f ca="1"/>
        <v>-2.4161995229701359E-4</v>
      </c>
      <c r="AT92" s="60">
        <f ca="1"/>
        <v>-9.5201359836297184E-3</v>
      </c>
      <c r="AU92" s="60">
        <f ca="1"/>
        <v>-1.3915851648004206E-2</v>
      </c>
      <c r="AW92" s="61">
        <f t="shared" ca="1" si="101"/>
        <v>0.81721355174441501</v>
      </c>
      <c r="AX92" s="61">
        <f t="shared" ca="1" si="102"/>
        <v>-1.0273930830881686</v>
      </c>
      <c r="AY92" s="61">
        <f t="shared" ca="1" si="103"/>
        <v>-2.4161995229701361E-2</v>
      </c>
      <c r="AZ92" s="61">
        <f t="shared" ca="1" si="104"/>
        <v>-0.95201359836297184</v>
      </c>
      <c r="BA92" s="61">
        <f t="shared" ca="1" si="105"/>
        <v>-1.3915851648004205</v>
      </c>
      <c r="BB92" s="61">
        <f t="shared" ca="1" si="106"/>
        <v>-2.5779402897368473</v>
      </c>
      <c r="BL92" s="96">
        <v>38835</v>
      </c>
      <c r="BM92" s="126">
        <f t="shared" si="120"/>
        <v>-3.0643494210730181E-3</v>
      </c>
      <c r="BN92" s="126">
        <f t="shared" si="121"/>
        <v>5.2101514693908655E-4</v>
      </c>
      <c r="BO92" s="126">
        <f t="shared" si="122"/>
        <v>1.1245369627111028E-2</v>
      </c>
      <c r="BP92" s="126">
        <f t="shared" si="123"/>
        <v>-2.7511946348318795E-3</v>
      </c>
      <c r="BQ92" s="126">
        <f t="shared" si="124"/>
        <v>2.7961428169377911E-2</v>
      </c>
      <c r="DA92" s="126">
        <f t="shared" ca="1" si="107"/>
        <v>-1.9739575129849085E-2</v>
      </c>
      <c r="DB92" s="126">
        <f t="shared" ca="1" si="108"/>
        <v>-1.0591813152082862E-2</v>
      </c>
      <c r="DC92" s="126">
        <f t="shared" ca="1" si="109"/>
        <v>-4.0003351438661316E-4</v>
      </c>
      <c r="DD92" s="126">
        <f t="shared" ca="1" si="110"/>
        <v>-9.4033986423148839E-3</v>
      </c>
      <c r="DE92" s="126">
        <f t="shared" ca="1" si="111"/>
        <v>-1.4538443867320878E-2</v>
      </c>
      <c r="EB92">
        <f t="shared" si="90"/>
        <v>4.1000000000000023</v>
      </c>
      <c r="EC92">
        <f ca="1"/>
        <v>0</v>
      </c>
      <c r="ED92">
        <f ca="1"/>
        <v>0</v>
      </c>
      <c r="EE92">
        <f ca="1"/>
        <v>0</v>
      </c>
      <c r="EF92">
        <f ca="1"/>
        <v>0</v>
      </c>
      <c r="EG92">
        <f ca="1"/>
        <v>0</v>
      </c>
      <c r="EI92">
        <f t="shared" si="91"/>
        <v>4.1000000000000023</v>
      </c>
      <c r="EJ92">
        <f ca="1">SUM($EC$6:EC92)/COUNT($AJ$6:$AJ$1005)</f>
        <v>1</v>
      </c>
      <c r="EK92">
        <f ca="1">SUM($ED$6:ED92)/COUNT($AJ$6:$AJ$1005)</f>
        <v>1</v>
      </c>
      <c r="EL92">
        <f ca="1">SUM($EE$6:EE92)/COUNT($AJ$6:$AJ$1005)</f>
        <v>1</v>
      </c>
      <c r="EM92">
        <f ca="1">SUM($EF$6:EF92)/COUNT($AJ$6:$AJ$1005)</f>
        <v>1</v>
      </c>
      <c r="EN92">
        <f ca="1">SUM($EG$6:EG92)/COUNT($AJ$6:$AJ$1005)</f>
        <v>1</v>
      </c>
      <c r="EW92">
        <f t="shared" si="92"/>
        <v>4.1000000000000023</v>
      </c>
      <c r="EX92">
        <f t="shared" ca="1" si="93"/>
        <v>4.1286942695652851</v>
      </c>
      <c r="EY92">
        <f t="shared" ca="1" si="94"/>
        <v>4.0515941355331382</v>
      </c>
      <c r="EZ92">
        <f t="shared" ca="1" si="95"/>
        <v>3.9364836629389459</v>
      </c>
      <c r="FA92">
        <f t="shared" ca="1" si="96"/>
        <v>3.9804835235413538</v>
      </c>
      <c r="FB92">
        <f t="shared" ca="1" si="97"/>
        <v>4.3325484238886416</v>
      </c>
      <c r="FD92">
        <f t="shared" si="98"/>
        <v>4.1000000000000023</v>
      </c>
      <c r="FE92">
        <f t="shared" ca="1" si="99"/>
        <v>0.9999817585440135</v>
      </c>
      <c r="FF92">
        <f ca="1">_xlfn.NORM.DIST(EY92,0,1,TRUE)</f>
        <v>0.99997456507420457</v>
      </c>
      <c r="FG92">
        <f ca="1">_xlfn.NORM.DIST(EZ92,0,1,TRUE)</f>
        <v>0.99995865787680049</v>
      </c>
      <c r="FH92">
        <f ca="1">_xlfn.NORM.DIST(FA92,0,1,TRUE)</f>
        <v>0.99996561238404602</v>
      </c>
      <c r="FI92">
        <f ca="1">_xlfn.NORM.DIST(FB92,0,1,TRUE)</f>
        <v>0.99999263033846519</v>
      </c>
      <c r="FK92">
        <f t="shared" si="100"/>
        <v>4.1000000000000023</v>
      </c>
      <c r="FL92">
        <f ca="1">ABS(FE92-EJ92)</f>
        <v>1.8241455986500732E-5</v>
      </c>
      <c r="FM92">
        <f ca="1">ABS(FF92-EK92)</f>
        <v>2.5434925795431162E-5</v>
      </c>
      <c r="FN92">
        <f ca="1">ABS(FG92-EL92)</f>
        <v>4.134212319950592E-5</v>
      </c>
      <c r="FO92">
        <f ca="1">ABS(FH92-EM92)</f>
        <v>3.43876159539791E-5</v>
      </c>
      <c r="FP92">
        <f ca="1">ABS(FI92-EN92)</f>
        <v>7.3696615348062267E-6</v>
      </c>
    </row>
    <row r="93" spans="1:172" ht="14" thickBot="1" x14ac:dyDescent="0.2">
      <c r="A93" s="96">
        <v>38838</v>
      </c>
      <c r="B93" s="97">
        <v>5.6382660865783691</v>
      </c>
      <c r="C93" s="98">
        <v>1305.18994140625</v>
      </c>
      <c r="D93" s="97">
        <v>1.8237999677658081</v>
      </c>
      <c r="E93">
        <v>113.59764049424105</v>
      </c>
      <c r="F93">
        <v>657.96343994140625</v>
      </c>
      <c r="H93" s="34">
        <f t="shared" si="112"/>
        <v>1.1438873745634731E-2</v>
      </c>
      <c r="I93" s="34">
        <f t="shared" si="113"/>
        <v>-4.135512475787073E-3</v>
      </c>
      <c r="J93" s="34">
        <f t="shared" si="114"/>
        <v>3.8395971666231506E-4</v>
      </c>
      <c r="K93" s="34">
        <f t="shared" si="115"/>
        <v>-1.8175760877235372E-3</v>
      </c>
      <c r="L93" s="101">
        <f t="shared" si="116"/>
        <v>9.1037768214550854E-3</v>
      </c>
      <c r="N93" s="34">
        <f t="shared" si="117"/>
        <v>-0.47040575882648883</v>
      </c>
      <c r="O93" s="35">
        <f t="shared" si="125"/>
        <v>-0.41355124757870732</v>
      </c>
      <c r="P93" s="35">
        <f t="shared" si="126"/>
        <v>3.8395971666231508E-2</v>
      </c>
      <c r="Q93" s="35">
        <f t="shared" si="118"/>
        <v>-0.18175760877235372</v>
      </c>
      <c r="R93" s="35">
        <f t="shared" si="127"/>
        <v>0.91037768214550852</v>
      </c>
      <c r="S93" s="67">
        <f t="shared" si="119"/>
        <v>-0.11694096136580989</v>
      </c>
      <c r="AJ93" s="34">
        <f t="shared" ca="1" si="89"/>
        <v>0.56340768368079353</v>
      </c>
      <c r="AK93" s="34">
        <f t="shared" ca="1" si="89"/>
        <v>-0.58922984458496452</v>
      </c>
      <c r="AL93" s="34">
        <f t="shared" ca="1" si="89"/>
        <v>-0.89499754859651581</v>
      </c>
      <c r="AM93" s="34">
        <f t="shared" ca="1" si="89"/>
        <v>0.22142353025177858</v>
      </c>
      <c r="AN93" s="101">
        <f t="shared" ca="1" si="89"/>
        <v>0.68901750280082619</v>
      </c>
      <c r="AQ93" s="60">
        <f ca="1"/>
        <v>-7.8699858847502112E-4</v>
      </c>
      <c r="AR93" s="60">
        <f ca="1"/>
        <v>-3.5906725749899741E-4</v>
      </c>
      <c r="AS93" s="60">
        <f ca="1"/>
        <v>-4.3493337399374121E-3</v>
      </c>
      <c r="AT93" s="60">
        <f ca="1"/>
        <v>-6.6122536009387842E-3</v>
      </c>
      <c r="AU93" s="60">
        <f ca="1"/>
        <v>-2.3777444516653753E-2</v>
      </c>
      <c r="AW93" s="61">
        <f t="shared" ca="1" si="101"/>
        <v>3.2364083776013859E-2</v>
      </c>
      <c r="AX93" s="61">
        <f t="shared" ca="1" si="102"/>
        <v>-3.590672574989974E-2</v>
      </c>
      <c r="AY93" s="61">
        <f t="shared" ca="1" si="103"/>
        <v>-0.43493337399374121</v>
      </c>
      <c r="AZ93" s="61">
        <f t="shared" ca="1" si="104"/>
        <v>-0.66122536009387844</v>
      </c>
      <c r="BA93" s="61">
        <f t="shared" ca="1" si="105"/>
        <v>-2.3777444516653752</v>
      </c>
      <c r="BB93" s="61">
        <f t="shared" ca="1" si="106"/>
        <v>-3.4774458277268807</v>
      </c>
      <c r="BL93" s="96">
        <v>38838</v>
      </c>
      <c r="BM93" s="126">
        <f t="shared" si="120"/>
        <v>1.1860362584530543E-2</v>
      </c>
      <c r="BN93" s="126">
        <f t="shared" si="121"/>
        <v>-4.2940430854570841E-3</v>
      </c>
      <c r="BO93" s="126">
        <f t="shared" si="122"/>
        <v>4.2515018825437743E-4</v>
      </c>
      <c r="BP93" s="126">
        <f t="shared" si="123"/>
        <v>-1.6098844771422574E-3</v>
      </c>
      <c r="BQ93" s="126">
        <f t="shared" si="124"/>
        <v>8.3541171790366773E-3</v>
      </c>
      <c r="DA93" s="126">
        <f t="shared" ca="1" si="107"/>
        <v>-6.5436240665487744E-4</v>
      </c>
      <c r="DB93" s="126">
        <f t="shared" ca="1" si="108"/>
        <v>-6.7694957870017473E-4</v>
      </c>
      <c r="DC93" s="126">
        <f t="shared" ca="1" si="109"/>
        <v>-4.5077473020270114E-3</v>
      </c>
      <c r="DD93" s="126">
        <f t="shared" ca="1" si="110"/>
        <v>-6.4955162596239489E-3</v>
      </c>
      <c r="DE93" s="126">
        <f t="shared" ca="1" si="111"/>
        <v>-2.4400036735970427E-2</v>
      </c>
      <c r="EB93">
        <f t="shared" si="90"/>
        <v>4.200000000000002</v>
      </c>
      <c r="EC93">
        <f ca="1"/>
        <v>0</v>
      </c>
      <c r="ED93">
        <f ca="1"/>
        <v>0</v>
      </c>
      <c r="EE93">
        <f ca="1"/>
        <v>0</v>
      </c>
      <c r="EF93">
        <f ca="1"/>
        <v>0</v>
      </c>
      <c r="EG93">
        <f ca="1"/>
        <v>0</v>
      </c>
      <c r="EI93">
        <f t="shared" si="91"/>
        <v>4.200000000000002</v>
      </c>
      <c r="EJ93">
        <f ca="1">SUM($EC$6:EC93)/COUNT($AJ$6:$AJ$1005)</f>
        <v>1</v>
      </c>
      <c r="EK93">
        <f ca="1">SUM($ED$6:ED93)/COUNT($AJ$6:$AJ$1005)</f>
        <v>1</v>
      </c>
      <c r="EL93">
        <f ca="1">SUM($EE$6:EE93)/COUNT($AJ$6:$AJ$1005)</f>
        <v>1</v>
      </c>
      <c r="EM93">
        <f ca="1">SUM($EF$6:EF93)/COUNT($AJ$6:$AJ$1005)</f>
        <v>1</v>
      </c>
      <c r="EN93">
        <f ca="1">SUM($EG$6:EG93)/COUNT($AJ$6:$AJ$1005)</f>
        <v>1</v>
      </c>
      <c r="EW93">
        <f t="shared" si="92"/>
        <v>4.200000000000002</v>
      </c>
      <c r="EX93">
        <f t="shared" ca="1" si="93"/>
        <v>4.2293834887935988</v>
      </c>
      <c r="EY93">
        <f t="shared" ca="1" si="94"/>
        <v>4.1516939624566653</v>
      </c>
      <c r="EZ93">
        <f t="shared" ca="1" si="95"/>
        <v>4.0326161744194238</v>
      </c>
      <c r="FA93">
        <f t="shared" ca="1" si="96"/>
        <v>4.0777760970132073</v>
      </c>
      <c r="FB93">
        <f t="shared" ca="1" si="97"/>
        <v>4.4379650220681315</v>
      </c>
      <c r="FD93">
        <f t="shared" si="98"/>
        <v>4.200000000000002</v>
      </c>
      <c r="FE93">
        <f t="shared" ca="1" si="99"/>
        <v>0.99998828336997303</v>
      </c>
      <c r="FF93">
        <f ca="1">_xlfn.NORM.DIST(EY93,0,1,TRUE)</f>
        <v>0.99998349883039117</v>
      </c>
      <c r="FG93">
        <f ca="1">_xlfn.NORM.DIST(EZ93,0,1,TRUE)</f>
        <v>0.99997242033441058</v>
      </c>
      <c r="FH93">
        <f ca="1">_xlfn.NORM.DIST(FA93,0,1,TRUE)</f>
        <v>0.99997726573952728</v>
      </c>
      <c r="FI93">
        <f ca="1">_xlfn.NORM.DIST(FB93,0,1,TRUE)</f>
        <v>0.99999545933140488</v>
      </c>
      <c r="FK93">
        <f t="shared" si="100"/>
        <v>4.200000000000002</v>
      </c>
      <c r="FL93">
        <f ca="1">ABS(FE93-EJ93)</f>
        <v>1.1716630026969987E-5</v>
      </c>
      <c r="FM93">
        <f ca="1">ABS(FF93-EK93)</f>
        <v>1.650116960882908E-5</v>
      </c>
      <c r="FN93">
        <f ca="1">ABS(FG93-EL93)</f>
        <v>2.7579665589416713E-5</v>
      </c>
      <c r="FO93">
        <f ca="1">ABS(FH93-EM93)</f>
        <v>2.27342604727232E-5</v>
      </c>
      <c r="FP93">
        <f ca="1">ABS(FI93-EN93)</f>
        <v>4.5406685951210335E-6</v>
      </c>
    </row>
    <row r="94" spans="1:172" ht="14" thickBot="1" x14ac:dyDescent="0.2">
      <c r="A94" s="96">
        <v>38839</v>
      </c>
      <c r="B94" s="97">
        <v>5.622499942779541</v>
      </c>
      <c r="C94" s="98">
        <v>1313.2099609375</v>
      </c>
      <c r="D94" s="97">
        <v>1.8408000469207764</v>
      </c>
      <c r="E94">
        <v>113.26310499704275</v>
      </c>
      <c r="F94">
        <v>665.16302490234375</v>
      </c>
      <c r="H94" s="34">
        <f t="shared" si="112"/>
        <v>-2.7962752301383398E-3</v>
      </c>
      <c r="I94" s="34">
        <f t="shared" si="113"/>
        <v>6.144714479341601E-3</v>
      </c>
      <c r="J94" s="34">
        <f t="shared" si="114"/>
        <v>9.3212410655943278E-3</v>
      </c>
      <c r="K94" s="34">
        <f t="shared" si="115"/>
        <v>-2.9449158956366037E-3</v>
      </c>
      <c r="L94" s="101">
        <f t="shared" si="116"/>
        <v>1.0942226458021202E-2</v>
      </c>
      <c r="N94" s="34">
        <f t="shared" si="117"/>
        <v>0.11499243726008546</v>
      </c>
      <c r="O94" s="35">
        <f t="shared" si="125"/>
        <v>0.61447144793416009</v>
      </c>
      <c r="P94" s="35">
        <f t="shared" si="126"/>
        <v>0.93212410655943279</v>
      </c>
      <c r="Q94" s="35">
        <f t="shared" si="118"/>
        <v>-0.29449158956366039</v>
      </c>
      <c r="R94" s="35">
        <f t="shared" si="127"/>
        <v>1.0942226458021203</v>
      </c>
      <c r="S94" s="67">
        <f t="shared" si="119"/>
        <v>2.4613190479921379</v>
      </c>
      <c r="AJ94" s="34">
        <f t="shared" ca="1" si="89"/>
        <v>-0.40209094158547898</v>
      </c>
      <c r="AK94" s="34">
        <f t="shared" ca="1" si="89"/>
        <v>0.13108351535792329</v>
      </c>
      <c r="AL94" s="34">
        <f t="shared" ca="1" si="89"/>
        <v>-0.29826364593848009</v>
      </c>
      <c r="AM94" s="34">
        <f t="shared" ca="1" si="89"/>
        <v>0.75246994857382865</v>
      </c>
      <c r="AN94" s="101">
        <f t="shared" ca="1" si="89"/>
        <v>-9.310184079953706E-3</v>
      </c>
      <c r="AQ94" s="60">
        <f ca="1"/>
        <v>1.6571634270736931E-2</v>
      </c>
      <c r="AR94" s="60">
        <f ca="1"/>
        <v>-7.8810789463282481E-3</v>
      </c>
      <c r="AS94" s="60">
        <f ca="1"/>
        <v>1.7566972360214175E-3</v>
      </c>
      <c r="AT94" s="60">
        <f ca="1"/>
        <v>4.2762574159222874E-3</v>
      </c>
      <c r="AU94" s="60">
        <f ca="1"/>
        <v>-3.3855957604659232E-3</v>
      </c>
      <c r="AW94" s="61">
        <f t="shared" ca="1" si="101"/>
        <v>-0.68148249272319383</v>
      </c>
      <c r="AX94" s="61">
        <f t="shared" ca="1" si="102"/>
        <v>-0.78810789463282482</v>
      </c>
      <c r="AY94" s="61">
        <f t="shared" ca="1" si="103"/>
        <v>0.17566972360214175</v>
      </c>
      <c r="AZ94" s="61">
        <f t="shared" ca="1" si="104"/>
        <v>0.42762574159222871</v>
      </c>
      <c r="BA94" s="61">
        <f t="shared" ca="1" si="105"/>
        <v>-0.33855957604659231</v>
      </c>
      <c r="BB94" s="61">
        <f t="shared" ca="1" si="106"/>
        <v>-1.2048544982082403</v>
      </c>
      <c r="BL94" s="96">
        <v>38839</v>
      </c>
      <c r="BM94" s="126">
        <f t="shared" si="120"/>
        <v>-2.3747863912425286E-3</v>
      </c>
      <c r="BN94" s="126">
        <f t="shared" si="121"/>
        <v>5.9861838696715899E-3</v>
      </c>
      <c r="BO94" s="126">
        <f t="shared" si="122"/>
        <v>9.36243153718639E-3</v>
      </c>
      <c r="BP94" s="126">
        <f t="shared" si="123"/>
        <v>-2.7372242850553239E-3</v>
      </c>
      <c r="BQ94" s="126">
        <f t="shared" si="124"/>
        <v>1.0192566815602794E-2</v>
      </c>
      <c r="DA94" s="126">
        <f t="shared" ca="1" si="107"/>
        <v>1.6704270452557075E-2</v>
      </c>
      <c r="DB94" s="126">
        <f t="shared" ca="1" si="108"/>
        <v>-8.1989612675294251E-3</v>
      </c>
      <c r="DC94" s="126">
        <f t="shared" ca="1" si="109"/>
        <v>1.5982836739318179E-3</v>
      </c>
      <c r="DD94" s="126">
        <f t="shared" ca="1" si="110"/>
        <v>4.3929947572371227E-3</v>
      </c>
      <c r="DE94" s="126">
        <f t="shared" ca="1" si="111"/>
        <v>-4.0081879797825961E-3</v>
      </c>
      <c r="EB94">
        <f t="shared" si="90"/>
        <v>4.3000000000000016</v>
      </c>
      <c r="EC94">
        <f ca="1"/>
        <v>0</v>
      </c>
      <c r="ED94">
        <f ca="1"/>
        <v>0</v>
      </c>
      <c r="EE94">
        <f ca="1"/>
        <v>0</v>
      </c>
      <c r="EF94">
        <f ca="1"/>
        <v>0</v>
      </c>
      <c r="EG94">
        <f ca="1"/>
        <v>0</v>
      </c>
      <c r="EI94">
        <f t="shared" si="91"/>
        <v>4.3000000000000016</v>
      </c>
      <c r="EJ94">
        <f ca="1">SUM($EC$6:EC94)/COUNT($AJ$6:$AJ$1005)</f>
        <v>1</v>
      </c>
      <c r="EK94">
        <f ca="1">SUM($ED$6:ED94)/COUNT($AJ$6:$AJ$1005)</f>
        <v>1</v>
      </c>
      <c r="EL94">
        <f ca="1">SUM($EE$6:EE94)/COUNT($AJ$6:$AJ$1005)</f>
        <v>1</v>
      </c>
      <c r="EM94">
        <f ca="1">SUM($EF$6:EF94)/COUNT($AJ$6:$AJ$1005)</f>
        <v>1</v>
      </c>
      <c r="EN94">
        <f ca="1">SUM($EG$6:EG94)/COUNT($AJ$6:$AJ$1005)</f>
        <v>1</v>
      </c>
      <c r="EW94">
        <f t="shared" si="92"/>
        <v>4.3000000000000016</v>
      </c>
      <c r="EX94">
        <f t="shared" ca="1" si="93"/>
        <v>4.3300727080219126</v>
      </c>
      <c r="EY94">
        <f t="shared" ca="1" si="94"/>
        <v>4.2517937893801916</v>
      </c>
      <c r="EZ94">
        <f t="shared" ca="1" si="95"/>
        <v>4.1287486858999012</v>
      </c>
      <c r="FA94">
        <f t="shared" ca="1" si="96"/>
        <v>4.1750686704850617</v>
      </c>
      <c r="FB94">
        <f t="shared" ca="1" si="97"/>
        <v>4.5433816202476223</v>
      </c>
      <c r="FD94">
        <f t="shared" si="98"/>
        <v>4.3000000000000016</v>
      </c>
      <c r="FE94">
        <f t="shared" ca="1" si="99"/>
        <v>0.9999925469941382</v>
      </c>
      <c r="FF94">
        <f ca="1">_xlfn.NORM.DIST(EY94,0,1,TRUE)</f>
        <v>0.99998939674591092</v>
      </c>
      <c r="FG94">
        <f ca="1">_xlfn.NORM.DIST(EZ94,0,1,TRUE)</f>
        <v>0.9999817628599339</v>
      </c>
      <c r="FH94">
        <f ca="1">_xlfn.NORM.DIST(FA94,0,1,TRUE)</f>
        <v>0.9999851051910309</v>
      </c>
      <c r="FI94">
        <f ca="1">_xlfn.NORM.DIST(FB94,0,1,TRUE)</f>
        <v>0.99999723205502267</v>
      </c>
      <c r="FK94">
        <f t="shared" si="100"/>
        <v>4.3000000000000016</v>
      </c>
      <c r="FL94">
        <f ca="1">ABS(FE94-EJ94)</f>
        <v>7.4530058618016426E-6</v>
      </c>
      <c r="FM94">
        <f ca="1">ABS(FF94-EK94)</f>
        <v>1.0603254089081027E-5</v>
      </c>
      <c r="FN94">
        <f ca="1">ABS(FG94-EL94)</f>
        <v>1.8237140066101887E-5</v>
      </c>
      <c r="FO94">
        <f ca="1">ABS(FH94-EM94)</f>
        <v>1.4894808969101447E-5</v>
      </c>
      <c r="FP94">
        <f ca="1">ABS(FI94-EN94)</f>
        <v>2.7679449773332365E-6</v>
      </c>
    </row>
    <row r="95" spans="1:172" ht="14" thickBot="1" x14ac:dyDescent="0.2">
      <c r="A95" s="96">
        <v>38840</v>
      </c>
      <c r="B95" s="97">
        <v>5.6684999465942383</v>
      </c>
      <c r="C95" s="98">
        <v>1307.8499755859375</v>
      </c>
      <c r="D95" s="97">
        <v>1.8411999940872192</v>
      </c>
      <c r="E95">
        <v>113.71389102403752</v>
      </c>
      <c r="F95">
        <v>666.36297607421875</v>
      </c>
      <c r="H95" s="34">
        <f t="shared" si="112"/>
        <v>8.1814147234933882E-3</v>
      </c>
      <c r="I95" s="34">
        <f t="shared" si="113"/>
        <v>-4.0815905384512987E-3</v>
      </c>
      <c r="J95" s="34">
        <f t="shared" si="114"/>
        <v>2.172681205174284E-4</v>
      </c>
      <c r="K95" s="34">
        <f t="shared" si="115"/>
        <v>3.9799900153412431E-3</v>
      </c>
      <c r="L95" s="101">
        <f t="shared" si="116"/>
        <v>1.8039956025083796E-3</v>
      </c>
      <c r="N95" s="34">
        <f t="shared" si="117"/>
        <v>-0.33644786076494648</v>
      </c>
      <c r="O95" s="35">
        <f t="shared" si="125"/>
        <v>-0.40815905384512985</v>
      </c>
      <c r="P95" s="35">
        <f t="shared" si="126"/>
        <v>2.1726812051742841E-2</v>
      </c>
      <c r="Q95" s="35">
        <f t="shared" si="118"/>
        <v>0.39799900153412432</v>
      </c>
      <c r="R95" s="35">
        <f t="shared" si="127"/>
        <v>0.18039956025083798</v>
      </c>
      <c r="S95" s="67">
        <f t="shared" si="119"/>
        <v>-0.14448154077337116</v>
      </c>
      <c r="AJ95" s="34">
        <f t="shared" ca="1" si="89"/>
        <v>0.63122918737152611</v>
      </c>
      <c r="AK95" s="34">
        <f t="shared" ca="1" si="89"/>
        <v>0.58165878881255662</v>
      </c>
      <c r="AL95" s="34">
        <f t="shared" ca="1" si="89"/>
        <v>-0.38601752694412467</v>
      </c>
      <c r="AM95" s="34">
        <f t="shared" ca="1" si="89"/>
        <v>-0.1205168743187556</v>
      </c>
      <c r="AN95" s="101">
        <f t="shared" ca="1" si="89"/>
        <v>-0.66124966661224494</v>
      </c>
      <c r="AQ95" s="60">
        <f ca="1"/>
        <v>-6.2375998818040984E-3</v>
      </c>
      <c r="AR95" s="60">
        <f ca="1"/>
        <v>-6.4023941080177888E-3</v>
      </c>
      <c r="AS95" s="60">
        <f ca="1"/>
        <v>3.3693480645531587E-3</v>
      </c>
      <c r="AT95" s="60">
        <f ca="1"/>
        <v>-4.3238154148094229E-3</v>
      </c>
      <c r="AU95" s="60">
        <f ca="1"/>
        <v>2.5316854270480312E-3</v>
      </c>
      <c r="AW95" s="61">
        <f t="shared" ca="1" si="101"/>
        <v>0.25651152123047222</v>
      </c>
      <c r="AX95" s="61">
        <f t="shared" ca="1" si="102"/>
        <v>-0.64023941080177893</v>
      </c>
      <c r="AY95" s="61">
        <f t="shared" ca="1" si="103"/>
        <v>0.33693480645531587</v>
      </c>
      <c r="AZ95" s="61">
        <f t="shared" ca="1" si="104"/>
        <v>-0.43238154148094227</v>
      </c>
      <c r="BA95" s="61">
        <f t="shared" ca="1" si="105"/>
        <v>0.2531685427048031</v>
      </c>
      <c r="BB95" s="61">
        <f t="shared" ca="1" si="106"/>
        <v>-0.22600608189213001</v>
      </c>
      <c r="BL95" s="96">
        <v>38840</v>
      </c>
      <c r="BM95" s="126">
        <f t="shared" si="120"/>
        <v>8.6029035623891997E-3</v>
      </c>
      <c r="BN95" s="126">
        <f t="shared" si="121"/>
        <v>-4.2401211481213098E-3</v>
      </c>
      <c r="BO95" s="126">
        <f t="shared" si="122"/>
        <v>2.5845859210949076E-4</v>
      </c>
      <c r="BP95" s="126">
        <f t="shared" si="123"/>
        <v>4.1876816259225234E-3</v>
      </c>
      <c r="BQ95" s="126">
        <f t="shared" si="124"/>
        <v>1.0543359600899715E-3</v>
      </c>
      <c r="DA95" s="126">
        <f t="shared" ca="1" si="107"/>
        <v>-6.1049636999839551E-3</v>
      </c>
      <c r="DB95" s="126">
        <f t="shared" ca="1" si="108"/>
        <v>-6.7202764292189658E-3</v>
      </c>
      <c r="DC95" s="126">
        <f t="shared" ca="1" si="109"/>
        <v>3.210934502463559E-3</v>
      </c>
      <c r="DD95" s="126">
        <f t="shared" ca="1" si="110"/>
        <v>-4.2070780734945875E-3</v>
      </c>
      <c r="DE95" s="126">
        <f t="shared" ca="1" si="111"/>
        <v>1.9090932077313583E-3</v>
      </c>
      <c r="EB95">
        <f t="shared" si="90"/>
        <v>4.4000000000000012</v>
      </c>
      <c r="EC95">
        <f ca="1"/>
        <v>0</v>
      </c>
      <c r="ED95">
        <f ca="1"/>
        <v>0</v>
      </c>
      <c r="EE95">
        <f ca="1"/>
        <v>0</v>
      </c>
      <c r="EF95">
        <f ca="1"/>
        <v>0</v>
      </c>
      <c r="EG95">
        <f ca="1"/>
        <v>0</v>
      </c>
      <c r="EI95">
        <f t="shared" si="91"/>
        <v>4.4000000000000012</v>
      </c>
      <c r="EJ95">
        <f ca="1">SUM($EC$6:EC95)/COUNT($AJ$6:$AJ$1005)</f>
        <v>1</v>
      </c>
      <c r="EK95">
        <f ca="1">SUM($ED$6:ED95)/COUNT($AJ$6:$AJ$1005)</f>
        <v>1</v>
      </c>
      <c r="EL95">
        <f ca="1">SUM($EE$6:EE95)/COUNT($AJ$6:$AJ$1005)</f>
        <v>1</v>
      </c>
      <c r="EM95">
        <f ca="1">SUM($EF$6:EF95)/COUNT($AJ$6:$AJ$1005)</f>
        <v>1</v>
      </c>
      <c r="EN95">
        <f ca="1">SUM($EG$6:EG95)/COUNT($AJ$6:$AJ$1005)</f>
        <v>1</v>
      </c>
      <c r="EW95">
        <f t="shared" si="92"/>
        <v>4.4000000000000012</v>
      </c>
      <c r="EX95">
        <f t="shared" ca="1" si="93"/>
        <v>4.4307619272502263</v>
      </c>
      <c r="EY95">
        <f t="shared" ca="1" si="94"/>
        <v>4.3518936163037178</v>
      </c>
      <c r="EZ95">
        <f t="shared" ca="1" si="95"/>
        <v>4.2248811973803795</v>
      </c>
      <c r="FA95">
        <f t="shared" ca="1" si="96"/>
        <v>4.2723612439569152</v>
      </c>
      <c r="FB95">
        <f t="shared" ca="1" si="97"/>
        <v>4.648798218427113</v>
      </c>
      <c r="FD95">
        <f t="shared" si="98"/>
        <v>4.4000000000000012</v>
      </c>
      <c r="FE95">
        <f t="shared" ca="1" si="99"/>
        <v>0.99999530496432076</v>
      </c>
      <c r="FF95">
        <f ca="1">_xlfn.NORM.DIST(EY95,0,1,TRUE)</f>
        <v>0.99999325166244923</v>
      </c>
      <c r="FG95">
        <f ca="1">_xlfn.NORM.DIST(EZ95,0,1,TRUE)</f>
        <v>0.99998804665688246</v>
      </c>
      <c r="FH95">
        <f ca="1">_xlfn.NORM.DIST(FA95,0,1,TRUE)</f>
        <v>0.99999032930463583</v>
      </c>
      <c r="FI95">
        <f ca="1">_xlfn.NORM.DIST(FB95,0,1,TRUE)</f>
        <v>0.99999833062682997</v>
      </c>
      <c r="FK95">
        <f t="shared" si="100"/>
        <v>4.4000000000000012</v>
      </c>
      <c r="FL95">
        <f ca="1">ABS(FE95-EJ95)</f>
        <v>4.6950356792363479E-6</v>
      </c>
      <c r="FM95">
        <f ca="1">ABS(FF95-EK95)</f>
        <v>6.7483375507659815E-6</v>
      </c>
      <c r="FN95">
        <f ca="1">ABS(FG95-EL95)</f>
        <v>1.1953343117543369E-5</v>
      </c>
      <c r="FO95">
        <f ca="1">ABS(FH95-EM95)</f>
        <v>9.6706953641723103E-6</v>
      </c>
      <c r="FP95">
        <f ca="1">ABS(FI95-EN95)</f>
        <v>1.6693731700323511E-6</v>
      </c>
    </row>
    <row r="96" spans="1:172" ht="14" thickBot="1" x14ac:dyDescent="0.2">
      <c r="A96" s="96">
        <v>38841</v>
      </c>
      <c r="B96" s="97">
        <v>5.6754999160766602</v>
      </c>
      <c r="C96" s="98">
        <v>1312.25</v>
      </c>
      <c r="D96" s="97">
        <v>1.8535000085830688</v>
      </c>
      <c r="E96">
        <v>113.46873570401929</v>
      </c>
      <c r="F96">
        <v>674.625</v>
      </c>
      <c r="H96" s="34">
        <f t="shared" si="112"/>
        <v>1.2348892208471508E-3</v>
      </c>
      <c r="I96" s="34">
        <f t="shared" si="113"/>
        <v>3.3643189174593358E-3</v>
      </c>
      <c r="J96" s="34">
        <f t="shared" si="114"/>
        <v>6.6804337037527422E-3</v>
      </c>
      <c r="K96" s="34">
        <f t="shared" si="115"/>
        <v>-2.1558959755093167E-3</v>
      </c>
      <c r="L96" s="101">
        <f t="shared" si="116"/>
        <v>1.2398683934176192E-2</v>
      </c>
      <c r="N96" s="34">
        <f t="shared" si="117"/>
        <v>-5.0782884217157875E-2</v>
      </c>
      <c r="O96" s="35">
        <f t="shared" si="125"/>
        <v>0.33643189174593358</v>
      </c>
      <c r="P96" s="35">
        <f t="shared" si="126"/>
        <v>0.66804337037527417</v>
      </c>
      <c r="Q96" s="35">
        <f t="shared" si="118"/>
        <v>-0.21558959755093166</v>
      </c>
      <c r="R96" s="35">
        <f t="shared" si="127"/>
        <v>1.2398683934176191</v>
      </c>
      <c r="S96" s="67">
        <f t="shared" si="119"/>
        <v>1.9779711737707373</v>
      </c>
      <c r="AJ96" s="34">
        <f t="shared" ca="1" si="89"/>
        <v>0.3671403086470223</v>
      </c>
      <c r="AK96" s="34">
        <f t="shared" ca="1" si="89"/>
        <v>-0.8165681136014864</v>
      </c>
      <c r="AL96" s="34">
        <f t="shared" ca="1" si="89"/>
        <v>0.26531394673144237</v>
      </c>
      <c r="AM96" s="34">
        <f t="shared" ca="1" si="89"/>
        <v>0.80603980322959368</v>
      </c>
      <c r="AN96" s="101">
        <f t="shared" ca="1" si="89"/>
        <v>-0.73366475154830124</v>
      </c>
      <c r="AQ96" s="60">
        <f ca="1"/>
        <v>1.3547447176491888E-2</v>
      </c>
      <c r="AR96" s="60">
        <f ca="1"/>
        <v>5.2399343858717511E-3</v>
      </c>
      <c r="AS96" s="60">
        <f ca="1"/>
        <v>-4.5077049549578077E-4</v>
      </c>
      <c r="AT96" s="60">
        <f ca="1"/>
        <v>-1.1550406824690715E-3</v>
      </c>
      <c r="AU96" s="60">
        <f ca="1"/>
        <v>9.1634095562878135E-3</v>
      </c>
      <c r="AW96" s="61">
        <f t="shared" ca="1" si="101"/>
        <v>-0.55711753717461987</v>
      </c>
      <c r="AX96" s="61">
        <f t="shared" ca="1" si="102"/>
        <v>0.52399343858717506</v>
      </c>
      <c r="AY96" s="61">
        <f t="shared" ca="1" si="103"/>
        <v>-4.5077049549578078E-2</v>
      </c>
      <c r="AZ96" s="61">
        <f t="shared" ca="1" si="104"/>
        <v>-0.11550406824690715</v>
      </c>
      <c r="BA96" s="61">
        <f t="shared" ca="1" si="105"/>
        <v>0.91634095562878137</v>
      </c>
      <c r="BB96" s="61">
        <f t="shared" ca="1" si="106"/>
        <v>0.72263573924485136</v>
      </c>
      <c r="BL96" s="96">
        <v>38841</v>
      </c>
      <c r="BM96" s="126">
        <f t="shared" si="120"/>
        <v>1.6563780597429619E-3</v>
      </c>
      <c r="BN96" s="126">
        <f t="shared" si="121"/>
        <v>3.2057883077893246E-3</v>
      </c>
      <c r="BO96" s="126">
        <f t="shared" si="122"/>
        <v>6.7216241753448045E-3</v>
      </c>
      <c r="BP96" s="126">
        <f t="shared" si="123"/>
        <v>-1.9482043649280368E-3</v>
      </c>
      <c r="BQ96" s="126">
        <f t="shared" si="124"/>
        <v>1.1649024291757784E-2</v>
      </c>
      <c r="DA96" s="126">
        <f t="shared" ca="1" si="107"/>
        <v>1.3680083358312032E-2</v>
      </c>
      <c r="DB96" s="126">
        <f t="shared" ca="1" si="108"/>
        <v>4.9220520646705741E-3</v>
      </c>
      <c r="DC96" s="126">
        <f t="shared" ca="1" si="109"/>
        <v>-6.0918405758538029E-4</v>
      </c>
      <c r="DD96" s="126">
        <f t="shared" ca="1" si="110"/>
        <v>-1.0383033411542366E-3</v>
      </c>
      <c r="DE96" s="126">
        <f t="shared" ca="1" si="111"/>
        <v>8.5408173369711411E-3</v>
      </c>
      <c r="EB96">
        <f t="shared" si="90"/>
        <v>4.5000000000000009</v>
      </c>
      <c r="EC96">
        <f ca="1"/>
        <v>0</v>
      </c>
      <c r="ED96">
        <f ca="1"/>
        <v>0</v>
      </c>
      <c r="EE96">
        <f ca="1"/>
        <v>0</v>
      </c>
      <c r="EF96">
        <f ca="1"/>
        <v>0</v>
      </c>
      <c r="EG96">
        <f ca="1"/>
        <v>0</v>
      </c>
      <c r="EI96">
        <f t="shared" si="91"/>
        <v>4.5000000000000009</v>
      </c>
      <c r="EJ96">
        <f ca="1">SUM($EC$6:EC96)/COUNT($AJ$6:$AJ$1005)</f>
        <v>1</v>
      </c>
      <c r="EK96">
        <f ca="1">SUM($ED$6:ED96)/COUNT($AJ$6:$AJ$1005)</f>
        <v>1</v>
      </c>
      <c r="EL96">
        <f ca="1">SUM($EE$6:EE96)/COUNT($AJ$6:$AJ$1005)</f>
        <v>1</v>
      </c>
      <c r="EM96">
        <f ca="1">SUM($EF$6:EF96)/COUNT($AJ$6:$AJ$1005)</f>
        <v>1</v>
      </c>
      <c r="EN96">
        <f ca="1">SUM($EG$6:EG96)/COUNT($AJ$6:$AJ$1005)</f>
        <v>1</v>
      </c>
      <c r="EW96">
        <f t="shared" si="92"/>
        <v>4.5000000000000009</v>
      </c>
      <c r="EX96">
        <f t="shared" ca="1" si="93"/>
        <v>4.5314511464785401</v>
      </c>
      <c r="EY96">
        <f t="shared" ca="1" si="94"/>
        <v>4.451993443227245</v>
      </c>
      <c r="EZ96">
        <f t="shared" ca="1" si="95"/>
        <v>4.3210137088608569</v>
      </c>
      <c r="FA96">
        <f t="shared" ca="1" si="96"/>
        <v>4.3696538174287687</v>
      </c>
      <c r="FB96">
        <f t="shared" ca="1" si="97"/>
        <v>4.7542148166066029</v>
      </c>
      <c r="FD96">
        <f t="shared" si="98"/>
        <v>4.5000000000000009</v>
      </c>
      <c r="FE96">
        <f t="shared" ca="1" si="99"/>
        <v>0.99999707100573998</v>
      </c>
      <c r="FF96">
        <f ca="1">_xlfn.NORM.DIST(EY96,0,1,TRUE)</f>
        <v>0.99999574616177478</v>
      </c>
      <c r="FG96">
        <f ca="1">_xlfn.NORM.DIST(EZ96,0,1,TRUE)</f>
        <v>0.99999223429884754</v>
      </c>
      <c r="FH96">
        <f ca="1">_xlfn.NORM.DIST(FA96,0,1,TRUE)</f>
        <v>0.99999377781708321</v>
      </c>
      <c r="FI96">
        <f ca="1">_xlfn.NORM.DIST(FB96,0,1,TRUE)</f>
        <v>0.99999900390435503</v>
      </c>
      <c r="FK96">
        <f t="shared" si="100"/>
        <v>4.5000000000000009</v>
      </c>
      <c r="FL96">
        <f ca="1">ABS(FE96-EJ96)</f>
        <v>2.9289942600208008E-6</v>
      </c>
      <c r="FM96">
        <f ca="1">ABS(FF96-EK96)</f>
        <v>4.2538382252210738E-6</v>
      </c>
      <c r="FN96">
        <f ca="1">ABS(FG96-EL96)</f>
        <v>7.7657011524623343E-6</v>
      </c>
      <c r="FO96">
        <f ca="1">ABS(FH96-EM96)</f>
        <v>6.2221829167929954E-6</v>
      </c>
      <c r="FP96">
        <f ca="1">ABS(FI96-EN96)</f>
        <v>9.9609564496727643E-7</v>
      </c>
    </row>
    <row r="97" spans="1:109" ht="14" thickBot="1" x14ac:dyDescent="0.2">
      <c r="A97" s="96">
        <v>38842</v>
      </c>
      <c r="B97" s="97">
        <v>5.632500171661377</v>
      </c>
      <c r="C97" s="98">
        <v>1325.760009765625</v>
      </c>
      <c r="D97" s="97">
        <v>1.8593000173568726</v>
      </c>
      <c r="E97">
        <v>112.47328237718007</v>
      </c>
      <c r="F97">
        <v>682.4241943359375</v>
      </c>
      <c r="H97" s="34">
        <f t="shared" si="112"/>
        <v>-7.5763800636275786E-3</v>
      </c>
      <c r="I97" s="34">
        <f t="shared" si="113"/>
        <v>1.0295301783673081E-2</v>
      </c>
      <c r="J97" s="34">
        <f t="shared" si="114"/>
        <v>3.1292197178016739E-3</v>
      </c>
      <c r="K97" s="34">
        <f t="shared" si="115"/>
        <v>-8.7729304522775643E-3</v>
      </c>
      <c r="L97" s="101">
        <f t="shared" si="116"/>
        <v>1.15607846372985E-2</v>
      </c>
      <c r="N97" s="34">
        <f t="shared" si="117"/>
        <v>0.3115667584274795</v>
      </c>
      <c r="O97" s="35">
        <f t="shared" si="125"/>
        <v>1.0295301783673081</v>
      </c>
      <c r="P97" s="35">
        <f t="shared" si="126"/>
        <v>0.3129219717801674</v>
      </c>
      <c r="Q97" s="35">
        <f t="shared" si="118"/>
        <v>-0.87729304522775642</v>
      </c>
      <c r="R97" s="35">
        <f t="shared" si="127"/>
        <v>1.15607846372985</v>
      </c>
      <c r="S97" s="67">
        <f t="shared" si="119"/>
        <v>1.9328043270770485</v>
      </c>
      <c r="AJ97" s="34">
        <f t="shared" ca="1" si="89"/>
        <v>-0.93565222312088803</v>
      </c>
      <c r="AK97" s="34">
        <f t="shared" ca="1" si="89"/>
        <v>0.25285725870233272</v>
      </c>
      <c r="AL97" s="34">
        <f t="shared" ca="1" si="89"/>
        <v>-0.18806845891335625</v>
      </c>
      <c r="AM97" s="34">
        <f t="shared" ca="1" si="89"/>
        <v>0.64808560140257498</v>
      </c>
      <c r="AN97" s="101">
        <f t="shared" ca="1" si="89"/>
        <v>1.2106689214827404</v>
      </c>
      <c r="AQ97" s="60">
        <f ca="1"/>
        <v>8.2697485146252074E-3</v>
      </c>
      <c r="AR97" s="60">
        <f ca="1"/>
        <v>2.472428022894733E-3</v>
      </c>
      <c r="AS97" s="60">
        <f ca="1"/>
        <v>8.7497337299253814E-5</v>
      </c>
      <c r="AT97" s="60">
        <f ca="1"/>
        <v>-3.7308913712187646E-3</v>
      </c>
      <c r="AU97" s="60">
        <f ca="1"/>
        <v>-1.2574746259654726E-2</v>
      </c>
      <c r="AW97" s="61">
        <f t="shared" ca="1" si="101"/>
        <v>-0.34008044951200223</v>
      </c>
      <c r="AX97" s="61">
        <f t="shared" ca="1" si="102"/>
        <v>0.24724280228947329</v>
      </c>
      <c r="AY97" s="61">
        <f t="shared" ca="1" si="103"/>
        <v>8.7497337299253814E-3</v>
      </c>
      <c r="AZ97" s="61">
        <f t="shared" ca="1" si="104"/>
        <v>-0.37308913712187647</v>
      </c>
      <c r="BA97" s="61">
        <f t="shared" ca="1" si="105"/>
        <v>-1.2574746259654725</v>
      </c>
      <c r="BB97" s="61">
        <f t="shared" ca="1" si="106"/>
        <v>-1.7146516765799524</v>
      </c>
      <c r="BL97" s="96">
        <v>38842</v>
      </c>
      <c r="BM97" s="126">
        <f t="shared" si="120"/>
        <v>-7.1548912247317679E-3</v>
      </c>
      <c r="BN97" s="126">
        <f t="shared" si="121"/>
        <v>1.013677117400307E-2</v>
      </c>
      <c r="BO97" s="126">
        <f t="shared" si="122"/>
        <v>3.1704101893937362E-3</v>
      </c>
      <c r="BP97" s="126">
        <f t="shared" si="123"/>
        <v>-8.5652388416962849E-3</v>
      </c>
      <c r="BQ97" s="126">
        <f t="shared" si="124"/>
        <v>1.0811124994880092E-2</v>
      </c>
      <c r="DA97" s="126">
        <f t="shared" ca="1" si="107"/>
        <v>8.4023846964453516E-3</v>
      </c>
      <c r="DB97" s="126">
        <f t="shared" ca="1" si="108"/>
        <v>2.1545457016935556E-3</v>
      </c>
      <c r="DC97" s="126">
        <f t="shared" ca="1" si="109"/>
        <v>-7.0916224790345758E-5</v>
      </c>
      <c r="DD97" s="126">
        <f t="shared" ca="1" si="110"/>
        <v>-3.6141540299039297E-3</v>
      </c>
      <c r="DE97" s="126">
        <f t="shared" ca="1" si="111"/>
        <v>-1.3197338478971398E-2</v>
      </c>
    </row>
    <row r="98" spans="1:109" ht="14" thickBot="1" x14ac:dyDescent="0.2">
      <c r="A98" s="96">
        <v>38845</v>
      </c>
      <c r="B98" s="97">
        <v>5.6345000267028809</v>
      </c>
      <c r="C98" s="98">
        <v>1324.6600341796875</v>
      </c>
      <c r="D98" s="97">
        <v>1.8569999933242798</v>
      </c>
      <c r="E98">
        <v>111.71936173969519</v>
      </c>
      <c r="F98">
        <v>678.21234130859375</v>
      </c>
      <c r="H98" s="34">
        <f t="shared" si="112"/>
        <v>3.5505636583301229E-4</v>
      </c>
      <c r="I98" s="34">
        <f t="shared" si="113"/>
        <v>-8.2969434726874855E-4</v>
      </c>
      <c r="J98" s="34">
        <f t="shared" si="114"/>
        <v>-1.2370376007753829E-3</v>
      </c>
      <c r="K98" s="34">
        <f t="shared" si="115"/>
        <v>-6.7031086987983752E-3</v>
      </c>
      <c r="L98" s="101">
        <f t="shared" si="116"/>
        <v>-6.1718987431890167E-3</v>
      </c>
      <c r="N98" s="34">
        <f t="shared" si="117"/>
        <v>-1.4601136694912073E-2</v>
      </c>
      <c r="O98" s="35">
        <f t="shared" si="125"/>
        <v>-8.2969434726874861E-2</v>
      </c>
      <c r="P98" s="35">
        <f t="shared" si="126"/>
        <v>-0.12370376007753829</v>
      </c>
      <c r="Q98" s="35">
        <f t="shared" si="118"/>
        <v>-0.67031086987983757</v>
      </c>
      <c r="R98" s="35">
        <f t="shared" si="127"/>
        <v>-0.61718987431890171</v>
      </c>
      <c r="S98" s="67">
        <f t="shared" si="119"/>
        <v>-1.5087750756980645</v>
      </c>
      <c r="AJ98" s="34">
        <f t="shared" ca="1" si="89"/>
        <v>0.6449909942396429</v>
      </c>
      <c r="AK98" s="34">
        <f t="shared" ca="1" si="89"/>
        <v>0.996471235430612</v>
      </c>
      <c r="AL98" s="34">
        <f t="shared" ca="1" si="89"/>
        <v>-0.60923571530423493</v>
      </c>
      <c r="AM98" s="34">
        <f t="shared" ca="1" si="89"/>
        <v>-0.27776920619164264</v>
      </c>
      <c r="AN98" s="101">
        <f t="shared" ca="1" si="89"/>
        <v>1.5867778817996248</v>
      </c>
      <c r="AQ98" s="60">
        <f ca="1"/>
        <v>-1.8319129833085333E-2</v>
      </c>
      <c r="AR98" s="60">
        <f ca="1"/>
        <v>-1.0562766655197918E-2</v>
      </c>
      <c r="AS98" s="60">
        <f ca="1"/>
        <v>6.3000541597551451E-3</v>
      </c>
      <c r="AT98" s="60">
        <f ca="1"/>
        <v>-3.463640990311375E-4</v>
      </c>
      <c r="AU98" s="60">
        <f ca="1"/>
        <v>3.7403747049844414E-3</v>
      </c>
      <c r="AW98" s="61">
        <f t="shared" ca="1" si="101"/>
        <v>0.75334550951417167</v>
      </c>
      <c r="AX98" s="61">
        <f t="shared" ca="1" si="102"/>
        <v>-1.0562766655197917</v>
      </c>
      <c r="AY98" s="61">
        <f t="shared" ca="1" si="103"/>
        <v>0.63000541597551452</v>
      </c>
      <c r="AZ98" s="61">
        <f t="shared" ca="1" si="104"/>
        <v>-3.463640990311375E-2</v>
      </c>
      <c r="BA98" s="61">
        <f t="shared" ca="1" si="105"/>
        <v>0.37403747049844416</v>
      </c>
      <c r="BB98" s="61">
        <f t="shared" ca="1" si="106"/>
        <v>0.66647532056522496</v>
      </c>
      <c r="BL98" s="96">
        <v>38845</v>
      </c>
      <c r="BM98" s="126">
        <f t="shared" si="120"/>
        <v>7.7654520472882332E-4</v>
      </c>
      <c r="BN98" s="126">
        <f t="shared" si="121"/>
        <v>-9.8822495693875936E-4</v>
      </c>
      <c r="BO98" s="126">
        <f t="shared" si="122"/>
        <v>-1.1958471291833206E-3</v>
      </c>
      <c r="BP98" s="126">
        <f t="shared" si="123"/>
        <v>-6.4954170882170949E-3</v>
      </c>
      <c r="BQ98" s="126">
        <f t="shared" si="124"/>
        <v>-6.9215583856074249E-3</v>
      </c>
      <c r="DA98" s="126">
        <f t="shared" ca="1" si="107"/>
        <v>-1.8186493651265189E-2</v>
      </c>
      <c r="DB98" s="126">
        <f t="shared" ca="1" si="108"/>
        <v>-1.0880648976399095E-2</v>
      </c>
      <c r="DC98" s="126">
        <f t="shared" ca="1" si="109"/>
        <v>6.1416405976655458E-3</v>
      </c>
      <c r="DD98" s="126">
        <f t="shared" ca="1" si="110"/>
        <v>-2.296267577163026E-4</v>
      </c>
      <c r="DE98" s="126">
        <f t="shared" ca="1" si="111"/>
        <v>3.1177824856677685E-3</v>
      </c>
    </row>
    <row r="99" spans="1:109" ht="14" thickBot="1" x14ac:dyDescent="0.2">
      <c r="A99" s="96">
        <v>38846</v>
      </c>
      <c r="B99" s="97">
        <v>5.630000114440918</v>
      </c>
      <c r="C99" s="98">
        <v>1325.1400146484375</v>
      </c>
      <c r="D99" s="97">
        <v>1.8661999702453613</v>
      </c>
      <c r="E99">
        <v>111.14816269005964</v>
      </c>
      <c r="F99">
        <v>699.9111328125</v>
      </c>
      <c r="H99" s="34">
        <f t="shared" si="112"/>
        <v>-7.9863559155861558E-4</v>
      </c>
      <c r="I99" s="34">
        <f t="shared" si="113"/>
        <v>3.6234237945227508E-4</v>
      </c>
      <c r="J99" s="34">
        <f t="shared" si="114"/>
        <v>4.9542148379938047E-3</v>
      </c>
      <c r="K99" s="34">
        <f t="shared" si="115"/>
        <v>-5.1128026578458234E-3</v>
      </c>
      <c r="L99" s="101">
        <f t="shared" si="116"/>
        <v>3.1994097102448729E-2</v>
      </c>
      <c r="N99" s="34">
        <f t="shared" si="117"/>
        <v>3.2842637293408312E-2</v>
      </c>
      <c r="O99" s="35">
        <f t="shared" si="125"/>
        <v>3.623423794522751E-2</v>
      </c>
      <c r="P99" s="35">
        <f t="shared" si="126"/>
        <v>0.49542148379938045</v>
      </c>
      <c r="Q99" s="35">
        <f t="shared" si="118"/>
        <v>-0.5112802657845823</v>
      </c>
      <c r="R99" s="35">
        <f t="shared" si="127"/>
        <v>3.1994097102448729</v>
      </c>
      <c r="S99" s="67">
        <f t="shared" si="119"/>
        <v>3.2526278034983069</v>
      </c>
      <c r="AJ99" s="34">
        <f t="shared" ca="1" si="89"/>
        <v>0.69347638752468654</v>
      </c>
      <c r="AK99" s="34">
        <f t="shared" ca="1" si="89"/>
        <v>-0.12854679821292508</v>
      </c>
      <c r="AL99" s="34">
        <f t="shared" ca="1" si="89"/>
        <v>-0.79488882817376283</v>
      </c>
      <c r="AM99" s="34">
        <f t="shared" ca="1" si="89"/>
        <v>-0.19608812416382501</v>
      </c>
      <c r="AN99" s="101">
        <f t="shared" ca="1" si="89"/>
        <v>-0.26492156580061804</v>
      </c>
      <c r="AQ99" s="60">
        <f ca="1"/>
        <v>1.2640347552823866E-2</v>
      </c>
      <c r="AR99" s="60">
        <f ca="1"/>
        <v>3.156632941839075E-3</v>
      </c>
      <c r="AS99" s="60">
        <f ca="1"/>
        <v>6.6169148824632689E-3</v>
      </c>
      <c r="AT99" s="60">
        <f ca="1"/>
        <v>9.1909581636509426E-3</v>
      </c>
      <c r="AU99" s="60">
        <f ca="1"/>
        <v>1.5449326339633598E-2</v>
      </c>
      <c r="AW99" s="61">
        <f t="shared" ca="1" si="101"/>
        <v>-0.51981448651671602</v>
      </c>
      <c r="AX99" s="61">
        <f t="shared" ca="1" si="102"/>
        <v>0.31566329418390748</v>
      </c>
      <c r="AY99" s="61">
        <f t="shared" ca="1" si="103"/>
        <v>0.66169148824632684</v>
      </c>
      <c r="AZ99" s="61">
        <f t="shared" ca="1" si="104"/>
        <v>0.9190958163650943</v>
      </c>
      <c r="BA99" s="61">
        <f t="shared" ca="1" si="105"/>
        <v>1.5449326339633598</v>
      </c>
      <c r="BB99" s="61">
        <f t="shared" ca="1" si="106"/>
        <v>2.9215687462419724</v>
      </c>
      <c r="BL99" s="96">
        <v>38846</v>
      </c>
      <c r="BM99" s="126">
        <f t="shared" si="120"/>
        <v>-3.7714675266280456E-4</v>
      </c>
      <c r="BN99" s="126">
        <f t="shared" si="121"/>
        <v>2.0381176978226417E-4</v>
      </c>
      <c r="BO99" s="126">
        <f t="shared" si="122"/>
        <v>4.995405309585867E-3</v>
      </c>
      <c r="BP99" s="126">
        <f t="shared" si="123"/>
        <v>-4.9051110472645432E-3</v>
      </c>
      <c r="BQ99" s="126">
        <f t="shared" si="124"/>
        <v>3.1244437460030323E-2</v>
      </c>
      <c r="DA99" s="126">
        <f t="shared" ca="1" si="107"/>
        <v>1.277298373464401E-2</v>
      </c>
      <c r="DB99" s="126">
        <f t="shared" ca="1" si="108"/>
        <v>2.8387506206378975E-3</v>
      </c>
      <c r="DC99" s="126">
        <f t="shared" ca="1" si="109"/>
        <v>6.4585013203736696E-3</v>
      </c>
      <c r="DD99" s="126">
        <f t="shared" ca="1" si="110"/>
        <v>9.307695504965777E-3</v>
      </c>
      <c r="DE99" s="126">
        <f t="shared" ca="1" si="111"/>
        <v>1.4826734120316926E-2</v>
      </c>
    </row>
    <row r="100" spans="1:109" ht="14" thickBot="1" x14ac:dyDescent="0.2">
      <c r="A100" s="96">
        <v>38847</v>
      </c>
      <c r="B100" s="97">
        <v>5.630000114440918</v>
      </c>
      <c r="C100" s="98">
        <v>1322.8499755859375</v>
      </c>
      <c r="D100" s="97">
        <v>1.8664000034332275</v>
      </c>
      <c r="E100">
        <v>110.19283806265609</v>
      </c>
      <c r="F100">
        <v>704.11090087890625</v>
      </c>
      <c r="H100" s="34">
        <f t="shared" si="112"/>
        <v>0</v>
      </c>
      <c r="I100" s="34">
        <f t="shared" si="113"/>
        <v>-1.7281487519698454E-3</v>
      </c>
      <c r="J100" s="34">
        <f t="shared" si="114"/>
        <v>1.0718743492419588E-4</v>
      </c>
      <c r="K100" s="34">
        <f t="shared" si="115"/>
        <v>-8.5950555032339691E-3</v>
      </c>
      <c r="L100" s="101">
        <f t="shared" si="116"/>
        <v>6.0004304396903069E-3</v>
      </c>
      <c r="N100" s="34">
        <f t="shared" si="117"/>
        <v>0</v>
      </c>
      <c r="O100" s="35">
        <f t="shared" si="125"/>
        <v>-0.17281487519698455</v>
      </c>
      <c r="P100" s="35">
        <f t="shared" si="126"/>
        <v>1.0718743492419587E-2</v>
      </c>
      <c r="Q100" s="35">
        <f t="shared" si="118"/>
        <v>-0.85950555032339693</v>
      </c>
      <c r="R100" s="35">
        <f t="shared" si="127"/>
        <v>0.60004304396903074</v>
      </c>
      <c r="S100" s="67">
        <f t="shared" si="119"/>
        <v>-0.42155863805893112</v>
      </c>
      <c r="Z100" s="95" t="s">
        <v>87</v>
      </c>
      <c r="AJ100" s="34">
        <f t="shared" ca="1" si="89"/>
        <v>1.6962758938318214</v>
      </c>
      <c r="AK100" s="34">
        <f t="shared" ca="1" si="89"/>
        <v>1.3378848730120811</v>
      </c>
      <c r="AL100" s="34">
        <f t="shared" ca="1" si="89"/>
        <v>-0.75935011627033044</v>
      </c>
      <c r="AM100" s="34">
        <f t="shared" ca="1" si="89"/>
        <v>0.43625342940493755</v>
      </c>
      <c r="AN100" s="101">
        <f t="shared" ca="1" si="89"/>
        <v>-1.2636934507127182</v>
      </c>
      <c r="AQ100" s="60">
        <f ca="1"/>
        <v>1.8076379138453114E-2</v>
      </c>
      <c r="AR100" s="60">
        <f ca="1"/>
        <v>-2.3641532722335845E-3</v>
      </c>
      <c r="AS100" s="60">
        <f ca="1"/>
        <v>-1.7091573469489151E-3</v>
      </c>
      <c r="AT100" s="60">
        <f ca="1"/>
        <v>1.4160345370514496E-3</v>
      </c>
      <c r="AU100" s="60">
        <f ca="1"/>
        <v>2.3667336241503722E-3</v>
      </c>
      <c r="AW100" s="61">
        <f t="shared" ca="1" si="101"/>
        <v>-0.74336276757179243</v>
      </c>
      <c r="AX100" s="61">
        <f t="shared" ca="1" si="102"/>
        <v>-0.23641532722335845</v>
      </c>
      <c r="AY100" s="61">
        <f t="shared" ca="1" si="103"/>
        <v>-0.17091573469489152</v>
      </c>
      <c r="AZ100" s="61">
        <f t="shared" ca="1" si="104"/>
        <v>0.14160345370514496</v>
      </c>
      <c r="BA100" s="61">
        <f t="shared" ca="1" si="105"/>
        <v>0.23667336241503723</v>
      </c>
      <c r="BB100" s="61">
        <f t="shared" ca="1" si="106"/>
        <v>-0.77241701336986024</v>
      </c>
      <c r="BL100" s="96">
        <v>38847</v>
      </c>
      <c r="BM100" s="126">
        <f t="shared" si="120"/>
        <v>4.2148883889581103E-4</v>
      </c>
      <c r="BN100" s="126">
        <f t="shared" si="121"/>
        <v>-1.8866793616398563E-3</v>
      </c>
      <c r="BO100" s="126">
        <f t="shared" si="122"/>
        <v>1.4837790651625821E-4</v>
      </c>
      <c r="BP100" s="126">
        <f t="shared" si="123"/>
        <v>-8.3873638926526897E-3</v>
      </c>
      <c r="BQ100" s="126">
        <f t="shared" si="124"/>
        <v>5.2507707972718988E-3</v>
      </c>
      <c r="DA100" s="126">
        <f t="shared" ca="1" si="107"/>
        <v>1.8209015320273258E-2</v>
      </c>
      <c r="DB100" s="126">
        <f t="shared" ca="1" si="108"/>
        <v>-2.682035593434762E-3</v>
      </c>
      <c r="DC100" s="126">
        <f t="shared" ca="1" si="109"/>
        <v>-1.8675709090385146E-3</v>
      </c>
      <c r="DD100" s="126">
        <f t="shared" ca="1" si="110"/>
        <v>1.5327718783662845E-3</v>
      </c>
      <c r="DE100" s="126">
        <f t="shared" ca="1" si="111"/>
        <v>1.7441414048336994E-3</v>
      </c>
    </row>
    <row r="101" spans="1:109" ht="14" thickBot="1" x14ac:dyDescent="0.2">
      <c r="A101" s="96">
        <v>38848</v>
      </c>
      <c r="B101" s="97">
        <v>5.6529998779296875</v>
      </c>
      <c r="C101" s="98">
        <v>1305.9200439453125</v>
      </c>
      <c r="D101" s="97">
        <v>1.8845000267028809</v>
      </c>
      <c r="E101">
        <v>110.49723196537661</v>
      </c>
      <c r="F101">
        <v>720.36993408203125</v>
      </c>
      <c r="H101" s="34">
        <f t="shared" si="112"/>
        <v>4.0852154567058126E-3</v>
      </c>
      <c r="I101" s="34">
        <f t="shared" si="113"/>
        <v>-1.279807382021996E-2</v>
      </c>
      <c r="J101" s="34">
        <f t="shared" si="114"/>
        <v>9.6978264232525056E-3</v>
      </c>
      <c r="K101" s="34">
        <f t="shared" si="115"/>
        <v>2.7623746522205026E-3</v>
      </c>
      <c r="L101" s="101">
        <f t="shared" si="116"/>
        <v>2.309158000938441E-2</v>
      </c>
      <c r="N101" s="34">
        <f t="shared" si="117"/>
        <v>-0.16799808439312094</v>
      </c>
      <c r="O101" s="35">
        <f t="shared" si="125"/>
        <v>-1.279807382021996</v>
      </c>
      <c r="P101" s="35">
        <f t="shared" si="126"/>
        <v>0.96978264232525058</v>
      </c>
      <c r="Q101" s="35">
        <f t="shared" si="118"/>
        <v>0.27623746522205028</v>
      </c>
      <c r="R101" s="35">
        <f t="shared" si="127"/>
        <v>2.3091580009384409</v>
      </c>
      <c r="S101" s="67">
        <f t="shared" si="119"/>
        <v>2.1073726420706249</v>
      </c>
      <c r="AJ101" s="34">
        <f t="shared" ca="1" si="89"/>
        <v>0.29378637006909197</v>
      </c>
      <c r="AK101" s="34">
        <f t="shared" ca="1" si="89"/>
        <v>-0.96208954850236394</v>
      </c>
      <c r="AL101" s="34">
        <f t="shared" ca="1" si="89"/>
        <v>0.70223608448174479</v>
      </c>
      <c r="AM101" s="34">
        <f t="shared" ca="1" si="89"/>
        <v>0.8286023743964519</v>
      </c>
      <c r="AN101" s="101">
        <f t="shared" ca="1" si="89"/>
        <v>-0.31573290842026774</v>
      </c>
      <c r="AQ101" s="60">
        <f ca="1"/>
        <v>3.5407075986220921E-2</v>
      </c>
      <c r="AR101" s="60">
        <f ca="1"/>
        <v>1.5191366657675984E-2</v>
      </c>
      <c r="AS101" s="60">
        <f ca="1"/>
        <v>3.60671216764108E-3</v>
      </c>
      <c r="AT101" s="60">
        <f ca="1"/>
        <v>-2.8009718953561375E-3</v>
      </c>
      <c r="AU101" s="60">
        <f ca="1"/>
        <v>1.949774018234008E-2</v>
      </c>
      <c r="AW101" s="61">
        <f t="shared" ca="1" si="101"/>
        <v>-1.4560605193742522</v>
      </c>
      <c r="AX101" s="61">
        <f t="shared" ca="1" si="102"/>
        <v>1.5191366657675984</v>
      </c>
      <c r="AY101" s="61">
        <f t="shared" ca="1" si="103"/>
        <v>0.36067121676410802</v>
      </c>
      <c r="AZ101" s="61">
        <f t="shared" ca="1" si="104"/>
        <v>-0.28009718953561374</v>
      </c>
      <c r="BA101" s="61">
        <f t="shared" ca="1" si="105"/>
        <v>1.949774018234008</v>
      </c>
      <c r="BB101" s="61">
        <f t="shared" ca="1" si="106"/>
        <v>2.0934241918558483</v>
      </c>
      <c r="BL101" s="96">
        <v>38848</v>
      </c>
      <c r="BM101" s="126">
        <f t="shared" si="120"/>
        <v>4.5067042956016233E-3</v>
      </c>
      <c r="BN101" s="126">
        <f t="shared" si="121"/>
        <v>-1.2956604429889971E-2</v>
      </c>
      <c r="BO101" s="126">
        <f t="shared" si="122"/>
        <v>9.7390168948445679E-3</v>
      </c>
      <c r="BP101" s="126">
        <f t="shared" si="123"/>
        <v>2.9700662628017824E-3</v>
      </c>
      <c r="BQ101" s="126">
        <f t="shared" si="124"/>
        <v>2.2341920366966004E-2</v>
      </c>
      <c r="DA101" s="126">
        <f t="shared" ca="1" si="107"/>
        <v>3.5539712168041061E-2</v>
      </c>
      <c r="DB101" s="126">
        <f t="shared" ca="1" si="108"/>
        <v>1.4873484336474807E-2</v>
      </c>
      <c r="DC101" s="126">
        <f t="shared" ca="1" si="109"/>
        <v>3.4482986055514803E-3</v>
      </c>
      <c r="DD101" s="126">
        <f t="shared" ca="1" si="110"/>
        <v>-2.6842345540413026E-3</v>
      </c>
      <c r="DE101" s="126">
        <f t="shared" ca="1" si="111"/>
        <v>1.8875147963023406E-2</v>
      </c>
    </row>
    <row r="102" spans="1:109" ht="14" thickBot="1" x14ac:dyDescent="0.2">
      <c r="A102" s="96">
        <v>38849</v>
      </c>
      <c r="B102" s="97">
        <v>5.7034997940063477</v>
      </c>
      <c r="C102" s="98">
        <v>1291.239990234375</v>
      </c>
      <c r="D102" s="97">
        <v>1.8935999870300293</v>
      </c>
      <c r="E102">
        <v>110.08366052821491</v>
      </c>
      <c r="F102">
        <v>710.52105712890625</v>
      </c>
      <c r="H102" s="34">
        <f t="shared" si="112"/>
        <v>8.9332950941359065E-3</v>
      </c>
      <c r="I102" s="34">
        <f t="shared" si="113"/>
        <v>-1.1241158123729856E-2</v>
      </c>
      <c r="J102" s="34">
        <f t="shared" si="114"/>
        <v>4.8288459528810501E-3</v>
      </c>
      <c r="K102" s="34">
        <f t="shared" si="115"/>
        <v>-3.7428216961244436E-3</v>
      </c>
      <c r="L102" s="101">
        <f t="shared" si="116"/>
        <v>-1.3671971145874436E-2</v>
      </c>
      <c r="N102" s="34">
        <f t="shared" si="117"/>
        <v>-0.36736776286053596</v>
      </c>
      <c r="O102" s="35">
        <f t="shared" si="125"/>
        <v>-1.1241158123729855</v>
      </c>
      <c r="P102" s="35">
        <f t="shared" si="126"/>
        <v>0.48288459528810501</v>
      </c>
      <c r="Q102" s="35">
        <f t="shared" si="118"/>
        <v>-0.37428216961244437</v>
      </c>
      <c r="R102" s="35">
        <f t="shared" si="127"/>
        <v>-1.3671971145874435</v>
      </c>
      <c r="S102" s="67">
        <f t="shared" si="119"/>
        <v>-2.7500782641453041</v>
      </c>
      <c r="AJ102" s="34">
        <f t="shared" ca="1" si="89"/>
        <v>0.90559036158456307</v>
      </c>
      <c r="AK102" s="34">
        <f t="shared" ca="1" si="89"/>
        <v>0.53557148377000807</v>
      </c>
      <c r="AL102" s="34">
        <f t="shared" ca="1" si="89"/>
        <v>0.4250383563935563</v>
      </c>
      <c r="AM102" s="34">
        <f t="shared" ca="1" si="89"/>
        <v>-1.1989503475658516</v>
      </c>
      <c r="AN102" s="101">
        <f t="shared" ca="1" si="89"/>
        <v>-0.95599195116098723</v>
      </c>
      <c r="AQ102" s="60">
        <f ca="1"/>
        <v>4.5850266268747698E-3</v>
      </c>
      <c r="AR102" s="60">
        <f ca="1"/>
        <v>5.300925855808279E-3</v>
      </c>
      <c r="AS102" s="60">
        <f ca="1"/>
        <v>1.2162546311636374E-3</v>
      </c>
      <c r="AT102" s="60">
        <f ca="1"/>
        <v>-1.6684955913085864E-3</v>
      </c>
      <c r="AU102" s="60">
        <f ca="1"/>
        <v>-1.6662751212107491E-2</v>
      </c>
      <c r="AW102" s="61">
        <f t="shared" ca="1" si="101"/>
        <v>-0.18855203559509198</v>
      </c>
      <c r="AX102" s="61">
        <f t="shared" ca="1" si="102"/>
        <v>0.53009258558082795</v>
      </c>
      <c r="AY102" s="61">
        <f t="shared" ca="1" si="103"/>
        <v>0.12162546311636374</v>
      </c>
      <c r="AZ102" s="61">
        <f t="shared" ca="1" si="104"/>
        <v>-0.16684955913085864</v>
      </c>
      <c r="BA102" s="61">
        <f t="shared" ca="1" si="105"/>
        <v>-1.6662751212107492</v>
      </c>
      <c r="BB102" s="61">
        <f t="shared" ca="1" si="106"/>
        <v>-1.3699586672395081</v>
      </c>
      <c r="BL102" s="96">
        <v>38849</v>
      </c>
      <c r="BM102" s="126">
        <f t="shared" si="120"/>
        <v>9.3547839330317181E-3</v>
      </c>
      <c r="BN102" s="126">
        <f t="shared" si="121"/>
        <v>-1.1399688733399867E-2</v>
      </c>
      <c r="BO102" s="126">
        <f t="shared" si="122"/>
        <v>4.8700364244731124E-3</v>
      </c>
      <c r="BP102" s="126">
        <f t="shared" si="123"/>
        <v>-3.5351300855431637E-3</v>
      </c>
      <c r="BQ102" s="126">
        <f t="shared" si="124"/>
        <v>-1.4421630788292844E-2</v>
      </c>
      <c r="DA102" s="126">
        <f t="shared" ca="1" si="107"/>
        <v>4.7176628086949132E-3</v>
      </c>
      <c r="DB102" s="126">
        <f t="shared" ca="1" si="108"/>
        <v>4.983043534607102E-3</v>
      </c>
      <c r="DC102" s="126">
        <f t="shared" ca="1" si="109"/>
        <v>1.0578410690740378E-3</v>
      </c>
      <c r="DD102" s="126">
        <f t="shared" ca="1" si="110"/>
        <v>-1.5517582499937515E-3</v>
      </c>
      <c r="DE102" s="126">
        <f t="shared" ca="1" si="111"/>
        <v>-1.7285343431424165E-2</v>
      </c>
    </row>
    <row r="103" spans="1:109" ht="14" thickBot="1" x14ac:dyDescent="0.2">
      <c r="A103" s="96">
        <v>38852</v>
      </c>
      <c r="B103" s="97">
        <v>5.6680002212524414</v>
      </c>
      <c r="C103" s="98">
        <v>1294.5</v>
      </c>
      <c r="D103" s="97">
        <v>1.8789000511169434</v>
      </c>
      <c r="E103">
        <v>110.25358713226362</v>
      </c>
      <c r="F103">
        <v>684.06201171875</v>
      </c>
      <c r="H103" s="34">
        <f t="shared" si="112"/>
        <v>-6.2241735839478392E-3</v>
      </c>
      <c r="I103" s="34">
        <f t="shared" si="113"/>
        <v>2.5247125168678134E-3</v>
      </c>
      <c r="J103" s="34">
        <f t="shared" si="114"/>
        <v>-7.7629573372260596E-3</v>
      </c>
      <c r="K103" s="34">
        <f t="shared" si="115"/>
        <v>1.5436133140318206E-3</v>
      </c>
      <c r="L103" s="101">
        <f t="shared" si="116"/>
        <v>-3.7238932111417947E-2</v>
      </c>
      <c r="N103" s="34">
        <f t="shared" si="117"/>
        <v>0.25595938576925914</v>
      </c>
      <c r="O103" s="35">
        <f t="shared" si="125"/>
        <v>0.25247125168678136</v>
      </c>
      <c r="P103" s="35">
        <f t="shared" si="126"/>
        <v>-0.77629573372260596</v>
      </c>
      <c r="Q103" s="35">
        <f t="shared" si="118"/>
        <v>0.15436133140318206</v>
      </c>
      <c r="R103" s="35">
        <f t="shared" si="127"/>
        <v>-3.7238932111417946</v>
      </c>
      <c r="S103" s="67">
        <f t="shared" si="119"/>
        <v>-3.837396976005178</v>
      </c>
      <c r="AJ103" s="34">
        <f t="shared" ca="1" si="89"/>
        <v>1.1779546772454184</v>
      </c>
      <c r="AK103" s="34">
        <f t="shared" ca="1" si="89"/>
        <v>0.75682171901730311</v>
      </c>
      <c r="AL103" s="34">
        <f t="shared" ca="1" si="89"/>
        <v>7.175754132633605E-3</v>
      </c>
      <c r="AM103" s="34">
        <f t="shared" ca="1" si="89"/>
        <v>0.87054387615666828</v>
      </c>
      <c r="AN103" s="101">
        <f t="shared" ca="1" si="89"/>
        <v>0.4352485152444282</v>
      </c>
      <c r="AQ103" s="60">
        <f ca="1"/>
        <v>1.4478116744706629E-2</v>
      </c>
      <c r="AR103" s="60">
        <f ca="1"/>
        <v>1.6668218410507946E-2</v>
      </c>
      <c r="AS103" s="60">
        <f ca="1"/>
        <v>-5.9819014042915217E-3</v>
      </c>
      <c r="AT103" s="60">
        <f ca="1"/>
        <v>2.7156376386577316E-3</v>
      </c>
      <c r="AU103" s="60">
        <f ca="1"/>
        <v>5.5234479047553053E-3</v>
      </c>
      <c r="AW103" s="61">
        <f t="shared" ca="1" si="101"/>
        <v>-0.59538986486945478</v>
      </c>
      <c r="AX103" s="61">
        <f t="shared" ca="1" si="102"/>
        <v>1.6668218410507945</v>
      </c>
      <c r="AY103" s="61">
        <f t="shared" ca="1" si="103"/>
        <v>-0.5981901404291522</v>
      </c>
      <c r="AZ103" s="61">
        <f t="shared" ca="1" si="104"/>
        <v>0.27156376386577319</v>
      </c>
      <c r="BA103" s="61">
        <f t="shared" ca="1" si="105"/>
        <v>0.55234479047553053</v>
      </c>
      <c r="BB103" s="61">
        <f t="shared" ca="1" si="106"/>
        <v>1.2971503900934913</v>
      </c>
      <c r="BL103" s="96">
        <v>38852</v>
      </c>
      <c r="BM103" s="126">
        <f t="shared" si="120"/>
        <v>-5.8026847450520285E-3</v>
      </c>
      <c r="BN103" s="126">
        <f t="shared" si="121"/>
        <v>2.3661819071978023E-3</v>
      </c>
      <c r="BO103" s="126">
        <f t="shared" si="122"/>
        <v>-7.7217668656339973E-3</v>
      </c>
      <c r="BP103" s="126">
        <f t="shared" si="123"/>
        <v>1.7513049246131005E-3</v>
      </c>
      <c r="BQ103" s="126">
        <f t="shared" si="124"/>
        <v>-3.7988591753836357E-2</v>
      </c>
      <c r="DA103" s="126">
        <f t="shared" ca="1" si="107"/>
        <v>1.4610752926526773E-2</v>
      </c>
      <c r="DB103" s="126">
        <f t="shared" ca="1" si="108"/>
        <v>1.6350336089306767E-2</v>
      </c>
      <c r="DC103" s="126">
        <f t="shared" ca="1" si="109"/>
        <v>-6.140314966381121E-3</v>
      </c>
      <c r="DD103" s="126">
        <f t="shared" ca="1" si="110"/>
        <v>2.8323749799725666E-3</v>
      </c>
      <c r="DE103" s="126">
        <f t="shared" ca="1" si="111"/>
        <v>4.900855685438632E-3</v>
      </c>
    </row>
    <row r="104" spans="1:109" ht="14" thickBot="1" x14ac:dyDescent="0.2">
      <c r="A104" s="96">
        <v>38853</v>
      </c>
      <c r="B104" s="97">
        <v>5.6195001602172852</v>
      </c>
      <c r="C104" s="98">
        <v>1292.0799560546875</v>
      </c>
      <c r="D104" s="97">
        <v>1.8883999586105347</v>
      </c>
      <c r="E104">
        <v>109.70926735925458</v>
      </c>
      <c r="F104">
        <v>691.9615478515625</v>
      </c>
      <c r="H104" s="34">
        <f t="shared" si="112"/>
        <v>-8.5568205966723362E-3</v>
      </c>
      <c r="I104" s="34">
        <f t="shared" si="113"/>
        <v>-1.8694816109018925E-3</v>
      </c>
      <c r="J104" s="34">
        <f t="shared" si="114"/>
        <v>5.0561005030277852E-3</v>
      </c>
      <c r="K104" s="34">
        <f t="shared" si="115"/>
        <v>-4.9369801669677492E-3</v>
      </c>
      <c r="L104" s="101">
        <f t="shared" si="116"/>
        <v>1.1547982489137798E-2</v>
      </c>
      <c r="N104" s="34">
        <f t="shared" si="117"/>
        <v>0.35188583906312065</v>
      </c>
      <c r="O104" s="35">
        <f t="shared" si="125"/>
        <v>-0.18694816109018925</v>
      </c>
      <c r="P104" s="35">
        <f t="shared" si="126"/>
        <v>0.5056100503027785</v>
      </c>
      <c r="Q104" s="35">
        <f t="shared" si="118"/>
        <v>-0.49369801669677493</v>
      </c>
      <c r="R104" s="35">
        <f t="shared" si="127"/>
        <v>1.1547982489137798</v>
      </c>
      <c r="S104" s="67">
        <f t="shared" si="119"/>
        <v>1.3316479604927149</v>
      </c>
      <c r="AJ104" s="34">
        <f t="shared" ca="1" si="89"/>
        <v>-1.3373511631488399</v>
      </c>
      <c r="AK104" s="34">
        <f t="shared" ca="1" si="89"/>
        <v>0.15154874919333691</v>
      </c>
      <c r="AL104" s="34">
        <f t="shared" ca="1" si="89"/>
        <v>0.80376744656081345</v>
      </c>
      <c r="AM104" s="34">
        <f t="shared" ca="1" si="89"/>
        <v>-0.54942875362608967</v>
      </c>
      <c r="AN104" s="101">
        <f t="shared" ca="1" si="89"/>
        <v>1.3858821667551804</v>
      </c>
      <c r="AQ104" s="60">
        <f ca="1"/>
        <v>2.1544360780950299E-2</v>
      </c>
      <c r="AR104" s="60">
        <f ca="1"/>
        <v>1.3983115467677325E-2</v>
      </c>
      <c r="AS104" s="60">
        <f ca="1"/>
        <v>9.0856680293514309E-3</v>
      </c>
      <c r="AT104" s="60">
        <f ca="1"/>
        <v>2.8225395962851395E-3</v>
      </c>
      <c r="AU104" s="60">
        <f ca="1"/>
        <v>7.898563289628048E-3</v>
      </c>
      <c r="AW104" s="61">
        <f t="shared" ca="1" si="101"/>
        <v>-0.88597807852037058</v>
      </c>
      <c r="AX104" s="61">
        <f t="shared" ca="1" si="102"/>
        <v>1.3983115467677325</v>
      </c>
      <c r="AY104" s="61">
        <f t="shared" ca="1" si="103"/>
        <v>0.90856680293514314</v>
      </c>
      <c r="AZ104" s="61">
        <f t="shared" ca="1" si="104"/>
        <v>0.28225395962851396</v>
      </c>
      <c r="BA104" s="61">
        <f t="shared" ca="1" si="105"/>
        <v>0.78985632896280478</v>
      </c>
      <c r="BB104" s="61">
        <f t="shared" ca="1" si="106"/>
        <v>2.4930105597738237</v>
      </c>
      <c r="BL104" s="96">
        <v>38853</v>
      </c>
      <c r="BM104" s="126">
        <f t="shared" si="120"/>
        <v>-8.1353317577765247E-3</v>
      </c>
      <c r="BN104" s="126">
        <f t="shared" si="121"/>
        <v>-2.0280122205719037E-3</v>
      </c>
      <c r="BO104" s="126">
        <f t="shared" si="122"/>
        <v>5.0972909746198475E-3</v>
      </c>
      <c r="BP104" s="126">
        <f t="shared" si="123"/>
        <v>-4.7292885563864689E-3</v>
      </c>
      <c r="BQ104" s="126">
        <f t="shared" si="124"/>
        <v>1.079832284671939E-2</v>
      </c>
      <c r="DA104" s="126">
        <f t="shared" ca="1" si="107"/>
        <v>2.1676996962770444E-2</v>
      </c>
      <c r="DB104" s="126">
        <f t="shared" ca="1" si="108"/>
        <v>1.3665233146476148E-2</v>
      </c>
      <c r="DC104" s="126">
        <f t="shared" ca="1" si="109"/>
        <v>8.9272544672618307E-3</v>
      </c>
      <c r="DD104" s="126">
        <f t="shared" ca="1" si="110"/>
        <v>2.9392769375999744E-3</v>
      </c>
      <c r="DE104" s="126">
        <f t="shared" ca="1" si="111"/>
        <v>7.2759710703113756E-3</v>
      </c>
    </row>
    <row r="105" spans="1:109" ht="14" thickBot="1" x14ac:dyDescent="0.2">
      <c r="A105" s="96">
        <v>38854</v>
      </c>
      <c r="B105" s="97">
        <v>5.6754999160766602</v>
      </c>
      <c r="C105" s="98">
        <v>1270.3199462890625</v>
      </c>
      <c r="D105" s="97">
        <v>1.8817000389099121</v>
      </c>
      <c r="E105">
        <v>111.02475402982859</v>
      </c>
      <c r="F105">
        <v>691.2615966796875</v>
      </c>
      <c r="H105" s="34">
        <f t="shared" si="112"/>
        <v>9.9652556744850591E-3</v>
      </c>
      <c r="I105" s="34">
        <f t="shared" si="113"/>
        <v>-1.6841070603763785E-2</v>
      </c>
      <c r="J105" s="34">
        <f t="shared" si="114"/>
        <v>-3.5479346788125812E-3</v>
      </c>
      <c r="K105" s="34">
        <f t="shared" si="115"/>
        <v>1.1990661338265101E-2</v>
      </c>
      <c r="L105" s="101">
        <f t="shared" si="116"/>
        <v>-1.0115463410477709E-3</v>
      </c>
      <c r="N105" s="34">
        <f t="shared" si="117"/>
        <v>-0.40980552471304532</v>
      </c>
      <c r="O105" s="35">
        <f t="shared" si="125"/>
        <v>-1.6841070603763786</v>
      </c>
      <c r="P105" s="35">
        <f t="shared" si="126"/>
        <v>-0.3547934678812581</v>
      </c>
      <c r="Q105" s="35">
        <f t="shared" si="118"/>
        <v>1.1990661338265101</v>
      </c>
      <c r="R105" s="35">
        <f t="shared" si="127"/>
        <v>-0.10115463410477708</v>
      </c>
      <c r="S105" s="67">
        <f t="shared" si="119"/>
        <v>-1.3507945532489491</v>
      </c>
      <c r="AJ105" s="34">
        <f t="shared" ca="1" si="89"/>
        <v>-0.69597175500653541</v>
      </c>
      <c r="AK105" s="34">
        <f t="shared" ca="1" si="89"/>
        <v>-0.42029023048769087</v>
      </c>
      <c r="AL105" s="34">
        <f t="shared" ca="1" si="89"/>
        <v>0.3076183939149808</v>
      </c>
      <c r="AM105" s="34">
        <f t="shared" ca="1" si="89"/>
        <v>0.73823314401043705</v>
      </c>
      <c r="AN105" s="101">
        <f t="shared" ca="1" si="89"/>
        <v>-0.44987288042170315</v>
      </c>
      <c r="AQ105" s="60">
        <f ca="1"/>
        <v>-3.179342355152024E-2</v>
      </c>
      <c r="AR105" s="60">
        <f ca="1"/>
        <v>-4.0753652350713756E-3</v>
      </c>
      <c r="AS105" s="60">
        <f ca="1"/>
        <v>7.3765691255837451E-4</v>
      </c>
      <c r="AT105" s="60">
        <f ca="1"/>
        <v>3.7946162020618714E-3</v>
      </c>
      <c r="AU105" s="60">
        <f ca="1"/>
        <v>-1.1136078504189718E-3</v>
      </c>
      <c r="AW105" s="61">
        <f t="shared" ca="1" si="101"/>
        <v>1.307454725352855</v>
      </c>
      <c r="AX105" s="61">
        <f t="shared" ca="1" si="102"/>
        <v>-0.40753652350713754</v>
      </c>
      <c r="AY105" s="61">
        <f t="shared" ca="1" si="103"/>
        <v>7.3765691255837457E-2</v>
      </c>
      <c r="AZ105" s="61">
        <f t="shared" ca="1" si="104"/>
        <v>0.37946162020618712</v>
      </c>
      <c r="BA105" s="61">
        <f t="shared" ca="1" si="105"/>
        <v>-0.11136078504189717</v>
      </c>
      <c r="BB105" s="61">
        <f t="shared" ca="1" si="106"/>
        <v>1.241784728265845</v>
      </c>
      <c r="BL105" s="96">
        <v>38854</v>
      </c>
      <c r="BM105" s="126">
        <f t="shared" si="120"/>
        <v>1.0386744513380871E-2</v>
      </c>
      <c r="BN105" s="126">
        <f t="shared" si="121"/>
        <v>-1.6999601213433795E-2</v>
      </c>
      <c r="BO105" s="126">
        <f t="shared" si="122"/>
        <v>-3.506744207220519E-3</v>
      </c>
      <c r="BP105" s="126">
        <f t="shared" si="123"/>
        <v>1.2198352948846381E-2</v>
      </c>
      <c r="BQ105" s="126">
        <f t="shared" si="124"/>
        <v>-1.7612059834661788E-3</v>
      </c>
      <c r="DA105" s="126">
        <f t="shared" ca="1" si="107"/>
        <v>-3.16607873697001E-2</v>
      </c>
      <c r="DB105" s="126">
        <f t="shared" ca="1" si="108"/>
        <v>-4.3932475562725526E-3</v>
      </c>
      <c r="DC105" s="126">
        <f t="shared" ca="1" si="109"/>
        <v>5.79243350468775E-4</v>
      </c>
      <c r="DD105" s="126">
        <f t="shared" ca="1" si="110"/>
        <v>3.9113535433767067E-3</v>
      </c>
      <c r="DE105" s="126">
        <f t="shared" ca="1" si="111"/>
        <v>-1.7362000697356446E-3</v>
      </c>
    </row>
    <row r="106" spans="1:109" ht="14" thickBot="1" x14ac:dyDescent="0.2">
      <c r="A106" s="96">
        <v>38855</v>
      </c>
      <c r="B106" s="97">
        <v>5.5980000495910645</v>
      </c>
      <c r="C106" s="98">
        <v>1261.81005859375</v>
      </c>
      <c r="D106" s="97">
        <v>1.8904000520706177</v>
      </c>
      <c r="E106">
        <v>110.98778944130363</v>
      </c>
      <c r="F106">
        <v>680.32440185546875</v>
      </c>
      <c r="H106" s="34">
        <f t="shared" si="112"/>
        <v>-1.3655161242460126E-2</v>
      </c>
      <c r="I106" s="34">
        <f t="shared" si="113"/>
        <v>-6.699011316142923E-3</v>
      </c>
      <c r="J106" s="34">
        <f t="shared" si="114"/>
        <v>4.6234856676442291E-3</v>
      </c>
      <c r="K106" s="34">
        <f t="shared" si="115"/>
        <v>-3.3294006231278313E-4</v>
      </c>
      <c r="L106" s="101">
        <f t="shared" si="116"/>
        <v>-1.5822077888823845E-2</v>
      </c>
      <c r="N106" s="34">
        <f t="shared" si="117"/>
        <v>0.56154710935670737</v>
      </c>
      <c r="O106" s="35">
        <f t="shared" si="125"/>
        <v>-0.66990113161429232</v>
      </c>
      <c r="P106" s="35">
        <f t="shared" si="126"/>
        <v>0.46234856676442293</v>
      </c>
      <c r="Q106" s="35">
        <f t="shared" si="118"/>
        <v>-3.329400623127831E-2</v>
      </c>
      <c r="R106" s="35">
        <f t="shared" si="127"/>
        <v>-1.5822077888823844</v>
      </c>
      <c r="S106" s="67">
        <f t="shared" si="119"/>
        <v>-1.2615072506068248</v>
      </c>
      <c r="AJ106" s="34">
        <f t="shared" ca="1" si="89"/>
        <v>-0.84001495909348822</v>
      </c>
      <c r="AK106" s="34">
        <f t="shared" ca="1" si="89"/>
        <v>-0.1955615199404464</v>
      </c>
      <c r="AL106" s="34">
        <f t="shared" ca="1" si="89"/>
        <v>-1.1751446477020249</v>
      </c>
      <c r="AM106" s="34">
        <f t="shared" ca="1" si="89"/>
        <v>-0.14395623104676361</v>
      </c>
      <c r="AN106" s="101">
        <f t="shared" ca="1" si="89"/>
        <v>-0.76711499622439938</v>
      </c>
      <c r="AQ106" s="60">
        <f ca="1"/>
        <v>-1.3759908801720825E-2</v>
      </c>
      <c r="AR106" s="60">
        <f ca="1"/>
        <v>-5.0725651220247144E-3</v>
      </c>
      <c r="AS106" s="60">
        <f ca="1"/>
        <v>4.3296386856463576E-4</v>
      </c>
      <c r="AT106" s="60">
        <f ca="1"/>
        <v>-6.4016939953464563E-3</v>
      </c>
      <c r="AU106" s="60">
        <f ca="1"/>
        <v>-7.2786474990505952E-3</v>
      </c>
      <c r="AW106" s="61">
        <f t="shared" ca="1" si="101"/>
        <v>0.56585468859876831</v>
      </c>
      <c r="AX106" s="61">
        <f t="shared" ca="1" si="102"/>
        <v>-0.50725651220247148</v>
      </c>
      <c r="AY106" s="61">
        <f t="shared" ca="1" si="103"/>
        <v>4.3296386856463573E-2</v>
      </c>
      <c r="AZ106" s="61">
        <f t="shared" ca="1" si="104"/>
        <v>-0.64016939953464558</v>
      </c>
      <c r="BA106" s="61">
        <f t="shared" ca="1" si="105"/>
        <v>-0.72786474990505956</v>
      </c>
      <c r="BB106" s="61">
        <f t="shared" ca="1" si="106"/>
        <v>-1.2661395861869447</v>
      </c>
      <c r="BL106" s="96">
        <v>38855</v>
      </c>
      <c r="BM106" s="126">
        <f t="shared" si="120"/>
        <v>-1.3233672403564314E-2</v>
      </c>
      <c r="BN106" s="126">
        <f t="shared" si="121"/>
        <v>-6.8575419258129341E-3</v>
      </c>
      <c r="BO106" s="126">
        <f t="shared" si="122"/>
        <v>4.6646761392362913E-3</v>
      </c>
      <c r="BP106" s="126">
        <f t="shared" si="123"/>
        <v>-1.2524845173150326E-4</v>
      </c>
      <c r="BQ106" s="126">
        <f t="shared" si="124"/>
        <v>-1.6571737531242251E-2</v>
      </c>
      <c r="DA106" s="126">
        <f t="shared" ca="1" si="107"/>
        <v>-1.362727261990068E-2</v>
      </c>
      <c r="DB106" s="126">
        <f t="shared" ca="1" si="108"/>
        <v>-5.3904474432258914E-3</v>
      </c>
      <c r="DC106" s="126">
        <f t="shared" ca="1" si="109"/>
        <v>2.7455030647503619E-4</v>
      </c>
      <c r="DD106" s="126">
        <f t="shared" ca="1" si="110"/>
        <v>-6.2849566540316209E-3</v>
      </c>
      <c r="DE106" s="126">
        <f t="shared" ca="1" si="111"/>
        <v>-7.9012397183672676E-3</v>
      </c>
    </row>
    <row r="107" spans="1:109" ht="14" thickBot="1" x14ac:dyDescent="0.2">
      <c r="A107" s="96">
        <v>38856</v>
      </c>
      <c r="B107" s="97">
        <v>5.5914998054504395</v>
      </c>
      <c r="C107" s="98">
        <v>1267.030029296875</v>
      </c>
      <c r="D107" s="97">
        <v>1.8784999847412109</v>
      </c>
      <c r="E107">
        <v>111.68193325680831</v>
      </c>
      <c r="F107">
        <v>656.927001953125</v>
      </c>
      <c r="H107" s="34">
        <f t="shared" si="112"/>
        <v>-1.1611725764632398E-3</v>
      </c>
      <c r="I107" s="34">
        <f t="shared" si="113"/>
        <v>4.1368910222054365E-3</v>
      </c>
      <c r="J107" s="34">
        <f t="shared" si="114"/>
        <v>-6.2949994718695659E-3</v>
      </c>
      <c r="K107" s="34">
        <f t="shared" si="115"/>
        <v>6.2542358848562789E-3</v>
      </c>
      <c r="L107" s="101">
        <f t="shared" si="116"/>
        <v>-3.4391534154193694E-2</v>
      </c>
      <c r="N107" s="34">
        <f t="shared" si="117"/>
        <v>4.7751402726002388E-2</v>
      </c>
      <c r="O107" s="35">
        <f t="shared" si="125"/>
        <v>0.41368910222054367</v>
      </c>
      <c r="P107" s="35">
        <f t="shared" si="126"/>
        <v>-0.62949994718695657</v>
      </c>
      <c r="Q107" s="35">
        <f t="shared" si="118"/>
        <v>0.62542358848562785</v>
      </c>
      <c r="R107" s="35">
        <f t="shared" si="127"/>
        <v>-3.4391534154193693</v>
      </c>
      <c r="S107" s="67">
        <f t="shared" si="119"/>
        <v>-2.9817892691741519</v>
      </c>
      <c r="AJ107" s="34">
        <f t="shared" ca="1" si="89"/>
        <v>0.68762628398583181</v>
      </c>
      <c r="AK107" s="34">
        <f t="shared" ca="1" si="89"/>
        <v>-0.79215952706760484</v>
      </c>
      <c r="AL107" s="34">
        <f t="shared" ca="1" si="89"/>
        <v>1.0352658356104347</v>
      </c>
      <c r="AM107" s="34">
        <f t="shared" ca="1" si="89"/>
        <v>0.44499765787727169</v>
      </c>
      <c r="AN107" s="101">
        <f t="shared" ca="1" si="89"/>
        <v>-0.21486376586319531</v>
      </c>
      <c r="AQ107" s="60">
        <f ca="1"/>
        <v>-9.4356268602166036E-3</v>
      </c>
      <c r="AR107" s="60">
        <f ca="1"/>
        <v>-2.0326885706933858E-2</v>
      </c>
      <c r="AS107" s="60">
        <f ca="1"/>
        <v>-5.2232583771353088E-3</v>
      </c>
      <c r="AT107" s="60">
        <f ca="1"/>
        <v>-6.9231861544249594E-3</v>
      </c>
      <c r="AU107" s="60">
        <f ca="1"/>
        <v>4.1819671206562974E-3</v>
      </c>
      <c r="AW107" s="61">
        <f t="shared" ca="1" si="101"/>
        <v>0.3880253696197693</v>
      </c>
      <c r="AX107" s="61">
        <f t="shared" ca="1" si="102"/>
        <v>-2.0326885706933857</v>
      </c>
      <c r="AY107" s="61">
        <f t="shared" ca="1" si="103"/>
        <v>-0.52232583771353092</v>
      </c>
      <c r="AZ107" s="61">
        <f t="shared" ca="1" si="104"/>
        <v>-0.69231861544249595</v>
      </c>
      <c r="BA107" s="61">
        <f t="shared" ca="1" si="105"/>
        <v>0.41819671206562975</v>
      </c>
      <c r="BB107" s="61">
        <f t="shared" ca="1" si="106"/>
        <v>-2.4411109421640136</v>
      </c>
      <c r="BL107" s="96">
        <v>38856</v>
      </c>
      <c r="BM107" s="126">
        <f t="shared" si="120"/>
        <v>-7.3968373756742878E-4</v>
      </c>
      <c r="BN107" s="126">
        <f t="shared" si="121"/>
        <v>3.9783604125354253E-3</v>
      </c>
      <c r="BO107" s="126">
        <f t="shared" si="122"/>
        <v>-6.2538090002775036E-3</v>
      </c>
      <c r="BP107" s="126">
        <f t="shared" si="123"/>
        <v>6.4619274954375592E-3</v>
      </c>
      <c r="BQ107" s="126">
        <f t="shared" si="124"/>
        <v>-3.5141193796612104E-2</v>
      </c>
      <c r="DA107" s="126">
        <f t="shared" ca="1" si="107"/>
        <v>-9.3029906783964594E-3</v>
      </c>
      <c r="DB107" s="126">
        <f t="shared" ca="1" si="108"/>
        <v>-2.0644768028135037E-2</v>
      </c>
      <c r="DC107" s="126">
        <f t="shared" ca="1" si="109"/>
        <v>-5.3816719392249081E-3</v>
      </c>
      <c r="DD107" s="126">
        <f t="shared" ca="1" si="110"/>
        <v>-6.806448813110124E-3</v>
      </c>
      <c r="DE107" s="126">
        <f t="shared" ca="1" si="111"/>
        <v>3.5593749013396246E-3</v>
      </c>
    </row>
    <row r="108" spans="1:109" ht="14" thickBot="1" x14ac:dyDescent="0.2">
      <c r="A108" s="96">
        <v>38859</v>
      </c>
      <c r="B108" s="97">
        <v>5.5859999656677246</v>
      </c>
      <c r="C108" s="98">
        <v>1262.0699462890625</v>
      </c>
      <c r="D108" s="97">
        <v>1.8874000310897827</v>
      </c>
      <c r="E108">
        <v>111.3461789692817</v>
      </c>
      <c r="F108">
        <v>657.6634521484375</v>
      </c>
      <c r="H108" s="34">
        <f t="shared" si="112"/>
        <v>-9.8360725638472731E-4</v>
      </c>
      <c r="I108" s="34">
        <f t="shared" si="113"/>
        <v>-3.9147320056534462E-3</v>
      </c>
      <c r="J108" s="34">
        <f t="shared" si="114"/>
        <v>4.7378474425688539E-3</v>
      </c>
      <c r="K108" s="34">
        <f t="shared" si="115"/>
        <v>-3.0063437991761648E-3</v>
      </c>
      <c r="L108" s="101">
        <f t="shared" si="116"/>
        <v>1.121053318135718E-3</v>
      </c>
      <c r="N108" s="34">
        <f t="shared" si="117"/>
        <v>4.0449307170950334E-2</v>
      </c>
      <c r="O108" s="35">
        <f t="shared" si="125"/>
        <v>-0.39147320056534463</v>
      </c>
      <c r="P108" s="35">
        <f t="shared" si="126"/>
        <v>0.47378474425688538</v>
      </c>
      <c r="Q108" s="35">
        <f t="shared" si="118"/>
        <v>-0.30063437991761649</v>
      </c>
      <c r="R108" s="35">
        <f t="shared" si="127"/>
        <v>0.1121053318135718</v>
      </c>
      <c r="S108" s="67">
        <f t="shared" si="119"/>
        <v>-6.5768197241553583E-2</v>
      </c>
      <c r="AJ108" s="34">
        <f t="shared" ca="1" si="89"/>
        <v>8.8475421138705223E-3</v>
      </c>
      <c r="AK108" s="34">
        <f t="shared" ca="1" si="89"/>
        <v>0.4363232417102485</v>
      </c>
      <c r="AL108" s="34">
        <f t="shared" ca="1" si="89"/>
        <v>0.56158083808385573</v>
      </c>
      <c r="AM108" s="34">
        <f t="shared" ca="1" si="89"/>
        <v>0.56791464788193535</v>
      </c>
      <c r="AN108" s="101">
        <f t="shared" ca="1" si="89"/>
        <v>0.18866293927074848</v>
      </c>
      <c r="AQ108" s="60">
        <f ca="1"/>
        <v>9.9633147888195141E-3</v>
      </c>
      <c r="AR108" s="60">
        <f ca="1"/>
        <v>1.3297709434938682E-2</v>
      </c>
      <c r="AS108" s="60">
        <f ca="1"/>
        <v>7.6431873719788113E-4</v>
      </c>
      <c r="AT108" s="60">
        <f ca="1"/>
        <v>1.6123116324850244E-3</v>
      </c>
      <c r="AU108" s="60">
        <f ca="1"/>
        <v>-1.6009036381356031E-2</v>
      </c>
      <c r="AW108" s="61">
        <f t="shared" ca="1" si="101"/>
        <v>-0.40972570883128989</v>
      </c>
      <c r="AX108" s="61">
        <f t="shared" ca="1" si="102"/>
        <v>1.3297709434938683</v>
      </c>
      <c r="AY108" s="61">
        <f t="shared" ca="1" si="103"/>
        <v>7.6431873719788115E-2</v>
      </c>
      <c r="AZ108" s="61">
        <f t="shared" ca="1" si="104"/>
        <v>0.16123116324850245</v>
      </c>
      <c r="BA108" s="61">
        <f t="shared" ca="1" si="105"/>
        <v>-1.600903638135603</v>
      </c>
      <c r="BB108" s="61">
        <f t="shared" ca="1" si="106"/>
        <v>-0.44319536650473412</v>
      </c>
      <c r="BL108" s="96">
        <v>38859</v>
      </c>
      <c r="BM108" s="126">
        <f t="shared" si="120"/>
        <v>-5.6211841748891628E-4</v>
      </c>
      <c r="BN108" s="126">
        <f t="shared" si="121"/>
        <v>-4.0732626153234574E-3</v>
      </c>
      <c r="BO108" s="126">
        <f t="shared" si="122"/>
        <v>4.7790379141609161E-3</v>
      </c>
      <c r="BP108" s="126">
        <f t="shared" si="123"/>
        <v>-2.7986521885948849E-3</v>
      </c>
      <c r="BQ108" s="126">
        <f t="shared" si="124"/>
        <v>3.7139367571730993E-4</v>
      </c>
      <c r="DA108" s="126">
        <f t="shared" ca="1" si="107"/>
        <v>1.0095950970639658E-2</v>
      </c>
      <c r="DB108" s="126">
        <f t="shared" ca="1" si="108"/>
        <v>1.2979827113737505E-2</v>
      </c>
      <c r="DC108" s="126">
        <f t="shared" ca="1" si="109"/>
        <v>6.0590517510828151E-4</v>
      </c>
      <c r="DD108" s="126">
        <f t="shared" ca="1" si="110"/>
        <v>1.7290489737998593E-3</v>
      </c>
      <c r="DE108" s="126">
        <f t="shared" ca="1" si="111"/>
        <v>-1.6631628600672705E-2</v>
      </c>
    </row>
    <row r="109" spans="1:109" ht="14" thickBot="1" x14ac:dyDescent="0.2">
      <c r="A109" s="96">
        <v>38860</v>
      </c>
      <c r="B109" s="97">
        <v>5.6090002059936523</v>
      </c>
      <c r="C109" s="98">
        <v>1256.5799560546875</v>
      </c>
      <c r="D109" s="97">
        <v>1.885200023651123</v>
      </c>
      <c r="E109">
        <v>111.3461789692817</v>
      </c>
      <c r="F109">
        <v>673.66259765625</v>
      </c>
      <c r="H109" s="34">
        <f t="shared" si="112"/>
        <v>4.1174794964715673E-3</v>
      </c>
      <c r="I109" s="34">
        <f t="shared" si="113"/>
        <v>-4.349988881771202E-3</v>
      </c>
      <c r="J109" s="34">
        <f t="shared" si="114"/>
        <v>-1.1656285908766177E-3</v>
      </c>
      <c r="K109" s="34">
        <f t="shared" si="115"/>
        <v>0</v>
      </c>
      <c r="L109" s="101">
        <f t="shared" si="116"/>
        <v>2.4327253484357259E-2</v>
      </c>
      <c r="N109" s="34">
        <f t="shared" si="117"/>
        <v>-0.16932489247285953</v>
      </c>
      <c r="O109" s="35">
        <f t="shared" si="125"/>
        <v>-0.43499888817712018</v>
      </c>
      <c r="P109" s="35">
        <f t="shared" si="126"/>
        <v>-0.11656285908766177</v>
      </c>
      <c r="Q109" s="35">
        <f t="shared" si="118"/>
        <v>0</v>
      </c>
      <c r="R109" s="35">
        <f t="shared" si="127"/>
        <v>2.4327253484357261</v>
      </c>
      <c r="S109" s="67">
        <f t="shared" si="119"/>
        <v>1.7118387086980846</v>
      </c>
      <c r="AJ109" s="34">
        <f t="shared" ca="1" si="89"/>
        <v>-0.34635497235886059</v>
      </c>
      <c r="AK109" s="34">
        <f t="shared" ca="1" si="89"/>
        <v>-1.147069358249595</v>
      </c>
      <c r="AL109" s="34">
        <f t="shared" ca="1" si="89"/>
        <v>5.9533825518368194E-2</v>
      </c>
      <c r="AM109" s="34">
        <f t="shared" ca="1" si="89"/>
        <v>-0.13434214424154425</v>
      </c>
      <c r="AN109" s="101">
        <f t="shared" ca="1" si="89"/>
        <v>0.74168886601355644</v>
      </c>
      <c r="AQ109" s="60">
        <f ca="1"/>
        <v>-3.5410801982332049E-3</v>
      </c>
      <c r="AR109" s="60">
        <f ca="1"/>
        <v>7.825592717727297E-3</v>
      </c>
      <c r="AS109" s="60">
        <f ca="1"/>
        <v>4.8655704559140422E-3</v>
      </c>
      <c r="AT109" s="60">
        <f ca="1"/>
        <v>-8.6696632916390224E-4</v>
      </c>
      <c r="AU109" s="60">
        <f ca="1"/>
        <v>1.9530772109329045E-3</v>
      </c>
      <c r="AW109" s="61">
        <f t="shared" ca="1" si="101"/>
        <v>0.14562137451259316</v>
      </c>
      <c r="AX109" s="61">
        <f t="shared" ca="1" si="102"/>
        <v>0.78255927177272966</v>
      </c>
      <c r="AY109" s="61">
        <f t="shared" ca="1" si="103"/>
        <v>0.48655704559140422</v>
      </c>
      <c r="AZ109" s="61">
        <f t="shared" ca="1" si="104"/>
        <v>-8.6696632916390223E-2</v>
      </c>
      <c r="BA109" s="61">
        <f t="shared" ca="1" si="105"/>
        <v>0.19530772109329045</v>
      </c>
      <c r="BB109" s="61">
        <f t="shared" ca="1" si="106"/>
        <v>1.5233487800536274</v>
      </c>
      <c r="BL109" s="96">
        <v>38860</v>
      </c>
      <c r="BM109" s="126">
        <f t="shared" si="120"/>
        <v>4.538968335367378E-3</v>
      </c>
      <c r="BN109" s="126">
        <f t="shared" si="121"/>
        <v>-4.5085194914412131E-3</v>
      </c>
      <c r="BO109" s="126">
        <f t="shared" si="122"/>
        <v>-1.1244381192845555E-3</v>
      </c>
      <c r="BP109" s="126">
        <f t="shared" si="123"/>
        <v>2.0769161058127987E-4</v>
      </c>
      <c r="BQ109" s="126">
        <f t="shared" si="124"/>
        <v>2.3577593841938853E-2</v>
      </c>
      <c r="DA109" s="126">
        <f t="shared" ca="1" si="107"/>
        <v>-3.4084440164130611E-3</v>
      </c>
      <c r="DB109" s="126">
        <f t="shared" ca="1" si="108"/>
        <v>7.50771039652612E-3</v>
      </c>
      <c r="DC109" s="126">
        <f t="shared" ca="1" si="109"/>
        <v>4.7071568938244429E-3</v>
      </c>
      <c r="DD109" s="126">
        <f t="shared" ca="1" si="110"/>
        <v>-7.5022898784906733E-4</v>
      </c>
      <c r="DE109" s="126">
        <f t="shared" ca="1" si="111"/>
        <v>1.3304849916162317E-3</v>
      </c>
    </row>
    <row r="110" spans="1:109" ht="14" thickBot="1" x14ac:dyDescent="0.2">
      <c r="A110" s="96">
        <v>38861</v>
      </c>
      <c r="B110" s="97">
        <v>5.5815000534057617</v>
      </c>
      <c r="C110" s="98">
        <v>1258.5699462890625</v>
      </c>
      <c r="D110" s="97">
        <v>1.8717999458312988</v>
      </c>
      <c r="E110">
        <v>112.70145626609649</v>
      </c>
      <c r="F110">
        <v>637.5645751953125</v>
      </c>
      <c r="H110" s="34">
        <f t="shared" si="112"/>
        <v>-4.9028617539547559E-3</v>
      </c>
      <c r="I110" s="34">
        <f t="shared" si="113"/>
        <v>1.5836558786302922E-3</v>
      </c>
      <c r="J110" s="34">
        <f t="shared" si="114"/>
        <v>-7.1080403414550616E-3</v>
      </c>
      <c r="K110" s="34">
        <f t="shared" si="115"/>
        <v>1.2171744997093129E-2</v>
      </c>
      <c r="L110" s="101">
        <f t="shared" si="116"/>
        <v>-5.3584721174259477E-2</v>
      </c>
      <c r="N110" s="34">
        <f t="shared" si="117"/>
        <v>0.20162250716951866</v>
      </c>
      <c r="O110" s="35">
        <f t="shared" si="125"/>
        <v>0.15836558786302923</v>
      </c>
      <c r="P110" s="35">
        <f t="shared" si="126"/>
        <v>-0.71080403414550619</v>
      </c>
      <c r="Q110" s="35">
        <f t="shared" si="118"/>
        <v>1.2171744997093128</v>
      </c>
      <c r="R110" s="35">
        <f t="shared" si="127"/>
        <v>-5.358472117425948</v>
      </c>
      <c r="S110" s="67">
        <f t="shared" si="119"/>
        <v>-4.4921135568295938</v>
      </c>
      <c r="AJ110" s="34">
        <f t="shared" ca="1" si="89"/>
        <v>0.27784291946680223</v>
      </c>
      <c r="AK110" s="34">
        <f t="shared" ca="1" si="89"/>
        <v>-0.94412766775829793</v>
      </c>
      <c r="AL110" s="34">
        <f t="shared" ca="1" si="89"/>
        <v>0.66153923020727456</v>
      </c>
      <c r="AM110" s="34">
        <f t="shared" ca="1" si="89"/>
        <v>-0.59455918687893661</v>
      </c>
      <c r="AN110" s="101">
        <f t="shared" ca="1" si="89"/>
        <v>-0.63522590953395819</v>
      </c>
      <c r="AQ110" s="60">
        <f ca="1"/>
        <v>-5.2692138659302772E-3</v>
      </c>
      <c r="AR110" s="60">
        <f ca="1"/>
        <v>-8.8792290630721228E-3</v>
      </c>
      <c r="AS110" s="60">
        <f ca="1"/>
        <v>-1.9332903922688188E-3</v>
      </c>
      <c r="AT110" s="60">
        <f ca="1"/>
        <v>3.6165210198138556E-3</v>
      </c>
      <c r="AU110" s="60">
        <f ca="1"/>
        <v>-1.444338613400859E-2</v>
      </c>
      <c r="AW110" s="61">
        <f t="shared" ca="1" si="101"/>
        <v>0.21668816372485017</v>
      </c>
      <c r="AX110" s="61">
        <f t="shared" ca="1" si="102"/>
        <v>-0.88792290630721227</v>
      </c>
      <c r="AY110" s="61">
        <f t="shared" ca="1" si="103"/>
        <v>-0.19332903922688188</v>
      </c>
      <c r="AZ110" s="61">
        <f t="shared" ca="1" si="104"/>
        <v>0.36165210198138553</v>
      </c>
      <c r="BA110" s="61">
        <f t="shared" ca="1" si="105"/>
        <v>-1.4443386134008589</v>
      </c>
      <c r="BB110" s="61">
        <f t="shared" ca="1" si="106"/>
        <v>-1.9472502932287172</v>
      </c>
      <c r="BL110" s="96">
        <v>38861</v>
      </c>
      <c r="BM110" s="126">
        <f t="shared" si="120"/>
        <v>-4.4813729150589452E-3</v>
      </c>
      <c r="BN110" s="126">
        <f t="shared" si="121"/>
        <v>1.4251252689602813E-3</v>
      </c>
      <c r="BO110" s="126">
        <f t="shared" si="122"/>
        <v>-7.0668498698629994E-3</v>
      </c>
      <c r="BP110" s="126">
        <f t="shared" si="123"/>
        <v>1.2379436607674408E-2</v>
      </c>
      <c r="BQ110" s="126">
        <f t="shared" si="124"/>
        <v>-5.4334380816677887E-2</v>
      </c>
      <c r="DA110" s="126">
        <f t="shared" ca="1" si="107"/>
        <v>-5.1365776841101338E-3</v>
      </c>
      <c r="DB110" s="126">
        <f t="shared" ca="1" si="108"/>
        <v>-9.1971113842732998E-3</v>
      </c>
      <c r="DC110" s="126">
        <f t="shared" ca="1" si="109"/>
        <v>-2.0917039543584186E-3</v>
      </c>
      <c r="DD110" s="126">
        <f t="shared" ca="1" si="110"/>
        <v>3.7332583611286905E-3</v>
      </c>
      <c r="DE110" s="126">
        <f t="shared" ca="1" si="111"/>
        <v>-1.5065978353325262E-2</v>
      </c>
    </row>
    <row r="111" spans="1:109" ht="14" thickBot="1" x14ac:dyDescent="0.2">
      <c r="A111" s="96">
        <v>38862</v>
      </c>
      <c r="B111" s="97">
        <v>5.626500129699707</v>
      </c>
      <c r="C111" s="98">
        <v>1272.8800048828125</v>
      </c>
      <c r="D111" s="97">
        <v>1.8717999458312988</v>
      </c>
      <c r="E111">
        <v>111.78180608293373</v>
      </c>
      <c r="F111">
        <v>648.659912109375</v>
      </c>
      <c r="H111" s="34">
        <f t="shared" si="112"/>
        <v>8.0623624228914632E-3</v>
      </c>
      <c r="I111" s="34">
        <f t="shared" si="113"/>
        <v>1.137009399910089E-2</v>
      </c>
      <c r="J111" s="34">
        <f t="shared" si="114"/>
        <v>0</v>
      </c>
      <c r="K111" s="34">
        <f t="shared" si="115"/>
        <v>-8.1600559001775135E-3</v>
      </c>
      <c r="L111" s="101">
        <f t="shared" si="116"/>
        <v>1.7402687266091496E-2</v>
      </c>
      <c r="N111" s="34">
        <f t="shared" si="117"/>
        <v>-0.33155202144981644</v>
      </c>
      <c r="O111" s="35">
        <f t="shared" si="125"/>
        <v>1.137009399910089</v>
      </c>
      <c r="P111" s="35">
        <f t="shared" si="126"/>
        <v>0</v>
      </c>
      <c r="Q111" s="35">
        <f t="shared" si="118"/>
        <v>-0.8160055900177513</v>
      </c>
      <c r="R111" s="35">
        <f t="shared" si="127"/>
        <v>1.7402687266091497</v>
      </c>
      <c r="S111" s="67">
        <f t="shared" si="119"/>
        <v>1.729720515051671</v>
      </c>
      <c r="AJ111" s="34">
        <f t="shared" ca="1" si="89"/>
        <v>9.9634762043374292E-2</v>
      </c>
      <c r="AK111" s="34">
        <f t="shared" ca="1" si="89"/>
        <v>-1.0144210667466556</v>
      </c>
      <c r="AL111" s="34">
        <f t="shared" ca="1" si="89"/>
        <v>1.1259826395129007</v>
      </c>
      <c r="AM111" s="34">
        <f t="shared" ca="1" si="89"/>
        <v>-0.76723508324462331</v>
      </c>
      <c r="AN111" s="101">
        <f t="shared" ca="1" si="89"/>
        <v>-1.6441932077275638</v>
      </c>
      <c r="AQ111" s="60">
        <f ca="1"/>
        <v>4.0433168358825515E-3</v>
      </c>
      <c r="AR111" s="60">
        <f ca="1"/>
        <v>5.5503038248625363E-3</v>
      </c>
      <c r="AS111" s="60">
        <f ca="1"/>
        <v>-6.721657992301424E-3</v>
      </c>
      <c r="AT111" s="60">
        <f ca="1"/>
        <v>1.3949130938084994E-3</v>
      </c>
      <c r="AU111" s="60">
        <f ca="1"/>
        <v>-1.4630186729877315E-2</v>
      </c>
      <c r="AW111" s="61">
        <f t="shared" ca="1" si="101"/>
        <v>-0.16627506926414717</v>
      </c>
      <c r="AX111" s="61">
        <f t="shared" ca="1" si="102"/>
        <v>0.55503038248625358</v>
      </c>
      <c r="AY111" s="61">
        <f t="shared" ca="1" si="103"/>
        <v>-0.67216579923014241</v>
      </c>
      <c r="AZ111" s="61">
        <f t="shared" ca="1" si="104"/>
        <v>0.13949130938084994</v>
      </c>
      <c r="BA111" s="61">
        <f t="shared" ca="1" si="105"/>
        <v>-1.4630186729877315</v>
      </c>
      <c r="BB111" s="61">
        <f t="shared" ca="1" si="106"/>
        <v>-1.6069378496149176</v>
      </c>
      <c r="BL111" s="96">
        <v>38862</v>
      </c>
      <c r="BM111" s="126">
        <f t="shared" si="120"/>
        <v>8.4838512617872747E-3</v>
      </c>
      <c r="BN111" s="126">
        <f t="shared" si="121"/>
        <v>1.1211563389430879E-2</v>
      </c>
      <c r="BO111" s="126">
        <f t="shared" si="122"/>
        <v>4.1190471592062348E-5</v>
      </c>
      <c r="BP111" s="126">
        <f t="shared" si="123"/>
        <v>-7.9523642895962341E-3</v>
      </c>
      <c r="BQ111" s="126">
        <f t="shared" si="124"/>
        <v>1.665302762367309E-2</v>
      </c>
      <c r="DA111" s="126">
        <f t="shared" ca="1" si="107"/>
        <v>4.1759530177026948E-3</v>
      </c>
      <c r="DB111" s="126">
        <f t="shared" ca="1" si="108"/>
        <v>5.2324215036613593E-3</v>
      </c>
      <c r="DC111" s="126">
        <f t="shared" ca="1" si="109"/>
        <v>-6.8800715543910233E-3</v>
      </c>
      <c r="DD111" s="126">
        <f t="shared" ca="1" si="110"/>
        <v>1.5116504351233343E-3</v>
      </c>
      <c r="DE111" s="126">
        <f t="shared" ca="1" si="111"/>
        <v>-1.5252778949193987E-2</v>
      </c>
    </row>
    <row r="112" spans="1:109" ht="14" thickBot="1" x14ac:dyDescent="0.2">
      <c r="A112" s="96">
        <v>38863</v>
      </c>
      <c r="B112" s="97">
        <v>5.5995001792907715</v>
      </c>
      <c r="C112" s="98">
        <v>1280.1600341796875</v>
      </c>
      <c r="D112" s="97">
        <v>1.8592000007629395</v>
      </c>
      <c r="E112">
        <v>112.70145626609649</v>
      </c>
      <c r="F112">
        <v>651.1595458984375</v>
      </c>
      <c r="H112" s="34">
        <f t="shared" si="112"/>
        <v>-4.7987114167855833E-3</v>
      </c>
      <c r="I112" s="34">
        <f t="shared" si="113"/>
        <v>5.7193366766298088E-3</v>
      </c>
      <c r="J112" s="34">
        <f t="shared" si="114"/>
        <v>-6.731459254724746E-3</v>
      </c>
      <c r="K112" s="34">
        <f t="shared" si="115"/>
        <v>8.2271902323750885E-3</v>
      </c>
      <c r="L112" s="101">
        <f t="shared" si="116"/>
        <v>3.8535351767522508E-3</v>
      </c>
      <c r="N112" s="34">
        <f t="shared" si="117"/>
        <v>0.19733948775016402</v>
      </c>
      <c r="O112" s="35">
        <f t="shared" si="125"/>
        <v>0.57193366766298093</v>
      </c>
      <c r="P112" s="35">
        <f t="shared" si="126"/>
        <v>-0.67314592547247465</v>
      </c>
      <c r="Q112" s="35">
        <f t="shared" si="118"/>
        <v>0.8227190232375089</v>
      </c>
      <c r="R112" s="35">
        <f t="shared" si="127"/>
        <v>0.38535351767522508</v>
      </c>
      <c r="S112" s="67">
        <f t="shared" si="119"/>
        <v>1.3041997708534043</v>
      </c>
      <c r="AJ112" s="34">
        <f t="shared" ca="1" si="89"/>
        <v>0.32346016997477495</v>
      </c>
      <c r="AK112" s="34">
        <f t="shared" ca="1" si="89"/>
        <v>-1.26241792958833</v>
      </c>
      <c r="AL112" s="34">
        <f t="shared" ca="1" si="89"/>
        <v>-0.30562286692275986</v>
      </c>
      <c r="AM112" s="34">
        <f t="shared" ca="1" si="89"/>
        <v>-0.79530900212116173</v>
      </c>
      <c r="AN112" s="101">
        <f t="shared" ca="1" si="89"/>
        <v>9.1568725742936646E-2</v>
      </c>
      <c r="AQ112" s="60">
        <f ca="1"/>
        <v>-1.1650314590689634E-3</v>
      </c>
      <c r="AR112" s="60">
        <f ca="1"/>
        <v>9.4012377678328075E-3</v>
      </c>
      <c r="AS112" s="60">
        <f ca="1"/>
        <v>-1.0779303485146257E-2</v>
      </c>
      <c r="AT112" s="60">
        <f ca="1"/>
        <v>-2.8856139947973222E-3</v>
      </c>
      <c r="AU112" s="60">
        <f ca="1"/>
        <v>-1.7513131316367926E-2</v>
      </c>
      <c r="AW112" s="61">
        <f t="shared" ca="1" si="101"/>
        <v>4.7910093226547559E-2</v>
      </c>
      <c r="AX112" s="61">
        <f t="shared" ca="1" si="102"/>
        <v>0.94012377678328074</v>
      </c>
      <c r="AY112" s="61">
        <f t="shared" ca="1" si="103"/>
        <v>-1.0779303485146257</v>
      </c>
      <c r="AZ112" s="61">
        <f t="shared" ca="1" si="104"/>
        <v>-0.28856139947973219</v>
      </c>
      <c r="BA112" s="61">
        <f t="shared" ca="1" si="105"/>
        <v>-1.7513131316367927</v>
      </c>
      <c r="BB112" s="61">
        <f t="shared" ca="1" si="106"/>
        <v>-2.1297710096213223</v>
      </c>
      <c r="BL112" s="96">
        <v>38863</v>
      </c>
      <c r="BM112" s="126">
        <f t="shared" si="120"/>
        <v>-4.3772225778897726E-3</v>
      </c>
      <c r="BN112" s="126">
        <f t="shared" si="121"/>
        <v>5.5608060669597977E-3</v>
      </c>
      <c r="BO112" s="126">
        <f t="shared" si="122"/>
        <v>-6.6902687831326838E-3</v>
      </c>
      <c r="BP112" s="126">
        <f t="shared" si="123"/>
        <v>8.4348818429563679E-3</v>
      </c>
      <c r="BQ112" s="126">
        <f t="shared" si="124"/>
        <v>3.1038755343338427E-3</v>
      </c>
      <c r="DA112" s="126">
        <f t="shared" ca="1" si="107"/>
        <v>-1.0323952772488196E-3</v>
      </c>
      <c r="DB112" s="126">
        <f t="shared" ca="1" si="108"/>
        <v>9.0833554466316305E-3</v>
      </c>
      <c r="DC112" s="126">
        <f t="shared" ca="1" si="109"/>
        <v>-1.0937717047235857E-2</v>
      </c>
      <c r="DD112" s="126">
        <f t="shared" ca="1" si="110"/>
        <v>-2.7688766534824873E-3</v>
      </c>
      <c r="DE112" s="126">
        <f t="shared" ca="1" si="111"/>
        <v>-1.81357235356846E-2</v>
      </c>
    </row>
    <row r="113" spans="1:109" ht="14" thickBot="1" x14ac:dyDescent="0.2">
      <c r="A113" s="96">
        <v>38866</v>
      </c>
      <c r="B113" s="97">
        <v>5.5987510681152344</v>
      </c>
      <c r="C113" s="98">
        <v>1280.1600341796875</v>
      </c>
      <c r="D113" s="97">
        <v>1.8597999811172485</v>
      </c>
      <c r="E113">
        <v>112.37218243248617</v>
      </c>
      <c r="F113">
        <v>651.1595458984375</v>
      </c>
      <c r="H113" s="34">
        <f t="shared" si="112"/>
        <v>-1.3378179329427063E-4</v>
      </c>
      <c r="I113" s="34">
        <f t="shared" si="113"/>
        <v>0</v>
      </c>
      <c r="J113" s="34">
        <f t="shared" si="114"/>
        <v>3.2270888234879234E-4</v>
      </c>
      <c r="K113" s="34">
        <f t="shared" si="115"/>
        <v>-2.9216466629577143E-3</v>
      </c>
      <c r="L113" s="101">
        <f t="shared" si="116"/>
        <v>0</v>
      </c>
      <c r="N113" s="34">
        <f t="shared" si="117"/>
        <v>5.5015666219566123E-3</v>
      </c>
      <c r="O113" s="35">
        <f t="shared" si="125"/>
        <v>0</v>
      </c>
      <c r="P113" s="35">
        <f t="shared" si="126"/>
        <v>3.2270888234879232E-2</v>
      </c>
      <c r="Q113" s="35">
        <f t="shared" si="118"/>
        <v>-0.29216466629577142</v>
      </c>
      <c r="R113" s="35">
        <f t="shared" si="127"/>
        <v>0</v>
      </c>
      <c r="S113" s="67">
        <f t="shared" si="119"/>
        <v>-0.25439221143893559</v>
      </c>
      <c r="AJ113" s="34">
        <f t="shared" ca="1" si="89"/>
        <v>0.75768890625309271</v>
      </c>
      <c r="AK113" s="34">
        <f t="shared" ca="1" si="89"/>
        <v>0.76076173465031027</v>
      </c>
      <c r="AL113" s="34">
        <f t="shared" ca="1" si="89"/>
        <v>-0.10674568927119303</v>
      </c>
      <c r="AM113" s="34">
        <f t="shared" ca="1" si="89"/>
        <v>4.7826336239345228E-2</v>
      </c>
      <c r="AN113" s="101">
        <f t="shared" ca="1" si="89"/>
        <v>-1.0653452792051146</v>
      </c>
      <c r="AQ113" s="60">
        <f ca="1"/>
        <v>1.0109696450990151E-2</v>
      </c>
      <c r="AR113" s="60">
        <f ca="1"/>
        <v>-6.3814262201245817E-3</v>
      </c>
      <c r="AS113" s="60">
        <f ca="1"/>
        <v>-6.8466223053307686E-3</v>
      </c>
      <c r="AT113" s="60">
        <f ca="1"/>
        <v>5.0337397534248058E-3</v>
      </c>
      <c r="AU113" s="60">
        <f ca="1"/>
        <v>-1.3548870719480971E-2</v>
      </c>
      <c r="AW113" s="61">
        <f t="shared" ca="1" si="101"/>
        <v>-0.41574542531762132</v>
      </c>
      <c r="AX113" s="61">
        <f t="shared" ca="1" si="102"/>
        <v>-0.63814262201245819</v>
      </c>
      <c r="AY113" s="61">
        <f t="shared" ca="1" si="103"/>
        <v>-0.68466223053307684</v>
      </c>
      <c r="AZ113" s="61">
        <f t="shared" ca="1" si="104"/>
        <v>0.50337397534248063</v>
      </c>
      <c r="BA113" s="61">
        <f t="shared" ca="1" si="105"/>
        <v>-1.354887071948097</v>
      </c>
      <c r="BB113" s="61">
        <f t="shared" ca="1" si="106"/>
        <v>-2.5900633744687731</v>
      </c>
      <c r="BL113" s="96">
        <v>38866</v>
      </c>
      <c r="BM113" s="126">
        <f t="shared" si="120"/>
        <v>2.8770704560154039E-4</v>
      </c>
      <c r="BN113" s="126">
        <f t="shared" si="121"/>
        <v>-1.5853060967001092E-4</v>
      </c>
      <c r="BO113" s="126">
        <f t="shared" si="122"/>
        <v>3.638993539408547E-4</v>
      </c>
      <c r="BP113" s="126">
        <f t="shared" si="123"/>
        <v>-2.7139550523764345E-3</v>
      </c>
      <c r="BQ113" s="126">
        <f t="shared" si="124"/>
        <v>-7.4965964241840803E-4</v>
      </c>
      <c r="DA113" s="126">
        <f t="shared" ca="1" si="107"/>
        <v>1.0242332632810295E-2</v>
      </c>
      <c r="DB113" s="126">
        <f t="shared" ca="1" si="108"/>
        <v>-6.6993085413257587E-3</v>
      </c>
      <c r="DC113" s="126">
        <f t="shared" ca="1" si="109"/>
        <v>-7.0050358674203679E-3</v>
      </c>
      <c r="DD113" s="126">
        <f t="shared" ca="1" si="110"/>
        <v>5.1504770947396411E-3</v>
      </c>
      <c r="DE113" s="126">
        <f t="shared" ca="1" si="111"/>
        <v>-1.4171462938797643E-2</v>
      </c>
    </row>
    <row r="114" spans="1:109" ht="14" thickBot="1" x14ac:dyDescent="0.2">
      <c r="A114" s="96">
        <v>38867</v>
      </c>
      <c r="B114" s="97">
        <v>5.6345000267028809</v>
      </c>
      <c r="C114" s="98">
        <v>1259.8399658203125</v>
      </c>
      <c r="D114" s="97">
        <v>1.8839999437332153</v>
      </c>
      <c r="E114">
        <v>112.17050338848908</v>
      </c>
      <c r="F114">
        <v>654.66363525390625</v>
      </c>
      <c r="H114" s="34">
        <f t="shared" si="112"/>
        <v>6.3851666474753679E-3</v>
      </c>
      <c r="I114" s="34">
        <f t="shared" si="113"/>
        <v>-1.5873068848299015E-2</v>
      </c>
      <c r="J114" s="34">
        <f t="shared" si="114"/>
        <v>1.3012131875293929E-2</v>
      </c>
      <c r="K114" s="34">
        <f t="shared" si="115"/>
        <v>-1.7947417201606716E-3</v>
      </c>
      <c r="L114" s="101">
        <f t="shared" si="116"/>
        <v>5.3813068971199406E-3</v>
      </c>
      <c r="N114" s="34">
        <f t="shared" si="117"/>
        <v>-0.26257997324128785</v>
      </c>
      <c r="O114" s="35">
        <f t="shared" si="125"/>
        <v>-1.5873068848299015</v>
      </c>
      <c r="P114" s="35">
        <f t="shared" si="126"/>
        <v>1.3012131875293929</v>
      </c>
      <c r="Q114" s="35">
        <f t="shared" si="118"/>
        <v>-0.17947417201606716</v>
      </c>
      <c r="R114" s="35">
        <f t="shared" si="127"/>
        <v>0.53813068971199407</v>
      </c>
      <c r="S114" s="67">
        <f t="shared" si="119"/>
        <v>-0.19001715284586962</v>
      </c>
      <c r="AJ114" s="34">
        <f t="shared" ca="1" si="89"/>
        <v>-0.99722244191751352</v>
      </c>
      <c r="AK114" s="34">
        <f t="shared" ca="1" si="89"/>
        <v>0.63101500696030599</v>
      </c>
      <c r="AL114" s="34">
        <f t="shared" ca="1" si="89"/>
        <v>0.94122170586578813</v>
      </c>
      <c r="AM114" s="34">
        <f t="shared" ca="1" si="89"/>
        <v>-1.5886675454501453</v>
      </c>
      <c r="AN114" s="101">
        <f t="shared" ca="1" si="89"/>
        <v>-1.2397024238605581</v>
      </c>
      <c r="AQ114" s="60">
        <f ca="1"/>
        <v>1.4518775512930833E-2</v>
      </c>
      <c r="AR114" s="60">
        <f ca="1"/>
        <v>1.0535315942946592E-2</v>
      </c>
      <c r="AS114" s="60">
        <f ca="1"/>
        <v>-5.4531241441463634E-5</v>
      </c>
      <c r="AT114" s="60">
        <f ca="1"/>
        <v>-3.0221427585598584E-3</v>
      </c>
      <c r="AU114" s="60">
        <f ca="1"/>
        <v>9.7764198151903559E-3</v>
      </c>
      <c r="AW114" s="61">
        <f t="shared" ca="1" si="101"/>
        <v>-0.59706189300305978</v>
      </c>
      <c r="AX114" s="61">
        <f t="shared" ca="1" si="102"/>
        <v>1.0535315942946593</v>
      </c>
      <c r="AY114" s="61">
        <f t="shared" ca="1" si="103"/>
        <v>-5.4531241441463634E-3</v>
      </c>
      <c r="AZ114" s="61">
        <f t="shared" ca="1" si="104"/>
        <v>-0.30221427585598581</v>
      </c>
      <c r="BA114" s="61">
        <f t="shared" ca="1" si="105"/>
        <v>0.97764198151903559</v>
      </c>
      <c r="BB114" s="61">
        <f t="shared" ca="1" si="106"/>
        <v>1.1264442828105028</v>
      </c>
      <c r="BL114" s="96">
        <v>38867</v>
      </c>
      <c r="BM114" s="126">
        <f t="shared" si="120"/>
        <v>6.8066554863711786E-3</v>
      </c>
      <c r="BN114" s="126">
        <f t="shared" si="121"/>
        <v>-1.6031599457969024E-2</v>
      </c>
      <c r="BO114" s="126">
        <f t="shared" si="122"/>
        <v>1.3053322346885991E-2</v>
      </c>
      <c r="BP114" s="126">
        <f t="shared" si="123"/>
        <v>-1.5870501095793918E-3</v>
      </c>
      <c r="BQ114" s="126">
        <f t="shared" si="124"/>
        <v>4.6316472547015325E-3</v>
      </c>
      <c r="DA114" s="126">
        <f t="shared" ca="1" si="107"/>
        <v>1.4651411694750977E-2</v>
      </c>
      <c r="DB114" s="126">
        <f t="shared" ca="1" si="108"/>
        <v>1.0217433621745415E-2</v>
      </c>
      <c r="DC114" s="126">
        <f t="shared" ca="1" si="109"/>
        <v>-2.1294480353106321E-4</v>
      </c>
      <c r="DD114" s="126">
        <f t="shared" ca="1" si="110"/>
        <v>-2.9054054172450235E-3</v>
      </c>
      <c r="DE114" s="126">
        <f t="shared" ca="1" si="111"/>
        <v>9.1538275958736835E-3</v>
      </c>
    </row>
    <row r="115" spans="1:109" ht="14" thickBot="1" x14ac:dyDescent="0.2">
      <c r="A115" s="96">
        <v>38868</v>
      </c>
      <c r="B115" s="97">
        <v>5.6725001335144043</v>
      </c>
      <c r="C115" s="98">
        <v>1270.0899658203125</v>
      </c>
      <c r="D115" s="97">
        <v>1.8696000576019287</v>
      </c>
      <c r="E115">
        <v>112.57457620525959</v>
      </c>
      <c r="F115">
        <v>643.51422119140625</v>
      </c>
      <c r="H115" s="34">
        <f t="shared" si="112"/>
        <v>6.7441843342682202E-3</v>
      </c>
      <c r="I115" s="34">
        <f t="shared" si="113"/>
        <v>8.1359539926374493E-3</v>
      </c>
      <c r="J115" s="34">
        <f t="shared" si="114"/>
        <v>-7.643251890312011E-3</v>
      </c>
      <c r="K115" s="34">
        <f t="shared" si="115"/>
        <v>3.6023090256718437E-3</v>
      </c>
      <c r="L115" s="101">
        <f t="shared" si="116"/>
        <v>-1.703075207190298E-2</v>
      </c>
      <c r="N115" s="34">
        <f t="shared" si="117"/>
        <v>-0.27734401305354395</v>
      </c>
      <c r="O115" s="35">
        <f t="shared" si="125"/>
        <v>0.81359539926374491</v>
      </c>
      <c r="P115" s="35">
        <f t="shared" si="126"/>
        <v>-0.76432518903120106</v>
      </c>
      <c r="Q115" s="35">
        <f t="shared" si="118"/>
        <v>0.36023090256718437</v>
      </c>
      <c r="R115" s="35">
        <f t="shared" si="127"/>
        <v>-1.7030752071902979</v>
      </c>
      <c r="S115" s="67">
        <f t="shared" si="119"/>
        <v>-1.5709181074441136</v>
      </c>
      <c r="AJ115" s="34">
        <f t="shared" ca="1" si="89"/>
        <v>-1.360029241875341</v>
      </c>
      <c r="AK115" s="34">
        <f t="shared" ca="1" si="89"/>
        <v>-0.65411260992209164</v>
      </c>
      <c r="AL115" s="34">
        <f t="shared" ca="1" si="89"/>
        <v>-0.42245120416895104</v>
      </c>
      <c r="AM115" s="34">
        <f t="shared" ca="1" si="89"/>
        <v>-1.117114518927729</v>
      </c>
      <c r="AN115" s="101">
        <f t="shared" ca="1" si="89"/>
        <v>0.24569448141888986</v>
      </c>
      <c r="AQ115" s="60">
        <f ca="1"/>
        <v>-2.5617680954455373E-2</v>
      </c>
      <c r="AR115" s="60">
        <f ca="1"/>
        <v>5.5221051046238784E-3</v>
      </c>
      <c r="AS115" s="60">
        <f ca="1"/>
        <v>-1.0514477561782851E-2</v>
      </c>
      <c r="AT115" s="60">
        <f ca="1"/>
        <v>-3.9342150285920554E-3</v>
      </c>
      <c r="AU115" s="60">
        <f ca="1"/>
        <v>5.4299573844466091E-3</v>
      </c>
      <c r="AW115" s="61">
        <f t="shared" ca="1" si="101"/>
        <v>1.0534869880309874</v>
      </c>
      <c r="AX115" s="61">
        <f t="shared" ca="1" si="102"/>
        <v>0.55221051046238778</v>
      </c>
      <c r="AY115" s="61">
        <f t="shared" ca="1" si="103"/>
        <v>-1.0514477561782851</v>
      </c>
      <c r="AZ115" s="61">
        <f t="shared" ca="1" si="104"/>
        <v>-0.39342150285920552</v>
      </c>
      <c r="BA115" s="61">
        <f t="shared" ca="1" si="105"/>
        <v>0.54299573844466087</v>
      </c>
      <c r="BB115" s="61">
        <f t="shared" ca="1" si="106"/>
        <v>0.70382397790054541</v>
      </c>
      <c r="BL115" s="96">
        <v>38868</v>
      </c>
      <c r="BM115" s="126">
        <f t="shared" si="120"/>
        <v>7.1656731731640309E-3</v>
      </c>
      <c r="BN115" s="126">
        <f t="shared" si="121"/>
        <v>7.9774233829674381E-3</v>
      </c>
      <c r="BO115" s="126">
        <f t="shared" si="122"/>
        <v>-7.6020614187199487E-3</v>
      </c>
      <c r="BP115" s="126">
        <f t="shared" si="123"/>
        <v>3.8100006362531236E-3</v>
      </c>
      <c r="BQ115" s="126">
        <f t="shared" si="124"/>
        <v>-1.7780411714321386E-2</v>
      </c>
      <c r="DA115" s="126">
        <f t="shared" ca="1" si="107"/>
        <v>-2.5485044772635228E-2</v>
      </c>
      <c r="DB115" s="126">
        <f t="shared" ca="1" si="108"/>
        <v>5.2042227834227014E-3</v>
      </c>
      <c r="DC115" s="126">
        <f t="shared" ca="1" si="109"/>
        <v>-1.0672891123872451E-2</v>
      </c>
      <c r="DD115" s="126">
        <f t="shared" ca="1" si="110"/>
        <v>-3.8174776872772205E-3</v>
      </c>
      <c r="DE115" s="126">
        <f t="shared" ca="1" si="111"/>
        <v>4.8073651651299367E-3</v>
      </c>
    </row>
    <row r="116" spans="1:109" ht="14" thickBot="1" x14ac:dyDescent="0.2">
      <c r="A116" s="96">
        <v>38869</v>
      </c>
      <c r="B116" s="97">
        <v>5.6680002212524414</v>
      </c>
      <c r="C116" s="98">
        <v>1285.7099609375</v>
      </c>
      <c r="D116" s="97">
        <v>1.8634999990463257</v>
      </c>
      <c r="E116">
        <v>112.71416237072414</v>
      </c>
      <c r="F116">
        <v>628.48016357421875</v>
      </c>
      <c r="H116" s="34">
        <f t="shared" si="112"/>
        <v>-7.9328552772989789E-4</v>
      </c>
      <c r="I116" s="34">
        <f t="shared" si="113"/>
        <v>1.2298337548946008E-2</v>
      </c>
      <c r="J116" s="34">
        <f t="shared" si="114"/>
        <v>-3.2627612150522511E-3</v>
      </c>
      <c r="K116" s="34">
        <f t="shared" si="115"/>
        <v>1.2399439568845426E-3</v>
      </c>
      <c r="L116" s="101">
        <f t="shared" si="116"/>
        <v>-2.336243259605569E-2</v>
      </c>
      <c r="N116" s="34">
        <f t="shared" si="117"/>
        <v>3.2622624301650395E-2</v>
      </c>
      <c r="O116" s="35">
        <f t="shared" si="125"/>
        <v>1.2298337548946008</v>
      </c>
      <c r="P116" s="35">
        <f t="shared" si="126"/>
        <v>-0.32627612150522511</v>
      </c>
      <c r="Q116" s="35">
        <f t="shared" si="118"/>
        <v>0.12399439568845426</v>
      </c>
      <c r="R116" s="35">
        <f t="shared" si="127"/>
        <v>-2.3362432596055691</v>
      </c>
      <c r="S116" s="67">
        <f t="shared" si="119"/>
        <v>-1.2760686062260889</v>
      </c>
      <c r="AJ116" s="34">
        <f t="shared" ca="1" si="89"/>
        <v>-1.5800798459020817</v>
      </c>
      <c r="AK116" s="34">
        <f t="shared" ca="1" si="89"/>
        <v>-0.45358609064100752</v>
      </c>
      <c r="AL116" s="34">
        <f t="shared" ca="1" si="89"/>
        <v>0.26380802452432939</v>
      </c>
      <c r="AM116" s="34">
        <f t="shared" ca="1" si="89"/>
        <v>-2.0553135167232708</v>
      </c>
      <c r="AN116" s="101">
        <f t="shared" ca="1" si="89"/>
        <v>7.7094378456105755E-2</v>
      </c>
      <c r="AQ116" s="60">
        <f ca="1"/>
        <v>-2.3675891022516448E-2</v>
      </c>
      <c r="AR116" s="60">
        <f ca="1"/>
        <v>-2.0032991050632495E-2</v>
      </c>
      <c r="AS116" s="60">
        <f ca="1"/>
        <v>-8.3982779832557451E-3</v>
      </c>
      <c r="AT116" s="60">
        <f ca="1"/>
        <v>1.259436133209911E-5</v>
      </c>
      <c r="AU116" s="60">
        <f ca="1"/>
        <v>-4.1996557397092687E-3</v>
      </c>
      <c r="AW116" s="61">
        <f t="shared" ca="1" si="101"/>
        <v>0.97363391973709656</v>
      </c>
      <c r="AX116" s="61">
        <f t="shared" ca="1" si="102"/>
        <v>-2.0032991050632494</v>
      </c>
      <c r="AY116" s="61">
        <f t="shared" ca="1" si="103"/>
        <v>-0.83982779832557453</v>
      </c>
      <c r="AZ116" s="61">
        <f t="shared" ca="1" si="104"/>
        <v>1.259436133209911E-3</v>
      </c>
      <c r="BA116" s="61">
        <f t="shared" ca="1" si="105"/>
        <v>-0.41996557397092688</v>
      </c>
      <c r="BB116" s="61">
        <f t="shared" ca="1" si="106"/>
        <v>-2.2881991214894444</v>
      </c>
      <c r="BL116" s="96">
        <v>38869</v>
      </c>
      <c r="BM116" s="126">
        <f t="shared" si="120"/>
        <v>-3.7179668883408686E-4</v>
      </c>
      <c r="BN116" s="126">
        <f t="shared" si="121"/>
        <v>1.2139806939275997E-2</v>
      </c>
      <c r="BO116" s="126">
        <f t="shared" si="122"/>
        <v>-3.2215707434601888E-3</v>
      </c>
      <c r="BP116" s="126">
        <f t="shared" si="123"/>
        <v>1.4476355674658224E-3</v>
      </c>
      <c r="BQ116" s="126">
        <f t="shared" si="124"/>
        <v>-2.4112092238474096E-2</v>
      </c>
      <c r="DA116" s="126">
        <f t="shared" ca="1" si="107"/>
        <v>-2.3543254840696304E-2</v>
      </c>
      <c r="DB116" s="126">
        <f t="shared" ca="1" si="108"/>
        <v>-2.0350873371833673E-2</v>
      </c>
      <c r="DC116" s="126">
        <f t="shared" ca="1" si="109"/>
        <v>-8.5566915453453452E-3</v>
      </c>
      <c r="DD116" s="126">
        <f t="shared" ca="1" si="110"/>
        <v>1.2933170264693402E-4</v>
      </c>
      <c r="DE116" s="126">
        <f t="shared" ca="1" si="111"/>
        <v>-4.822247959025942E-3</v>
      </c>
    </row>
    <row r="117" spans="1:109" ht="14" thickBot="1" x14ac:dyDescent="0.2">
      <c r="A117" s="96">
        <v>38870</v>
      </c>
      <c r="B117" s="97">
        <v>5.5440001487731934</v>
      </c>
      <c r="C117" s="98">
        <v>1288.219970703125</v>
      </c>
      <c r="D117" s="97">
        <v>1.8835999965667725</v>
      </c>
      <c r="E117">
        <v>111.63206373831311</v>
      </c>
      <c r="F117">
        <v>636.12933349609375</v>
      </c>
      <c r="H117" s="34">
        <f t="shared" si="112"/>
        <v>-2.1877217296905487E-2</v>
      </c>
      <c r="I117" s="34">
        <f t="shared" si="113"/>
        <v>1.9522363844756857E-3</v>
      </c>
      <c r="J117" s="34">
        <f t="shared" si="114"/>
        <v>1.0786153759449024E-2</v>
      </c>
      <c r="K117" s="34">
        <f t="shared" si="115"/>
        <v>-9.6003786006228758E-3</v>
      </c>
      <c r="L117" s="101">
        <f t="shared" si="116"/>
        <v>1.2170901112253945E-2</v>
      </c>
      <c r="N117" s="34">
        <f t="shared" si="117"/>
        <v>0.89966628117476144</v>
      </c>
      <c r="O117" s="35">
        <f t="shared" si="125"/>
        <v>0.19522363844756857</v>
      </c>
      <c r="P117" s="35">
        <f t="shared" si="126"/>
        <v>1.0786153759449024</v>
      </c>
      <c r="Q117" s="35">
        <f t="shared" si="118"/>
        <v>-0.96003786006228753</v>
      </c>
      <c r="R117" s="35">
        <f t="shared" si="127"/>
        <v>1.2170901112253945</v>
      </c>
      <c r="S117" s="67">
        <f t="shared" si="119"/>
        <v>2.4305575467303395</v>
      </c>
      <c r="AJ117" s="34">
        <f t="shared" ca="1" si="89"/>
        <v>-2.1170080537749127</v>
      </c>
      <c r="AK117" s="34">
        <f t="shared" ca="1" si="89"/>
        <v>0.54351977971422838</v>
      </c>
      <c r="AL117" s="34">
        <f t="shared" ca="1" si="89"/>
        <v>0.60687394164279695</v>
      </c>
      <c r="AM117" s="34">
        <f t="shared" ca="1" si="89"/>
        <v>1.2406994842948795</v>
      </c>
      <c r="AN117" s="101">
        <f t="shared" ca="1" si="89"/>
        <v>0.45766162769153679</v>
      </c>
      <c r="AQ117" s="60">
        <f ca="1"/>
        <v>-3.2282727550809215E-2</v>
      </c>
      <c r="AR117" s="60">
        <f ca="1"/>
        <v>-1.3373746065129963E-2</v>
      </c>
      <c r="AS117" s="60">
        <f ca="1"/>
        <v>-1.2852848700719509E-2</v>
      </c>
      <c r="AT117" s="60">
        <f ca="1"/>
        <v>1.8820504811591328E-3</v>
      </c>
      <c r="AU117" s="60">
        <f ca="1"/>
        <v>-4.0449877983758072E-3</v>
      </c>
      <c r="AW117" s="61">
        <f t="shared" ca="1" si="101"/>
        <v>1.3275765856164321</v>
      </c>
      <c r="AX117" s="61">
        <f t="shared" ca="1" si="102"/>
        <v>-1.3373746065129963</v>
      </c>
      <c r="AY117" s="61">
        <f t="shared" ca="1" si="103"/>
        <v>-1.2852848700719508</v>
      </c>
      <c r="AZ117" s="61">
        <f t="shared" ca="1" si="104"/>
        <v>0.18820504811591329</v>
      </c>
      <c r="BA117" s="61">
        <f t="shared" ca="1" si="105"/>
        <v>-0.4044987798375807</v>
      </c>
      <c r="BB117" s="61">
        <f t="shared" ca="1" si="106"/>
        <v>-1.5113766226901826</v>
      </c>
      <c r="BL117" s="96">
        <v>38870</v>
      </c>
      <c r="BM117" s="126">
        <f t="shared" si="120"/>
        <v>-2.1455728458009676E-2</v>
      </c>
      <c r="BN117" s="126">
        <f t="shared" si="121"/>
        <v>1.7937057748056747E-3</v>
      </c>
      <c r="BO117" s="126">
        <f t="shared" si="122"/>
        <v>1.0827344231041086E-2</v>
      </c>
      <c r="BP117" s="126">
        <f t="shared" si="123"/>
        <v>-9.3926869900415964E-3</v>
      </c>
      <c r="BQ117" s="126">
        <f t="shared" si="124"/>
        <v>1.1421241469835537E-2</v>
      </c>
      <c r="DA117" s="126">
        <f t="shared" ca="1" si="107"/>
        <v>-3.2150091368989074E-2</v>
      </c>
      <c r="DB117" s="126">
        <f t="shared" ca="1" si="108"/>
        <v>-1.369162838633114E-2</v>
      </c>
      <c r="DC117" s="126">
        <f t="shared" ca="1" si="109"/>
        <v>-1.3011262262809109E-2</v>
      </c>
      <c r="DD117" s="126">
        <f t="shared" ca="1" si="110"/>
        <v>1.998787822473968E-3</v>
      </c>
      <c r="DE117" s="126">
        <f t="shared" ca="1" si="111"/>
        <v>-4.6675800176924805E-3</v>
      </c>
    </row>
    <row r="118" spans="1:109" ht="14" thickBot="1" x14ac:dyDescent="0.2">
      <c r="A118" s="96">
        <v>38873</v>
      </c>
      <c r="B118" s="97">
        <v>5.5739998817443848</v>
      </c>
      <c r="C118" s="98">
        <v>1265.2900390625</v>
      </c>
      <c r="D118" s="97">
        <v>1.8726999759674072</v>
      </c>
      <c r="E118">
        <v>112.14533854102477</v>
      </c>
      <c r="F118">
        <v>641.16436767578125</v>
      </c>
      <c r="H118" s="34">
        <f t="shared" si="112"/>
        <v>5.4112071006761986E-3</v>
      </c>
      <c r="I118" s="34">
        <f t="shared" si="113"/>
        <v>-1.7799702040102346E-2</v>
      </c>
      <c r="J118" s="34">
        <f t="shared" si="114"/>
        <v>-5.7868021975114904E-3</v>
      </c>
      <c r="K118" s="34">
        <f t="shared" si="115"/>
        <v>4.5979155586953731E-3</v>
      </c>
      <c r="L118" s="101">
        <f t="shared" si="116"/>
        <v>7.9151108344831869E-3</v>
      </c>
      <c r="N118" s="34">
        <f t="shared" si="117"/>
        <v>-0.22252741300971732</v>
      </c>
      <c r="O118" s="35">
        <f t="shared" si="125"/>
        <v>-1.7799702040102345</v>
      </c>
      <c r="P118" s="35">
        <f t="shared" si="126"/>
        <v>-0.57868021975114903</v>
      </c>
      <c r="Q118" s="35">
        <f t="shared" si="118"/>
        <v>0.45979155586953729</v>
      </c>
      <c r="R118" s="35">
        <f t="shared" si="127"/>
        <v>0.79151108344831866</v>
      </c>
      <c r="S118" s="67">
        <f t="shared" si="119"/>
        <v>-1.3298751974532452</v>
      </c>
      <c r="AJ118" s="34">
        <f t="shared" ca="1" si="89"/>
        <v>-0.15479028560227226</v>
      </c>
      <c r="AK118" s="34">
        <f t="shared" ca="1" si="89"/>
        <v>-6.258951865754174E-2</v>
      </c>
      <c r="AL118" s="34">
        <f t="shared" ca="1" si="89"/>
        <v>0.38059781711965657</v>
      </c>
      <c r="AM118" s="34">
        <f t="shared" ca="1" si="89"/>
        <v>-0.63230030171499185</v>
      </c>
      <c r="AN118" s="101">
        <f t="shared" ca="1" si="89"/>
        <v>-1.2868450410703252</v>
      </c>
      <c r="AQ118" s="60">
        <f ca="1"/>
        <v>-4.5449003545793121E-2</v>
      </c>
      <c r="AR118" s="60">
        <f ca="1"/>
        <v>-1.1089359028968503E-2</v>
      </c>
      <c r="AS118" s="60">
        <f ca="1"/>
        <v>6.7215719551122349E-3</v>
      </c>
      <c r="AT118" s="60">
        <f ca="1"/>
        <v>-9.6538857983180792E-3</v>
      </c>
      <c r="AU118" s="60">
        <f ca="1"/>
        <v>3.2989061138747793E-3</v>
      </c>
      <c r="AW118" s="61">
        <f t="shared" ca="1" si="101"/>
        <v>1.8690190552217056</v>
      </c>
      <c r="AX118" s="61">
        <f t="shared" ca="1" si="102"/>
        <v>-1.1089359028968504</v>
      </c>
      <c r="AY118" s="61">
        <f t="shared" ca="1" si="103"/>
        <v>0.67215719551122355</v>
      </c>
      <c r="AZ118" s="61">
        <f t="shared" ca="1" si="104"/>
        <v>-0.96538857983180792</v>
      </c>
      <c r="BA118" s="61">
        <f t="shared" ca="1" si="105"/>
        <v>0.32989061138747794</v>
      </c>
      <c r="BB118" s="61">
        <f t="shared" ca="1" si="106"/>
        <v>0.79674237939174875</v>
      </c>
      <c r="BL118" s="96">
        <v>38873</v>
      </c>
      <c r="BM118" s="126">
        <f t="shared" si="120"/>
        <v>5.8326959395720093E-3</v>
      </c>
      <c r="BN118" s="126">
        <f t="shared" si="121"/>
        <v>-1.7958232649772355E-2</v>
      </c>
      <c r="BO118" s="126">
        <f t="shared" si="122"/>
        <v>-5.7456117259194282E-3</v>
      </c>
      <c r="BP118" s="126">
        <f t="shared" si="123"/>
        <v>4.8056071692766534E-3</v>
      </c>
      <c r="BQ118" s="126">
        <f t="shared" si="124"/>
        <v>7.1654511920647788E-3</v>
      </c>
      <c r="DA118" s="126">
        <f t="shared" ca="1" si="107"/>
        <v>-4.531636736397298E-2</v>
      </c>
      <c r="DB118" s="126">
        <f t="shared" ca="1" si="108"/>
        <v>-1.140724135016968E-2</v>
      </c>
      <c r="DC118" s="126">
        <f t="shared" ca="1" si="109"/>
        <v>6.5631583930226356E-3</v>
      </c>
      <c r="DD118" s="126">
        <f t="shared" ca="1" si="110"/>
        <v>-9.5371484570032448E-3</v>
      </c>
      <c r="DE118" s="126">
        <f t="shared" ca="1" si="111"/>
        <v>2.6763138945581065E-3</v>
      </c>
    </row>
    <row r="119" spans="1:109" ht="14" thickBot="1" x14ac:dyDescent="0.2">
      <c r="A119" s="96">
        <v>38874</v>
      </c>
      <c r="B119" s="97">
        <v>5.5560002326965332</v>
      </c>
      <c r="C119" s="98">
        <v>1263.8499755859375</v>
      </c>
      <c r="D119" s="97">
        <v>1.8609000444412231</v>
      </c>
      <c r="E119">
        <v>113.19900710932076</v>
      </c>
      <c r="F119">
        <v>630.0150146484375</v>
      </c>
      <c r="H119" s="34">
        <f t="shared" si="112"/>
        <v>-3.2292159005605447E-3</v>
      </c>
      <c r="I119" s="34">
        <f t="shared" si="113"/>
        <v>-1.1381291499216227E-3</v>
      </c>
      <c r="J119" s="34">
        <f t="shared" si="114"/>
        <v>-6.3010261534757715E-3</v>
      </c>
      <c r="K119" s="34">
        <f t="shared" si="115"/>
        <v>9.3955627759823388E-3</v>
      </c>
      <c r="L119" s="101">
        <f t="shared" si="116"/>
        <v>-1.7389227457789206E-2</v>
      </c>
      <c r="N119" s="34">
        <f t="shared" si="117"/>
        <v>0.1327964439416458</v>
      </c>
      <c r="O119" s="35">
        <f t="shared" si="125"/>
        <v>-0.11381291499216227</v>
      </c>
      <c r="P119" s="35">
        <f t="shared" si="126"/>
        <v>-0.63010261534757717</v>
      </c>
      <c r="Q119" s="35">
        <f t="shared" si="118"/>
        <v>0.9395562775982339</v>
      </c>
      <c r="R119" s="35">
        <f t="shared" si="127"/>
        <v>-1.7389227457789207</v>
      </c>
      <c r="S119" s="67">
        <f t="shared" si="119"/>
        <v>-1.4104855545787804</v>
      </c>
      <c r="AJ119" s="34">
        <f t="shared" ca="1" si="89"/>
        <v>-0.69339926648511807</v>
      </c>
      <c r="AK119" s="34">
        <f t="shared" ca="1" si="89"/>
        <v>-0.18062556213257761</v>
      </c>
      <c r="AL119" s="34">
        <f t="shared" ca="1" si="89"/>
        <v>-2.0249799507605344</v>
      </c>
      <c r="AM119" s="34">
        <f t="shared" ca="1" si="89"/>
        <v>0.46747756861199985</v>
      </c>
      <c r="AN119" s="101">
        <f t="shared" ca="1" si="89"/>
        <v>1.3239444611594169</v>
      </c>
      <c r="AQ119" s="60">
        <f ca="1"/>
        <v>-4.3465645127116126E-3</v>
      </c>
      <c r="AR119" s="60">
        <f ca="1"/>
        <v>3.6117940825563621E-3</v>
      </c>
      <c r="AS119" s="60">
        <f ca="1"/>
        <v>-7.1493010940929629E-3</v>
      </c>
      <c r="AT119" s="60">
        <f ca="1"/>
        <v>-4.0487824854300225E-3</v>
      </c>
      <c r="AU119" s="60">
        <f ca="1"/>
        <v>-1.8376488741627998E-3</v>
      </c>
      <c r="AW119" s="61">
        <f t="shared" ca="1" si="101"/>
        <v>0.17874565480457955</v>
      </c>
      <c r="AX119" s="61">
        <f t="shared" ca="1" si="102"/>
        <v>0.36117940825563621</v>
      </c>
      <c r="AY119" s="61">
        <f t="shared" ca="1" si="103"/>
        <v>-0.71493010940929624</v>
      </c>
      <c r="AZ119" s="61">
        <f t="shared" ca="1" si="104"/>
        <v>-0.40487824854300225</v>
      </c>
      <c r="BA119" s="61">
        <f t="shared" ca="1" si="105"/>
        <v>-0.18376488741627997</v>
      </c>
      <c r="BB119" s="61">
        <f t="shared" ca="1" si="106"/>
        <v>-0.76364818230836273</v>
      </c>
      <c r="BL119" s="96">
        <v>38874</v>
      </c>
      <c r="BM119" s="126">
        <f t="shared" si="120"/>
        <v>-2.8077270616647335E-3</v>
      </c>
      <c r="BN119" s="126">
        <f t="shared" si="121"/>
        <v>-1.2966597595916337E-3</v>
      </c>
      <c r="BO119" s="126">
        <f t="shared" si="122"/>
        <v>-6.2598356818837093E-3</v>
      </c>
      <c r="BP119" s="126">
        <f t="shared" si="123"/>
        <v>9.6032543865636182E-3</v>
      </c>
      <c r="BQ119" s="126">
        <f t="shared" si="124"/>
        <v>-1.8138887100207612E-2</v>
      </c>
      <c r="DA119" s="126">
        <f t="shared" ca="1" si="107"/>
        <v>-4.2139283308914692E-3</v>
      </c>
      <c r="DB119" s="126">
        <f t="shared" ca="1" si="108"/>
        <v>3.2939117613551847E-3</v>
      </c>
      <c r="DC119" s="126">
        <f t="shared" ca="1" si="109"/>
        <v>-7.3077146561825622E-3</v>
      </c>
      <c r="DD119" s="126">
        <f t="shared" ca="1" si="110"/>
        <v>-3.9320451441151871E-3</v>
      </c>
      <c r="DE119" s="126">
        <f t="shared" ca="1" si="111"/>
        <v>-2.4602410934794726E-3</v>
      </c>
    </row>
    <row r="120" spans="1:109" ht="14" thickBot="1" x14ac:dyDescent="0.2">
      <c r="A120" s="96">
        <v>38875</v>
      </c>
      <c r="B120" s="97">
        <v>5.5789999961853027</v>
      </c>
      <c r="C120" s="98">
        <v>1256.1500244140625</v>
      </c>
      <c r="D120" s="97">
        <v>1.8560999631881714</v>
      </c>
      <c r="E120">
        <v>113.48161541556571</v>
      </c>
      <c r="F120">
        <v>628.06512451171875</v>
      </c>
      <c r="H120" s="34">
        <f t="shared" si="112"/>
        <v>4.1396260845019605E-3</v>
      </c>
      <c r="I120" s="34">
        <f t="shared" si="113"/>
        <v>-6.0924566369558236E-3</v>
      </c>
      <c r="J120" s="34">
        <f t="shared" si="114"/>
        <v>-2.5794406676437529E-3</v>
      </c>
      <c r="K120" s="34">
        <f t="shared" si="115"/>
        <v>2.496561705457599E-3</v>
      </c>
      <c r="L120" s="101">
        <f t="shared" si="116"/>
        <v>-3.0949899468774287E-3</v>
      </c>
      <c r="N120" s="34">
        <f t="shared" si="117"/>
        <v>-0.17023563620336277</v>
      </c>
      <c r="O120" s="35">
        <f t="shared" si="125"/>
        <v>-0.60924566369558231</v>
      </c>
      <c r="P120" s="35">
        <f t="shared" si="126"/>
        <v>-0.25794406676437531</v>
      </c>
      <c r="Q120" s="35">
        <f t="shared" si="118"/>
        <v>0.24965617054575989</v>
      </c>
      <c r="R120" s="35">
        <f t="shared" si="127"/>
        <v>-0.30949899468774289</v>
      </c>
      <c r="S120" s="67">
        <f t="shared" si="119"/>
        <v>-1.0972681908053035</v>
      </c>
      <c r="AJ120" s="34">
        <f t="shared" ca="1" si="89"/>
        <v>0.11636416772301188</v>
      </c>
      <c r="AK120" s="34">
        <f t="shared" ca="1" si="89"/>
        <v>0.76062253184586803</v>
      </c>
      <c r="AL120" s="34">
        <f t="shared" ca="1" si="89"/>
        <v>0.41506749830868117</v>
      </c>
      <c r="AM120" s="34">
        <f t="shared" ca="1" si="89"/>
        <v>0.68684638137606302</v>
      </c>
      <c r="AN120" s="101">
        <f t="shared" ca="1" si="89"/>
        <v>-0.82458814314412643</v>
      </c>
      <c r="AQ120" s="60">
        <f ca="1"/>
        <v>-3.2114839219985203E-3</v>
      </c>
      <c r="AR120" s="60">
        <f ca="1"/>
        <v>-2.9894293944370872E-2</v>
      </c>
      <c r="AS120" s="60">
        <f ca="1"/>
        <v>3.8637867963932349E-3</v>
      </c>
      <c r="AT120" s="60">
        <f ca="1"/>
        <v>5.1272175856812829E-4</v>
      </c>
      <c r="AU120" s="60">
        <f ca="1"/>
        <v>7.7685656589606845E-3</v>
      </c>
      <c r="AW120" s="61">
        <f t="shared" ca="1" si="101"/>
        <v>0.13206724410812662</v>
      </c>
      <c r="AX120" s="61">
        <f t="shared" ca="1" si="102"/>
        <v>-2.9894293944370873</v>
      </c>
      <c r="AY120" s="61">
        <f t="shared" ca="1" si="103"/>
        <v>0.38637867963932349</v>
      </c>
      <c r="AZ120" s="61">
        <f t="shared" ca="1" si="104"/>
        <v>5.1272175856812832E-2</v>
      </c>
      <c r="BA120" s="61">
        <f t="shared" ca="1" si="105"/>
        <v>0.77685656589606844</v>
      </c>
      <c r="BB120" s="61">
        <f t="shared" ca="1" si="106"/>
        <v>-1.6428547289367559</v>
      </c>
      <c r="BL120" s="96">
        <v>38875</v>
      </c>
      <c r="BM120" s="126">
        <f t="shared" si="120"/>
        <v>4.5611149233977712E-3</v>
      </c>
      <c r="BN120" s="126">
        <f t="shared" si="121"/>
        <v>-6.2509872466258347E-3</v>
      </c>
      <c r="BO120" s="126">
        <f t="shared" si="122"/>
        <v>-2.5382501960516906E-3</v>
      </c>
      <c r="BP120" s="126">
        <f t="shared" si="123"/>
        <v>2.7042533160388789E-3</v>
      </c>
      <c r="BQ120" s="126">
        <f t="shared" si="124"/>
        <v>-3.8446495892958369E-3</v>
      </c>
      <c r="DA120" s="126">
        <f t="shared" ca="1" si="107"/>
        <v>-3.0788477401783765E-3</v>
      </c>
      <c r="DB120" s="126">
        <f t="shared" ca="1" si="108"/>
        <v>-3.0212176265572051E-2</v>
      </c>
      <c r="DC120" s="126">
        <f t="shared" ca="1" si="109"/>
        <v>3.7053732343036352E-3</v>
      </c>
      <c r="DD120" s="126">
        <f t="shared" ca="1" si="110"/>
        <v>6.2945909988296319E-4</v>
      </c>
      <c r="DE120" s="126">
        <f t="shared" ca="1" si="111"/>
        <v>7.1459734396440121E-3</v>
      </c>
    </row>
    <row r="121" spans="1:109" ht="14" thickBot="1" x14ac:dyDescent="0.2">
      <c r="A121" s="96">
        <v>38876</v>
      </c>
      <c r="B121" s="97">
        <v>5.5520000457763672</v>
      </c>
      <c r="C121" s="98">
        <v>1257.9300537109375</v>
      </c>
      <c r="D121" s="97">
        <v>1.8425999879837036</v>
      </c>
      <c r="E121">
        <v>114.18131865619448</v>
      </c>
      <c r="F121">
        <v>609.4322509765625</v>
      </c>
      <c r="H121" s="34">
        <f t="shared" si="112"/>
        <v>-4.8395680995513592E-3</v>
      </c>
      <c r="I121" s="34">
        <f t="shared" si="113"/>
        <v>1.4170515163627081E-3</v>
      </c>
      <c r="J121" s="34">
        <f t="shared" si="114"/>
        <v>-7.2733018006633874E-3</v>
      </c>
      <c r="K121" s="34">
        <f t="shared" si="115"/>
        <v>6.1657849869908498E-3</v>
      </c>
      <c r="L121" s="101">
        <f t="shared" si="116"/>
        <v>-2.9667104266682759E-2</v>
      </c>
      <c r="N121" s="34">
        <f t="shared" si="117"/>
        <v>0.19901965480917211</v>
      </c>
      <c r="O121" s="35">
        <f t="shared" si="125"/>
        <v>0.14170515163627082</v>
      </c>
      <c r="P121" s="35">
        <f t="shared" si="126"/>
        <v>-0.72733018006633876</v>
      </c>
      <c r="Q121" s="35">
        <f t="shared" si="118"/>
        <v>0.61657849869908499</v>
      </c>
      <c r="R121" s="35">
        <f t="shared" si="127"/>
        <v>-2.9667104266682758</v>
      </c>
      <c r="S121" s="67">
        <f t="shared" si="119"/>
        <v>-2.7367373015900869</v>
      </c>
      <c r="AJ121" s="34">
        <f t="shared" ref="AJ121:AN171" ca="1" si="128">_xlfn.NORM.INV(RAND(),0,1)</f>
        <v>-0.40953288448873376</v>
      </c>
      <c r="AK121" s="34">
        <f t="shared" ca="1" si="128"/>
        <v>0.46416868426004571</v>
      </c>
      <c r="AL121" s="34">
        <f t="shared" ca="1" si="128"/>
        <v>-0.44613470843230613</v>
      </c>
      <c r="AM121" s="34">
        <f t="shared" ca="1" si="128"/>
        <v>-0.88590022310406835</v>
      </c>
      <c r="AN121" s="101">
        <f t="shared" ca="1" si="128"/>
        <v>0.6149491944892328</v>
      </c>
      <c r="AQ121" s="60">
        <f ca="1"/>
        <v>-6.3727982817803313E-4</v>
      </c>
      <c r="AR121" s="60">
        <f ca="1"/>
        <v>9.7394042202888376E-3</v>
      </c>
      <c r="AS121" s="60">
        <f ca="1"/>
        <v>3.3154967295266325E-3</v>
      </c>
      <c r="AT121" s="60">
        <f ca="1"/>
        <v>-5.9153179685898054E-3</v>
      </c>
      <c r="AU121" s="60">
        <f ca="1"/>
        <v>6.6845691770237485E-3</v>
      </c>
      <c r="AW121" s="61">
        <f t="shared" ca="1" si="101"/>
        <v>2.6207134358249499E-2</v>
      </c>
      <c r="AX121" s="61">
        <f t="shared" ca="1" si="102"/>
        <v>0.97394042202888376</v>
      </c>
      <c r="AY121" s="61">
        <f t="shared" ca="1" si="103"/>
        <v>0.33154967295266324</v>
      </c>
      <c r="AZ121" s="61">
        <f t="shared" ca="1" si="104"/>
        <v>-0.5915317968589805</v>
      </c>
      <c r="BA121" s="61">
        <f t="shared" ca="1" si="105"/>
        <v>0.66845691770237481</v>
      </c>
      <c r="BB121" s="61">
        <f t="shared" ca="1" si="106"/>
        <v>1.4086223501831907</v>
      </c>
      <c r="BL121" s="96">
        <v>38876</v>
      </c>
      <c r="BM121" s="126">
        <f t="shared" si="120"/>
        <v>-4.4180792606555485E-3</v>
      </c>
      <c r="BN121" s="126">
        <f t="shared" si="121"/>
        <v>1.2585209066926972E-3</v>
      </c>
      <c r="BO121" s="126">
        <f t="shared" si="122"/>
        <v>-7.2321113290713251E-3</v>
      </c>
      <c r="BP121" s="126">
        <f t="shared" si="123"/>
        <v>6.3734765975721301E-3</v>
      </c>
      <c r="BQ121" s="126">
        <f t="shared" si="124"/>
        <v>-3.0416763909101165E-2</v>
      </c>
      <c r="DA121" s="126">
        <f t="shared" ca="1" si="107"/>
        <v>-5.0464364635788945E-4</v>
      </c>
      <c r="DB121" s="126">
        <f t="shared" ca="1" si="108"/>
        <v>9.4215218990876606E-3</v>
      </c>
      <c r="DC121" s="126">
        <f t="shared" ca="1" si="109"/>
        <v>3.1570831674370328E-3</v>
      </c>
      <c r="DD121" s="126">
        <f t="shared" ca="1" si="110"/>
        <v>-5.79858062727497E-3</v>
      </c>
      <c r="DE121" s="126">
        <f t="shared" ca="1" si="111"/>
        <v>6.0619769577070753E-3</v>
      </c>
    </row>
    <row r="122" spans="1:109" ht="14" thickBot="1" x14ac:dyDescent="0.2">
      <c r="A122" s="96">
        <v>38877</v>
      </c>
      <c r="B122" s="97">
        <v>5.5430002212524414</v>
      </c>
      <c r="C122" s="98">
        <v>1252.300048828125</v>
      </c>
      <c r="D122" s="97">
        <v>1.8410999774932861</v>
      </c>
      <c r="E122">
        <v>113.93414593358906</v>
      </c>
      <c r="F122">
        <v>608.73236083984375</v>
      </c>
      <c r="H122" s="34">
        <f t="shared" si="112"/>
        <v>-1.621005844690566E-3</v>
      </c>
      <c r="I122" s="34">
        <f t="shared" si="113"/>
        <v>-4.4756104412990126E-3</v>
      </c>
      <c r="J122" s="34">
        <f t="shared" si="114"/>
        <v>-8.1407277770521012E-4</v>
      </c>
      <c r="K122" s="34">
        <f t="shared" si="115"/>
        <v>-2.164738728842867E-3</v>
      </c>
      <c r="L122" s="101">
        <f t="shared" si="116"/>
        <v>-1.1484297649119104E-3</v>
      </c>
      <c r="N122" s="34">
        <f t="shared" si="117"/>
        <v>6.6661325353366524E-2</v>
      </c>
      <c r="O122" s="35">
        <f t="shared" si="125"/>
        <v>-0.44756104412990128</v>
      </c>
      <c r="P122" s="35">
        <f t="shared" si="126"/>
        <v>-8.1407277770521008E-2</v>
      </c>
      <c r="Q122" s="35">
        <f t="shared" si="118"/>
        <v>-0.21647387288428668</v>
      </c>
      <c r="R122" s="35">
        <f t="shared" si="127"/>
        <v>-0.11484297649119103</v>
      </c>
      <c r="S122" s="67">
        <f t="shared" si="119"/>
        <v>-0.79362384592253343</v>
      </c>
      <c r="AJ122" s="34">
        <f t="shared" ca="1" si="128"/>
        <v>6.5714520585462899E-2</v>
      </c>
      <c r="AK122" s="34">
        <f t="shared" ca="1" si="128"/>
        <v>-1.1223287080192044</v>
      </c>
      <c r="AL122" s="34">
        <f t="shared" ca="1" si="128"/>
        <v>-7.0310898578860416E-3</v>
      </c>
      <c r="AM122" s="34">
        <f t="shared" ca="1" si="128"/>
        <v>5.9477775672906637E-2</v>
      </c>
      <c r="AN122" s="101">
        <f t="shared" ca="1" si="128"/>
        <v>-1.8978533160432896</v>
      </c>
      <c r="AQ122" s="60">
        <f ca="1"/>
        <v>-7.3884529877153732E-3</v>
      </c>
      <c r="AR122" s="60">
        <f ca="1"/>
        <v>-6.3935335702193976E-3</v>
      </c>
      <c r="AS122" s="60">
        <f ca="1"/>
        <v>-1.9517305344396209E-3</v>
      </c>
      <c r="AT122" s="60">
        <f ca="1"/>
        <v>3.4464122777100041E-3</v>
      </c>
      <c r="AU122" s="60">
        <f ca="1"/>
        <v>9.2012396782589767E-3</v>
      </c>
      <c r="AW122" s="61">
        <f t="shared" ca="1" si="101"/>
        <v>0.30383855189995657</v>
      </c>
      <c r="AX122" s="61">
        <f t="shared" ca="1" si="102"/>
        <v>-0.63935335702193974</v>
      </c>
      <c r="AY122" s="61">
        <f t="shared" ca="1" si="103"/>
        <v>-0.19517305344396207</v>
      </c>
      <c r="AZ122" s="61">
        <f t="shared" ca="1" si="104"/>
        <v>0.34464122777100042</v>
      </c>
      <c r="BA122" s="61">
        <f t="shared" ca="1" si="105"/>
        <v>0.92012396782589767</v>
      </c>
      <c r="BB122" s="61">
        <f t="shared" ca="1" si="106"/>
        <v>0.73407733703095279</v>
      </c>
      <c r="BL122" s="96">
        <v>38877</v>
      </c>
      <c r="BM122" s="126">
        <f t="shared" si="120"/>
        <v>-1.1995170057947551E-3</v>
      </c>
      <c r="BN122" s="126">
        <f t="shared" si="121"/>
        <v>-4.6341410509690237E-3</v>
      </c>
      <c r="BO122" s="126">
        <f t="shared" si="122"/>
        <v>-7.7288230611314776E-4</v>
      </c>
      <c r="BP122" s="126">
        <f t="shared" si="123"/>
        <v>-1.9570471182615871E-3</v>
      </c>
      <c r="BQ122" s="126">
        <f t="shared" si="124"/>
        <v>-1.8980894073303183E-3</v>
      </c>
      <c r="DA122" s="126">
        <f t="shared" ca="1" si="107"/>
        <v>-7.2558168058952299E-3</v>
      </c>
      <c r="DB122" s="126">
        <f t="shared" ca="1" si="108"/>
        <v>-6.7114158914205746E-3</v>
      </c>
      <c r="DC122" s="126">
        <f t="shared" ca="1" si="109"/>
        <v>-2.1101440965292204E-3</v>
      </c>
      <c r="DD122" s="126">
        <f t="shared" ca="1" si="110"/>
        <v>3.563149619024839E-3</v>
      </c>
      <c r="DE122" s="126">
        <f t="shared" ca="1" si="111"/>
        <v>8.5786474589423043E-3</v>
      </c>
    </row>
    <row r="123" spans="1:109" ht="14" thickBot="1" x14ac:dyDescent="0.2">
      <c r="A123" s="96">
        <v>38880</v>
      </c>
      <c r="B123" s="97">
        <v>5.5450000762939453</v>
      </c>
      <c r="C123" s="98">
        <v>1236.4000244140625</v>
      </c>
      <c r="D123" s="97">
        <v>1.8445999622344971</v>
      </c>
      <c r="E123">
        <v>114.23349237664497</v>
      </c>
      <c r="F123">
        <v>607.2662353515625</v>
      </c>
      <c r="H123" s="34">
        <f t="shared" si="112"/>
        <v>3.6078927686783295E-4</v>
      </c>
      <c r="I123" s="34">
        <f t="shared" si="113"/>
        <v>-1.2696657186064469E-2</v>
      </c>
      <c r="J123" s="34">
        <f t="shared" si="114"/>
        <v>1.9010291586534446E-3</v>
      </c>
      <c r="K123" s="34">
        <f t="shared" si="115"/>
        <v>2.6273637336992526E-3</v>
      </c>
      <c r="L123" s="101">
        <f t="shared" si="116"/>
        <v>-2.4084894817461241E-3</v>
      </c>
      <c r="N123" s="34">
        <f t="shared" si="117"/>
        <v>-1.4836893678124578E-2</v>
      </c>
      <c r="O123" s="35">
        <f t="shared" si="125"/>
        <v>-1.2696657186064471</v>
      </c>
      <c r="P123" s="35">
        <f t="shared" si="126"/>
        <v>0.19010291586534445</v>
      </c>
      <c r="Q123" s="35">
        <f t="shared" si="118"/>
        <v>0.26273637336992528</v>
      </c>
      <c r="R123" s="35">
        <f t="shared" si="127"/>
        <v>-0.24084894817461242</v>
      </c>
      <c r="S123" s="67">
        <f t="shared" si="119"/>
        <v>-1.0725122712239143</v>
      </c>
      <c r="AJ123" s="34">
        <f t="shared" ca="1" si="128"/>
        <v>0.44815075714303743</v>
      </c>
      <c r="AK123" s="34">
        <f t="shared" ca="1" si="128"/>
        <v>1.3942648303285037</v>
      </c>
      <c r="AL123" s="34">
        <f t="shared" ca="1" si="128"/>
        <v>1.247611859315205</v>
      </c>
      <c r="AM123" s="34">
        <f t="shared" ca="1" si="128"/>
        <v>-0.97151826419946163</v>
      </c>
      <c r="AN123" s="101">
        <f t="shared" ca="1" si="128"/>
        <v>-0.67212770904074215</v>
      </c>
      <c r="AQ123" s="60">
        <f ca="1"/>
        <v>4.850487052352301E-3</v>
      </c>
      <c r="AR123" s="60">
        <f ca="1"/>
        <v>-3.4206336677977825E-3</v>
      </c>
      <c r="AS123" s="60">
        <f ca="1"/>
        <v>-8.4490175089774518E-3</v>
      </c>
      <c r="AT123" s="60">
        <f ca="1"/>
        <v>-7.7070331341078701E-3</v>
      </c>
      <c r="AU123" s="60">
        <f ca="1"/>
        <v>-1.3940991884367487E-2</v>
      </c>
      <c r="AW123" s="61">
        <f t="shared" ca="1" si="101"/>
        <v>-0.19946867963383003</v>
      </c>
      <c r="AX123" s="61">
        <f t="shared" ca="1" si="102"/>
        <v>-0.34206336677977828</v>
      </c>
      <c r="AY123" s="61">
        <f t="shared" ca="1" si="103"/>
        <v>-0.84490175089774522</v>
      </c>
      <c r="AZ123" s="61">
        <f t="shared" ca="1" si="104"/>
        <v>-0.77070331341078702</v>
      </c>
      <c r="BA123" s="61">
        <f t="shared" ca="1" si="105"/>
        <v>-1.3940991884367486</v>
      </c>
      <c r="BB123" s="61">
        <f t="shared" ca="1" si="106"/>
        <v>-3.5512362991588891</v>
      </c>
      <c r="BL123" s="96">
        <v>38880</v>
      </c>
      <c r="BM123" s="126">
        <f t="shared" si="120"/>
        <v>7.8227811576364397E-4</v>
      </c>
      <c r="BN123" s="126">
        <f t="shared" si="121"/>
        <v>-1.2855187795734481E-2</v>
      </c>
      <c r="BO123" s="126">
        <f t="shared" si="122"/>
        <v>1.9422196302455068E-3</v>
      </c>
      <c r="BP123" s="126">
        <f t="shared" si="123"/>
        <v>2.8350553442805324E-3</v>
      </c>
      <c r="BQ123" s="126">
        <f t="shared" si="124"/>
        <v>-3.1581491241645322E-3</v>
      </c>
      <c r="DA123" s="126">
        <f t="shared" ca="1" si="107"/>
        <v>4.9831232341724443E-3</v>
      </c>
      <c r="DB123" s="126">
        <f t="shared" ca="1" si="108"/>
        <v>-3.73851598899896E-3</v>
      </c>
      <c r="DC123" s="126">
        <f t="shared" ca="1" si="109"/>
        <v>-8.607431071067052E-3</v>
      </c>
      <c r="DD123" s="126">
        <f t="shared" ca="1" si="110"/>
        <v>-7.5902957927930347E-3</v>
      </c>
      <c r="DE123" s="126">
        <f t="shared" ca="1" si="111"/>
        <v>-1.4563584103684159E-2</v>
      </c>
    </row>
    <row r="124" spans="1:109" ht="14" thickBot="1" x14ac:dyDescent="0.2">
      <c r="A124" s="96">
        <v>38881</v>
      </c>
      <c r="B124" s="97">
        <v>5.5190000534057617</v>
      </c>
      <c r="C124" s="98">
        <v>1223.68994140625</v>
      </c>
      <c r="D124" s="97">
        <v>1.8342000246047974</v>
      </c>
      <c r="E124">
        <v>115.27377921588541</v>
      </c>
      <c r="F124">
        <v>562.86871337890625</v>
      </c>
      <c r="H124" s="34">
        <f t="shared" si="112"/>
        <v>-4.6889129901619342E-3</v>
      </c>
      <c r="I124" s="34">
        <f t="shared" si="113"/>
        <v>-1.0279911644158925E-2</v>
      </c>
      <c r="J124" s="34">
        <f t="shared" si="114"/>
        <v>-5.6380450193122154E-3</v>
      </c>
      <c r="K124" s="34">
        <f t="shared" si="115"/>
        <v>9.1066710611495214E-3</v>
      </c>
      <c r="L124" s="101">
        <f t="shared" si="116"/>
        <v>-7.3110473443255664E-2</v>
      </c>
      <c r="N124" s="34">
        <f t="shared" si="117"/>
        <v>0.19282419950217872</v>
      </c>
      <c r="O124" s="35">
        <f t="shared" si="125"/>
        <v>-1.0279911644158926</v>
      </c>
      <c r="P124" s="35">
        <f t="shared" si="126"/>
        <v>-0.56380450193122156</v>
      </c>
      <c r="Q124" s="35">
        <f t="shared" si="118"/>
        <v>0.91066710611495216</v>
      </c>
      <c r="R124" s="35">
        <f t="shared" si="127"/>
        <v>-7.3110473443255666</v>
      </c>
      <c r="S124" s="67">
        <f t="shared" si="119"/>
        <v>-7.7993517050555496</v>
      </c>
      <c r="AJ124" s="34">
        <f t="shared" ca="1" si="128"/>
        <v>-1.3462669370367311</v>
      </c>
      <c r="AK124" s="34">
        <f t="shared" ca="1" si="128"/>
        <v>0.94594143791804353</v>
      </c>
      <c r="AL124" s="34">
        <f t="shared" ca="1" si="128"/>
        <v>0.47323824274406523</v>
      </c>
      <c r="AM124" s="34">
        <f t="shared" ca="1" si="128"/>
        <v>1.8101853403000578</v>
      </c>
      <c r="AN124" s="101">
        <f t="shared" ca="1" si="128"/>
        <v>-0.25482200897530133</v>
      </c>
      <c r="AQ124" s="60">
        <f ca="1"/>
        <v>-6.1959205618027525E-4</v>
      </c>
      <c r="AR124" s="60">
        <f ca="1"/>
        <v>2.5102735135021686E-2</v>
      </c>
      <c r="AS124" s="60">
        <f ca="1"/>
        <v>-1.7654342001521828E-3</v>
      </c>
      <c r="AT124" s="60">
        <f ca="1"/>
        <v>1.5402418945846775E-3</v>
      </c>
      <c r="AU124" s="60">
        <f ca="1"/>
        <v>1.2019315011407917E-2</v>
      </c>
      <c r="AW124" s="61">
        <f t="shared" ca="1" si="101"/>
        <v>2.5479752450416965E-2</v>
      </c>
      <c r="AX124" s="61">
        <f t="shared" ca="1" si="102"/>
        <v>2.5102735135021685</v>
      </c>
      <c r="AY124" s="61">
        <f t="shared" ca="1" si="103"/>
        <v>-0.17654342001521828</v>
      </c>
      <c r="AZ124" s="61">
        <f t="shared" ca="1" si="104"/>
        <v>0.15402418945846774</v>
      </c>
      <c r="BA124" s="61">
        <f t="shared" ca="1" si="105"/>
        <v>1.2019315011407916</v>
      </c>
      <c r="BB124" s="61">
        <f t="shared" ca="1" si="106"/>
        <v>3.7151655365366265</v>
      </c>
      <c r="BL124" s="96">
        <v>38881</v>
      </c>
      <c r="BM124" s="126">
        <f t="shared" si="120"/>
        <v>-4.2674241512661235E-3</v>
      </c>
      <c r="BN124" s="126">
        <f t="shared" si="121"/>
        <v>-1.0438442253828936E-2</v>
      </c>
      <c r="BO124" s="126">
        <f t="shared" si="122"/>
        <v>-5.5968545477201532E-3</v>
      </c>
      <c r="BP124" s="126">
        <f t="shared" si="123"/>
        <v>9.3143626717308008E-3</v>
      </c>
      <c r="BQ124" s="126">
        <f t="shared" si="124"/>
        <v>-7.3860133085674073E-2</v>
      </c>
      <c r="DA124" s="126">
        <f t="shared" ca="1" si="107"/>
        <v>-4.8695587436013157E-4</v>
      </c>
      <c r="DB124" s="126">
        <f t="shared" ca="1" si="108"/>
        <v>2.4784852813820507E-2</v>
      </c>
      <c r="DC124" s="126">
        <f t="shared" ca="1" si="109"/>
        <v>-1.9238477622417823E-3</v>
      </c>
      <c r="DD124" s="126">
        <f t="shared" ca="1" si="110"/>
        <v>1.6569792358995124E-3</v>
      </c>
      <c r="DE124" s="126">
        <f t="shared" ca="1" si="111"/>
        <v>1.1396722792091245E-2</v>
      </c>
    </row>
    <row r="125" spans="1:109" ht="14" thickBot="1" x14ac:dyDescent="0.2">
      <c r="A125" s="96">
        <v>38882</v>
      </c>
      <c r="B125" s="97">
        <v>5.6180000305175781</v>
      </c>
      <c r="C125" s="98">
        <v>1230.0400390625</v>
      </c>
      <c r="D125" s="97">
        <v>1.8436000347137451</v>
      </c>
      <c r="E125">
        <v>115.03508170847387</v>
      </c>
      <c r="F125">
        <v>562.71875</v>
      </c>
      <c r="H125" s="34">
        <f t="shared" si="112"/>
        <v>1.7938027931477144E-2</v>
      </c>
      <c r="I125" s="34">
        <f t="shared" si="113"/>
        <v>5.1893028138750106E-3</v>
      </c>
      <c r="J125" s="34">
        <f t="shared" si="114"/>
        <v>5.1248555134945604E-3</v>
      </c>
      <c r="K125" s="34">
        <f t="shared" si="115"/>
        <v>-2.0707008049463699E-3</v>
      </c>
      <c r="L125" s="101">
        <f t="shared" si="116"/>
        <v>-2.6642692219650725E-4</v>
      </c>
      <c r="N125" s="34">
        <f t="shared" si="117"/>
        <v>-0.73767329097214662</v>
      </c>
      <c r="O125" s="35">
        <f t="shared" si="125"/>
        <v>0.51893028138750108</v>
      </c>
      <c r="P125" s="35">
        <f t="shared" si="126"/>
        <v>0.51248555134945606</v>
      </c>
      <c r="Q125" s="35">
        <f t="shared" si="118"/>
        <v>-0.20707008049463699</v>
      </c>
      <c r="R125" s="35">
        <f t="shared" si="127"/>
        <v>-2.6642692219650724E-2</v>
      </c>
      <c r="S125" s="67">
        <f t="shared" si="119"/>
        <v>6.0029769050522805E-2</v>
      </c>
      <c r="AJ125" s="34">
        <f t="shared" ca="1" si="128"/>
        <v>-0.85242771117508187</v>
      </c>
      <c r="AK125" s="34">
        <f t="shared" ca="1" si="128"/>
        <v>-0.82150739202222978</v>
      </c>
      <c r="AL125" s="34">
        <f t="shared" ca="1" si="128"/>
        <v>1.2265450890676635</v>
      </c>
      <c r="AM125" s="34">
        <f t="shared" ca="1" si="128"/>
        <v>-1.9010749468400823</v>
      </c>
      <c r="AN125" s="101">
        <f t="shared" ca="1" si="128"/>
        <v>0.13554349089749607</v>
      </c>
      <c r="AQ125" s="60">
        <f ca="1"/>
        <v>-2.9802336075201333E-2</v>
      </c>
      <c r="AR125" s="60">
        <f ca="1"/>
        <v>-2.9822480728226588E-3</v>
      </c>
      <c r="AS125" s="60">
        <f ca="1"/>
        <v>9.3155760152662508E-3</v>
      </c>
      <c r="AT125" s="60">
        <f ca="1"/>
        <v>-1.2420572288005778E-2</v>
      </c>
      <c r="AU125" s="60">
        <f ca="1"/>
        <v>8.1088678670562121E-3</v>
      </c>
      <c r="AW125" s="61">
        <f t="shared" ca="1" si="101"/>
        <v>1.2255743727923465</v>
      </c>
      <c r="AX125" s="61">
        <f t="shared" ca="1" si="102"/>
        <v>-0.29822480728226586</v>
      </c>
      <c r="AY125" s="61">
        <f t="shared" ca="1" si="103"/>
        <v>0.93155760152662503</v>
      </c>
      <c r="AZ125" s="61">
        <f t="shared" ca="1" si="104"/>
        <v>-1.2420572288005778</v>
      </c>
      <c r="BA125" s="61">
        <f t="shared" ca="1" si="105"/>
        <v>0.8108867867056212</v>
      </c>
      <c r="BB125" s="61">
        <f t="shared" ca="1" si="106"/>
        <v>1.4277367249417492</v>
      </c>
      <c r="BL125" s="96">
        <v>38882</v>
      </c>
      <c r="BM125" s="126">
        <f t="shared" si="120"/>
        <v>1.8359516770372956E-2</v>
      </c>
      <c r="BN125" s="126">
        <f t="shared" si="121"/>
        <v>5.0307722042049995E-3</v>
      </c>
      <c r="BO125" s="126">
        <f t="shared" si="122"/>
        <v>5.1660459850866227E-3</v>
      </c>
      <c r="BP125" s="126">
        <f t="shared" si="123"/>
        <v>-1.8630091943650901E-3</v>
      </c>
      <c r="BQ125" s="126">
        <f t="shared" si="124"/>
        <v>-1.0160865646149154E-3</v>
      </c>
      <c r="DA125" s="126">
        <f t="shared" ca="1" si="107"/>
        <v>-2.9669699893381189E-2</v>
      </c>
      <c r="DB125" s="126">
        <f t="shared" ca="1" si="108"/>
        <v>-3.3001303940238362E-3</v>
      </c>
      <c r="DC125" s="126">
        <f t="shared" ca="1" si="109"/>
        <v>9.1571624531766507E-3</v>
      </c>
      <c r="DD125" s="126">
        <f t="shared" ca="1" si="110"/>
        <v>-1.2303834946690944E-2</v>
      </c>
      <c r="DE125" s="126">
        <f t="shared" ca="1" si="111"/>
        <v>7.4862756477395397E-3</v>
      </c>
    </row>
    <row r="126" spans="1:109" ht="14" thickBot="1" x14ac:dyDescent="0.2">
      <c r="A126" s="96">
        <v>38883</v>
      </c>
      <c r="B126" s="97">
        <v>5.6684999465942383</v>
      </c>
      <c r="C126" s="98">
        <v>1256.1600341796875</v>
      </c>
      <c r="D126" s="97">
        <v>1.847599983215332</v>
      </c>
      <c r="E126">
        <v>114.94252712129052</v>
      </c>
      <c r="F126">
        <v>566.73699951171875</v>
      </c>
      <c r="H126" s="34">
        <f t="shared" si="112"/>
        <v>8.9889490570201503E-3</v>
      </c>
      <c r="I126" s="34">
        <f t="shared" si="113"/>
        <v>2.1235077141956601E-2</v>
      </c>
      <c r="J126" s="34">
        <f t="shared" si="114"/>
        <v>2.1696400663216435E-3</v>
      </c>
      <c r="K126" s="34">
        <f t="shared" si="115"/>
        <v>-8.0457705431025606E-4</v>
      </c>
      <c r="L126" s="101">
        <f t="shared" si="116"/>
        <v>7.1407777183872942E-3</v>
      </c>
      <c r="N126" s="34">
        <f t="shared" si="117"/>
        <v>-0.36965644487805149</v>
      </c>
      <c r="O126" s="35">
        <f t="shared" si="125"/>
        <v>2.12350771419566</v>
      </c>
      <c r="P126" s="35">
        <f t="shared" si="126"/>
        <v>0.21696400663216436</v>
      </c>
      <c r="Q126" s="35">
        <f t="shared" si="118"/>
        <v>-8.0457705431025608E-2</v>
      </c>
      <c r="R126" s="35">
        <f t="shared" si="127"/>
        <v>0.71407777183872945</v>
      </c>
      <c r="S126" s="67">
        <f t="shared" si="119"/>
        <v>2.6044353423574766</v>
      </c>
      <c r="AJ126" s="34">
        <f t="shared" ca="1" si="128"/>
        <v>-0.36488420824176016</v>
      </c>
      <c r="AK126" s="34">
        <f t="shared" ca="1" si="128"/>
        <v>1.3984530400871891</v>
      </c>
      <c r="AL126" s="34">
        <f t="shared" ca="1" si="128"/>
        <v>0.77875575611507297</v>
      </c>
      <c r="AM126" s="34">
        <f t="shared" ca="1" si="128"/>
        <v>-1.2708826306786831</v>
      </c>
      <c r="AN126" s="101">
        <f t="shared" ca="1" si="128"/>
        <v>-1.1132239820345822</v>
      </c>
      <c r="AQ126" s="60">
        <f ca="1"/>
        <v>-2.2322460169558526E-2</v>
      </c>
      <c r="AR126" s="60">
        <f ca="1"/>
        <v>1.4956022020097856E-3</v>
      </c>
      <c r="AS126" s="60">
        <f ca="1"/>
        <v>-1.1517918326174464E-2</v>
      </c>
      <c r="AT126" s="60">
        <f ca="1"/>
        <v>5.41780868094044E-3</v>
      </c>
      <c r="AU126" s="60">
        <f ca="1"/>
        <v>-1.4092916284964655E-2</v>
      </c>
      <c r="AW126" s="61">
        <f t="shared" ca="1" si="101"/>
        <v>0.91797619664632324</v>
      </c>
      <c r="AX126" s="61">
        <f t="shared" ca="1" si="102"/>
        <v>0.14956022020097856</v>
      </c>
      <c r="AY126" s="61">
        <f t="shared" ca="1" si="103"/>
        <v>-1.1517918326174463</v>
      </c>
      <c r="AZ126" s="61">
        <f t="shared" ca="1" si="104"/>
        <v>0.54178086809404402</v>
      </c>
      <c r="BA126" s="61">
        <f t="shared" ca="1" si="105"/>
        <v>-1.4092916284964654</v>
      </c>
      <c r="BB126" s="61">
        <f t="shared" ca="1" si="106"/>
        <v>-0.95176617617256587</v>
      </c>
      <c r="BL126" s="96">
        <v>38883</v>
      </c>
      <c r="BM126" s="126">
        <f t="shared" si="120"/>
        <v>9.4104378959159619E-3</v>
      </c>
      <c r="BN126" s="126">
        <f t="shared" si="121"/>
        <v>2.1076546532286591E-2</v>
      </c>
      <c r="BO126" s="126">
        <f t="shared" si="122"/>
        <v>2.2108305379137058E-3</v>
      </c>
      <c r="BP126" s="126">
        <f t="shared" si="123"/>
        <v>-5.9688544372897621E-4</v>
      </c>
      <c r="BQ126" s="126">
        <f t="shared" si="124"/>
        <v>6.391118075968886E-3</v>
      </c>
      <c r="DA126" s="126">
        <f t="shared" ca="1" si="107"/>
        <v>-2.2189823987738382E-2</v>
      </c>
      <c r="DB126" s="126">
        <f t="shared" ca="1" si="108"/>
        <v>1.1777198808086082E-3</v>
      </c>
      <c r="DC126" s="126">
        <f t="shared" ca="1" si="109"/>
        <v>-1.1676331888264065E-2</v>
      </c>
      <c r="DD126" s="126">
        <f t="shared" ca="1" si="110"/>
        <v>5.5345460222552753E-3</v>
      </c>
      <c r="DE126" s="126">
        <f t="shared" ca="1" si="111"/>
        <v>-1.4715508504281327E-2</v>
      </c>
    </row>
    <row r="127" spans="1:109" ht="14" thickBot="1" x14ac:dyDescent="0.2">
      <c r="A127" s="96">
        <v>38884</v>
      </c>
      <c r="B127" s="97">
        <v>5.7010002136230469</v>
      </c>
      <c r="C127" s="98">
        <v>1251.5400390625</v>
      </c>
      <c r="D127" s="97">
        <v>1.8507000207901001</v>
      </c>
      <c r="E127">
        <v>115.12779781442619</v>
      </c>
      <c r="F127">
        <v>578.1357421875</v>
      </c>
      <c r="H127" s="34">
        <f t="shared" si="112"/>
        <v>5.7334863429495987E-3</v>
      </c>
      <c r="I127" s="34">
        <f t="shared" si="113"/>
        <v>-3.6778714427135105E-3</v>
      </c>
      <c r="J127" s="34">
        <f t="shared" si="114"/>
        <v>1.6778727013047211E-3</v>
      </c>
      <c r="K127" s="34">
        <f t="shared" si="115"/>
        <v>1.6118550529184105E-3</v>
      </c>
      <c r="L127" s="101">
        <f t="shared" si="116"/>
        <v>2.0112931898926694E-2</v>
      </c>
      <c r="N127" s="34">
        <f t="shared" si="117"/>
        <v>-0.23578064185783695</v>
      </c>
      <c r="O127" s="35">
        <f t="shared" si="125"/>
        <v>-0.36778714427135106</v>
      </c>
      <c r="P127" s="35">
        <f t="shared" si="126"/>
        <v>0.16778727013047209</v>
      </c>
      <c r="Q127" s="35">
        <f t="shared" si="118"/>
        <v>0.16118550529184106</v>
      </c>
      <c r="R127" s="35">
        <f t="shared" si="127"/>
        <v>2.0112931898926694</v>
      </c>
      <c r="S127" s="67">
        <f t="shared" si="119"/>
        <v>1.7366981791857945</v>
      </c>
      <c r="AJ127" s="34">
        <f t="shared" ca="1" si="128"/>
        <v>0.83197411837438162</v>
      </c>
      <c r="AK127" s="34">
        <f t="shared" ca="1" si="128"/>
        <v>-0.34147791553343554</v>
      </c>
      <c r="AL127" s="34">
        <f t="shared" ca="1" si="128"/>
        <v>0.74904661628818359</v>
      </c>
      <c r="AM127" s="34">
        <f t="shared" ca="1" si="128"/>
        <v>0.22747149980555412</v>
      </c>
      <c r="AN127" s="101">
        <f t="shared" ca="1" si="128"/>
        <v>-0.44720538058809423</v>
      </c>
      <c r="AQ127" s="60">
        <f ca="1"/>
        <v>-1.391450414541525E-2</v>
      </c>
      <c r="AR127" s="60">
        <f ca="1"/>
        <v>1.3220724938350603E-2</v>
      </c>
      <c r="AS127" s="60">
        <f ca="1"/>
        <v>-5.798858371191009E-3</v>
      </c>
      <c r="AT127" s="60">
        <f ca="1"/>
        <v>-2.8723476844336017E-3</v>
      </c>
      <c r="AU127" s="60">
        <f ca="1"/>
        <v>1.5221066577126669E-2</v>
      </c>
      <c r="AW127" s="61">
        <f t="shared" ca="1" si="101"/>
        <v>0.57221217986746686</v>
      </c>
      <c r="AX127" s="61">
        <f t="shared" ca="1" si="102"/>
        <v>1.3220724938350603</v>
      </c>
      <c r="AY127" s="61">
        <f t="shared" ca="1" si="103"/>
        <v>-0.57988583711910091</v>
      </c>
      <c r="AZ127" s="61">
        <f t="shared" ca="1" si="104"/>
        <v>-0.28723476844336016</v>
      </c>
      <c r="BA127" s="61">
        <f t="shared" ca="1" si="105"/>
        <v>1.522106657712667</v>
      </c>
      <c r="BB127" s="61">
        <f t="shared" ca="1" si="106"/>
        <v>2.549270725852733</v>
      </c>
      <c r="BL127" s="96">
        <v>38884</v>
      </c>
      <c r="BM127" s="126">
        <f t="shared" si="120"/>
        <v>6.1549751818454094E-3</v>
      </c>
      <c r="BN127" s="126">
        <f t="shared" si="121"/>
        <v>-3.8364020523835212E-3</v>
      </c>
      <c r="BO127" s="126">
        <f t="shared" si="122"/>
        <v>1.7190631728967833E-3</v>
      </c>
      <c r="BP127" s="126">
        <f t="shared" si="123"/>
        <v>1.8195466634996903E-3</v>
      </c>
      <c r="BQ127" s="126">
        <f t="shared" si="124"/>
        <v>1.9363272256508288E-2</v>
      </c>
      <c r="DA127" s="126">
        <f t="shared" ca="1" si="107"/>
        <v>-1.3781867963595106E-2</v>
      </c>
      <c r="DB127" s="126">
        <f t="shared" ca="1" si="108"/>
        <v>1.2902842617149426E-2</v>
      </c>
      <c r="DC127" s="126">
        <f t="shared" ca="1" si="109"/>
        <v>-5.9572719332806083E-3</v>
      </c>
      <c r="DD127" s="126">
        <f t="shared" ca="1" si="110"/>
        <v>-2.7556103431187668E-3</v>
      </c>
      <c r="DE127" s="126">
        <f t="shared" ca="1" si="111"/>
        <v>1.4598474357809997E-2</v>
      </c>
    </row>
    <row r="128" spans="1:109" ht="14" thickBot="1" x14ac:dyDescent="0.2">
      <c r="A128" s="96">
        <v>38887</v>
      </c>
      <c r="B128" s="97">
        <v>5.7204999923706055</v>
      </c>
      <c r="C128" s="98">
        <v>1240.1400146484375</v>
      </c>
      <c r="D128" s="97">
        <v>1.8407000303268433</v>
      </c>
      <c r="E128">
        <v>115.43345784295018</v>
      </c>
      <c r="F128">
        <v>571.46826171875</v>
      </c>
      <c r="H128" s="34">
        <f t="shared" si="112"/>
        <v>3.4204136146078609E-3</v>
      </c>
      <c r="I128" s="34">
        <f t="shared" si="113"/>
        <v>-9.1087972084392902E-3</v>
      </c>
      <c r="J128" s="34">
        <f t="shared" si="114"/>
        <v>-5.4033556767280116E-3</v>
      </c>
      <c r="K128" s="34">
        <f t="shared" si="115"/>
        <v>2.6549628701895236E-3</v>
      </c>
      <c r="L128" s="101">
        <f t="shared" si="116"/>
        <v>-1.153272489869276E-2</v>
      </c>
      <c r="N128" s="34">
        <f t="shared" si="117"/>
        <v>-0.14065915033760029</v>
      </c>
      <c r="O128" s="35">
        <f t="shared" si="125"/>
        <v>-0.91087972084392899</v>
      </c>
      <c r="P128" s="35">
        <f t="shared" si="126"/>
        <v>-0.54033556767280111</v>
      </c>
      <c r="Q128" s="35">
        <f t="shared" si="118"/>
        <v>0.26549628701895234</v>
      </c>
      <c r="R128" s="35">
        <f t="shared" si="127"/>
        <v>-1.1532724898692761</v>
      </c>
      <c r="S128" s="67">
        <f t="shared" si="119"/>
        <v>-2.4796506417046542</v>
      </c>
      <c r="AJ128" s="34">
        <f t="shared" ca="1" si="128"/>
        <v>2.1302674200151122E-2</v>
      </c>
      <c r="AK128" s="34">
        <f t="shared" ca="1" si="128"/>
        <v>1.5544037075934456</v>
      </c>
      <c r="AL128" s="34">
        <f t="shared" ca="1" si="128"/>
        <v>2.1284640294913832</v>
      </c>
      <c r="AM128" s="34">
        <f t="shared" ca="1" si="128"/>
        <v>3.0357534659748455</v>
      </c>
      <c r="AN128" s="101">
        <f t="shared" ca="1" si="128"/>
        <v>-0.14616902182513519</v>
      </c>
      <c r="AQ128" s="60">
        <f ca="1"/>
        <v>1.3420154733771722E-2</v>
      </c>
      <c r="AR128" s="60">
        <f ca="1"/>
        <v>1.4128136184366922E-2</v>
      </c>
      <c r="AS128" s="60">
        <f ca="1"/>
        <v>2.4408159305557204E-4</v>
      </c>
      <c r="AT128" s="60">
        <f ca="1"/>
        <v>1.1577907719547381E-3</v>
      </c>
      <c r="AU128" s="60">
        <f ca="1"/>
        <v>-8.7042395949715815E-3</v>
      </c>
      <c r="AW128" s="61">
        <f t="shared" ca="1" si="101"/>
        <v>-0.55188283492663781</v>
      </c>
      <c r="AX128" s="61">
        <f t="shared" ca="1" si="102"/>
        <v>1.4128136184366922</v>
      </c>
      <c r="AY128" s="61">
        <f t="shared" ca="1" si="103"/>
        <v>2.4408159305557203E-2</v>
      </c>
      <c r="AZ128" s="61">
        <f t="shared" ca="1" si="104"/>
        <v>0.11577907719547381</v>
      </c>
      <c r="BA128" s="61">
        <f t="shared" ca="1" si="105"/>
        <v>-0.87042395949715812</v>
      </c>
      <c r="BB128" s="61">
        <f t="shared" ca="1" si="106"/>
        <v>0.13069406051392729</v>
      </c>
      <c r="BL128" s="96">
        <v>38887</v>
      </c>
      <c r="BM128" s="126">
        <f t="shared" si="120"/>
        <v>3.841902453503672E-3</v>
      </c>
      <c r="BN128" s="126">
        <f t="shared" si="121"/>
        <v>-9.2673278181093013E-3</v>
      </c>
      <c r="BO128" s="126">
        <f t="shared" si="122"/>
        <v>-5.3621652051359494E-3</v>
      </c>
      <c r="BP128" s="126">
        <f t="shared" si="123"/>
        <v>2.8626544807708034E-3</v>
      </c>
      <c r="BQ128" s="126">
        <f t="shared" si="124"/>
        <v>-1.2282384541111168E-2</v>
      </c>
      <c r="DA128" s="126">
        <f t="shared" ca="1" si="107"/>
        <v>1.3552790915591867E-2</v>
      </c>
      <c r="DB128" s="126">
        <f t="shared" ca="1" si="108"/>
        <v>1.3810253863165745E-2</v>
      </c>
      <c r="DC128" s="126">
        <f t="shared" ca="1" si="109"/>
        <v>8.5668030965972469E-5</v>
      </c>
      <c r="DD128" s="126">
        <f t="shared" ca="1" si="110"/>
        <v>1.274528113269573E-3</v>
      </c>
      <c r="DE128" s="126">
        <f t="shared" ca="1" si="111"/>
        <v>-9.3268318142882538E-3</v>
      </c>
    </row>
    <row r="129" spans="1:109" ht="14" thickBot="1" x14ac:dyDescent="0.2">
      <c r="A129" s="96">
        <v>38888</v>
      </c>
      <c r="B129" s="97">
        <v>5.7300000190734863</v>
      </c>
      <c r="C129" s="98">
        <v>1240.1199951171875</v>
      </c>
      <c r="D129" s="97">
        <v>1.8427000045776367</v>
      </c>
      <c r="E129">
        <v>114.94252712129052</v>
      </c>
      <c r="F129">
        <v>577.31793212890625</v>
      </c>
      <c r="H129" s="34">
        <f t="shared" si="112"/>
        <v>1.660698665422775E-3</v>
      </c>
      <c r="I129" s="34">
        <f t="shared" si="113"/>
        <v>-1.6142960483115496E-5</v>
      </c>
      <c r="J129" s="34">
        <f t="shared" si="114"/>
        <v>1.0865291562136457E-3</v>
      </c>
      <c r="K129" s="34">
        <f t="shared" si="115"/>
        <v>-4.2529326491074536E-3</v>
      </c>
      <c r="L129" s="101">
        <f t="shared" si="116"/>
        <v>1.0236212230864336E-2</v>
      </c>
      <c r="N129" s="34">
        <f t="shared" si="117"/>
        <v>-6.8293630409939424E-2</v>
      </c>
      <c r="O129" s="35">
        <f t="shared" si="125"/>
        <v>-1.6142960483115495E-3</v>
      </c>
      <c r="P129" s="35">
        <f t="shared" si="126"/>
        <v>0.10865291562136457</v>
      </c>
      <c r="Q129" s="35">
        <f t="shared" si="118"/>
        <v>-0.42529326491074537</v>
      </c>
      <c r="R129" s="35">
        <f t="shared" si="127"/>
        <v>1.0236212230864337</v>
      </c>
      <c r="S129" s="67">
        <f t="shared" si="119"/>
        <v>0.63707294733880193</v>
      </c>
      <c r="AJ129" s="34">
        <f t="shared" ca="1" si="128"/>
        <v>-0.51278803485507241</v>
      </c>
      <c r="AK129" s="34">
        <f t="shared" ca="1" si="128"/>
        <v>4.9828956634544834E-2</v>
      </c>
      <c r="AL129" s="34">
        <f t="shared" ca="1" si="128"/>
        <v>1.0951254070294039</v>
      </c>
      <c r="AM129" s="34">
        <f t="shared" ca="1" si="128"/>
        <v>-1.7869805761075639</v>
      </c>
      <c r="AN129" s="101">
        <f t="shared" ca="1" si="128"/>
        <v>-1.3842161541331823</v>
      </c>
      <c r="AQ129" s="60">
        <f ca="1"/>
        <v>-1.2530235732420106E-2</v>
      </c>
      <c r="AR129" s="60">
        <f ca="1"/>
        <v>2.9528971014146223E-2</v>
      </c>
      <c r="AS129" s="60">
        <f ca="1"/>
        <v>1.9876485518000832E-2</v>
      </c>
      <c r="AT129" s="60">
        <f ca="1"/>
        <v>-1.0078926672655197E-2</v>
      </c>
      <c r="AU129" s="60">
        <f ca="1"/>
        <v>5.2789312730684053E-3</v>
      </c>
      <c r="AW129" s="61">
        <f t="shared" ca="1" si="101"/>
        <v>0.51528631044059103</v>
      </c>
      <c r="AX129" s="61">
        <f t="shared" ca="1" si="102"/>
        <v>2.9528971014146221</v>
      </c>
      <c r="AY129" s="61">
        <f t="shared" ca="1" si="103"/>
        <v>1.9876485518000833</v>
      </c>
      <c r="AZ129" s="61">
        <f t="shared" ca="1" si="104"/>
        <v>-1.0078926672655197</v>
      </c>
      <c r="BA129" s="61">
        <f t="shared" ca="1" si="105"/>
        <v>0.52789312730684057</v>
      </c>
      <c r="BB129" s="61">
        <f t="shared" ca="1" si="106"/>
        <v>4.9758324236966169</v>
      </c>
      <c r="BL129" s="96">
        <v>38888</v>
      </c>
      <c r="BM129" s="126">
        <f t="shared" si="120"/>
        <v>2.0821875043185861E-3</v>
      </c>
      <c r="BN129" s="126">
        <f t="shared" si="121"/>
        <v>-1.746735701531264E-4</v>
      </c>
      <c r="BO129" s="126">
        <f t="shared" si="122"/>
        <v>1.1277196278057079E-3</v>
      </c>
      <c r="BP129" s="126">
        <f t="shared" si="123"/>
        <v>-4.0452410385261733E-3</v>
      </c>
      <c r="BQ129" s="126">
        <f t="shared" si="124"/>
        <v>9.4865525884459279E-3</v>
      </c>
      <c r="DA129" s="126">
        <f t="shared" ca="1" si="107"/>
        <v>-1.2397599550599962E-2</v>
      </c>
      <c r="DB129" s="126">
        <f t="shared" ca="1" si="108"/>
        <v>2.9211088692945045E-2</v>
      </c>
      <c r="DC129" s="126">
        <f t="shared" ca="1" si="109"/>
        <v>1.9718071955911232E-2</v>
      </c>
      <c r="DD129" s="126">
        <f t="shared" ca="1" si="110"/>
        <v>-9.9621893313403629E-3</v>
      </c>
      <c r="DE129" s="126">
        <f t="shared" ca="1" si="111"/>
        <v>4.6563390537517329E-3</v>
      </c>
    </row>
    <row r="130" spans="1:109" ht="14" thickBot="1" x14ac:dyDescent="0.2">
      <c r="A130" s="96">
        <v>38889</v>
      </c>
      <c r="B130" s="97">
        <v>5.7325000762939453</v>
      </c>
      <c r="C130" s="98">
        <v>1252.199951171875</v>
      </c>
      <c r="D130" s="97">
        <v>1.8452999591827393</v>
      </c>
      <c r="E130">
        <v>114.78420287950993</v>
      </c>
      <c r="F130">
        <v>585.81744384765625</v>
      </c>
      <c r="H130" s="34">
        <f t="shared" si="112"/>
        <v>4.3631015918621789E-4</v>
      </c>
      <c r="I130" s="34">
        <f t="shared" si="113"/>
        <v>9.7409574091626358E-3</v>
      </c>
      <c r="J130" s="34">
        <f t="shared" si="114"/>
        <v>1.4109483902120421E-3</v>
      </c>
      <c r="K130" s="34">
        <f t="shared" si="115"/>
        <v>-1.3774209228367014E-3</v>
      </c>
      <c r="L130" s="101">
        <f t="shared" si="116"/>
        <v>1.4722410730266713E-2</v>
      </c>
      <c r="N130" s="34">
        <f t="shared" si="117"/>
        <v>-1.7942571627213133E-2</v>
      </c>
      <c r="O130" s="35">
        <f t="shared" si="125"/>
        <v>0.97409574091626361</v>
      </c>
      <c r="P130" s="35">
        <f t="shared" si="126"/>
        <v>0.1410948390212042</v>
      </c>
      <c r="Q130" s="35">
        <f t="shared" si="118"/>
        <v>-0.13774209228367015</v>
      </c>
      <c r="R130" s="35">
        <f t="shared" si="127"/>
        <v>1.4722410730266713</v>
      </c>
      <c r="S130" s="67">
        <f t="shared" si="119"/>
        <v>2.4317469890532557</v>
      </c>
      <c r="AJ130" s="34">
        <f t="shared" ca="1" si="128"/>
        <v>1.396501599866919</v>
      </c>
      <c r="AK130" s="34">
        <f t="shared" ca="1" si="128"/>
        <v>-1.4928604094570217</v>
      </c>
      <c r="AL130" s="34">
        <f t="shared" ca="1" si="128"/>
        <v>-3.2822476947456339E-2</v>
      </c>
      <c r="AM130" s="34">
        <f t="shared" ca="1" si="128"/>
        <v>-1.7479172376292873</v>
      </c>
      <c r="AN130" s="101">
        <f t="shared" ca="1" si="128"/>
        <v>9.6279913675843973E-2</v>
      </c>
      <c r="AQ130" s="60">
        <f ca="1"/>
        <v>-1.5757038936437314E-2</v>
      </c>
      <c r="AR130" s="60">
        <f ca="1"/>
        <v>8.8716239414359972E-3</v>
      </c>
      <c r="AS130" s="60">
        <f ca="1"/>
        <v>-1.2841898534444143E-2</v>
      </c>
      <c r="AT130" s="60">
        <f ca="1"/>
        <v>-1.5518921611388211E-3</v>
      </c>
      <c r="AU130" s="60">
        <f ca="1"/>
        <v>-2.6365357809991453E-3</v>
      </c>
      <c r="AW130" s="61">
        <f t="shared" ca="1" si="101"/>
        <v>0.64798353601742897</v>
      </c>
      <c r="AX130" s="61">
        <f t="shared" ca="1" si="102"/>
        <v>0.88716239414359976</v>
      </c>
      <c r="AY130" s="61">
        <f t="shared" ca="1" si="103"/>
        <v>-1.2841898534444143</v>
      </c>
      <c r="AZ130" s="61">
        <f t="shared" ca="1" si="104"/>
        <v>-0.15518921611388212</v>
      </c>
      <c r="BA130" s="61">
        <f t="shared" ca="1" si="105"/>
        <v>-0.26365357809991452</v>
      </c>
      <c r="BB130" s="61">
        <f t="shared" ca="1" si="106"/>
        <v>-0.16788671749718229</v>
      </c>
      <c r="BL130" s="96">
        <v>38889</v>
      </c>
      <c r="BM130" s="126">
        <f t="shared" si="120"/>
        <v>8.5779899808202892E-4</v>
      </c>
      <c r="BN130" s="126">
        <f t="shared" si="121"/>
        <v>9.5824267994926247E-3</v>
      </c>
      <c r="BO130" s="126">
        <f t="shared" si="122"/>
        <v>1.4521388618041044E-3</v>
      </c>
      <c r="BP130" s="126">
        <f t="shared" si="123"/>
        <v>-1.1697293122554216E-3</v>
      </c>
      <c r="BQ130" s="126">
        <f t="shared" si="124"/>
        <v>1.3972751087848305E-2</v>
      </c>
      <c r="DA130" s="126">
        <f t="shared" ca="1" si="107"/>
        <v>-1.562440275461717E-2</v>
      </c>
      <c r="DB130" s="126">
        <f t="shared" ca="1" si="108"/>
        <v>8.5537416202348202E-3</v>
      </c>
      <c r="DC130" s="126">
        <f t="shared" ca="1" si="109"/>
        <v>-1.3000312096533743E-2</v>
      </c>
      <c r="DD130" s="126">
        <f t="shared" ca="1" si="110"/>
        <v>-1.4351548198239862E-3</v>
      </c>
      <c r="DE130" s="126">
        <f t="shared" ca="1" si="111"/>
        <v>-3.2591280003158181E-3</v>
      </c>
    </row>
    <row r="131" spans="1:109" ht="14" thickBot="1" x14ac:dyDescent="0.2">
      <c r="A131" s="96">
        <v>38890</v>
      </c>
      <c r="B131" s="97">
        <v>5.7829999923706055</v>
      </c>
      <c r="C131" s="98">
        <v>1245.5999755859375</v>
      </c>
      <c r="D131" s="97">
        <v>1.8280999660491943</v>
      </c>
      <c r="E131">
        <v>116.11704081240913</v>
      </c>
      <c r="F131">
        <v>582.48529052734375</v>
      </c>
      <c r="H131" s="34">
        <f t="shared" si="112"/>
        <v>8.8094052166691455E-3</v>
      </c>
      <c r="I131" s="34">
        <f t="shared" si="113"/>
        <v>-5.2707042351829618E-3</v>
      </c>
      <c r="J131" s="34">
        <f t="shared" si="114"/>
        <v>-9.3209741039405793E-3</v>
      </c>
      <c r="K131" s="34">
        <f t="shared" si="115"/>
        <v>1.1611684356063249E-2</v>
      </c>
      <c r="L131" s="101">
        <f t="shared" si="116"/>
        <v>-5.6880404557892224E-3</v>
      </c>
      <c r="N131" s="34">
        <f t="shared" si="117"/>
        <v>-0.36227298577700429</v>
      </c>
      <c r="O131" s="35">
        <f t="shared" si="125"/>
        <v>-0.52707042351829614</v>
      </c>
      <c r="P131" s="35">
        <f t="shared" si="126"/>
        <v>-0.93209741039405791</v>
      </c>
      <c r="Q131" s="35">
        <f t="shared" si="118"/>
        <v>1.161168435606325</v>
      </c>
      <c r="R131" s="35">
        <f t="shared" si="127"/>
        <v>-0.56880404557892228</v>
      </c>
      <c r="S131" s="67">
        <f t="shared" si="119"/>
        <v>-1.2290764296619556</v>
      </c>
      <c r="AJ131" s="34">
        <f t="shared" ca="1" si="128"/>
        <v>0.24347455576545637</v>
      </c>
      <c r="AK131" s="34">
        <f t="shared" ca="1" si="128"/>
        <v>-0.47799531939220841</v>
      </c>
      <c r="AL131" s="34">
        <f t="shared" ca="1" si="128"/>
        <v>0.23744961352204355</v>
      </c>
      <c r="AM131" s="34">
        <f t="shared" ca="1" si="128"/>
        <v>-2.3465745642181428</v>
      </c>
      <c r="AN131" s="101">
        <f t="shared" ca="1" si="128"/>
        <v>-0.26087399757231605</v>
      </c>
      <c r="AQ131" s="60">
        <f ca="1"/>
        <v>2.972069197261638E-2</v>
      </c>
      <c r="AR131" s="60">
        <f ca="1"/>
        <v>5.4716879203522625E-3</v>
      </c>
      <c r="AS131" s="60">
        <f ca="1"/>
        <v>-1.0683810899450679E-2</v>
      </c>
      <c r="AT131" s="60">
        <f ca="1"/>
        <v>1.250724521532744E-2</v>
      </c>
      <c r="AU131" s="60">
        <f ca="1"/>
        <v>-1.7290733052588027E-2</v>
      </c>
      <c r="AW131" s="61">
        <f t="shared" ca="1" si="101"/>
        <v>-1.2222168870044787</v>
      </c>
      <c r="AX131" s="61">
        <f t="shared" ca="1" si="102"/>
        <v>0.54716879203522628</v>
      </c>
      <c r="AY131" s="61">
        <f t="shared" ca="1" si="103"/>
        <v>-1.0683810899450679</v>
      </c>
      <c r="AZ131" s="61">
        <f t="shared" ca="1" si="104"/>
        <v>1.250724521532744</v>
      </c>
      <c r="BA131" s="61">
        <f t="shared" ca="1" si="105"/>
        <v>-1.7290733052588028</v>
      </c>
      <c r="BB131" s="61">
        <f t="shared" ca="1" si="106"/>
        <v>-2.2217779686403789</v>
      </c>
      <c r="BL131" s="96">
        <v>38890</v>
      </c>
      <c r="BM131" s="126">
        <f t="shared" si="120"/>
        <v>9.2308940555649571E-3</v>
      </c>
      <c r="BN131" s="126">
        <f t="shared" si="121"/>
        <v>-5.429234844852973E-3</v>
      </c>
      <c r="BO131" s="126">
        <f t="shared" si="122"/>
        <v>-9.2797836323485171E-3</v>
      </c>
      <c r="BP131" s="126">
        <f t="shared" si="123"/>
        <v>1.1819375966644528E-2</v>
      </c>
      <c r="BQ131" s="126">
        <f t="shared" si="124"/>
        <v>-6.4377000982076306E-3</v>
      </c>
      <c r="DA131" s="126">
        <f t="shared" ca="1" si="107"/>
        <v>2.9853328154436524E-2</v>
      </c>
      <c r="DB131" s="126">
        <f t="shared" ca="1" si="108"/>
        <v>5.1538055991510855E-3</v>
      </c>
      <c r="DC131" s="126">
        <f t="shared" ca="1" si="109"/>
        <v>-1.0842224461540279E-2</v>
      </c>
      <c r="DD131" s="126">
        <f t="shared" ca="1" si="110"/>
        <v>1.2623982556642275E-2</v>
      </c>
      <c r="DE131" s="126">
        <f t="shared" ca="1" si="111"/>
        <v>-1.7913325271904701E-2</v>
      </c>
    </row>
    <row r="132" spans="1:109" ht="14" thickBot="1" x14ac:dyDescent="0.2">
      <c r="A132" s="96">
        <v>38891</v>
      </c>
      <c r="B132" s="97">
        <v>5.8154997825622559</v>
      </c>
      <c r="C132" s="98">
        <v>1244.5</v>
      </c>
      <c r="D132" s="97">
        <v>1.8180999755859375</v>
      </c>
      <c r="E132">
        <v>116.53652903982177</v>
      </c>
      <c r="F132">
        <v>579.5855712890625</v>
      </c>
      <c r="H132" s="34">
        <f t="shared" si="112"/>
        <v>5.6198841837327863E-3</v>
      </c>
      <c r="I132" s="34">
        <f t="shared" si="113"/>
        <v>-8.8308895913398282E-4</v>
      </c>
      <c r="J132" s="34">
        <f t="shared" si="114"/>
        <v>-5.4701551605344408E-3</v>
      </c>
      <c r="K132" s="34">
        <f t="shared" si="115"/>
        <v>3.6126327753248527E-3</v>
      </c>
      <c r="L132" s="101">
        <f t="shared" si="116"/>
        <v>-4.9781844888409721E-3</v>
      </c>
      <c r="N132" s="34">
        <f t="shared" si="117"/>
        <v>-0.23110893106715658</v>
      </c>
      <c r="O132" s="35">
        <f t="shared" si="125"/>
        <v>-8.8308895913398286E-2</v>
      </c>
      <c r="P132" s="35">
        <f t="shared" si="126"/>
        <v>-0.54701551605344412</v>
      </c>
      <c r="Q132" s="35">
        <f t="shared" si="118"/>
        <v>0.36126327753248527</v>
      </c>
      <c r="R132" s="35">
        <f t="shared" si="127"/>
        <v>-0.49781844888409721</v>
      </c>
      <c r="S132" s="67">
        <f t="shared" si="119"/>
        <v>-1.0029885143856108</v>
      </c>
      <c r="AJ132" s="34">
        <f t="shared" ca="1" si="128"/>
        <v>-0.39961542074965151</v>
      </c>
      <c r="AK132" s="34">
        <f t="shared" ca="1" si="128"/>
        <v>-0.8484384631945634</v>
      </c>
      <c r="AL132" s="34">
        <f t="shared" ca="1" si="128"/>
        <v>-0.7659013309828222</v>
      </c>
      <c r="AM132" s="34">
        <f t="shared" ca="1" si="128"/>
        <v>-0.53252782111389441</v>
      </c>
      <c r="AN132" s="101">
        <f t="shared" ca="1" si="128"/>
        <v>-0.70240841127841724</v>
      </c>
      <c r="AQ132" s="60">
        <f ca="1"/>
        <v>3.6529800525551435E-3</v>
      </c>
      <c r="AR132" s="60">
        <f ca="1"/>
        <v>3.3233583531462729E-3</v>
      </c>
      <c r="AS132" s="60">
        <f ca="1"/>
        <v>-1.3176861217371383E-2</v>
      </c>
      <c r="AT132" s="60">
        <f ca="1"/>
        <v>7.9473967829952179E-3</v>
      </c>
      <c r="AU132" s="60">
        <f ca="1"/>
        <v>-4.7197456022353415E-3</v>
      </c>
      <c r="AW132" s="61">
        <f t="shared" ca="1" si="101"/>
        <v>-0.15022308068187165</v>
      </c>
      <c r="AX132" s="61">
        <f t="shared" ca="1" si="102"/>
        <v>0.33233583531462729</v>
      </c>
      <c r="AY132" s="61">
        <f t="shared" ca="1" si="103"/>
        <v>-1.3176861217371383</v>
      </c>
      <c r="AZ132" s="61">
        <f t="shared" ca="1" si="104"/>
        <v>0.79473967829952175</v>
      </c>
      <c r="BA132" s="61">
        <f t="shared" ca="1" si="105"/>
        <v>-0.47197456022353412</v>
      </c>
      <c r="BB132" s="61">
        <f t="shared" ca="1" si="106"/>
        <v>-0.81280824902839499</v>
      </c>
      <c r="BL132" s="96">
        <v>38891</v>
      </c>
      <c r="BM132" s="126">
        <f t="shared" si="120"/>
        <v>6.041373022628597E-3</v>
      </c>
      <c r="BN132" s="126">
        <f t="shared" si="121"/>
        <v>-1.0416195688039936E-3</v>
      </c>
      <c r="BO132" s="126">
        <f t="shared" si="122"/>
        <v>-5.4289646889423785E-3</v>
      </c>
      <c r="BP132" s="126">
        <f t="shared" si="123"/>
        <v>3.8203243859061325E-3</v>
      </c>
      <c r="BQ132" s="126">
        <f t="shared" si="124"/>
        <v>-5.7278441312593803E-3</v>
      </c>
      <c r="DA132" s="126">
        <f t="shared" ca="1" si="107"/>
        <v>3.7856162343752873E-3</v>
      </c>
      <c r="DB132" s="126">
        <f t="shared" ca="1" si="108"/>
        <v>3.0054760319450954E-3</v>
      </c>
      <c r="DC132" s="126">
        <f t="shared" ca="1" si="109"/>
        <v>-1.3335274779460983E-2</v>
      </c>
      <c r="DD132" s="126">
        <f t="shared" ca="1" si="110"/>
        <v>8.0641341243100524E-3</v>
      </c>
      <c r="DE132" s="126">
        <f t="shared" ca="1" si="111"/>
        <v>-5.3423378215520147E-3</v>
      </c>
    </row>
    <row r="133" spans="1:109" ht="14" thickBot="1" x14ac:dyDescent="0.2">
      <c r="A133" s="96">
        <v>38894</v>
      </c>
      <c r="B133" s="97">
        <v>5.8270001411437988</v>
      </c>
      <c r="C133" s="98">
        <v>1250.56005859375</v>
      </c>
      <c r="D133" s="97">
        <v>1.8228000402450562</v>
      </c>
      <c r="E133">
        <v>116.34671291892315</v>
      </c>
      <c r="F133">
        <v>585.0675048828125</v>
      </c>
      <c r="H133" s="34">
        <f t="shared" si="112"/>
        <v>1.9775357254808489E-3</v>
      </c>
      <c r="I133" s="34">
        <f t="shared" si="113"/>
        <v>4.8694725542386503E-3</v>
      </c>
      <c r="J133" s="34">
        <f t="shared" si="114"/>
        <v>2.5851519290648003E-3</v>
      </c>
      <c r="K133" s="34">
        <f t="shared" si="115"/>
        <v>-1.6288122056026266E-3</v>
      </c>
      <c r="L133" s="101">
        <f t="shared" si="116"/>
        <v>9.4583679534284686E-3</v>
      </c>
      <c r="N133" s="34">
        <f t="shared" si="117"/>
        <v>-8.1323058041995341E-2</v>
      </c>
      <c r="O133" s="35">
        <f t="shared" si="125"/>
        <v>0.48694725542386502</v>
      </c>
      <c r="P133" s="35">
        <f t="shared" si="126"/>
        <v>0.25851519290648001</v>
      </c>
      <c r="Q133" s="35">
        <f t="shared" si="118"/>
        <v>-0.16288122056026266</v>
      </c>
      <c r="R133" s="35">
        <f t="shared" si="127"/>
        <v>0.94583679534284681</v>
      </c>
      <c r="S133" s="67">
        <f t="shared" si="119"/>
        <v>1.4470949650709337</v>
      </c>
      <c r="AJ133" s="34">
        <f t="shared" ca="1" si="128"/>
        <v>1.8011958452288634</v>
      </c>
      <c r="AK133" s="34">
        <f t="shared" ca="1" si="128"/>
        <v>-1.008355221316986</v>
      </c>
      <c r="AL133" s="34">
        <f t="shared" ca="1" si="128"/>
        <v>-0.76174148976045652</v>
      </c>
      <c r="AM133" s="34">
        <f t="shared" ca="1" si="128"/>
        <v>1.5049184387924994</v>
      </c>
      <c r="AN133" s="101">
        <f t="shared" ca="1" si="128"/>
        <v>-0.2855662632142007</v>
      </c>
      <c r="AQ133" s="60">
        <f ca="1"/>
        <v>-1.8433816037813791E-3</v>
      </c>
      <c r="AR133" s="60">
        <f ca="1"/>
        <v>-1.5172826049058223E-2</v>
      </c>
      <c r="AS133" s="60">
        <f ca="1"/>
        <v>-7.9595086434342335E-3</v>
      </c>
      <c r="AT133" s="60">
        <f ca="1"/>
        <v>-2.8492064303826366E-3</v>
      </c>
      <c r="AU133" s="60">
        <f ca="1"/>
        <v>-5.8791442410923199E-3</v>
      </c>
      <c r="AW133" s="61">
        <f t="shared" ca="1" si="101"/>
        <v>7.5806179997789033E-2</v>
      </c>
      <c r="AX133" s="61">
        <f t="shared" ca="1" si="102"/>
        <v>-1.5172826049058223</v>
      </c>
      <c r="AY133" s="61">
        <f t="shared" ca="1" si="103"/>
        <v>-0.79595086434342333</v>
      </c>
      <c r="AZ133" s="61">
        <f t="shared" ca="1" si="104"/>
        <v>-0.28492064303826364</v>
      </c>
      <c r="BA133" s="61">
        <f t="shared" ca="1" si="105"/>
        <v>-0.587914424109232</v>
      </c>
      <c r="BB133" s="61">
        <f t="shared" ca="1" si="106"/>
        <v>-3.1102623563989527</v>
      </c>
      <c r="BL133" s="96">
        <v>38894</v>
      </c>
      <c r="BM133" s="126">
        <f t="shared" si="120"/>
        <v>2.39902456437666E-3</v>
      </c>
      <c r="BN133" s="126">
        <f t="shared" si="121"/>
        <v>4.7109419445686392E-3</v>
      </c>
      <c r="BO133" s="126">
        <f t="shared" si="122"/>
        <v>2.6263424006568625E-3</v>
      </c>
      <c r="BP133" s="126">
        <f t="shared" si="123"/>
        <v>-1.4211205950213468E-3</v>
      </c>
      <c r="BQ133" s="126">
        <f t="shared" si="124"/>
        <v>8.7087083110100605E-3</v>
      </c>
      <c r="DA133" s="126">
        <f t="shared" ca="1" si="107"/>
        <v>-1.7107454219612353E-3</v>
      </c>
      <c r="DB133" s="126">
        <f t="shared" ca="1" si="108"/>
        <v>-1.54907083702594E-2</v>
      </c>
      <c r="DC133" s="126">
        <f t="shared" ca="1" si="109"/>
        <v>-8.1179222055238337E-3</v>
      </c>
      <c r="DD133" s="126">
        <f t="shared" ca="1" si="110"/>
        <v>-2.7324690890678017E-3</v>
      </c>
      <c r="DE133" s="126">
        <f t="shared" ca="1" si="111"/>
        <v>-6.5017364604089932E-3</v>
      </c>
    </row>
    <row r="134" spans="1:109" ht="14" thickBot="1" x14ac:dyDescent="0.2">
      <c r="A134" s="96">
        <v>38895</v>
      </c>
      <c r="B134" s="97">
        <v>5.7930002212524414</v>
      </c>
      <c r="C134" s="98">
        <v>1239.199951171875</v>
      </c>
      <c r="D134" s="97">
        <v>1.8229000568389893</v>
      </c>
      <c r="E134">
        <v>116.27906581851339</v>
      </c>
      <c r="F134">
        <v>581.86767578125</v>
      </c>
      <c r="H134" s="34">
        <f t="shared" si="112"/>
        <v>-5.8348925807102311E-3</v>
      </c>
      <c r="I134" s="34">
        <f t="shared" si="113"/>
        <v>-9.0840158725758423E-3</v>
      </c>
      <c r="J134" s="34">
        <f t="shared" si="114"/>
        <v>5.4869756267757869E-5</v>
      </c>
      <c r="K134" s="34">
        <f t="shared" si="115"/>
        <v>-5.8142682945325761E-4</v>
      </c>
      <c r="L134" s="101">
        <f t="shared" si="116"/>
        <v>-5.4691622331741315E-3</v>
      </c>
      <c r="N134" s="34">
        <f t="shared" si="117"/>
        <v>0.23995081448883862</v>
      </c>
      <c r="O134" s="35">
        <f t="shared" si="125"/>
        <v>-0.90840158725758424</v>
      </c>
      <c r="P134" s="35">
        <f t="shared" si="126"/>
        <v>5.4869756267757874E-3</v>
      </c>
      <c r="Q134" s="35">
        <f t="shared" si="118"/>
        <v>-5.8142682945325763E-2</v>
      </c>
      <c r="R134" s="35">
        <f t="shared" si="127"/>
        <v>-0.54691622331741319</v>
      </c>
      <c r="S134" s="67">
        <f t="shared" si="119"/>
        <v>-1.2680227034047089</v>
      </c>
      <c r="AJ134" s="34">
        <f t="shared" ca="1" si="128"/>
        <v>-1.4138002958742537</v>
      </c>
      <c r="AK134" s="34">
        <f t="shared" ca="1" si="128"/>
        <v>0.29265194232833402</v>
      </c>
      <c r="AL134" s="34">
        <f t="shared" ca="1" si="128"/>
        <v>-0.28411697714492418</v>
      </c>
      <c r="AM134" s="34">
        <f t="shared" ca="1" si="128"/>
        <v>0.5005485897192129</v>
      </c>
      <c r="AN134" s="101">
        <f t="shared" ca="1" si="128"/>
        <v>-0.49679655690796437</v>
      </c>
      <c r="AQ134" s="60">
        <f ca="1"/>
        <v>4.2103801940530004E-2</v>
      </c>
      <c r="AR134" s="60">
        <f ca="1"/>
        <v>3.2198559238750509E-3</v>
      </c>
      <c r="AS134" s="60">
        <f ca="1"/>
        <v>5.523855023500418E-3</v>
      </c>
      <c r="AT134" s="60">
        <f ca="1"/>
        <v>6.153587312919971E-4</v>
      </c>
      <c r="AU134" s="60">
        <f ca="1"/>
        <v>-1.1212929039547181E-2</v>
      </c>
      <c r="AW134" s="61">
        <f t="shared" ca="1" si="101"/>
        <v>-1.7314528809161365</v>
      </c>
      <c r="AX134" s="61">
        <f t="shared" ca="1" si="102"/>
        <v>0.32198559238750507</v>
      </c>
      <c r="AY134" s="61">
        <f t="shared" ca="1" si="103"/>
        <v>0.5523855023500418</v>
      </c>
      <c r="AZ134" s="61">
        <f t="shared" ca="1" si="104"/>
        <v>6.1535873129199711E-2</v>
      </c>
      <c r="BA134" s="61">
        <f t="shared" ca="1" si="105"/>
        <v>-1.1212929039547181</v>
      </c>
      <c r="BB134" s="61">
        <f t="shared" ca="1" si="106"/>
        <v>-1.9168388170041082</v>
      </c>
      <c r="BL134" s="96">
        <v>38895</v>
      </c>
      <c r="BM134" s="126">
        <f t="shared" si="120"/>
        <v>-5.4134037418144204E-3</v>
      </c>
      <c r="BN134" s="126">
        <f t="shared" si="121"/>
        <v>-9.2425464822458534E-3</v>
      </c>
      <c r="BO134" s="126">
        <f t="shared" si="122"/>
        <v>9.6060227859820217E-5</v>
      </c>
      <c r="BP134" s="126">
        <f t="shared" si="123"/>
        <v>-3.7373521887197776E-4</v>
      </c>
      <c r="BQ134" s="126">
        <f t="shared" si="124"/>
        <v>-6.2188218755925397E-3</v>
      </c>
      <c r="DA134" s="126">
        <f t="shared" ca="1" si="107"/>
        <v>4.2236438122350145E-2</v>
      </c>
      <c r="DB134" s="126">
        <f t="shared" ca="1" si="108"/>
        <v>2.9019736026738734E-3</v>
      </c>
      <c r="DC134" s="126">
        <f t="shared" ca="1" si="109"/>
        <v>5.3654414614108187E-3</v>
      </c>
      <c r="DD134" s="126">
        <f t="shared" ca="1" si="110"/>
        <v>7.3209607260683201E-4</v>
      </c>
      <c r="DE134" s="126">
        <f t="shared" ca="1" si="111"/>
        <v>-1.1835521258863854E-2</v>
      </c>
    </row>
    <row r="135" spans="1:109" ht="14" thickBot="1" x14ac:dyDescent="0.2">
      <c r="A135" s="96">
        <v>38896</v>
      </c>
      <c r="B135" s="97">
        <v>5.8330001831054688</v>
      </c>
      <c r="C135" s="98">
        <v>1246</v>
      </c>
      <c r="D135" s="97">
        <v>1.8188999891281128</v>
      </c>
      <c r="E135">
        <v>116.44154362266904</v>
      </c>
      <c r="F135">
        <v>578.56787109375</v>
      </c>
      <c r="H135" s="34">
        <f t="shared" si="112"/>
        <v>6.9048783575532801E-3</v>
      </c>
      <c r="I135" s="34">
        <f t="shared" si="113"/>
        <v>5.4874508522167013E-3</v>
      </c>
      <c r="J135" s="34">
        <f t="shared" si="114"/>
        <v>-2.1943428526810219E-3</v>
      </c>
      <c r="K135" s="34">
        <f t="shared" si="115"/>
        <v>1.3973091631923637E-3</v>
      </c>
      <c r="L135" s="101">
        <f t="shared" si="116"/>
        <v>-5.6710568825970387E-3</v>
      </c>
      <c r="N135" s="34">
        <f t="shared" si="117"/>
        <v>-0.28395230296417767</v>
      </c>
      <c r="O135" s="35">
        <f t="shared" si="125"/>
        <v>0.54874508522167009</v>
      </c>
      <c r="P135" s="35">
        <f t="shared" si="126"/>
        <v>-0.21943428526810219</v>
      </c>
      <c r="Q135" s="35">
        <f t="shared" si="118"/>
        <v>0.13973091631923637</v>
      </c>
      <c r="R135" s="35">
        <f t="shared" si="127"/>
        <v>-0.56710568825970387</v>
      </c>
      <c r="S135" s="67">
        <f t="shared" si="119"/>
        <v>-0.38201627495107726</v>
      </c>
      <c r="AJ135" s="34">
        <f t="shared" ca="1" si="128"/>
        <v>-8.2541691252470017E-2</v>
      </c>
      <c r="AK135" s="34">
        <f t="shared" ca="1" si="128"/>
        <v>-1.4243598953467083</v>
      </c>
      <c r="AL135" s="34">
        <f t="shared" ca="1" si="128"/>
        <v>0.65481997250591095</v>
      </c>
      <c r="AM135" s="34">
        <f t="shared" ca="1" si="128"/>
        <v>0.99172079862526419</v>
      </c>
      <c r="AN135" s="101">
        <f t="shared" ca="1" si="128"/>
        <v>3.5454681496267439E-2</v>
      </c>
      <c r="AQ135" s="60">
        <f ca="1"/>
        <v>-2.6222417539670865E-2</v>
      </c>
      <c r="AR135" s="60">
        <f ca="1"/>
        <v>-1.4206719820820297E-2</v>
      </c>
      <c r="AS135" s="60">
        <f ca="1"/>
        <v>-1.1891977850095846E-4</v>
      </c>
      <c r="AT135" s="60">
        <f ca="1"/>
        <v>-9.5694860061439225E-3</v>
      </c>
      <c r="AU135" s="60">
        <f ca="1"/>
        <v>5.2832181589384858E-3</v>
      </c>
      <c r="AW135" s="61">
        <f t="shared" ca="1" si="101"/>
        <v>1.0783558325155234</v>
      </c>
      <c r="AX135" s="61">
        <f t="shared" ca="1" si="102"/>
        <v>-1.4206719820820297</v>
      </c>
      <c r="AY135" s="61">
        <f t="shared" ca="1" si="103"/>
        <v>-1.1891977850095846E-2</v>
      </c>
      <c r="AZ135" s="61">
        <f t="shared" ca="1" si="104"/>
        <v>-0.95694860061439224</v>
      </c>
      <c r="BA135" s="61">
        <f t="shared" ca="1" si="105"/>
        <v>0.52832181589384852</v>
      </c>
      <c r="BB135" s="61">
        <f t="shared" ca="1" si="106"/>
        <v>-0.78283491213714584</v>
      </c>
      <c r="BL135" s="96">
        <v>38896</v>
      </c>
      <c r="BM135" s="126">
        <f t="shared" si="120"/>
        <v>7.3263671964490908E-3</v>
      </c>
      <c r="BN135" s="126">
        <f t="shared" si="121"/>
        <v>5.3289202425466902E-3</v>
      </c>
      <c r="BO135" s="126">
        <f t="shared" si="122"/>
        <v>-2.1531523810889596E-3</v>
      </c>
      <c r="BP135" s="126">
        <f t="shared" si="123"/>
        <v>1.6050007737736436E-3</v>
      </c>
      <c r="BQ135" s="126">
        <f t="shared" si="124"/>
        <v>-6.4207165250154468E-3</v>
      </c>
      <c r="DA135" s="126">
        <f t="shared" ca="1" si="107"/>
        <v>-2.6089781357850721E-2</v>
      </c>
      <c r="DB135" s="126">
        <f t="shared" ca="1" si="108"/>
        <v>-1.4524602142021474E-2</v>
      </c>
      <c r="DC135" s="126">
        <f t="shared" ca="1" si="109"/>
        <v>-2.7733334059055803E-4</v>
      </c>
      <c r="DD135" s="126">
        <f t="shared" ca="1" si="110"/>
        <v>-9.452748664829088E-3</v>
      </c>
      <c r="DE135" s="126">
        <f t="shared" ca="1" si="111"/>
        <v>4.6606259396218125E-3</v>
      </c>
    </row>
    <row r="136" spans="1:109" ht="14" thickBot="1" x14ac:dyDescent="0.2">
      <c r="A136" s="96">
        <v>38897</v>
      </c>
      <c r="B136" s="97">
        <v>5.7890000343322754</v>
      </c>
      <c r="C136" s="98">
        <v>1272.8699951171875</v>
      </c>
      <c r="D136" s="97">
        <v>1.8272000551223755</v>
      </c>
      <c r="E136">
        <v>115.00862761395581</v>
      </c>
      <c r="F136">
        <v>586.5848388671875</v>
      </c>
      <c r="H136" s="34">
        <f t="shared" si="112"/>
        <v>-7.5433134565354729E-3</v>
      </c>
      <c r="I136" s="34">
        <f t="shared" si="113"/>
        <v>2.1565004106892053E-2</v>
      </c>
      <c r="J136" s="34">
        <f t="shared" si="114"/>
        <v>4.5632338467610422E-3</v>
      </c>
      <c r="K136" s="34">
        <f t="shared" si="115"/>
        <v>-1.2305882970399513E-2</v>
      </c>
      <c r="L136" s="101">
        <f t="shared" si="116"/>
        <v>1.3856572709925758E-2</v>
      </c>
      <c r="N136" s="34">
        <f t="shared" si="117"/>
        <v>0.31020694602401483</v>
      </c>
      <c r="O136" s="35">
        <f t="shared" si="125"/>
        <v>2.1565004106892052</v>
      </c>
      <c r="P136" s="35">
        <f t="shared" si="126"/>
        <v>0.45632338467610423</v>
      </c>
      <c r="Q136" s="35">
        <f t="shared" si="118"/>
        <v>-1.2305882970399513</v>
      </c>
      <c r="R136" s="35">
        <f t="shared" si="127"/>
        <v>1.3856572709925759</v>
      </c>
      <c r="S136" s="67">
        <f t="shared" si="119"/>
        <v>3.0780997153419483</v>
      </c>
      <c r="AJ136" s="34">
        <f t="shared" ca="1" si="128"/>
        <v>0.59552827399958219</v>
      </c>
      <c r="AK136" s="34">
        <f t="shared" ca="1" si="128"/>
        <v>1.6288358656424313</v>
      </c>
      <c r="AL136" s="34">
        <f t="shared" ca="1" si="128"/>
        <v>-1.2312134093309863</v>
      </c>
      <c r="AM136" s="34">
        <f t="shared" ca="1" si="128"/>
        <v>-0.39915795522771341</v>
      </c>
      <c r="AN136" s="101">
        <f t="shared" ca="1" si="128"/>
        <v>-0.75951008050917967</v>
      </c>
      <c r="AQ136" s="60">
        <f ca="1"/>
        <v>-1.7333884914416228E-3</v>
      </c>
      <c r="AR136" s="60">
        <f ca="1"/>
        <v>-1.3136087852931558E-3</v>
      </c>
      <c r="AS136" s="60">
        <f ca="1"/>
        <v>1.3349572412000928E-3</v>
      </c>
      <c r="AT136" s="60">
        <f ca="1"/>
        <v>-1.6034351356024757E-3</v>
      </c>
      <c r="AU136" s="60">
        <f ca="1"/>
        <v>-2.2250748051977558E-2</v>
      </c>
      <c r="AW136" s="61">
        <f t="shared" ref="AW136:AW199" ca="1" si="129">-AQ136*$B$7*100*$V$24*$B$6</f>
        <v>7.1282885604788515E-2</v>
      </c>
      <c r="AX136" s="61">
        <f t="shared" ref="AX136:AX199" ca="1" si="130">AR136*$C$6</f>
        <v>-0.13136087852931558</v>
      </c>
      <c r="AY136" s="61">
        <f t="shared" ref="AY136:AY199" ca="1" si="131">AS136*$D$6</f>
        <v>0.13349572412000929</v>
      </c>
      <c r="AZ136" s="61">
        <f t="shared" ref="AZ136:AZ199" ca="1" si="132">-AT136*$E$6</f>
        <v>-0.16034351356024756</v>
      </c>
      <c r="BA136" s="61">
        <f t="shared" ref="BA136:BA199" ca="1" si="133">AU136*$F$6</f>
        <v>-2.2250748051977558</v>
      </c>
      <c r="BB136" s="61">
        <f t="shared" ref="BB136:BB199" ca="1" si="134">SUM(AW136:BA136)</f>
        <v>-2.3120005875625211</v>
      </c>
      <c r="BL136" s="96">
        <v>38897</v>
      </c>
      <c r="BM136" s="126">
        <f t="shared" si="120"/>
        <v>-7.1218246176396622E-3</v>
      </c>
      <c r="BN136" s="126">
        <f t="shared" si="121"/>
        <v>2.1406473497222044E-2</v>
      </c>
      <c r="BO136" s="126">
        <f t="shared" si="122"/>
        <v>4.6044243183531045E-3</v>
      </c>
      <c r="BP136" s="126">
        <f t="shared" si="123"/>
        <v>-1.2098191359818234E-2</v>
      </c>
      <c r="BQ136" s="126">
        <f t="shared" si="124"/>
        <v>1.310691306750735E-2</v>
      </c>
      <c r="DA136" s="126">
        <f t="shared" ref="DA136:DA199" ca="1" si="135">AQ136-$DA$5</f>
        <v>-1.6007523096214791E-3</v>
      </c>
      <c r="DB136" s="126">
        <f t="shared" ref="DB136:DB199" ca="1" si="136">AR136-$DB$5</f>
        <v>-1.631491106494333E-3</v>
      </c>
      <c r="DC136" s="126">
        <f t="shared" ref="DC136:DC199" ca="1" si="137">AS136-$DC$5</f>
        <v>1.1765436791104933E-3</v>
      </c>
      <c r="DD136" s="126">
        <f t="shared" ref="DD136:DD199" ca="1" si="138">AT136-$DD$5</f>
        <v>-1.4866977942876408E-3</v>
      </c>
      <c r="DE136" s="126">
        <f t="shared" ref="DE136:DE199" ca="1" si="139">AU136-$DE$5</f>
        <v>-2.2873340271294233E-2</v>
      </c>
    </row>
    <row r="137" spans="1:109" ht="14" thickBot="1" x14ac:dyDescent="0.2">
      <c r="A137" s="96">
        <v>38898</v>
      </c>
      <c r="B137" s="97">
        <v>5.7305002212524414</v>
      </c>
      <c r="C137" s="98">
        <v>1270.199951171875</v>
      </c>
      <c r="D137" s="97">
        <v>1.8482999801635742</v>
      </c>
      <c r="E137">
        <v>114.41647038564851</v>
      </c>
      <c r="F137">
        <v>613.91473388671875</v>
      </c>
      <c r="H137" s="34">
        <f t="shared" ref="H137:H200" si="140">(B137-B136)/B136</f>
        <v>-1.0105339908947084E-2</v>
      </c>
      <c r="I137" s="34">
        <f t="shared" ref="I137:I200" si="141">(C137-C136)/C136</f>
        <v>-2.097656442177884E-3</v>
      </c>
      <c r="J137" s="34">
        <f t="shared" ref="J137:J200" si="142">(D137-D136)/D136</f>
        <v>1.1547681920240298E-2</v>
      </c>
      <c r="K137" s="34">
        <f t="shared" ref="K137:K200" si="143">(E137-E136)/E136</f>
        <v>-5.1488070120701505E-3</v>
      </c>
      <c r="L137" s="101">
        <f t="shared" ref="L137:L200" si="144">(F137-F136)/F136</f>
        <v>4.6591546880602533E-2</v>
      </c>
      <c r="N137" s="34">
        <f t="shared" ref="N137:N200" si="145">-H137*$B$7*100*$V$24*$B$6</f>
        <v>0.41556626935251495</v>
      </c>
      <c r="O137" s="35">
        <f t="shared" si="125"/>
        <v>-0.2097656442177884</v>
      </c>
      <c r="P137" s="35">
        <f t="shared" si="126"/>
        <v>1.1547681920240298</v>
      </c>
      <c r="Q137" s="35">
        <f t="shared" ref="Q137:Q200" si="146">-K137*$E$6</f>
        <v>-0.51488070120701501</v>
      </c>
      <c r="R137" s="35">
        <f t="shared" si="127"/>
        <v>4.6591546880602532</v>
      </c>
      <c r="S137" s="67">
        <f t="shared" ref="S137:S200" si="147">SUM(N137:R137)</f>
        <v>5.5048428040119948</v>
      </c>
      <c r="AJ137" s="34">
        <f t="shared" ca="1" si="128"/>
        <v>0.43907774213753054</v>
      </c>
      <c r="AK137" s="34">
        <f t="shared" ca="1" si="128"/>
        <v>0.78817800098462887</v>
      </c>
      <c r="AL137" s="34">
        <f t="shared" ca="1" si="128"/>
        <v>0.21933786474129935</v>
      </c>
      <c r="AM137" s="34">
        <f t="shared" ca="1" si="128"/>
        <v>0.30649604599894786</v>
      </c>
      <c r="AN137" s="101">
        <f t="shared" ca="1" si="128"/>
        <v>-1.1540786979015505</v>
      </c>
      <c r="AQ137" s="60">
        <f ca="1"/>
        <v>1.5084095764980453E-2</v>
      </c>
      <c r="AR137" s="60">
        <f ca="1"/>
        <v>1.4115045424783618E-3</v>
      </c>
      <c r="AS137" s="60">
        <f ca="1"/>
        <v>2.4227378177684713E-4</v>
      </c>
      <c r="AT137" s="60">
        <f ca="1"/>
        <v>-2.4273203663615047E-3</v>
      </c>
      <c r="AU137" s="60">
        <f ca="1"/>
        <v>2.69394173463465E-2</v>
      </c>
      <c r="AW137" s="61">
        <f t="shared" ca="1" si="129"/>
        <v>-0.62030980254895074</v>
      </c>
      <c r="AX137" s="61">
        <f t="shared" ca="1" si="130"/>
        <v>0.14115045424783618</v>
      </c>
      <c r="AY137" s="61">
        <f t="shared" ca="1" si="131"/>
        <v>2.4227378177684715E-2</v>
      </c>
      <c r="AZ137" s="61">
        <f t="shared" ca="1" si="132"/>
        <v>-0.24273203663615048</v>
      </c>
      <c r="BA137" s="61">
        <f t="shared" ca="1" si="133"/>
        <v>2.6939417346346501</v>
      </c>
      <c r="BB137" s="61">
        <f t="shared" ca="1" si="134"/>
        <v>1.9962777278750699</v>
      </c>
      <c r="BL137" s="96">
        <v>38898</v>
      </c>
      <c r="BM137" s="126">
        <f t="shared" ref="BM137:BM200" si="148">H137-$BM$6</f>
        <v>-9.6838510700512723E-3</v>
      </c>
      <c r="BN137" s="126">
        <f t="shared" ref="BN137:BN200" si="149">I137-$BN$6</f>
        <v>-2.2561870518478947E-3</v>
      </c>
      <c r="BO137" s="126">
        <f t="shared" ref="BO137:BO200" si="150">J137-$BO$6</f>
        <v>1.158887239183236E-2</v>
      </c>
      <c r="BP137" s="126">
        <f t="shared" ref="BP137:BP200" si="151">K137-$BP$6</f>
        <v>-4.9411154014888702E-3</v>
      </c>
      <c r="BQ137" s="126">
        <f t="shared" ref="BQ137:BQ200" si="152">L137-$BQ$6</f>
        <v>4.5841887238184123E-2</v>
      </c>
      <c r="DA137" s="126">
        <f t="shared" ca="1" si="135"/>
        <v>1.5216731946800597E-2</v>
      </c>
      <c r="DB137" s="126">
        <f t="shared" ca="1" si="136"/>
        <v>1.0936222212771843E-3</v>
      </c>
      <c r="DC137" s="126">
        <f t="shared" ca="1" si="137"/>
        <v>8.386021968724756E-5</v>
      </c>
      <c r="DD137" s="126">
        <f t="shared" ca="1" si="138"/>
        <v>-2.3105830250466698E-3</v>
      </c>
      <c r="DE137" s="126">
        <f t="shared" ca="1" si="139"/>
        <v>2.6316825127029826E-2</v>
      </c>
    </row>
    <row r="138" spans="1:109" ht="14" thickBot="1" x14ac:dyDescent="0.2">
      <c r="A138" s="96">
        <v>38901</v>
      </c>
      <c r="B138" s="97">
        <v>5.750330924987793</v>
      </c>
      <c r="C138" s="98">
        <v>1280.18994140625</v>
      </c>
      <c r="D138" s="97">
        <v>1.8428000211715698</v>
      </c>
      <c r="E138">
        <v>114.62631419602866</v>
      </c>
      <c r="F138">
        <v>623.947998046875</v>
      </c>
      <c r="H138" s="34">
        <f t="shared" si="140"/>
        <v>3.460553698577019E-3</v>
      </c>
      <c r="I138" s="34">
        <f t="shared" si="141"/>
        <v>7.8648957789349029E-3</v>
      </c>
      <c r="J138" s="34">
        <f t="shared" si="142"/>
        <v>-2.9756852518700179E-3</v>
      </c>
      <c r="K138" s="34">
        <f t="shared" si="143"/>
        <v>1.834034992277397E-3</v>
      </c>
      <c r="L138" s="101">
        <f t="shared" si="144"/>
        <v>1.6343090670971932E-2</v>
      </c>
      <c r="N138" s="34">
        <f t="shared" si="145"/>
        <v>-0.14230984839396063</v>
      </c>
      <c r="O138" s="35">
        <f t="shared" ref="O138:O201" si="153">I138*$C$6</f>
        <v>0.78648957789349028</v>
      </c>
      <c r="P138" s="35">
        <f t="shared" ref="P138:P201" si="154">J138*$D$6</f>
        <v>-0.29756852518700178</v>
      </c>
      <c r="Q138" s="35">
        <f t="shared" si="146"/>
        <v>0.18340349922773969</v>
      </c>
      <c r="R138" s="35">
        <f t="shared" ref="R138:R201" si="155">L138*$F$6</f>
        <v>1.6343090670971931</v>
      </c>
      <c r="S138" s="67">
        <f t="shared" si="147"/>
        <v>2.164323770637461</v>
      </c>
      <c r="AJ138" s="34">
        <f t="shared" ca="1" si="128"/>
        <v>1.129199930441295</v>
      </c>
      <c r="AK138" s="34">
        <f t="shared" ca="1" si="128"/>
        <v>-0.5026376840532687</v>
      </c>
      <c r="AL138" s="34">
        <f t="shared" ca="1" si="128"/>
        <v>-0.39140105674288045</v>
      </c>
      <c r="AM138" s="34">
        <f t="shared" ca="1" si="128"/>
        <v>2.5140109450265875</v>
      </c>
      <c r="AN138" s="101">
        <f t="shared" ca="1" si="128"/>
        <v>0.6079804381770455</v>
      </c>
      <c r="AQ138" s="60">
        <f ca="1"/>
        <v>6.6898889044930809E-3</v>
      </c>
      <c r="AR138" s="60">
        <f ca="1"/>
        <v>1.1183115297167857E-2</v>
      </c>
      <c r="AS138" s="60">
        <f ca="1"/>
        <v>8.1186738133396351E-4</v>
      </c>
      <c r="AT138" s="60">
        <f ca="1"/>
        <v>-5.1935077695867389E-3</v>
      </c>
      <c r="AU138" s="60">
        <f ca="1"/>
        <v>8.3280897501362798E-3</v>
      </c>
      <c r="AW138" s="61">
        <f t="shared" ca="1" si="129"/>
        <v>-0.27511119858140848</v>
      </c>
      <c r="AX138" s="61">
        <f t="shared" ca="1" si="130"/>
        <v>1.1183115297167856</v>
      </c>
      <c r="AY138" s="61">
        <f t="shared" ca="1" si="131"/>
        <v>8.1186738133396358E-2</v>
      </c>
      <c r="AZ138" s="61">
        <f t="shared" ca="1" si="132"/>
        <v>-0.51935077695867393</v>
      </c>
      <c r="BA138" s="61">
        <f t="shared" ca="1" si="133"/>
        <v>0.83280897501362794</v>
      </c>
      <c r="BB138" s="61">
        <f t="shared" ca="1" si="134"/>
        <v>1.2378452673237275</v>
      </c>
      <c r="BL138" s="96">
        <v>38901</v>
      </c>
      <c r="BM138" s="126">
        <f t="shared" si="148"/>
        <v>3.8820425374728302E-3</v>
      </c>
      <c r="BN138" s="126">
        <f t="shared" si="149"/>
        <v>7.7063651692648918E-3</v>
      </c>
      <c r="BO138" s="126">
        <f t="shared" si="150"/>
        <v>-2.9344947802779557E-3</v>
      </c>
      <c r="BP138" s="126">
        <f t="shared" si="151"/>
        <v>2.0417266028586768E-3</v>
      </c>
      <c r="BQ138" s="126">
        <f t="shared" si="152"/>
        <v>1.5593431028553524E-2</v>
      </c>
      <c r="DA138" s="126">
        <f t="shared" ca="1" si="135"/>
        <v>6.8225250863132242E-3</v>
      </c>
      <c r="DB138" s="126">
        <f t="shared" ca="1" si="136"/>
        <v>1.086523297596668E-2</v>
      </c>
      <c r="DC138" s="126">
        <f t="shared" ca="1" si="137"/>
        <v>6.5345381924436399E-4</v>
      </c>
      <c r="DD138" s="126">
        <f t="shared" ca="1" si="138"/>
        <v>-5.0767704282719036E-3</v>
      </c>
      <c r="DE138" s="126">
        <f t="shared" ca="1" si="139"/>
        <v>7.7054975308196074E-3</v>
      </c>
    </row>
    <row r="139" spans="1:109" ht="14" thickBot="1" x14ac:dyDescent="0.2">
      <c r="A139" s="96">
        <v>38902</v>
      </c>
      <c r="B139" s="97">
        <v>5.750330924987793</v>
      </c>
      <c r="C139" s="98">
        <v>1280.18994140625</v>
      </c>
      <c r="D139" s="97">
        <v>1.846500039100647</v>
      </c>
      <c r="E139">
        <v>114.6394580541839</v>
      </c>
      <c r="F139">
        <v>624.59283447265625</v>
      </c>
      <c r="H139" s="34">
        <f t="shared" si="140"/>
        <v>0</v>
      </c>
      <c r="I139" s="34">
        <f t="shared" si="141"/>
        <v>0</v>
      </c>
      <c r="J139" s="34">
        <f t="shared" si="142"/>
        <v>2.007823901979794E-3</v>
      </c>
      <c r="K139" s="34">
        <f t="shared" si="143"/>
        <v>1.146670225544185E-4</v>
      </c>
      <c r="L139" s="101">
        <f t="shared" si="144"/>
        <v>1.0334778343704305E-3</v>
      </c>
      <c r="N139" s="34">
        <f t="shared" si="145"/>
        <v>0</v>
      </c>
      <c r="O139" s="35">
        <f t="shared" si="153"/>
        <v>0</v>
      </c>
      <c r="P139" s="35">
        <f t="shared" si="154"/>
        <v>0.20078239019797939</v>
      </c>
      <c r="Q139" s="35">
        <f t="shared" si="146"/>
        <v>1.146670225544185E-2</v>
      </c>
      <c r="R139" s="35">
        <f t="shared" si="155"/>
        <v>0.10334778343704305</v>
      </c>
      <c r="S139" s="67">
        <f t="shared" si="147"/>
        <v>0.31559687589046431</v>
      </c>
      <c r="AJ139" s="34">
        <f t="shared" ca="1" si="128"/>
        <v>-0.25904410930596933</v>
      </c>
      <c r="AK139" s="34">
        <f t="shared" ca="1" si="128"/>
        <v>-0.28449298030566889</v>
      </c>
      <c r="AL139" s="34">
        <f t="shared" ca="1" si="128"/>
        <v>0.1546881626713042</v>
      </c>
      <c r="AM139" s="34">
        <f t="shared" ca="1" si="128"/>
        <v>0.68420079467072203</v>
      </c>
      <c r="AN139" s="101">
        <f t="shared" ca="1" si="128"/>
        <v>-1.2748925437253136</v>
      </c>
      <c r="AQ139" s="60">
        <f ca="1"/>
        <v>2.5851137431802236E-2</v>
      </c>
      <c r="AR139" s="60">
        <f ca="1"/>
        <v>2.3792956046323134E-3</v>
      </c>
      <c r="AS139" s="60">
        <f ca="1"/>
        <v>1.394837195498524E-2</v>
      </c>
      <c r="AT139" s="60">
        <f ca="1"/>
        <v>-1.159022077388717E-3</v>
      </c>
      <c r="AU139" s="60">
        <f ca="1"/>
        <v>-7.6458992110108939E-3</v>
      </c>
      <c r="AW139" s="61">
        <f t="shared" ca="1" si="129"/>
        <v>-1.0630875198509333</v>
      </c>
      <c r="AX139" s="61">
        <f t="shared" ca="1" si="130"/>
        <v>0.23792956046323135</v>
      </c>
      <c r="AY139" s="61">
        <f t="shared" ca="1" si="131"/>
        <v>1.3948371954985239</v>
      </c>
      <c r="AZ139" s="61">
        <f t="shared" ca="1" si="132"/>
        <v>-0.11590220773887169</v>
      </c>
      <c r="BA139" s="61">
        <f t="shared" ca="1" si="133"/>
        <v>-0.76458992110108936</v>
      </c>
      <c r="BB139" s="61">
        <f t="shared" ca="1" si="134"/>
        <v>-0.31081289272913915</v>
      </c>
      <c r="BL139" s="96">
        <v>38902</v>
      </c>
      <c r="BM139" s="126">
        <f t="shared" si="148"/>
        <v>4.2148883889581103E-4</v>
      </c>
      <c r="BN139" s="126">
        <f t="shared" si="149"/>
        <v>-1.5853060967001092E-4</v>
      </c>
      <c r="BO139" s="126">
        <f t="shared" si="150"/>
        <v>2.0490143735718562E-3</v>
      </c>
      <c r="BP139" s="126">
        <f t="shared" si="151"/>
        <v>3.223586331356984E-4</v>
      </c>
      <c r="BQ139" s="126">
        <f t="shared" si="152"/>
        <v>2.8381819195202245E-4</v>
      </c>
      <c r="DA139" s="126">
        <f t="shared" ca="1" si="135"/>
        <v>2.598377361362238E-2</v>
      </c>
      <c r="DB139" s="126">
        <f t="shared" ca="1" si="136"/>
        <v>2.061413283431136E-3</v>
      </c>
      <c r="DC139" s="126">
        <f t="shared" ca="1" si="137"/>
        <v>1.3789958392895639E-2</v>
      </c>
      <c r="DD139" s="126">
        <f t="shared" ca="1" si="138"/>
        <v>-1.0422847360738821E-3</v>
      </c>
      <c r="DE139" s="126">
        <f t="shared" ca="1" si="139"/>
        <v>-8.2684914303275663E-3</v>
      </c>
    </row>
    <row r="140" spans="1:109" ht="14" thickBot="1" x14ac:dyDescent="0.2">
      <c r="A140" s="96">
        <v>38903</v>
      </c>
      <c r="B140" s="97">
        <v>5.8289999961853027</v>
      </c>
      <c r="C140" s="98">
        <v>1270.9100341796875</v>
      </c>
      <c r="D140" s="97">
        <v>1.8348000049591064</v>
      </c>
      <c r="E140">
        <v>115.71395314527199</v>
      </c>
      <c r="F140">
        <v>627.91510009765625</v>
      </c>
      <c r="H140" s="34">
        <f t="shared" si="140"/>
        <v>1.3680790240376777E-2</v>
      </c>
      <c r="I140" s="34">
        <f t="shared" si="141"/>
        <v>-7.2488518511314047E-3</v>
      </c>
      <c r="J140" s="34">
        <f t="shared" si="142"/>
        <v>-6.3363302972033108E-3</v>
      </c>
      <c r="K140" s="34">
        <f t="shared" si="143"/>
        <v>9.3728207488579171E-3</v>
      </c>
      <c r="L140" s="101">
        <f t="shared" si="144"/>
        <v>5.3190902002662084E-3</v>
      </c>
      <c r="N140" s="34">
        <f t="shared" si="145"/>
        <v>-0.5626010617370758</v>
      </c>
      <c r="O140" s="35">
        <f t="shared" si="153"/>
        <v>-0.72488518511314048</v>
      </c>
      <c r="P140" s="35">
        <f t="shared" si="154"/>
        <v>-0.63363302972033109</v>
      </c>
      <c r="Q140" s="35">
        <f t="shared" si="146"/>
        <v>0.93728207488579174</v>
      </c>
      <c r="R140" s="35">
        <f t="shared" si="155"/>
        <v>0.53190902002662088</v>
      </c>
      <c r="S140" s="67">
        <f t="shared" si="147"/>
        <v>-0.45192818165813475</v>
      </c>
      <c r="AJ140" s="34">
        <f t="shared" ca="1" si="128"/>
        <v>-1.131269615061075</v>
      </c>
      <c r="AK140" s="34">
        <f t="shared" ca="1" si="128"/>
        <v>-0.27359435385487785</v>
      </c>
      <c r="AL140" s="34">
        <f t="shared" ca="1" si="128"/>
        <v>-0.15204352536068327</v>
      </c>
      <c r="AM140" s="34">
        <f t="shared" ca="1" si="128"/>
        <v>-1.0094897920231016</v>
      </c>
      <c r="AN140" s="101">
        <f t="shared" ca="1" si="128"/>
        <v>-1.7586846604104058</v>
      </c>
      <c r="AQ140" s="60">
        <f ca="1"/>
        <v>-4.189823165500187E-3</v>
      </c>
      <c r="AR140" s="60">
        <f ca="1"/>
        <v>-1.2595415597812746E-3</v>
      </c>
      <c r="AS140" s="60">
        <f ca="1"/>
        <v>-1.5144629947884433E-3</v>
      </c>
      <c r="AT140" s="60">
        <f ca="1"/>
        <v>-8.6597443926447887E-3</v>
      </c>
      <c r="AU140" s="60">
        <f ca="1"/>
        <v>-4.8602584892024365E-3</v>
      </c>
      <c r="AW140" s="61">
        <f t="shared" ca="1" si="129"/>
        <v>0.17229991250389073</v>
      </c>
      <c r="AX140" s="61">
        <f t="shared" ca="1" si="130"/>
        <v>-0.12595415597812745</v>
      </c>
      <c r="AY140" s="61">
        <f t="shared" ca="1" si="131"/>
        <v>-0.15144629947884433</v>
      </c>
      <c r="AZ140" s="61">
        <f t="shared" ca="1" si="132"/>
        <v>-0.86597443926447881</v>
      </c>
      <c r="BA140" s="61">
        <f t="shared" ca="1" si="133"/>
        <v>-0.48602584892024364</v>
      </c>
      <c r="BB140" s="61">
        <f t="shared" ca="1" si="134"/>
        <v>-1.4571008311378035</v>
      </c>
      <c r="BL140" s="96">
        <v>38903</v>
      </c>
      <c r="BM140" s="126">
        <f t="shared" si="148"/>
        <v>1.4102279079272589E-2</v>
      </c>
      <c r="BN140" s="126">
        <f t="shared" si="149"/>
        <v>-7.4073824608014158E-3</v>
      </c>
      <c r="BO140" s="126">
        <f t="shared" si="150"/>
        <v>-6.2951398256112486E-3</v>
      </c>
      <c r="BP140" s="126">
        <f t="shared" si="151"/>
        <v>9.5805123594391965E-3</v>
      </c>
      <c r="BQ140" s="126">
        <f t="shared" si="152"/>
        <v>4.5694305578478003E-3</v>
      </c>
      <c r="DA140" s="126">
        <f t="shared" ca="1" si="135"/>
        <v>-4.0571869836800436E-3</v>
      </c>
      <c r="DB140" s="126">
        <f t="shared" ca="1" si="136"/>
        <v>-1.577423880982452E-3</v>
      </c>
      <c r="DC140" s="126">
        <f t="shared" ca="1" si="137"/>
        <v>-1.6728765568780428E-3</v>
      </c>
      <c r="DD140" s="126">
        <f t="shared" ca="1" si="138"/>
        <v>-8.5430070513299542E-3</v>
      </c>
      <c r="DE140" s="126">
        <f t="shared" ca="1" si="139"/>
        <v>-5.4828507085191089E-3</v>
      </c>
    </row>
    <row r="141" spans="1:109" ht="14" thickBot="1" x14ac:dyDescent="0.2">
      <c r="A141" s="96">
        <v>38904</v>
      </c>
      <c r="B141" s="97">
        <v>5.7950000762939453</v>
      </c>
      <c r="C141" s="98">
        <v>1274.0799560546875</v>
      </c>
      <c r="D141" s="97">
        <v>1.8372000455856323</v>
      </c>
      <c r="E141">
        <v>115.14104459110168</v>
      </c>
      <c r="F141">
        <v>634.679443359375</v>
      </c>
      <c r="H141" s="34">
        <f t="shared" si="140"/>
        <v>-5.8328907039986505E-3</v>
      </c>
      <c r="I141" s="34">
        <f t="shared" si="141"/>
        <v>2.4942142163871064E-3</v>
      </c>
      <c r="J141" s="34">
        <f t="shared" si="142"/>
        <v>1.3080666121860897E-3</v>
      </c>
      <c r="K141" s="34">
        <f t="shared" si="143"/>
        <v>-4.9510758089049015E-3</v>
      </c>
      <c r="L141" s="101">
        <f t="shared" si="144"/>
        <v>1.0772703603825944E-2</v>
      </c>
      <c r="N141" s="34">
        <f t="shared" si="145"/>
        <v>0.23986849044588401</v>
      </c>
      <c r="O141" s="35">
        <f t="shared" si="153"/>
        <v>0.24942142163871064</v>
      </c>
      <c r="P141" s="35">
        <f t="shared" si="154"/>
        <v>0.13080666121860896</v>
      </c>
      <c r="Q141" s="35">
        <f t="shared" si="146"/>
        <v>-0.49510758089049017</v>
      </c>
      <c r="R141" s="35">
        <f t="shared" si="155"/>
        <v>1.0772703603825944</v>
      </c>
      <c r="S141" s="67">
        <f t="shared" si="147"/>
        <v>1.2022593527953078</v>
      </c>
      <c r="AJ141" s="34">
        <f t="shared" ca="1" si="128"/>
        <v>0.69715977153765452</v>
      </c>
      <c r="AK141" s="34">
        <f t="shared" ca="1" si="128"/>
        <v>-9.082827417150531E-2</v>
      </c>
      <c r="AL141" s="34">
        <f t="shared" ca="1" si="128"/>
        <v>6.5617004267764678E-2</v>
      </c>
      <c r="AM141" s="34">
        <f t="shared" ca="1" si="128"/>
        <v>-0.21055690452919226</v>
      </c>
      <c r="AN141" s="101">
        <f t="shared" ca="1" si="128"/>
        <v>0.66339344381556475</v>
      </c>
      <c r="AQ141" s="60">
        <f ca="1"/>
        <v>-2.0076679877407695E-2</v>
      </c>
      <c r="AR141" s="60">
        <f ca="1"/>
        <v>-1.1461216927986961E-2</v>
      </c>
      <c r="AS141" s="60">
        <f ca="1"/>
        <v>-1.2478278819085789E-2</v>
      </c>
      <c r="AT141" s="60">
        <f ca="1"/>
        <v>-8.8133724435831267E-3</v>
      </c>
      <c r="AU141" s="60">
        <f ca="1"/>
        <v>-8.4190333191781796E-4</v>
      </c>
      <c r="AW141" s="61">
        <f t="shared" ca="1" si="129"/>
        <v>0.82562200112161654</v>
      </c>
      <c r="AX141" s="61">
        <f t="shared" ca="1" si="130"/>
        <v>-1.1461216927986961</v>
      </c>
      <c r="AY141" s="61">
        <f t="shared" ca="1" si="131"/>
        <v>-1.2478278819085789</v>
      </c>
      <c r="AZ141" s="61">
        <f t="shared" ca="1" si="132"/>
        <v>-0.88133724435831262</v>
      </c>
      <c r="BA141" s="61">
        <f t="shared" ca="1" si="133"/>
        <v>-8.4190333191781791E-2</v>
      </c>
      <c r="BB141" s="61">
        <f t="shared" ca="1" si="134"/>
        <v>-2.5338551511357528</v>
      </c>
      <c r="BL141" s="96">
        <v>38904</v>
      </c>
      <c r="BM141" s="126">
        <f t="shared" si="148"/>
        <v>-5.4114018651028398E-3</v>
      </c>
      <c r="BN141" s="126">
        <f t="shared" si="149"/>
        <v>2.3356836067170957E-3</v>
      </c>
      <c r="BO141" s="126">
        <f t="shared" si="150"/>
        <v>1.3492570837781519E-3</v>
      </c>
      <c r="BP141" s="126">
        <f t="shared" si="151"/>
        <v>-4.7433841983236212E-3</v>
      </c>
      <c r="BQ141" s="126">
        <f t="shared" si="152"/>
        <v>1.0023043961407536E-2</v>
      </c>
      <c r="DA141" s="126">
        <f t="shared" ca="1" si="135"/>
        <v>-1.9944043695587551E-2</v>
      </c>
      <c r="DB141" s="126">
        <f t="shared" ca="1" si="136"/>
        <v>-1.1779099249188138E-2</v>
      </c>
      <c r="DC141" s="126">
        <f t="shared" ca="1" si="137"/>
        <v>-1.263669238117539E-2</v>
      </c>
      <c r="DD141" s="126">
        <f t="shared" ca="1" si="138"/>
        <v>-8.6966351022682922E-3</v>
      </c>
      <c r="DE141" s="126">
        <f t="shared" ca="1" si="139"/>
        <v>-1.4644955512344909E-3</v>
      </c>
    </row>
    <row r="142" spans="1:109" ht="14" thickBot="1" x14ac:dyDescent="0.2">
      <c r="A142" s="96">
        <v>38905</v>
      </c>
      <c r="B142" s="97">
        <v>5.7369999885559082</v>
      </c>
      <c r="C142" s="98">
        <v>1265.47998046875</v>
      </c>
      <c r="D142" s="97">
        <v>1.8517999649047852</v>
      </c>
      <c r="E142">
        <v>113.8952189949926</v>
      </c>
      <c r="F142">
        <v>633.17962646484375</v>
      </c>
      <c r="H142" s="34">
        <f t="shared" si="140"/>
        <v>-1.0008643136227478E-2</v>
      </c>
      <c r="I142" s="34">
        <f t="shared" si="141"/>
        <v>-6.7499496755040094E-3</v>
      </c>
      <c r="J142" s="34">
        <f t="shared" si="142"/>
        <v>7.9468315680881179E-3</v>
      </c>
      <c r="K142" s="34">
        <f t="shared" si="143"/>
        <v>-1.0819995602205534E-2</v>
      </c>
      <c r="L142" s="101">
        <f t="shared" si="144"/>
        <v>-2.3631092990702199E-3</v>
      </c>
      <c r="N142" s="34">
        <f t="shared" si="145"/>
        <v>0.41158976609190362</v>
      </c>
      <c r="O142" s="35">
        <f t="shared" si="153"/>
        <v>-0.67499496755040089</v>
      </c>
      <c r="P142" s="35">
        <f t="shared" si="154"/>
        <v>0.79468315680881174</v>
      </c>
      <c r="Q142" s="35">
        <f t="shared" si="146"/>
        <v>-1.0819995602205534</v>
      </c>
      <c r="R142" s="35">
        <f t="shared" si="155"/>
        <v>-0.23631092990702199</v>
      </c>
      <c r="S142" s="67">
        <f t="shared" si="147"/>
        <v>-0.78703253477726098</v>
      </c>
      <c r="AJ142" s="34">
        <f t="shared" ca="1" si="128"/>
        <v>-0.22517496954344243</v>
      </c>
      <c r="AK142" s="34">
        <f t="shared" ca="1" si="128"/>
        <v>-0.63739914467451986</v>
      </c>
      <c r="AL142" s="34">
        <f t="shared" ca="1" si="128"/>
        <v>0.68340246005596017</v>
      </c>
      <c r="AM142" s="34">
        <f t="shared" ca="1" si="128"/>
        <v>0.39623939284513798</v>
      </c>
      <c r="AN142" s="101">
        <f t="shared" ca="1" si="128"/>
        <v>-0.95726820086765874</v>
      </c>
      <c r="AQ142" s="60">
        <f ca="1"/>
        <v>1.2960979225431482E-2</v>
      </c>
      <c r="AR142" s="60">
        <f ca="1"/>
        <v>6.1081175856194849E-3</v>
      </c>
      <c r="AS142" s="60">
        <f ca="1"/>
        <v>1.6095285926320463E-3</v>
      </c>
      <c r="AT142" s="60">
        <f ca="1"/>
        <v>6.4149330885888119E-3</v>
      </c>
      <c r="AU142" s="60">
        <f ca="1"/>
        <v>-1.6349388532756362E-3</v>
      </c>
      <c r="AW142" s="61">
        <f t="shared" ca="1" si="129"/>
        <v>-0.53299996164396357</v>
      </c>
      <c r="AX142" s="61">
        <f t="shared" ca="1" si="130"/>
        <v>0.61081175856194847</v>
      </c>
      <c r="AY142" s="61">
        <f t="shared" ca="1" si="131"/>
        <v>0.16095285926320463</v>
      </c>
      <c r="AZ142" s="61">
        <f t="shared" ca="1" si="132"/>
        <v>0.64149330885888123</v>
      </c>
      <c r="BA142" s="61">
        <f t="shared" ca="1" si="133"/>
        <v>-0.16349388532756362</v>
      </c>
      <c r="BB142" s="61">
        <f t="shared" ca="1" si="134"/>
        <v>0.71676407971250722</v>
      </c>
      <c r="BL142" s="96">
        <v>38905</v>
      </c>
      <c r="BM142" s="126">
        <f t="shared" si="148"/>
        <v>-9.5871542973316667E-3</v>
      </c>
      <c r="BN142" s="126">
        <f t="shared" si="149"/>
        <v>-6.9084802851740205E-3</v>
      </c>
      <c r="BO142" s="126">
        <f t="shared" si="150"/>
        <v>7.9880220396801802E-3</v>
      </c>
      <c r="BP142" s="126">
        <f t="shared" si="151"/>
        <v>-1.0612303991624255E-2</v>
      </c>
      <c r="BQ142" s="126">
        <f t="shared" si="152"/>
        <v>-3.1127689414886281E-3</v>
      </c>
      <c r="DA142" s="126">
        <f t="shared" ca="1" si="135"/>
        <v>1.3093615407251626E-2</v>
      </c>
      <c r="DB142" s="126">
        <f t="shared" ca="1" si="136"/>
        <v>5.7902352644183079E-3</v>
      </c>
      <c r="DC142" s="126">
        <f t="shared" ca="1" si="137"/>
        <v>1.4511150305424468E-3</v>
      </c>
      <c r="DD142" s="126">
        <f t="shared" ca="1" si="138"/>
        <v>6.5316704299036472E-3</v>
      </c>
      <c r="DE142" s="126">
        <f t="shared" ca="1" si="139"/>
        <v>-2.257531072592309E-3</v>
      </c>
    </row>
    <row r="143" spans="1:109" ht="14" thickBot="1" x14ac:dyDescent="0.2">
      <c r="A143" s="96">
        <v>38908</v>
      </c>
      <c r="B143" s="97">
        <v>5.7350001335144043</v>
      </c>
      <c r="C143" s="98">
        <v>1267.3399658203125</v>
      </c>
      <c r="D143" s="97">
        <v>1.8415000438690186</v>
      </c>
      <c r="E143">
        <v>114.15525573204616</v>
      </c>
      <c r="F143">
        <v>624.665283203125</v>
      </c>
      <c r="H143" s="34">
        <f t="shared" si="140"/>
        <v>-3.4858899171922447E-4</v>
      </c>
      <c r="I143" s="34">
        <f t="shared" si="141"/>
        <v>1.4697864685884147E-3</v>
      </c>
      <c r="J143" s="34">
        <f t="shared" si="142"/>
        <v>-5.5621132038935952E-3</v>
      </c>
      <c r="K143" s="34">
        <f t="shared" si="143"/>
        <v>2.2831224993297232E-3</v>
      </c>
      <c r="L143" s="101">
        <f t="shared" si="144"/>
        <v>-1.3446963398452768E-2</v>
      </c>
      <c r="N143" s="34">
        <f t="shared" si="145"/>
        <v>1.4335176068432374E-2</v>
      </c>
      <c r="O143" s="35">
        <f t="shared" si="153"/>
        <v>0.14697864685884146</v>
      </c>
      <c r="P143" s="35">
        <f t="shared" si="154"/>
        <v>-0.5562113203893595</v>
      </c>
      <c r="Q143" s="35">
        <f t="shared" si="146"/>
        <v>0.22831224993297233</v>
      </c>
      <c r="R143" s="35">
        <f t="shared" si="155"/>
        <v>-1.3446963398452769</v>
      </c>
      <c r="S143" s="67">
        <f t="shared" si="147"/>
        <v>-1.5112815873743903</v>
      </c>
      <c r="AJ143" s="34">
        <f t="shared" ca="1" si="128"/>
        <v>0.75795877929540445</v>
      </c>
      <c r="AK143" s="34">
        <f t="shared" ca="1" si="128"/>
        <v>-1.1904887008822165</v>
      </c>
      <c r="AL143" s="34">
        <f t="shared" ca="1" si="128"/>
        <v>-0.67864508810120283</v>
      </c>
      <c r="AM143" s="34">
        <f t="shared" ca="1" si="128"/>
        <v>0.56799780860793625</v>
      </c>
      <c r="AN143" s="101">
        <f t="shared" ca="1" si="128"/>
        <v>0.78614299313899849</v>
      </c>
      <c r="AQ143" s="60">
        <f ca="1"/>
        <v>-5.9045740160700707E-3</v>
      </c>
      <c r="AR143" s="60">
        <f ca="1"/>
        <v>2.6704426930462891E-3</v>
      </c>
      <c r="AS143" s="60">
        <f ca="1"/>
        <v>-2.5987473535404792E-3</v>
      </c>
      <c r="AT143" s="60">
        <f ca="1"/>
        <v>-5.3994863201648176E-3</v>
      </c>
      <c r="AU143" s="60">
        <f ca="1"/>
        <v>-1.1716573094231852E-2</v>
      </c>
      <c r="AW143" s="61">
        <f t="shared" ca="1" si="129"/>
        <v>0.2428163543317863</v>
      </c>
      <c r="AX143" s="61">
        <f t="shared" ca="1" si="130"/>
        <v>0.26704426930462888</v>
      </c>
      <c r="AY143" s="61">
        <f t="shared" ca="1" si="131"/>
        <v>-0.25987473535404793</v>
      </c>
      <c r="AZ143" s="61">
        <f t="shared" ca="1" si="132"/>
        <v>-0.5399486320164818</v>
      </c>
      <c r="BA143" s="61">
        <f t="shared" ca="1" si="133"/>
        <v>-1.1716573094231852</v>
      </c>
      <c r="BB143" s="61">
        <f t="shared" ca="1" si="134"/>
        <v>-1.4616200531572998</v>
      </c>
      <c r="BL143" s="96">
        <v>38908</v>
      </c>
      <c r="BM143" s="126">
        <f t="shared" si="148"/>
        <v>7.2899847176586554E-5</v>
      </c>
      <c r="BN143" s="126">
        <f t="shared" si="149"/>
        <v>1.3112558589184037E-3</v>
      </c>
      <c r="BO143" s="126">
        <f t="shared" si="150"/>
        <v>-5.5209227323015329E-3</v>
      </c>
      <c r="BP143" s="126">
        <f t="shared" si="151"/>
        <v>2.4908141099110031E-3</v>
      </c>
      <c r="BQ143" s="126">
        <f t="shared" si="152"/>
        <v>-1.4196623040871176E-2</v>
      </c>
      <c r="DA143" s="126">
        <f t="shared" ca="1" si="135"/>
        <v>-5.7719378342499274E-3</v>
      </c>
      <c r="DB143" s="126">
        <f t="shared" ca="1" si="136"/>
        <v>2.3525603718451116E-3</v>
      </c>
      <c r="DC143" s="126">
        <f t="shared" ca="1" si="137"/>
        <v>-2.757160915630079E-3</v>
      </c>
      <c r="DD143" s="126">
        <f t="shared" ca="1" si="138"/>
        <v>-5.2827489788499823E-3</v>
      </c>
      <c r="DE143" s="126">
        <f t="shared" ca="1" si="139"/>
        <v>-1.2339165313548525E-2</v>
      </c>
    </row>
    <row r="144" spans="1:109" ht="14" thickBot="1" x14ac:dyDescent="0.2">
      <c r="A144" s="96">
        <v>38909</v>
      </c>
      <c r="B144" s="97">
        <v>5.7024998664855957</v>
      </c>
      <c r="C144" s="98">
        <v>1272.52001953125</v>
      </c>
      <c r="D144" s="97">
        <v>1.8466000556945801</v>
      </c>
      <c r="E144">
        <v>114.18131865619448</v>
      </c>
      <c r="F144">
        <v>641.66436767578125</v>
      </c>
      <c r="H144" s="34">
        <f t="shared" si="140"/>
        <v>-5.6670037091860453E-3</v>
      </c>
      <c r="I144" s="34">
        <f t="shared" si="141"/>
        <v>4.0873434521451401E-3</v>
      </c>
      <c r="J144" s="34">
        <f t="shared" si="142"/>
        <v>2.7694877567563474E-3</v>
      </c>
      <c r="K144" s="34">
        <f t="shared" si="143"/>
        <v>2.2831120635826867E-4</v>
      </c>
      <c r="L144" s="101">
        <f t="shared" si="144"/>
        <v>2.7213109051761705E-2</v>
      </c>
      <c r="N144" s="34">
        <f t="shared" si="145"/>
        <v>0.23304664771822489</v>
      </c>
      <c r="O144" s="35">
        <f t="shared" si="153"/>
        <v>0.40873434521451402</v>
      </c>
      <c r="P144" s="35">
        <f t="shared" si="154"/>
        <v>0.27694877567563475</v>
      </c>
      <c r="Q144" s="35">
        <f t="shared" si="146"/>
        <v>2.2831120635826867E-2</v>
      </c>
      <c r="R144" s="35">
        <f t="shared" si="155"/>
        <v>2.7213109051761704</v>
      </c>
      <c r="S144" s="67">
        <f t="shared" si="147"/>
        <v>3.6628717944203708</v>
      </c>
      <c r="AJ144" s="34">
        <f t="shared" ca="1" si="128"/>
        <v>0.15570719356421708</v>
      </c>
      <c r="AK144" s="34">
        <f t="shared" ca="1" si="128"/>
        <v>0.37301615566902829</v>
      </c>
      <c r="AL144" s="34">
        <f t="shared" ca="1" si="128"/>
        <v>1.1376562371806831</v>
      </c>
      <c r="AM144" s="34">
        <f t="shared" ca="1" si="128"/>
        <v>8.1935593284831205E-3</v>
      </c>
      <c r="AN144" s="101">
        <f t="shared" ca="1" si="128"/>
        <v>-0.40693218086868499</v>
      </c>
      <c r="AQ144" s="60">
        <f ca="1"/>
        <v>2.0557240842772009E-2</v>
      </c>
      <c r="AR144" s="60">
        <f ca="1"/>
        <v>-7.0159438280726462E-3</v>
      </c>
      <c r="AS144" s="60">
        <f ca="1"/>
        <v>2.4609173547587471E-3</v>
      </c>
      <c r="AT144" s="60">
        <f ca="1"/>
        <v>5.0011255316596802E-3</v>
      </c>
      <c r="AU144" s="60">
        <f ca="1"/>
        <v>-1.2507933395490788E-2</v>
      </c>
      <c r="AW144" s="61">
        <f t="shared" ca="1" si="129"/>
        <v>-0.84538431781480106</v>
      </c>
      <c r="AX144" s="61">
        <f t="shared" ca="1" si="130"/>
        <v>-0.7015943828072646</v>
      </c>
      <c r="AY144" s="61">
        <f t="shared" ca="1" si="131"/>
        <v>0.24609173547587471</v>
      </c>
      <c r="AZ144" s="61">
        <f t="shared" ca="1" si="132"/>
        <v>0.50011255316596803</v>
      </c>
      <c r="BA144" s="61">
        <f t="shared" ca="1" si="133"/>
        <v>-1.2507933395490789</v>
      </c>
      <c r="BB144" s="61">
        <f t="shared" ca="1" si="134"/>
        <v>-2.0515677515293018</v>
      </c>
      <c r="BL144" s="96">
        <v>38909</v>
      </c>
      <c r="BM144" s="126">
        <f t="shared" si="148"/>
        <v>-5.2455148702902346E-3</v>
      </c>
      <c r="BN144" s="126">
        <f t="shared" si="149"/>
        <v>3.928812842475129E-3</v>
      </c>
      <c r="BO144" s="126">
        <f t="shared" si="150"/>
        <v>2.8106782283484097E-3</v>
      </c>
      <c r="BP144" s="126">
        <f t="shared" si="151"/>
        <v>4.3600281693954857E-4</v>
      </c>
      <c r="BQ144" s="126">
        <f t="shared" si="152"/>
        <v>2.6463449409343299E-2</v>
      </c>
      <c r="DA144" s="126">
        <f t="shared" ca="1" si="135"/>
        <v>2.0689877024592154E-2</v>
      </c>
      <c r="DB144" s="126">
        <f t="shared" ca="1" si="136"/>
        <v>-7.3338261492738232E-3</v>
      </c>
      <c r="DC144" s="126">
        <f t="shared" ca="1" si="137"/>
        <v>2.3025037926691473E-3</v>
      </c>
      <c r="DD144" s="126">
        <f t="shared" ca="1" si="138"/>
        <v>5.1178628729745155E-3</v>
      </c>
      <c r="DE144" s="126">
        <f t="shared" ca="1" si="139"/>
        <v>-1.3130525614807461E-2</v>
      </c>
    </row>
    <row r="145" spans="1:109" ht="14" thickBot="1" x14ac:dyDescent="0.2">
      <c r="A145" s="96">
        <v>38910</v>
      </c>
      <c r="B145" s="97">
        <v>5.6999998092651367</v>
      </c>
      <c r="C145" s="98">
        <v>1258.5999755859375</v>
      </c>
      <c r="D145" s="97">
        <v>1.8341000080108643</v>
      </c>
      <c r="E145">
        <v>115.51345694954151</v>
      </c>
      <c r="F145">
        <v>649.81390380859375</v>
      </c>
      <c r="H145" s="34">
        <f t="shared" si="140"/>
        <v>-4.38414253221149E-4</v>
      </c>
      <c r="I145" s="34">
        <f t="shared" si="141"/>
        <v>-1.093895870529419E-2</v>
      </c>
      <c r="J145" s="34">
        <f t="shared" si="142"/>
        <v>-6.769223062226137E-3</v>
      </c>
      <c r="K145" s="34">
        <f t="shared" si="143"/>
        <v>1.1666867303907764E-2</v>
      </c>
      <c r="L145" s="101">
        <f t="shared" si="144"/>
        <v>1.2700621295727426E-2</v>
      </c>
      <c r="N145" s="34">
        <f t="shared" si="145"/>
        <v>1.8029099197422727E-2</v>
      </c>
      <c r="O145" s="35">
        <f t="shared" si="153"/>
        <v>-1.0938958705294191</v>
      </c>
      <c r="P145" s="35">
        <f t="shared" si="154"/>
        <v>-0.67692230622261373</v>
      </c>
      <c r="Q145" s="35">
        <f t="shared" si="146"/>
        <v>1.1666867303907764</v>
      </c>
      <c r="R145" s="35">
        <f t="shared" si="155"/>
        <v>1.2700621295727426</v>
      </c>
      <c r="S145" s="67">
        <f t="shared" si="147"/>
        <v>0.68395978240890898</v>
      </c>
      <c r="AJ145" s="34">
        <f t="shared" ca="1" si="128"/>
        <v>-0.54347281741453857</v>
      </c>
      <c r="AK145" s="34">
        <f t="shared" ca="1" si="128"/>
        <v>-0.37325254218185611</v>
      </c>
      <c r="AL145" s="34">
        <f t="shared" ca="1" si="128"/>
        <v>-0.23135104760129582</v>
      </c>
      <c r="AM145" s="34">
        <f t="shared" ca="1" si="128"/>
        <v>1.1227771699112084</v>
      </c>
      <c r="AN145" s="101">
        <f t="shared" ca="1" si="128"/>
        <v>1.5244673822842076</v>
      </c>
      <c r="AQ145" s="60">
        <f ca="1"/>
        <v>-3.4220216233523124E-3</v>
      </c>
      <c r="AR145" s="60">
        <f ca="1"/>
        <v>1.5624649207132467E-2</v>
      </c>
      <c r="AS145" s="60">
        <f ca="1"/>
        <v>6.3640086563323921E-4</v>
      </c>
      <c r="AT145" s="60">
        <f ca="1"/>
        <v>-7.1306713329470596E-4</v>
      </c>
      <c r="AU145" s="60">
        <f ca="1"/>
        <v>-1.181376750874753E-3</v>
      </c>
      <c r="AW145" s="61">
        <f t="shared" ca="1" si="129"/>
        <v>0.14072527717757188</v>
      </c>
      <c r="AX145" s="61">
        <f t="shared" ca="1" si="130"/>
        <v>1.5624649207132466</v>
      </c>
      <c r="AY145" s="61">
        <f t="shared" ca="1" si="131"/>
        <v>6.3640086563323928E-2</v>
      </c>
      <c r="AZ145" s="61">
        <f t="shared" ca="1" si="132"/>
        <v>-7.1306713329470597E-2</v>
      </c>
      <c r="BA145" s="61">
        <f t="shared" ca="1" si="133"/>
        <v>-0.1181376750874753</v>
      </c>
      <c r="BB145" s="61">
        <f t="shared" ca="1" si="134"/>
        <v>1.5773858960371965</v>
      </c>
      <c r="BL145" s="96">
        <v>38910</v>
      </c>
      <c r="BM145" s="126">
        <f t="shared" si="148"/>
        <v>-1.6925414325337973E-5</v>
      </c>
      <c r="BN145" s="126">
        <f t="shared" si="149"/>
        <v>-1.1097489314964201E-2</v>
      </c>
      <c r="BO145" s="126">
        <f t="shared" si="150"/>
        <v>-6.7280325906340747E-3</v>
      </c>
      <c r="BP145" s="126">
        <f t="shared" si="151"/>
        <v>1.1874558914489044E-2</v>
      </c>
      <c r="BQ145" s="126">
        <f t="shared" si="152"/>
        <v>1.1950961653309018E-2</v>
      </c>
      <c r="DA145" s="126">
        <f t="shared" ca="1" si="135"/>
        <v>-3.2893854415321686E-3</v>
      </c>
      <c r="DB145" s="126">
        <f t="shared" ca="1" si="136"/>
        <v>1.530676688593129E-2</v>
      </c>
      <c r="DC145" s="126">
        <f t="shared" ca="1" si="137"/>
        <v>4.7798730354363964E-4</v>
      </c>
      <c r="DD145" s="126">
        <f t="shared" ca="1" si="138"/>
        <v>-5.9632979197987105E-4</v>
      </c>
      <c r="DE145" s="126">
        <f t="shared" ca="1" si="139"/>
        <v>-1.8039689701914259E-3</v>
      </c>
    </row>
    <row r="146" spans="1:109" ht="14" thickBot="1" x14ac:dyDescent="0.2">
      <c r="A146" s="96">
        <v>38911</v>
      </c>
      <c r="B146" s="97">
        <v>5.6754999160766602</v>
      </c>
      <c r="C146" s="98">
        <v>1242.2900390625</v>
      </c>
      <c r="D146" s="97">
        <v>1.8432999849319458</v>
      </c>
      <c r="E146">
        <v>115.35355707420543</v>
      </c>
      <c r="F146">
        <v>662.7763671875</v>
      </c>
      <c r="H146" s="34">
        <f t="shared" si="140"/>
        <v>-4.2982270189997028E-3</v>
      </c>
      <c r="I146" s="34">
        <f t="shared" si="141"/>
        <v>-1.2958792976175339E-2</v>
      </c>
      <c r="J146" s="34">
        <f t="shared" si="142"/>
        <v>5.0160715778302572E-3</v>
      </c>
      <c r="K146" s="34">
        <f t="shared" si="143"/>
        <v>-1.3842532251971962E-3</v>
      </c>
      <c r="L146" s="101">
        <f t="shared" si="144"/>
        <v>1.9947962490387734E-2</v>
      </c>
      <c r="N146" s="34">
        <f t="shared" si="145"/>
        <v>0.17675785111735037</v>
      </c>
      <c r="O146" s="35">
        <f t="shared" si="153"/>
        <v>-1.295879297617534</v>
      </c>
      <c r="P146" s="35">
        <f t="shared" si="154"/>
        <v>0.50160715778302567</v>
      </c>
      <c r="Q146" s="35">
        <f t="shared" si="146"/>
        <v>-0.13842532251971962</v>
      </c>
      <c r="R146" s="35">
        <f t="shared" si="155"/>
        <v>1.9947962490387734</v>
      </c>
      <c r="S146" s="67">
        <f t="shared" si="147"/>
        <v>1.2388566378018959</v>
      </c>
      <c r="AJ146" s="34">
        <f t="shared" ca="1" si="128"/>
        <v>-0.12493833535851435</v>
      </c>
      <c r="AK146" s="34">
        <f t="shared" ca="1" si="128"/>
        <v>1.1583077017111971</v>
      </c>
      <c r="AL146" s="34">
        <f t="shared" ca="1" si="128"/>
        <v>0.92539786022770465</v>
      </c>
      <c r="AM146" s="34">
        <f t="shared" ca="1" si="128"/>
        <v>-0.31373369391925965</v>
      </c>
      <c r="AN146" s="101">
        <f t="shared" ca="1" si="128"/>
        <v>-0.40094696000142166</v>
      </c>
      <c r="AQ146" s="60">
        <f ca="1"/>
        <v>-9.1396906696630184E-3</v>
      </c>
      <c r="AR146" s="60">
        <f ca="1"/>
        <v>-1.0976963035846565E-2</v>
      </c>
      <c r="AS146" s="60">
        <f ca="1"/>
        <v>8.3185642734902691E-3</v>
      </c>
      <c r="AT146" s="60">
        <f ca="1"/>
        <v>1.4868973716532568E-3</v>
      </c>
      <c r="AU146" s="60">
        <f ca="1"/>
        <v>-4.6209727530382855E-3</v>
      </c>
      <c r="AW146" s="61">
        <f t="shared" ca="1" si="129"/>
        <v>0.37585545749579785</v>
      </c>
      <c r="AX146" s="61">
        <f t="shared" ca="1" si="130"/>
        <v>-1.0976963035846565</v>
      </c>
      <c r="AY146" s="61">
        <f t="shared" ca="1" si="131"/>
        <v>0.83185642734902687</v>
      </c>
      <c r="AZ146" s="61">
        <f t="shared" ca="1" si="132"/>
        <v>0.14868973716532569</v>
      </c>
      <c r="BA146" s="61">
        <f t="shared" ca="1" si="133"/>
        <v>-0.46209727530382855</v>
      </c>
      <c r="BB146" s="61">
        <f t="shared" ca="1" si="134"/>
        <v>-0.20339195687833467</v>
      </c>
      <c r="BL146" s="96">
        <v>38911</v>
      </c>
      <c r="BM146" s="126">
        <f t="shared" si="148"/>
        <v>-3.8767381801038917E-3</v>
      </c>
      <c r="BN146" s="126">
        <f t="shared" si="149"/>
        <v>-1.311732358584535E-2</v>
      </c>
      <c r="BO146" s="126">
        <f t="shared" si="150"/>
        <v>5.0572620494223194E-3</v>
      </c>
      <c r="BP146" s="126">
        <f t="shared" si="151"/>
        <v>-1.1765616146159163E-3</v>
      </c>
      <c r="BQ146" s="126">
        <f t="shared" si="152"/>
        <v>1.9198302847969327E-2</v>
      </c>
      <c r="DA146" s="126">
        <f t="shared" ca="1" si="135"/>
        <v>-9.0070544878428742E-3</v>
      </c>
      <c r="DB146" s="126">
        <f t="shared" ca="1" si="136"/>
        <v>-1.1294845357047742E-2</v>
      </c>
      <c r="DC146" s="126">
        <f t="shared" ca="1" si="137"/>
        <v>8.160150711400669E-3</v>
      </c>
      <c r="DD146" s="126">
        <f t="shared" ca="1" si="138"/>
        <v>1.6036347129680917E-3</v>
      </c>
      <c r="DE146" s="126">
        <f t="shared" ca="1" si="139"/>
        <v>-5.2435649723549579E-3</v>
      </c>
    </row>
    <row r="147" spans="1:109" ht="14" thickBot="1" x14ac:dyDescent="0.2">
      <c r="A147" s="96">
        <v>38912</v>
      </c>
      <c r="B147" s="97">
        <v>5.6684999465942383</v>
      </c>
      <c r="C147" s="98">
        <v>1236.199951171875</v>
      </c>
      <c r="D147" s="97">
        <v>1.8386000394821167</v>
      </c>
      <c r="E147">
        <v>116.22500726580957</v>
      </c>
      <c r="F147">
        <v>665.87603759765625</v>
      </c>
      <c r="H147" s="34">
        <f t="shared" si="140"/>
        <v>-1.2333661502828088E-3</v>
      </c>
      <c r="I147" s="34">
        <f t="shared" si="141"/>
        <v>-4.9023075925336349E-3</v>
      </c>
      <c r="J147" s="34">
        <f t="shared" si="142"/>
        <v>-2.5497452873915272E-3</v>
      </c>
      <c r="K147" s="34">
        <f t="shared" si="143"/>
        <v>7.5546018146934778E-3</v>
      </c>
      <c r="L147" s="101">
        <f t="shared" si="144"/>
        <v>4.6767968256166727E-3</v>
      </c>
      <c r="N147" s="34">
        <f t="shared" si="145"/>
        <v>5.0720250326750697E-2</v>
      </c>
      <c r="O147" s="35">
        <f t="shared" si="153"/>
        <v>-0.49023075925336346</v>
      </c>
      <c r="P147" s="35">
        <f t="shared" si="154"/>
        <v>-0.25497452873915272</v>
      </c>
      <c r="Q147" s="35">
        <f t="shared" si="146"/>
        <v>0.75546018146934779</v>
      </c>
      <c r="R147" s="35">
        <f t="shared" si="155"/>
        <v>0.46767968256166725</v>
      </c>
      <c r="S147" s="67">
        <f t="shared" si="147"/>
        <v>0.52865482636524963</v>
      </c>
      <c r="AJ147" s="34">
        <f t="shared" ca="1" si="128"/>
        <v>-1.6899307240200754</v>
      </c>
      <c r="AK147" s="34">
        <f t="shared" ca="1" si="128"/>
        <v>8.4705780655030691E-2</v>
      </c>
      <c r="AL147" s="34">
        <f t="shared" ca="1" si="128"/>
        <v>0.72316241152436189</v>
      </c>
      <c r="AM147" s="34">
        <f t="shared" ca="1" si="128"/>
        <v>-0.13166338696664184</v>
      </c>
      <c r="AN147" s="101">
        <f t="shared" ca="1" si="128"/>
        <v>-0.59726670113630675</v>
      </c>
      <c r="AQ147" s="60">
        <f ca="1"/>
        <v>-9.5439342417466076E-3</v>
      </c>
      <c r="AR147" s="60">
        <f ca="1"/>
        <v>1.4833518260160267E-2</v>
      </c>
      <c r="AS147" s="60">
        <f ca="1"/>
        <v>7.6622886365705026E-4</v>
      </c>
      <c r="AT147" s="60">
        <f ca="1"/>
        <v>-1.5150232699960272E-3</v>
      </c>
      <c r="AU147" s="60">
        <f ca="1"/>
        <v>1.0229867960660272E-2</v>
      </c>
      <c r="AW147" s="61">
        <f t="shared" ca="1" si="129"/>
        <v>0.39247934097464809</v>
      </c>
      <c r="AX147" s="61">
        <f t="shared" ca="1" si="130"/>
        <v>1.4833518260160268</v>
      </c>
      <c r="AY147" s="61">
        <f t="shared" ca="1" si="131"/>
        <v>7.6622886365705023E-2</v>
      </c>
      <c r="AZ147" s="61">
        <f t="shared" ca="1" si="132"/>
        <v>-0.15150232699960273</v>
      </c>
      <c r="BA147" s="61">
        <f t="shared" ca="1" si="133"/>
        <v>1.0229867960660273</v>
      </c>
      <c r="BB147" s="61">
        <f t="shared" ca="1" si="134"/>
        <v>2.8239385224228046</v>
      </c>
      <c r="BL147" s="96">
        <v>38912</v>
      </c>
      <c r="BM147" s="126">
        <f t="shared" si="148"/>
        <v>-8.118773113869978E-4</v>
      </c>
      <c r="BN147" s="126">
        <f t="shared" si="149"/>
        <v>-5.060838202203646E-3</v>
      </c>
      <c r="BO147" s="126">
        <f t="shared" si="150"/>
        <v>-2.508554815799465E-3</v>
      </c>
      <c r="BP147" s="126">
        <f t="shared" si="151"/>
        <v>7.7622934252747581E-3</v>
      </c>
      <c r="BQ147" s="126">
        <f t="shared" si="152"/>
        <v>3.9271371831982645E-3</v>
      </c>
      <c r="DA147" s="126">
        <f t="shared" ca="1" si="135"/>
        <v>-9.4112980599264633E-3</v>
      </c>
      <c r="DB147" s="126">
        <f t="shared" ca="1" si="136"/>
        <v>1.451563593895909E-2</v>
      </c>
      <c r="DC147" s="126">
        <f t="shared" ca="1" si="137"/>
        <v>6.0781530156745075E-4</v>
      </c>
      <c r="DD147" s="126">
        <f t="shared" ca="1" si="138"/>
        <v>-1.3982859286811923E-3</v>
      </c>
      <c r="DE147" s="126">
        <f t="shared" ca="1" si="139"/>
        <v>9.6072757413435995E-3</v>
      </c>
    </row>
    <row r="148" spans="1:109" ht="14" thickBot="1" x14ac:dyDescent="0.2">
      <c r="A148" s="96">
        <v>38915</v>
      </c>
      <c r="B148" s="97">
        <v>5.6719999313354492</v>
      </c>
      <c r="C148" s="98">
        <v>1234.489990234375</v>
      </c>
      <c r="D148" s="97">
        <v>1.8181999921798706</v>
      </c>
      <c r="E148">
        <v>117.20581650914485</v>
      </c>
      <c r="F148">
        <v>652.06378173828125</v>
      </c>
      <c r="H148" s="34">
        <f t="shared" si="140"/>
        <v>6.1744461042357538E-4</v>
      </c>
      <c r="I148" s="34">
        <f t="shared" si="141"/>
        <v>-1.3832397711058117E-3</v>
      </c>
      <c r="J148" s="34">
        <f t="shared" si="142"/>
        <v>-1.109542416195761E-2</v>
      </c>
      <c r="K148" s="34">
        <f t="shared" si="143"/>
        <v>8.4388830459881242E-3</v>
      </c>
      <c r="L148" s="101">
        <f t="shared" si="144"/>
        <v>-2.0742983798015584E-2</v>
      </c>
      <c r="N148" s="34">
        <f t="shared" si="145"/>
        <v>-2.5391442108578938E-2</v>
      </c>
      <c r="O148" s="35">
        <f t="shared" si="153"/>
        <v>-0.13832397711058117</v>
      </c>
      <c r="P148" s="35">
        <f t="shared" si="154"/>
        <v>-1.109542416195761</v>
      </c>
      <c r="Q148" s="35">
        <f t="shared" si="146"/>
        <v>0.84388830459881237</v>
      </c>
      <c r="R148" s="35">
        <f t="shared" si="155"/>
        <v>-2.0742983798015584</v>
      </c>
      <c r="S148" s="67">
        <f t="shared" si="147"/>
        <v>-2.5036679106176671</v>
      </c>
      <c r="AJ148" s="34">
        <f t="shared" ca="1" si="128"/>
        <v>-0.68019343754970174</v>
      </c>
      <c r="AK148" s="34">
        <f t="shared" ca="1" si="128"/>
        <v>-0.1231181236242395</v>
      </c>
      <c r="AL148" s="34">
        <f t="shared" ca="1" si="128"/>
        <v>2.0149630389316413</v>
      </c>
      <c r="AM148" s="34">
        <f t="shared" ca="1" si="128"/>
        <v>0.49612845493818258</v>
      </c>
      <c r="AN148" s="101">
        <f t="shared" ca="1" si="128"/>
        <v>-7.5060839660363685E-2</v>
      </c>
      <c r="AQ148" s="60">
        <f ca="1"/>
        <v>-3.6686472636845671E-2</v>
      </c>
      <c r="AR148" s="60">
        <f ca="1"/>
        <v>-6.8757975973964955E-3</v>
      </c>
      <c r="AS148" s="60">
        <f ca="1"/>
        <v>-3.8757533218091826E-3</v>
      </c>
      <c r="AT148" s="60">
        <f ca="1"/>
        <v>-7.9730059861857893E-3</v>
      </c>
      <c r="AU148" s="60">
        <f ca="1"/>
        <v>-1.6381405354693121E-3</v>
      </c>
      <c r="AW148" s="61">
        <f t="shared" ca="1" si="129"/>
        <v>1.508673701900799</v>
      </c>
      <c r="AX148" s="61">
        <f t="shared" ca="1" si="130"/>
        <v>-0.68757975973964958</v>
      </c>
      <c r="AY148" s="61">
        <f t="shared" ca="1" si="131"/>
        <v>-0.38757533218091827</v>
      </c>
      <c r="AZ148" s="61">
        <f t="shared" ca="1" si="132"/>
        <v>-0.79730059861857894</v>
      </c>
      <c r="BA148" s="61">
        <f t="shared" ca="1" si="133"/>
        <v>-0.16381405354693121</v>
      </c>
      <c r="BB148" s="61">
        <f t="shared" ca="1" si="134"/>
        <v>-0.527596042185279</v>
      </c>
      <c r="BL148" s="96">
        <v>38915</v>
      </c>
      <c r="BM148" s="126">
        <f t="shared" si="148"/>
        <v>1.0389334493193865E-3</v>
      </c>
      <c r="BN148" s="126">
        <f t="shared" si="149"/>
        <v>-1.5417703807758226E-3</v>
      </c>
      <c r="BO148" s="126">
        <f t="shared" si="150"/>
        <v>-1.1054233690365548E-2</v>
      </c>
      <c r="BP148" s="126">
        <f t="shared" si="151"/>
        <v>8.6465746565694036E-3</v>
      </c>
      <c r="BQ148" s="126">
        <f t="shared" si="152"/>
        <v>-2.149264344043399E-2</v>
      </c>
      <c r="DA148" s="126">
        <f t="shared" ca="1" si="135"/>
        <v>-3.655383645502553E-2</v>
      </c>
      <c r="DB148" s="126">
        <f t="shared" ca="1" si="136"/>
        <v>-7.1936799185976725E-3</v>
      </c>
      <c r="DC148" s="126">
        <f t="shared" ca="1" si="137"/>
        <v>-4.0341668838987819E-3</v>
      </c>
      <c r="DD148" s="126">
        <f t="shared" ca="1" si="138"/>
        <v>-7.8562686448709548E-3</v>
      </c>
      <c r="DE148" s="126">
        <f t="shared" ca="1" si="139"/>
        <v>-2.2607327547859851E-3</v>
      </c>
    </row>
    <row r="149" spans="1:109" ht="14" thickBot="1" x14ac:dyDescent="0.2">
      <c r="A149" s="96">
        <v>38916</v>
      </c>
      <c r="B149" s="97">
        <v>5.7420001029968262</v>
      </c>
      <c r="C149" s="98">
        <v>1236.8599853515625</v>
      </c>
      <c r="D149" s="97">
        <v>1.82669997215271</v>
      </c>
      <c r="E149">
        <v>117.37089638708041</v>
      </c>
      <c r="F149">
        <v>633.26483154296875</v>
      </c>
      <c r="H149" s="34">
        <f t="shared" si="140"/>
        <v>1.2341356225104131E-2</v>
      </c>
      <c r="I149" s="34">
        <f t="shared" si="141"/>
        <v>1.9198172005732853E-3</v>
      </c>
      <c r="J149" s="34">
        <f t="shared" si="142"/>
        <v>4.6749422557463473E-3</v>
      </c>
      <c r="K149" s="34">
        <f t="shared" si="143"/>
        <v>1.4084614812838563E-3</v>
      </c>
      <c r="L149" s="101">
        <f t="shared" si="144"/>
        <v>-2.8829925418028864E-2</v>
      </c>
      <c r="N149" s="34">
        <f t="shared" si="145"/>
        <v>-0.50751893666398551</v>
      </c>
      <c r="O149" s="35">
        <f t="shared" si="153"/>
        <v>0.19198172005732853</v>
      </c>
      <c r="P149" s="35">
        <f t="shared" si="154"/>
        <v>0.46749422557463471</v>
      </c>
      <c r="Q149" s="35">
        <f t="shared" si="146"/>
        <v>0.14084614812838564</v>
      </c>
      <c r="R149" s="35">
        <f t="shared" si="155"/>
        <v>-2.8829925418028863</v>
      </c>
      <c r="S149" s="67">
        <f t="shared" si="147"/>
        <v>-2.5901893847065232</v>
      </c>
      <c r="AJ149" s="34">
        <f t="shared" ca="1" si="128"/>
        <v>-1.0894361816652918</v>
      </c>
      <c r="AK149" s="34">
        <f t="shared" ca="1" si="128"/>
        <v>3.4628100305771565</v>
      </c>
      <c r="AL149" s="34">
        <f t="shared" ca="1" si="128"/>
        <v>0.22029934550748889</v>
      </c>
      <c r="AM149" s="34">
        <f t="shared" ca="1" si="128"/>
        <v>0.82143473312796678</v>
      </c>
      <c r="AN149" s="101">
        <f t="shared" ca="1" si="128"/>
        <v>-1.0431228686248935</v>
      </c>
      <c r="AQ149" s="60">
        <f ca="1"/>
        <v>-2.3355828721183917E-2</v>
      </c>
      <c r="AR149" s="60">
        <f ca="1"/>
        <v>1.4283327093791836E-2</v>
      </c>
      <c r="AS149" s="60">
        <f ca="1"/>
        <v>2.1447215084522851E-3</v>
      </c>
      <c r="AT149" s="60">
        <f ca="1"/>
        <v>-2.6866977894751116E-3</v>
      </c>
      <c r="AU149" s="60">
        <f ca="1"/>
        <v>-1.2058358523943708E-2</v>
      </c>
      <c r="AW149" s="61">
        <f t="shared" ca="1" si="129"/>
        <v>0.96047185911136945</v>
      </c>
      <c r="AX149" s="61">
        <f t="shared" ca="1" si="130"/>
        <v>1.4283327093791836</v>
      </c>
      <c r="AY149" s="61">
        <f t="shared" ca="1" si="131"/>
        <v>0.2144721508452285</v>
      </c>
      <c r="AZ149" s="61">
        <f t="shared" ca="1" si="132"/>
        <v>-0.26866977894751115</v>
      </c>
      <c r="BA149" s="61">
        <f t="shared" ca="1" si="133"/>
        <v>-1.2058358523943709</v>
      </c>
      <c r="BB149" s="61">
        <f t="shared" ca="1" si="134"/>
        <v>1.1287710879938995</v>
      </c>
      <c r="BL149" s="96">
        <v>38916</v>
      </c>
      <c r="BM149" s="126">
        <f t="shared" si="148"/>
        <v>1.2762845063999943E-2</v>
      </c>
      <c r="BN149" s="126">
        <f t="shared" si="149"/>
        <v>1.7612865909032744E-3</v>
      </c>
      <c r="BO149" s="126">
        <f t="shared" si="150"/>
        <v>4.7161327273384096E-3</v>
      </c>
      <c r="BP149" s="126">
        <f t="shared" si="151"/>
        <v>1.6161530918651361E-3</v>
      </c>
      <c r="BQ149" s="126">
        <f t="shared" si="152"/>
        <v>-2.9579585060447271E-2</v>
      </c>
      <c r="DA149" s="126">
        <f t="shared" ca="1" si="135"/>
        <v>-2.3223192539363773E-2</v>
      </c>
      <c r="DB149" s="126">
        <f t="shared" ca="1" si="136"/>
        <v>1.3965444772590659E-2</v>
      </c>
      <c r="DC149" s="126">
        <f t="shared" ca="1" si="137"/>
        <v>1.9863079463626854E-3</v>
      </c>
      <c r="DD149" s="126">
        <f t="shared" ca="1" si="138"/>
        <v>-2.5699604481602767E-3</v>
      </c>
      <c r="DE149" s="126">
        <f t="shared" ca="1" si="139"/>
        <v>-1.268095074326038E-2</v>
      </c>
    </row>
    <row r="150" spans="1:109" ht="14" thickBot="1" x14ac:dyDescent="0.2">
      <c r="A150" s="96">
        <v>38917</v>
      </c>
      <c r="B150" s="97">
        <v>5.6595001220703125</v>
      </c>
      <c r="C150" s="98">
        <v>1259.81005859375</v>
      </c>
      <c r="D150" s="97">
        <v>1.8430999517440796</v>
      </c>
      <c r="E150">
        <v>116.84972526638403</v>
      </c>
      <c r="F150">
        <v>639.26446533203125</v>
      </c>
      <c r="H150" s="34">
        <f t="shared" si="140"/>
        <v>-1.4367812512482512E-2</v>
      </c>
      <c r="I150" s="34">
        <f t="shared" si="141"/>
        <v>1.855511012886735E-2</v>
      </c>
      <c r="J150" s="34">
        <f t="shared" si="142"/>
        <v>8.9779273232498905E-3</v>
      </c>
      <c r="K150" s="34">
        <f t="shared" si="143"/>
        <v>-4.4403777830715084E-3</v>
      </c>
      <c r="L150" s="101">
        <f t="shared" si="144"/>
        <v>9.4741307115448238E-3</v>
      </c>
      <c r="N150" s="34">
        <f t="shared" si="145"/>
        <v>0.59085377615871437</v>
      </c>
      <c r="O150" s="35">
        <f t="shared" si="153"/>
        <v>1.8555110128867351</v>
      </c>
      <c r="P150" s="35">
        <f t="shared" si="154"/>
        <v>0.89779273232498902</v>
      </c>
      <c r="Q150" s="35">
        <f t="shared" si="146"/>
        <v>-0.44403777830715085</v>
      </c>
      <c r="R150" s="35">
        <f t="shared" si="155"/>
        <v>0.94741307115448237</v>
      </c>
      <c r="S150" s="67">
        <f t="shared" si="147"/>
        <v>3.8475328142177698</v>
      </c>
      <c r="AJ150" s="34">
        <f t="shared" ca="1" si="128"/>
        <v>-0.85395027230015563</v>
      </c>
      <c r="AK150" s="34">
        <f t="shared" ca="1" si="128"/>
        <v>7.1192655498992521E-2</v>
      </c>
      <c r="AL150" s="34">
        <f t="shared" ca="1" si="128"/>
        <v>1.2559641081794335</v>
      </c>
      <c r="AM150" s="34">
        <f t="shared" ca="1" si="128"/>
        <v>-1.0540403635465645</v>
      </c>
      <c r="AN150" s="101">
        <f t="shared" ca="1" si="128"/>
        <v>-0.64222897367747167</v>
      </c>
      <c r="AQ150" s="60">
        <f ca="1"/>
        <v>-2.8521866269887269E-2</v>
      </c>
      <c r="AR150" s="60">
        <f ca="1"/>
        <v>1.0273169251624277E-2</v>
      </c>
      <c r="AS150" s="60">
        <f ca="1"/>
        <v>9.1303897788664566E-3</v>
      </c>
      <c r="AT150" s="60">
        <f ca="1"/>
        <v>-1.425968201241834E-2</v>
      </c>
      <c r="AU150" s="60">
        <f ca="1"/>
        <v>4.1986966840503792E-2</v>
      </c>
      <c r="AW150" s="61">
        <f t="shared" ca="1" si="129"/>
        <v>1.1729170584607647</v>
      </c>
      <c r="AX150" s="61">
        <f t="shared" ca="1" si="130"/>
        <v>1.0273169251624277</v>
      </c>
      <c r="AY150" s="61">
        <f t="shared" ca="1" si="131"/>
        <v>0.91303897788664568</v>
      </c>
      <c r="AZ150" s="61">
        <f t="shared" ca="1" si="132"/>
        <v>-1.425968201241834</v>
      </c>
      <c r="BA150" s="61">
        <f t="shared" ca="1" si="133"/>
        <v>4.198696684050379</v>
      </c>
      <c r="BB150" s="61">
        <f t="shared" ca="1" si="134"/>
        <v>5.8860014443183832</v>
      </c>
      <c r="BL150" s="96">
        <v>38917</v>
      </c>
      <c r="BM150" s="126">
        <f t="shared" si="148"/>
        <v>-1.39463236735867E-2</v>
      </c>
      <c r="BN150" s="126">
        <f t="shared" si="149"/>
        <v>1.8396579519197341E-2</v>
      </c>
      <c r="BO150" s="126">
        <f t="shared" si="150"/>
        <v>9.0191177948419528E-3</v>
      </c>
      <c r="BP150" s="126">
        <f t="shared" si="151"/>
        <v>-4.2326861724902281E-3</v>
      </c>
      <c r="BQ150" s="126">
        <f t="shared" si="152"/>
        <v>8.7244710691264157E-3</v>
      </c>
      <c r="DA150" s="126">
        <f t="shared" ca="1" si="135"/>
        <v>-2.8389230088067124E-2</v>
      </c>
      <c r="DB150" s="126">
        <f t="shared" ca="1" si="136"/>
        <v>9.9552869304231004E-3</v>
      </c>
      <c r="DC150" s="126">
        <f t="shared" ca="1" si="137"/>
        <v>8.9719762167768564E-3</v>
      </c>
      <c r="DD150" s="126">
        <f t="shared" ca="1" si="138"/>
        <v>-1.4142944671103505E-2</v>
      </c>
      <c r="DE150" s="126">
        <f t="shared" ca="1" si="139"/>
        <v>4.1364374621187118E-2</v>
      </c>
    </row>
    <row r="151" spans="1:109" ht="14" thickBot="1" x14ac:dyDescent="0.2">
      <c r="A151" s="96">
        <v>38918</v>
      </c>
      <c r="B151" s="97">
        <v>5.6180000305175781</v>
      </c>
      <c r="C151" s="98">
        <v>1249.1300048828125</v>
      </c>
      <c r="D151" s="97">
        <v>1.8483999967575073</v>
      </c>
      <c r="E151">
        <v>116.89071106127123</v>
      </c>
      <c r="F151">
        <v>632.229736328125</v>
      </c>
      <c r="H151" s="34">
        <f t="shared" si="140"/>
        <v>-7.3328192698321115E-3</v>
      </c>
      <c r="I151" s="34">
        <f t="shared" si="141"/>
        <v>-8.4775110645322199E-3</v>
      </c>
      <c r="J151" s="34">
        <f t="shared" si="142"/>
        <v>2.8756145364837288E-3</v>
      </c>
      <c r="K151" s="34">
        <f t="shared" si="143"/>
        <v>3.5075645059301567E-4</v>
      </c>
      <c r="L151" s="101">
        <f t="shared" si="144"/>
        <v>-1.1004411140313331E-2</v>
      </c>
      <c r="N151" s="34">
        <f t="shared" si="145"/>
        <v>0.30155070242638393</v>
      </c>
      <c r="O151" s="35">
        <f t="shared" si="153"/>
        <v>-0.84775110645322194</v>
      </c>
      <c r="P151" s="35">
        <f t="shared" si="154"/>
        <v>0.28756145364837288</v>
      </c>
      <c r="Q151" s="35">
        <f t="shared" si="146"/>
        <v>3.5075645059301566E-2</v>
      </c>
      <c r="R151" s="35">
        <f t="shared" si="155"/>
        <v>-1.100441114031333</v>
      </c>
      <c r="S151" s="67">
        <f t="shared" si="147"/>
        <v>-1.3240044193504965</v>
      </c>
      <c r="AJ151" s="34">
        <f t="shared" ca="1" si="128"/>
        <v>-0.484286963541533</v>
      </c>
      <c r="AK151" s="34">
        <f t="shared" ca="1" si="128"/>
        <v>-0.18093027361036579</v>
      </c>
      <c r="AL151" s="34">
        <f t="shared" ca="1" si="128"/>
        <v>0.22511159533425187</v>
      </c>
      <c r="AM151" s="34">
        <f t="shared" ca="1" si="128"/>
        <v>1.4338347002251752</v>
      </c>
      <c r="AN151" s="101">
        <f t="shared" ca="1" si="128"/>
        <v>-1.2860586626669437</v>
      </c>
      <c r="AQ151" s="60">
        <f ca="1"/>
        <v>-2.3473467300438807E-2</v>
      </c>
      <c r="AR151" s="60">
        <f ca="1"/>
        <v>6.6602162245595568E-3</v>
      </c>
      <c r="AS151" s="60">
        <f ca="1"/>
        <v>-7.2676394956247507E-3</v>
      </c>
      <c r="AT151" s="60">
        <f ca="1"/>
        <v>-1.666643913780744E-3</v>
      </c>
      <c r="AU151" s="60">
        <f ca="1"/>
        <v>-3.9069718410224301E-3</v>
      </c>
      <c r="AW151" s="61">
        <f t="shared" ca="1" si="129"/>
        <v>0.96530956135131085</v>
      </c>
      <c r="AX151" s="61">
        <f t="shared" ca="1" si="130"/>
        <v>0.66602162245595564</v>
      </c>
      <c r="AY151" s="61">
        <f t="shared" ca="1" si="131"/>
        <v>-0.72676394956247503</v>
      </c>
      <c r="AZ151" s="61">
        <f t="shared" ca="1" si="132"/>
        <v>-0.1666643913780744</v>
      </c>
      <c r="BA151" s="61">
        <f t="shared" ca="1" si="133"/>
        <v>-0.39069718410224302</v>
      </c>
      <c r="BB151" s="61">
        <f t="shared" ca="1" si="134"/>
        <v>0.34720565876447412</v>
      </c>
      <c r="BL151" s="96">
        <v>38918</v>
      </c>
      <c r="BM151" s="126">
        <f t="shared" si="148"/>
        <v>-6.9113304309363008E-3</v>
      </c>
      <c r="BN151" s="126">
        <f t="shared" si="149"/>
        <v>-8.6360416742022311E-3</v>
      </c>
      <c r="BO151" s="126">
        <f t="shared" si="150"/>
        <v>2.9168050080757911E-3</v>
      </c>
      <c r="BP151" s="126">
        <f t="shared" si="151"/>
        <v>5.5844806117429557E-4</v>
      </c>
      <c r="BQ151" s="126">
        <f t="shared" si="152"/>
        <v>-1.1754070782731739E-2</v>
      </c>
      <c r="DA151" s="126">
        <f t="shared" ca="1" si="135"/>
        <v>-2.3340831118618663E-2</v>
      </c>
      <c r="DB151" s="126">
        <f t="shared" ca="1" si="136"/>
        <v>6.3423339033583798E-3</v>
      </c>
      <c r="DC151" s="126">
        <f t="shared" ca="1" si="137"/>
        <v>-7.42605305771435E-3</v>
      </c>
      <c r="DD151" s="126">
        <f t="shared" ca="1" si="138"/>
        <v>-1.5499065724659091E-3</v>
      </c>
      <c r="DE151" s="126">
        <f t="shared" ca="1" si="139"/>
        <v>-4.5295640603391033E-3</v>
      </c>
    </row>
    <row r="152" spans="1:109" ht="14" thickBot="1" x14ac:dyDescent="0.2">
      <c r="A152" s="96">
        <v>38919</v>
      </c>
      <c r="B152" s="97">
        <v>5.6294999122619629</v>
      </c>
      <c r="C152" s="98">
        <v>1240.2900390625</v>
      </c>
      <c r="D152" s="97">
        <v>1.8592000007629395</v>
      </c>
      <c r="E152">
        <v>116.22500726580957</v>
      </c>
      <c r="F152">
        <v>619.68115234375</v>
      </c>
      <c r="H152" s="34">
        <f t="shared" si="140"/>
        <v>2.0469707514980734E-3</v>
      </c>
      <c r="I152" s="34">
        <f t="shared" si="141"/>
        <v>-7.0768981497180703E-3</v>
      </c>
      <c r="J152" s="34">
        <f t="shared" si="142"/>
        <v>5.842893326324209E-3</v>
      </c>
      <c r="K152" s="34">
        <f t="shared" si="143"/>
        <v>-5.6950957815007338E-3</v>
      </c>
      <c r="L152" s="101">
        <f t="shared" si="144"/>
        <v>-1.9848139471032929E-2</v>
      </c>
      <c r="N152" s="34">
        <f t="shared" si="145"/>
        <v>-8.417846468683518E-2</v>
      </c>
      <c r="O152" s="35">
        <f t="shared" si="153"/>
        <v>-0.70768981497180705</v>
      </c>
      <c r="P152" s="35">
        <f t="shared" si="154"/>
        <v>0.58428933263242089</v>
      </c>
      <c r="Q152" s="35">
        <f t="shared" si="146"/>
        <v>-0.56950957815007341</v>
      </c>
      <c r="R152" s="35">
        <f t="shared" si="155"/>
        <v>-1.9848139471032928</v>
      </c>
      <c r="S152" s="67">
        <f t="shared" si="147"/>
        <v>-2.7619024722795875</v>
      </c>
      <c r="AJ152" s="34">
        <f t="shared" ca="1" si="128"/>
        <v>-0.26383036765288947</v>
      </c>
      <c r="AK152" s="34">
        <f t="shared" ca="1" si="128"/>
        <v>1.7457496319529726</v>
      </c>
      <c r="AL152" s="34">
        <f t="shared" ca="1" si="128"/>
        <v>1.4986811087059513</v>
      </c>
      <c r="AM152" s="34">
        <f t="shared" ca="1" si="128"/>
        <v>1.8688255972923893</v>
      </c>
      <c r="AN152" s="101">
        <f t="shared" ca="1" si="128"/>
        <v>0.18367027722884277</v>
      </c>
      <c r="AQ152" s="60">
        <f ca="1"/>
        <v>-8.8467807357814864E-3</v>
      </c>
      <c r="AR152" s="60">
        <f ca="1"/>
        <v>-2.2936124932917941E-3</v>
      </c>
      <c r="AS152" s="60">
        <f ca="1"/>
        <v>2.1756600116828798E-3</v>
      </c>
      <c r="AT152" s="60">
        <f ca="1"/>
        <v>-1.2009294296472583E-2</v>
      </c>
      <c r="AU152" s="60">
        <f ca="1"/>
        <v>-4.6374641356403418E-3</v>
      </c>
      <c r="AW152" s="61">
        <f t="shared" ca="1" si="129"/>
        <v>0.36380999543551934</v>
      </c>
      <c r="AX152" s="61">
        <f t="shared" ca="1" si="130"/>
        <v>-0.22936124932917942</v>
      </c>
      <c r="AY152" s="61">
        <f t="shared" ca="1" si="131"/>
        <v>0.21756600116828798</v>
      </c>
      <c r="AZ152" s="61">
        <f t="shared" ca="1" si="132"/>
        <v>-1.2009294296472584</v>
      </c>
      <c r="BA152" s="61">
        <f t="shared" ca="1" si="133"/>
        <v>-0.46374641356403418</v>
      </c>
      <c r="BB152" s="61">
        <f t="shared" ca="1" si="134"/>
        <v>-1.3126610959366647</v>
      </c>
      <c r="BL152" s="96">
        <v>38919</v>
      </c>
      <c r="BM152" s="126">
        <f t="shared" si="148"/>
        <v>2.4684595903938845E-3</v>
      </c>
      <c r="BN152" s="126">
        <f t="shared" si="149"/>
        <v>-7.2354287593880814E-3</v>
      </c>
      <c r="BO152" s="126">
        <f t="shared" si="150"/>
        <v>5.8840837979162713E-3</v>
      </c>
      <c r="BP152" s="126">
        <f t="shared" si="151"/>
        <v>-5.4874041709194535E-3</v>
      </c>
      <c r="BQ152" s="126">
        <f t="shared" si="152"/>
        <v>-2.0597799113451335E-2</v>
      </c>
      <c r="DA152" s="126">
        <f t="shared" ca="1" si="135"/>
        <v>-8.7141445539613421E-3</v>
      </c>
      <c r="DB152" s="126">
        <f t="shared" ca="1" si="136"/>
        <v>-2.6114948144929716E-3</v>
      </c>
      <c r="DC152" s="126">
        <f t="shared" ca="1" si="137"/>
        <v>2.01724644959328E-3</v>
      </c>
      <c r="DD152" s="126">
        <f t="shared" ca="1" si="138"/>
        <v>-1.1892556955157748E-2</v>
      </c>
      <c r="DE152" s="126">
        <f t="shared" ca="1" si="139"/>
        <v>-5.2600563549570142E-3</v>
      </c>
    </row>
    <row r="153" spans="1:109" ht="14" thickBot="1" x14ac:dyDescent="0.2">
      <c r="A153" s="96">
        <v>38922</v>
      </c>
      <c r="B153" s="97">
        <v>5.6244997978210449</v>
      </c>
      <c r="C153" s="98">
        <v>1260.9100341796875</v>
      </c>
      <c r="D153" s="97">
        <v>1.8502000570297241</v>
      </c>
      <c r="E153">
        <v>116.80878091064002</v>
      </c>
      <c r="F153">
        <v>608.7161865234375</v>
      </c>
      <c r="H153" s="34">
        <f t="shared" si="140"/>
        <v>-8.8819868884390768E-4</v>
      </c>
      <c r="I153" s="34">
        <f t="shared" si="141"/>
        <v>1.6625139659086168E-2</v>
      </c>
      <c r="J153" s="34">
        <f t="shared" si="142"/>
        <v>-4.8407614724193873E-3</v>
      </c>
      <c r="K153" s="34">
        <f t="shared" si="143"/>
        <v>5.0227886284003667E-3</v>
      </c>
      <c r="L153" s="101">
        <f t="shared" si="144"/>
        <v>-1.7694528514932154E-2</v>
      </c>
      <c r="N153" s="34">
        <f t="shared" si="145"/>
        <v>3.6525779329783729E-2</v>
      </c>
      <c r="O153" s="35">
        <f t="shared" si="153"/>
        <v>1.6625139659086168</v>
      </c>
      <c r="P153" s="35">
        <f t="shared" si="154"/>
        <v>-0.4840761472419387</v>
      </c>
      <c r="Q153" s="35">
        <f t="shared" si="146"/>
        <v>0.50227886284003664</v>
      </c>
      <c r="R153" s="35">
        <f t="shared" si="155"/>
        <v>-1.7694528514932153</v>
      </c>
      <c r="S153" s="67">
        <f t="shared" si="147"/>
        <v>-5.2210390656716843E-2</v>
      </c>
      <c r="AJ153" s="34">
        <f t="shared" ca="1" si="128"/>
        <v>0.94307786400147675</v>
      </c>
      <c r="AK153" s="34">
        <f t="shared" ca="1" si="128"/>
        <v>-0.53627466460411211</v>
      </c>
      <c r="AL153" s="34">
        <f t="shared" ca="1" si="128"/>
        <v>1.5749725080431907</v>
      </c>
      <c r="AM153" s="34">
        <f t="shared" ca="1" si="128"/>
        <v>-0.89710359330295131</v>
      </c>
      <c r="AN153" s="101">
        <f t="shared" ca="1" si="128"/>
        <v>-0.27974328016194161</v>
      </c>
      <c r="AQ153" s="60">
        <f ca="1"/>
        <v>-1.5904156940905176E-2</v>
      </c>
      <c r="AR153" s="60">
        <f ca="1"/>
        <v>2.13201479012879E-2</v>
      </c>
      <c r="AS153" s="60">
        <f ca="1"/>
        <v>1.4988091348324193E-2</v>
      </c>
      <c r="AT153" s="60">
        <f ca="1"/>
        <v>-6.486635614687087E-3</v>
      </c>
      <c r="AU153" s="60">
        <f ca="1"/>
        <v>1.2277058107586555E-2</v>
      </c>
      <c r="AW153" s="61">
        <f t="shared" ca="1" si="129"/>
        <v>0.65403353342693393</v>
      </c>
      <c r="AX153" s="61">
        <f t="shared" ca="1" si="130"/>
        <v>2.1320147901287898</v>
      </c>
      <c r="AY153" s="61">
        <f t="shared" ca="1" si="131"/>
        <v>1.4988091348324193</v>
      </c>
      <c r="AZ153" s="61">
        <f t="shared" ca="1" si="132"/>
        <v>-0.64866356146870874</v>
      </c>
      <c r="BA153" s="61">
        <f t="shared" ca="1" si="133"/>
        <v>1.2277058107586554</v>
      </c>
      <c r="BB153" s="61">
        <f t="shared" ca="1" si="134"/>
        <v>4.8638997076780894</v>
      </c>
      <c r="BL153" s="96">
        <v>38922</v>
      </c>
      <c r="BM153" s="126">
        <f t="shared" si="148"/>
        <v>-4.6670984994809665E-4</v>
      </c>
      <c r="BN153" s="126">
        <f t="shared" si="149"/>
        <v>1.6466609049416159E-2</v>
      </c>
      <c r="BO153" s="126">
        <f t="shared" si="150"/>
        <v>-4.7995710008273251E-3</v>
      </c>
      <c r="BP153" s="126">
        <f t="shared" si="151"/>
        <v>5.230480238981647E-3</v>
      </c>
      <c r="BQ153" s="126">
        <f t="shared" si="152"/>
        <v>-1.844418815735056E-2</v>
      </c>
      <c r="DA153" s="126">
        <f t="shared" ca="1" si="135"/>
        <v>-1.5771520759085032E-2</v>
      </c>
      <c r="DB153" s="126">
        <f t="shared" ca="1" si="136"/>
        <v>2.1002265580086721E-2</v>
      </c>
      <c r="DC153" s="126">
        <f t="shared" ca="1" si="137"/>
        <v>1.4829677786234592E-2</v>
      </c>
      <c r="DD153" s="126">
        <f t="shared" ca="1" si="138"/>
        <v>-6.3698982733722516E-3</v>
      </c>
      <c r="DE153" s="126">
        <f t="shared" ca="1" si="139"/>
        <v>1.1654465888269882E-2</v>
      </c>
    </row>
    <row r="154" spans="1:109" ht="14" thickBot="1" x14ac:dyDescent="0.2">
      <c r="A154" s="96">
        <v>38923</v>
      </c>
      <c r="B154" s="97">
        <v>5.6430001258850098</v>
      </c>
      <c r="C154" s="98">
        <v>1268.8800048828125</v>
      </c>
      <c r="D154" s="97">
        <v>1.8400000333786011</v>
      </c>
      <c r="E154">
        <v>117.20581650914485</v>
      </c>
      <c r="F154">
        <v>613.4659423828125</v>
      </c>
      <c r="H154" s="34">
        <f t="shared" si="140"/>
        <v>3.2892397064592212E-3</v>
      </c>
      <c r="I154" s="34">
        <f t="shared" si="141"/>
        <v>6.3208083741755914E-3</v>
      </c>
      <c r="J154" s="34">
        <f t="shared" si="142"/>
        <v>-5.5129301355108431E-3</v>
      </c>
      <c r="K154" s="34">
        <f t="shared" si="143"/>
        <v>3.3990218492954321E-3</v>
      </c>
      <c r="L154" s="101">
        <f t="shared" si="144"/>
        <v>7.8029071093086814E-3</v>
      </c>
      <c r="N154" s="34">
        <f t="shared" si="145"/>
        <v>-0.13526482890587327</v>
      </c>
      <c r="O154" s="35">
        <f t="shared" si="153"/>
        <v>0.63208083741755916</v>
      </c>
      <c r="P154" s="35">
        <f t="shared" si="154"/>
        <v>-0.55129301355108429</v>
      </c>
      <c r="Q154" s="35">
        <f t="shared" si="146"/>
        <v>0.33990218492954322</v>
      </c>
      <c r="R154" s="35">
        <f t="shared" si="155"/>
        <v>0.7802907109308681</v>
      </c>
      <c r="S154" s="67">
        <f t="shared" si="147"/>
        <v>1.0657158908210129</v>
      </c>
      <c r="AJ154" s="34">
        <f t="shared" ca="1" si="128"/>
        <v>1.1605591419922119</v>
      </c>
      <c r="AK154" s="34">
        <f t="shared" ca="1" si="128"/>
        <v>0.29742768623523225</v>
      </c>
      <c r="AL154" s="34">
        <f t="shared" ca="1" si="128"/>
        <v>0.619150323884474</v>
      </c>
      <c r="AM154" s="34">
        <f t="shared" ca="1" si="128"/>
        <v>-5.3960790053348008E-2</v>
      </c>
      <c r="AN154" s="101">
        <f t="shared" ca="1" si="128"/>
        <v>-0.36241169816541502</v>
      </c>
      <c r="AQ154" s="60">
        <f ca="1"/>
        <v>1.1070542471383801E-2</v>
      </c>
      <c r="AR154" s="60">
        <f ca="1"/>
        <v>2.3083340671305783E-2</v>
      </c>
      <c r="AS154" s="60">
        <f ca="1"/>
        <v>-4.7090485092212264E-3</v>
      </c>
      <c r="AT154" s="60">
        <f ca="1"/>
        <v>6.8451638421816998E-3</v>
      </c>
      <c r="AU154" s="60">
        <f ca="1"/>
        <v>-1.4201970072798385E-2</v>
      </c>
      <c r="AW154" s="61">
        <f t="shared" ca="1" si="129"/>
        <v>-0.45525871232379816</v>
      </c>
      <c r="AX154" s="61">
        <f t="shared" ca="1" si="130"/>
        <v>2.3083340671305783</v>
      </c>
      <c r="AY154" s="61">
        <f t="shared" ca="1" si="131"/>
        <v>-0.47090485092212264</v>
      </c>
      <c r="AZ154" s="61">
        <f t="shared" ca="1" si="132"/>
        <v>0.68451638421816996</v>
      </c>
      <c r="BA154" s="61">
        <f t="shared" ca="1" si="133"/>
        <v>-1.4201970072798384</v>
      </c>
      <c r="BB154" s="61">
        <f t="shared" ca="1" si="134"/>
        <v>0.64648988082298908</v>
      </c>
      <c r="BL154" s="96">
        <v>38923</v>
      </c>
      <c r="BM154" s="126">
        <f t="shared" si="148"/>
        <v>3.7107285453550323E-3</v>
      </c>
      <c r="BN154" s="126">
        <f t="shared" si="149"/>
        <v>6.1622777645055802E-3</v>
      </c>
      <c r="BO154" s="126">
        <f t="shared" si="150"/>
        <v>-5.4717396639187808E-3</v>
      </c>
      <c r="BP154" s="126">
        <f t="shared" si="151"/>
        <v>3.6067134598767119E-3</v>
      </c>
      <c r="BQ154" s="126">
        <f t="shared" si="152"/>
        <v>7.0532474668902733E-3</v>
      </c>
      <c r="DA154" s="126">
        <f t="shared" ca="1" si="135"/>
        <v>1.1203178653203945E-2</v>
      </c>
      <c r="DB154" s="126">
        <f t="shared" ca="1" si="136"/>
        <v>2.2765458350104604E-2</v>
      </c>
      <c r="DC154" s="126">
        <f t="shared" ca="1" si="137"/>
        <v>-4.8674620713108257E-3</v>
      </c>
      <c r="DD154" s="126">
        <f t="shared" ca="1" si="138"/>
        <v>6.9619011834965352E-3</v>
      </c>
      <c r="DE154" s="126">
        <f t="shared" ca="1" si="139"/>
        <v>-1.4824562292115057E-2</v>
      </c>
    </row>
    <row r="155" spans="1:109" ht="14" thickBot="1" x14ac:dyDescent="0.2">
      <c r="A155" s="96">
        <v>38924</v>
      </c>
      <c r="B155" s="97">
        <v>5.6110000610351562</v>
      </c>
      <c r="C155" s="98">
        <v>1268.4000244140625</v>
      </c>
      <c r="D155" s="97">
        <v>1.8529000282287598</v>
      </c>
      <c r="E155">
        <v>116.33317468202475</v>
      </c>
      <c r="F155">
        <v>618.1656494140625</v>
      </c>
      <c r="H155" s="34">
        <f t="shared" si="140"/>
        <v>-5.6707538784317932E-3</v>
      </c>
      <c r="I155" s="34">
        <f t="shared" si="141"/>
        <v>-3.7827096880948066E-4</v>
      </c>
      <c r="J155" s="34">
        <f t="shared" si="142"/>
        <v>7.0108666392096576E-3</v>
      </c>
      <c r="K155" s="34">
        <f t="shared" si="143"/>
        <v>-7.4453798720135926E-3</v>
      </c>
      <c r="L155" s="101">
        <f t="shared" si="144"/>
        <v>7.6609094434737313E-3</v>
      </c>
      <c r="N155" s="34">
        <f t="shared" si="145"/>
        <v>0.23320086755218772</v>
      </c>
      <c r="O155" s="35">
        <f t="shared" si="153"/>
        <v>-3.7827096880948069E-2</v>
      </c>
      <c r="P155" s="35">
        <f t="shared" si="154"/>
        <v>0.70108666392096575</v>
      </c>
      <c r="Q155" s="35">
        <f t="shared" si="146"/>
        <v>-0.74453798720135922</v>
      </c>
      <c r="R155" s="35">
        <f t="shared" si="155"/>
        <v>0.76609094434737313</v>
      </c>
      <c r="S155" s="67">
        <f t="shared" si="147"/>
        <v>0.91801339173821928</v>
      </c>
      <c r="AJ155" s="34">
        <f t="shared" ca="1" si="128"/>
        <v>0.59639360662633978</v>
      </c>
      <c r="AK155" s="34">
        <f t="shared" ca="1" si="128"/>
        <v>-0.31706413282873652</v>
      </c>
      <c r="AL155" s="34">
        <f t="shared" ca="1" si="128"/>
        <v>0.6301037469435008</v>
      </c>
      <c r="AM155" s="34">
        <f t="shared" ca="1" si="128"/>
        <v>-3.3208225045227535</v>
      </c>
      <c r="AN155" s="101">
        <f t="shared" ca="1" si="128"/>
        <v>0.37126700737206786</v>
      </c>
      <c r="AQ155" s="60">
        <f ca="1"/>
        <v>1.9045485405921964E-2</v>
      </c>
      <c r="AR155" s="60">
        <f ca="1"/>
        <v>1.8973196098675163E-2</v>
      </c>
      <c r="AS155" s="60">
        <f ca="1"/>
        <v>1.1941373090889407E-3</v>
      </c>
      <c r="AT155" s="60">
        <f ca="1"/>
        <v>3.0078798354895957E-3</v>
      </c>
      <c r="AU155" s="60">
        <f ca="1"/>
        <v>1.1328862690285373E-4</v>
      </c>
      <c r="AW155" s="61">
        <f t="shared" ca="1" si="129"/>
        <v>-0.78321574429567309</v>
      </c>
      <c r="AX155" s="61">
        <f t="shared" ca="1" si="130"/>
        <v>1.8973196098675162</v>
      </c>
      <c r="AY155" s="61">
        <f t="shared" ca="1" si="131"/>
        <v>0.11941373090889407</v>
      </c>
      <c r="AZ155" s="61">
        <f t="shared" ca="1" si="132"/>
        <v>0.30078798354895958</v>
      </c>
      <c r="BA155" s="61">
        <f t="shared" ca="1" si="133"/>
        <v>1.1328862690285373E-2</v>
      </c>
      <c r="BB155" s="61">
        <f t="shared" ca="1" si="134"/>
        <v>1.5456344427199822</v>
      </c>
      <c r="BL155" s="96">
        <v>38924</v>
      </c>
      <c r="BM155" s="126">
        <f t="shared" si="148"/>
        <v>-5.2492650395359825E-3</v>
      </c>
      <c r="BN155" s="126">
        <f t="shared" si="149"/>
        <v>-5.3680157847949158E-4</v>
      </c>
      <c r="BO155" s="126">
        <f t="shared" si="150"/>
        <v>7.0520571108017198E-3</v>
      </c>
      <c r="BP155" s="126">
        <f t="shared" si="151"/>
        <v>-7.2376882614323124E-3</v>
      </c>
      <c r="BQ155" s="126">
        <f t="shared" si="152"/>
        <v>6.9112498010553232E-3</v>
      </c>
      <c r="DA155" s="126">
        <f t="shared" ca="1" si="135"/>
        <v>1.9178121587742108E-2</v>
      </c>
      <c r="DB155" s="126">
        <f t="shared" ca="1" si="136"/>
        <v>1.8655313777473984E-2</v>
      </c>
      <c r="DC155" s="126">
        <f t="shared" ca="1" si="137"/>
        <v>1.0357237469993412E-3</v>
      </c>
      <c r="DD155" s="126">
        <f t="shared" ca="1" si="138"/>
        <v>3.1246171768044306E-3</v>
      </c>
      <c r="DE155" s="126">
        <f t="shared" ca="1" si="139"/>
        <v>-5.0930359241381908E-4</v>
      </c>
    </row>
    <row r="156" spans="1:109" ht="14" thickBot="1" x14ac:dyDescent="0.2">
      <c r="A156" s="96">
        <v>38925</v>
      </c>
      <c r="B156" s="97">
        <v>5.6125001907348633</v>
      </c>
      <c r="C156" s="98">
        <v>1263.199951171875</v>
      </c>
      <c r="D156" s="97">
        <v>1.8582999706268311</v>
      </c>
      <c r="E156">
        <v>115.76753723080002</v>
      </c>
      <c r="F156">
        <v>630.92987060546875</v>
      </c>
      <c r="H156" s="34">
        <f t="shared" si="140"/>
        <v>2.6735513872553355E-4</v>
      </c>
      <c r="I156" s="34">
        <f t="shared" si="141"/>
        <v>-4.0997107711265414E-3</v>
      </c>
      <c r="J156" s="34">
        <f t="shared" si="142"/>
        <v>2.914319345784267E-3</v>
      </c>
      <c r="K156" s="34">
        <f t="shared" si="143"/>
        <v>-4.8622196787012524E-3</v>
      </c>
      <c r="L156" s="101">
        <f t="shared" si="144"/>
        <v>2.064854493856947E-2</v>
      </c>
      <c r="N156" s="34">
        <f t="shared" si="145"/>
        <v>-1.0994561152171123E-2</v>
      </c>
      <c r="O156" s="35">
        <f t="shared" si="153"/>
        <v>-0.40997107711265413</v>
      </c>
      <c r="P156" s="35">
        <f t="shared" si="154"/>
        <v>0.2914319345784267</v>
      </c>
      <c r="Q156" s="35">
        <f t="shared" si="146"/>
        <v>-0.48622196787012523</v>
      </c>
      <c r="R156" s="35">
        <f t="shared" si="155"/>
        <v>2.0648544938569469</v>
      </c>
      <c r="S156" s="67">
        <f t="shared" si="147"/>
        <v>1.4490988223004231</v>
      </c>
      <c r="AJ156" s="34">
        <f t="shared" ca="1" si="128"/>
        <v>0.39552983330397057</v>
      </c>
      <c r="AK156" s="34">
        <f t="shared" ca="1" si="128"/>
        <v>2.0132925194284765</v>
      </c>
      <c r="AL156" s="34">
        <f t="shared" ca="1" si="128"/>
        <v>-0.99899581225800771</v>
      </c>
      <c r="AM156" s="34">
        <f t="shared" ca="1" si="128"/>
        <v>-1.0139560699470425</v>
      </c>
      <c r="AN156" s="101">
        <f t="shared" ca="1" si="128"/>
        <v>3.8136391927011314E-2</v>
      </c>
      <c r="AQ156" s="60">
        <f ca="1"/>
        <v>7.3453405559768519E-3</v>
      </c>
      <c r="AR156" s="60">
        <f ca="1"/>
        <v>1.1248901251321209E-2</v>
      </c>
      <c r="AS156" s="60">
        <f ca="1"/>
        <v>-1.4956774722783478E-2</v>
      </c>
      <c r="AT156" s="60">
        <f ca="1"/>
        <v>1.5500221605747109E-2</v>
      </c>
      <c r="AU156" s="60">
        <f ca="1"/>
        <v>-3.8685415376522479E-3</v>
      </c>
      <c r="AW156" s="61">
        <f t="shared" ca="1" si="129"/>
        <v>-0.30206562069905457</v>
      </c>
      <c r="AX156" s="61">
        <f t="shared" ca="1" si="130"/>
        <v>1.1248901251321208</v>
      </c>
      <c r="AY156" s="61">
        <f t="shared" ca="1" si="131"/>
        <v>-1.4956774722783477</v>
      </c>
      <c r="AZ156" s="61">
        <f t="shared" ca="1" si="132"/>
        <v>1.5500221605747109</v>
      </c>
      <c r="BA156" s="61">
        <f t="shared" ca="1" si="133"/>
        <v>-0.38685415376522481</v>
      </c>
      <c r="BB156" s="61">
        <f t="shared" ca="1" si="134"/>
        <v>0.49031503896420459</v>
      </c>
      <c r="BL156" s="96">
        <v>38925</v>
      </c>
      <c r="BM156" s="126">
        <f t="shared" si="148"/>
        <v>6.8884397762134452E-4</v>
      </c>
      <c r="BN156" s="126">
        <f t="shared" si="149"/>
        <v>-4.2582413807965526E-3</v>
      </c>
      <c r="BO156" s="126">
        <f t="shared" si="150"/>
        <v>2.9555098173763292E-3</v>
      </c>
      <c r="BP156" s="126">
        <f t="shared" si="151"/>
        <v>-4.6545280681199721E-3</v>
      </c>
      <c r="BQ156" s="126">
        <f t="shared" si="152"/>
        <v>1.9898885296151064E-2</v>
      </c>
      <c r="DA156" s="126">
        <f t="shared" ca="1" si="135"/>
        <v>7.4779767377969953E-3</v>
      </c>
      <c r="DB156" s="126">
        <f t="shared" ca="1" si="136"/>
        <v>1.0931018930120032E-2</v>
      </c>
      <c r="DC156" s="126">
        <f t="shared" ca="1" si="137"/>
        <v>-1.5115188284873078E-2</v>
      </c>
      <c r="DD156" s="126">
        <f t="shared" ca="1" si="138"/>
        <v>1.5616958947061943E-2</v>
      </c>
      <c r="DE156" s="126">
        <f t="shared" ca="1" si="139"/>
        <v>-4.4911337569689212E-3</v>
      </c>
    </row>
    <row r="157" spans="1:109" ht="14" thickBot="1" x14ac:dyDescent="0.2">
      <c r="A157" s="96">
        <v>38926</v>
      </c>
      <c r="B157" s="97">
        <v>5.559999942779541</v>
      </c>
      <c r="C157" s="98">
        <v>1278.550048828125</v>
      </c>
      <c r="D157" s="97">
        <v>1.864300012588501</v>
      </c>
      <c r="E157">
        <v>114.74469301085955</v>
      </c>
      <c r="F157">
        <v>635.9293212890625</v>
      </c>
      <c r="H157" s="34">
        <f t="shared" si="140"/>
        <v>-9.3541641284912332E-3</v>
      </c>
      <c r="I157" s="34">
        <f t="shared" si="141"/>
        <v>1.2151756055729468E-2</v>
      </c>
      <c r="J157" s="34">
        <f t="shared" si="142"/>
        <v>3.2287800982131114E-3</v>
      </c>
      <c r="K157" s="34">
        <f t="shared" si="143"/>
        <v>-8.8353284902422408E-3</v>
      </c>
      <c r="L157" s="101">
        <f t="shared" si="144"/>
        <v>7.9239403878533302E-3</v>
      </c>
      <c r="N157" s="34">
        <f t="shared" si="145"/>
        <v>0.38467534242430568</v>
      </c>
      <c r="O157" s="35">
        <f t="shared" si="153"/>
        <v>1.2151756055729468</v>
      </c>
      <c r="P157" s="35">
        <f t="shared" si="154"/>
        <v>0.32287800982131115</v>
      </c>
      <c r="Q157" s="35">
        <f t="shared" si="146"/>
        <v>-0.88353284902422413</v>
      </c>
      <c r="R157" s="35">
        <f t="shared" si="155"/>
        <v>0.79239403878533299</v>
      </c>
      <c r="S157" s="67">
        <f t="shared" si="147"/>
        <v>1.8315901475796723</v>
      </c>
      <c r="AJ157" s="34">
        <f t="shared" ca="1" si="128"/>
        <v>2.212295736487925E-2</v>
      </c>
      <c r="AK157" s="34">
        <f t="shared" ca="1" si="128"/>
        <v>0.92658765132648024</v>
      </c>
      <c r="AL157" s="34">
        <f t="shared" ca="1" si="128"/>
        <v>2.0097923617282811</v>
      </c>
      <c r="AM157" s="34">
        <f t="shared" ca="1" si="128"/>
        <v>-0.78666610285998195</v>
      </c>
      <c r="AN157" s="101">
        <f t="shared" ca="1" si="128"/>
        <v>0.40739882536619199</v>
      </c>
      <c r="AQ157" s="60">
        <f ca="1"/>
        <v>8.3979853773384228E-3</v>
      </c>
      <c r="AR157" s="60">
        <f ca="1"/>
        <v>3.4370055202012084E-3</v>
      </c>
      <c r="AS157" s="60">
        <f ca="1"/>
        <v>5.7953402272592849E-4</v>
      </c>
      <c r="AT157" s="60">
        <f ca="1"/>
        <v>2.3673258120163734E-3</v>
      </c>
      <c r="AU157" s="60">
        <f ca="1"/>
        <v>3.1261231662838125E-2</v>
      </c>
      <c r="AW157" s="61">
        <f t="shared" ca="1" si="129"/>
        <v>-0.34535398955235447</v>
      </c>
      <c r="AX157" s="61">
        <f t="shared" ca="1" si="130"/>
        <v>0.34370055202012084</v>
      </c>
      <c r="AY157" s="61">
        <f t="shared" ca="1" si="131"/>
        <v>5.7953402272592852E-2</v>
      </c>
      <c r="AZ157" s="61">
        <f t="shared" ca="1" si="132"/>
        <v>0.23673258120163734</v>
      </c>
      <c r="BA157" s="61">
        <f t="shared" ca="1" si="133"/>
        <v>3.1261231662838127</v>
      </c>
      <c r="BB157" s="61">
        <f t="shared" ca="1" si="134"/>
        <v>3.4191557122258094</v>
      </c>
      <c r="BL157" s="96">
        <v>38926</v>
      </c>
      <c r="BM157" s="126">
        <f t="shared" si="148"/>
        <v>-8.9326752895954216E-3</v>
      </c>
      <c r="BN157" s="126">
        <f t="shared" si="149"/>
        <v>1.1993225446059456E-2</v>
      </c>
      <c r="BO157" s="126">
        <f t="shared" si="150"/>
        <v>3.2699705698051736E-3</v>
      </c>
      <c r="BP157" s="126">
        <f t="shared" si="151"/>
        <v>-8.6276368796609614E-3</v>
      </c>
      <c r="BQ157" s="126">
        <f t="shared" si="152"/>
        <v>7.174280745434922E-3</v>
      </c>
      <c r="DA157" s="126">
        <f t="shared" ca="1" si="135"/>
        <v>8.5306215591585671E-3</v>
      </c>
      <c r="DB157" s="126">
        <f t="shared" ca="1" si="136"/>
        <v>3.119123199000031E-3</v>
      </c>
      <c r="DC157" s="126">
        <f t="shared" ca="1" si="137"/>
        <v>4.2112046063632892E-4</v>
      </c>
      <c r="DD157" s="126">
        <f t="shared" ca="1" si="138"/>
        <v>2.4840631533312083E-3</v>
      </c>
      <c r="DE157" s="126">
        <f t="shared" ca="1" si="139"/>
        <v>3.0638639443521451E-2</v>
      </c>
    </row>
    <row r="158" spans="1:109" ht="14" thickBot="1" x14ac:dyDescent="0.2">
      <c r="A158" s="96">
        <v>38929</v>
      </c>
      <c r="B158" s="97">
        <v>5.5450000762939453</v>
      </c>
      <c r="C158" s="98">
        <v>1276.6600341796875</v>
      </c>
      <c r="D158" s="97">
        <v>1.8681000471115112</v>
      </c>
      <c r="E158">
        <v>114.62631419602866</v>
      </c>
      <c r="F158">
        <v>636.5902099609375</v>
      </c>
      <c r="H158" s="34">
        <f t="shared" si="140"/>
        <v>-2.697817741001092E-3</v>
      </c>
      <c r="I158" s="34">
        <f t="shared" si="141"/>
        <v>-1.4782484660415308E-3</v>
      </c>
      <c r="J158" s="34">
        <f t="shared" si="142"/>
        <v>2.0383170612835368E-3</v>
      </c>
      <c r="K158" s="34">
        <f t="shared" si="143"/>
        <v>-1.0316713716745675E-3</v>
      </c>
      <c r="L158" s="101">
        <f t="shared" si="144"/>
        <v>1.0392486236290278E-3</v>
      </c>
      <c r="N158" s="34">
        <f t="shared" si="145"/>
        <v>0.11094352729572532</v>
      </c>
      <c r="O158" s="35">
        <f t="shared" si="153"/>
        <v>-0.14782484660415307</v>
      </c>
      <c r="P158" s="35">
        <f t="shared" si="154"/>
        <v>0.20383170612835369</v>
      </c>
      <c r="Q158" s="35">
        <f t="shared" si="146"/>
        <v>-0.10316713716745675</v>
      </c>
      <c r="R158" s="35">
        <f t="shared" si="155"/>
        <v>0.10392486236290277</v>
      </c>
      <c r="S158" s="67">
        <f t="shared" si="147"/>
        <v>0.16770811201537195</v>
      </c>
      <c r="AJ158" s="34">
        <f t="shared" ca="1" si="128"/>
        <v>1.3257706813384356</v>
      </c>
      <c r="AK158" s="34">
        <f t="shared" ca="1" si="128"/>
        <v>0.425766738614127</v>
      </c>
      <c r="AL158" s="34">
        <f t="shared" ca="1" si="128"/>
        <v>0.65957243499335139</v>
      </c>
      <c r="AM158" s="34">
        <f t="shared" ca="1" si="128"/>
        <v>0.33088464113658039</v>
      </c>
      <c r="AN158" s="101">
        <f t="shared" ca="1" si="128"/>
        <v>1.0357815020290475</v>
      </c>
      <c r="AQ158" s="60">
        <f ca="1"/>
        <v>-1.2599222492959973E-2</v>
      </c>
      <c r="AR158" s="60">
        <f ca="1"/>
        <v>2.588452063695942E-2</v>
      </c>
      <c r="AS158" s="60">
        <f ca="1"/>
        <v>1.0333239178178092E-3</v>
      </c>
      <c r="AT158" s="60">
        <f ca="1"/>
        <v>5.3679215576229846E-3</v>
      </c>
      <c r="AU158" s="60">
        <f ca="1"/>
        <v>2.1542369235957272E-3</v>
      </c>
      <c r="AW158" s="61">
        <f t="shared" ca="1" si="129"/>
        <v>0.51812328287007725</v>
      </c>
      <c r="AX158" s="61">
        <f t="shared" ca="1" si="130"/>
        <v>2.5884520636959421</v>
      </c>
      <c r="AY158" s="61">
        <f t="shared" ca="1" si="131"/>
        <v>0.10333239178178093</v>
      </c>
      <c r="AZ158" s="61">
        <f t="shared" ca="1" si="132"/>
        <v>0.53679215576229844</v>
      </c>
      <c r="BA158" s="61">
        <f t="shared" ca="1" si="133"/>
        <v>0.2154236923595727</v>
      </c>
      <c r="BB158" s="61">
        <f t="shared" ca="1" si="134"/>
        <v>3.9621235864696711</v>
      </c>
      <c r="BL158" s="96">
        <v>38929</v>
      </c>
      <c r="BM158" s="126">
        <f t="shared" si="148"/>
        <v>-2.2763289021052809E-3</v>
      </c>
      <c r="BN158" s="126">
        <f t="shared" si="149"/>
        <v>-1.6367790757115417E-3</v>
      </c>
      <c r="BO158" s="126">
        <f t="shared" si="150"/>
        <v>2.0795075328755991E-3</v>
      </c>
      <c r="BP158" s="126">
        <f t="shared" si="151"/>
        <v>-8.2397976109328764E-4</v>
      </c>
      <c r="BQ158" s="126">
        <f t="shared" si="152"/>
        <v>2.8958898121061972E-4</v>
      </c>
      <c r="DA158" s="126">
        <f t="shared" ca="1" si="135"/>
        <v>-1.2466586311139829E-2</v>
      </c>
      <c r="DB158" s="126">
        <f t="shared" ca="1" si="136"/>
        <v>2.5566638315758242E-2</v>
      </c>
      <c r="DC158" s="126">
        <f t="shared" ca="1" si="137"/>
        <v>8.749103557282097E-4</v>
      </c>
      <c r="DD158" s="126">
        <f t="shared" ca="1" si="138"/>
        <v>5.4846588989378199E-3</v>
      </c>
      <c r="DE158" s="126">
        <f t="shared" ca="1" si="139"/>
        <v>1.5316447042790543E-3</v>
      </c>
    </row>
    <row r="159" spans="1:109" ht="14" thickBot="1" x14ac:dyDescent="0.2">
      <c r="A159" s="96">
        <v>38930</v>
      </c>
      <c r="B159" s="97">
        <v>5.5434999465942383</v>
      </c>
      <c r="C159" s="98">
        <v>1270.9200439453125</v>
      </c>
      <c r="D159" s="97">
        <v>1.8760000467300415</v>
      </c>
      <c r="E159">
        <v>114.50819159715162</v>
      </c>
      <c r="F159">
        <v>645.41412353515625</v>
      </c>
      <c r="H159" s="34">
        <f t="shared" si="140"/>
        <v>-2.7053736322212236E-4</v>
      </c>
      <c r="I159" s="34">
        <f t="shared" si="141"/>
        <v>-4.4960992595520595E-3</v>
      </c>
      <c r="J159" s="34">
        <f t="shared" si="142"/>
        <v>4.2288953585464494E-3</v>
      </c>
      <c r="K159" s="34">
        <f t="shared" si="143"/>
        <v>-1.03050158862326E-3</v>
      </c>
      <c r="L159" s="101">
        <f t="shared" si="144"/>
        <v>1.3861214696908713E-2</v>
      </c>
      <c r="N159" s="34">
        <f t="shared" si="145"/>
        <v>1.1125425148256872E-2</v>
      </c>
      <c r="O159" s="35">
        <f t="shared" si="153"/>
        <v>-0.44960992595520594</v>
      </c>
      <c r="P159" s="35">
        <f t="shared" si="154"/>
        <v>0.42288953585464495</v>
      </c>
      <c r="Q159" s="35">
        <f t="shared" si="146"/>
        <v>-0.10305015886232601</v>
      </c>
      <c r="R159" s="35">
        <f t="shared" si="155"/>
        <v>1.3861214696908712</v>
      </c>
      <c r="S159" s="67">
        <f t="shared" si="147"/>
        <v>1.267476345876241</v>
      </c>
      <c r="AJ159" s="34">
        <f t="shared" ca="1" si="128"/>
        <v>-1.3418748707514414</v>
      </c>
      <c r="AK159" s="34">
        <f t="shared" ca="1" si="128"/>
        <v>-0.15749518801840304</v>
      </c>
      <c r="AL159" s="34">
        <f t="shared" ca="1" si="128"/>
        <v>0.14163640173442033</v>
      </c>
      <c r="AM159" s="34">
        <f t="shared" ca="1" si="128"/>
        <v>0.85941717412641561</v>
      </c>
      <c r="AN159" s="101">
        <f t="shared" ca="1" si="128"/>
        <v>0.60810414856668094</v>
      </c>
      <c r="AQ159" s="60">
        <f ca="1"/>
        <v>2.1076316502284902E-2</v>
      </c>
      <c r="AR159" s="60">
        <f ca="1"/>
        <v>2.0199837339274052E-2</v>
      </c>
      <c r="AS159" s="60">
        <f ca="1"/>
        <v>7.8896713157460482E-3</v>
      </c>
      <c r="AT159" s="60">
        <f ca="1"/>
        <v>8.7019240438124291E-3</v>
      </c>
      <c r="AU159" s="60">
        <f ca="1"/>
        <v>8.7888905569585309E-4</v>
      </c>
      <c r="AW159" s="61">
        <f t="shared" ca="1" si="129"/>
        <v>-0.86673049095485399</v>
      </c>
      <c r="AX159" s="61">
        <f t="shared" ca="1" si="130"/>
        <v>2.0199837339274049</v>
      </c>
      <c r="AY159" s="61">
        <f t="shared" ca="1" si="131"/>
        <v>0.78896713157460485</v>
      </c>
      <c r="AZ159" s="61">
        <f t="shared" ca="1" si="132"/>
        <v>0.8701924043812429</v>
      </c>
      <c r="BA159" s="61">
        <f t="shared" ca="1" si="133"/>
        <v>8.7888905569585313E-2</v>
      </c>
      <c r="BB159" s="61">
        <f t="shared" ca="1" si="134"/>
        <v>2.9003016844979843</v>
      </c>
      <c r="BL159" s="96">
        <v>38930</v>
      </c>
      <c r="BM159" s="126">
        <f t="shared" si="148"/>
        <v>1.5095147567368867E-4</v>
      </c>
      <c r="BN159" s="126">
        <f t="shared" si="149"/>
        <v>-4.6546298692220706E-3</v>
      </c>
      <c r="BO159" s="126">
        <f t="shared" si="150"/>
        <v>4.2700858301385116E-3</v>
      </c>
      <c r="BP159" s="126">
        <f t="shared" si="151"/>
        <v>-8.2280997804198017E-4</v>
      </c>
      <c r="BQ159" s="126">
        <f t="shared" si="152"/>
        <v>1.3111555054490305E-2</v>
      </c>
      <c r="DA159" s="126">
        <f t="shared" ca="1" si="135"/>
        <v>2.1208952684105047E-2</v>
      </c>
      <c r="DB159" s="126">
        <f t="shared" ca="1" si="136"/>
        <v>1.9881955018072873E-2</v>
      </c>
      <c r="DC159" s="126">
        <f t="shared" ca="1" si="137"/>
        <v>7.7312577536564489E-3</v>
      </c>
      <c r="DD159" s="126">
        <f t="shared" ca="1" si="138"/>
        <v>8.8186613851272636E-3</v>
      </c>
      <c r="DE159" s="126">
        <f t="shared" ca="1" si="139"/>
        <v>2.5629683637918026E-4</v>
      </c>
    </row>
    <row r="160" spans="1:109" ht="14" thickBot="1" x14ac:dyDescent="0.2">
      <c r="A160" s="96">
        <v>38931</v>
      </c>
      <c r="B160" s="97">
        <v>5.5234999656677246</v>
      </c>
      <c r="C160" s="98">
        <v>1278.550048828125</v>
      </c>
      <c r="D160" s="97">
        <v>1.8774000406265259</v>
      </c>
      <c r="E160">
        <v>114.57378111508801</v>
      </c>
      <c r="F160">
        <v>650.4638671875</v>
      </c>
      <c r="H160" s="34">
        <f t="shared" si="140"/>
        <v>-3.6078255829696663E-3</v>
      </c>
      <c r="I160" s="34">
        <f t="shared" si="141"/>
        <v>6.0035286398715561E-3</v>
      </c>
      <c r="J160" s="34">
        <f t="shared" si="142"/>
        <v>7.4626538465424441E-4</v>
      </c>
      <c r="K160" s="34">
        <f t="shared" si="143"/>
        <v>5.7279323882030158E-4</v>
      </c>
      <c r="L160" s="101">
        <f t="shared" si="144"/>
        <v>7.8240364878979698E-3</v>
      </c>
      <c r="N160" s="34">
        <f t="shared" si="145"/>
        <v>0.14836617387425258</v>
      </c>
      <c r="O160" s="35">
        <f t="shared" si="153"/>
        <v>0.60035286398715559</v>
      </c>
      <c r="P160" s="35">
        <f t="shared" si="154"/>
        <v>7.4626538465424441E-2</v>
      </c>
      <c r="Q160" s="35">
        <f t="shared" si="146"/>
        <v>5.7279323882030157E-2</v>
      </c>
      <c r="R160" s="35">
        <f t="shared" si="155"/>
        <v>0.78240364878979696</v>
      </c>
      <c r="S160" s="67">
        <f t="shared" si="147"/>
        <v>1.6630285489986596</v>
      </c>
      <c r="AJ160" s="34">
        <f t="shared" ca="1" si="128"/>
        <v>-0.52541556953419322</v>
      </c>
      <c r="AK160" s="34">
        <f t="shared" ca="1" si="128"/>
        <v>-0.1282469288422256</v>
      </c>
      <c r="AL160" s="34">
        <f t="shared" ca="1" si="128"/>
        <v>0.94737983918334334</v>
      </c>
      <c r="AM160" s="34">
        <f t="shared" ca="1" si="128"/>
        <v>1.4655158857001744</v>
      </c>
      <c r="AN160" s="101">
        <f t="shared" ca="1" si="128"/>
        <v>-9.1632801549794016E-2</v>
      </c>
      <c r="AQ160" s="60">
        <f ca="1"/>
        <v>-2.6678183807485416E-2</v>
      </c>
      <c r="AR160" s="60">
        <f ca="1"/>
        <v>-1.2396443049564021E-2</v>
      </c>
      <c r="AS160" s="60">
        <f ca="1"/>
        <v>4.0773157908420522E-3</v>
      </c>
      <c r="AT160" s="60">
        <f ca="1"/>
        <v>-4.6629632936960163E-3</v>
      </c>
      <c r="AU160" s="60">
        <f ca="1"/>
        <v>-3.0698448063095408E-3</v>
      </c>
      <c r="AW160" s="61">
        <f t="shared" ca="1" si="129"/>
        <v>1.0970985061236342</v>
      </c>
      <c r="AX160" s="61">
        <f t="shared" ca="1" si="130"/>
        <v>-1.2396443049564021</v>
      </c>
      <c r="AY160" s="61">
        <f t="shared" ca="1" si="131"/>
        <v>0.40773157908420521</v>
      </c>
      <c r="AZ160" s="61">
        <f t="shared" ca="1" si="132"/>
        <v>-0.46629632936960164</v>
      </c>
      <c r="BA160" s="61">
        <f t="shared" ca="1" si="133"/>
        <v>-0.30698448063095407</v>
      </c>
      <c r="BB160" s="61">
        <f t="shared" ca="1" si="134"/>
        <v>-0.50809502974911835</v>
      </c>
      <c r="BL160" s="96">
        <v>38931</v>
      </c>
      <c r="BM160" s="126">
        <f t="shared" si="148"/>
        <v>-3.1863367440738552E-3</v>
      </c>
      <c r="BN160" s="126">
        <f t="shared" si="149"/>
        <v>5.8449980302015449E-3</v>
      </c>
      <c r="BO160" s="126">
        <f t="shared" si="150"/>
        <v>7.8745585624630677E-4</v>
      </c>
      <c r="BP160" s="126">
        <f t="shared" si="151"/>
        <v>7.8048484940158142E-4</v>
      </c>
      <c r="BQ160" s="126">
        <f t="shared" si="152"/>
        <v>7.0743768454795616E-3</v>
      </c>
      <c r="DA160" s="126">
        <f t="shared" ca="1" si="135"/>
        <v>-2.6545547625665272E-2</v>
      </c>
      <c r="DB160" s="126">
        <f t="shared" ca="1" si="136"/>
        <v>-1.2714325370765198E-2</v>
      </c>
      <c r="DC160" s="126">
        <f t="shared" ca="1" si="137"/>
        <v>3.9189022287524529E-3</v>
      </c>
      <c r="DD160" s="126">
        <f t="shared" ca="1" si="138"/>
        <v>-4.546225952381181E-3</v>
      </c>
      <c r="DE160" s="126">
        <f t="shared" ca="1" si="139"/>
        <v>-3.6924370256262136E-3</v>
      </c>
    </row>
    <row r="161" spans="1:109" ht="14" thickBot="1" x14ac:dyDescent="0.2">
      <c r="A161" s="96">
        <v>38932</v>
      </c>
      <c r="B161" s="97">
        <v>5.5184998512268066</v>
      </c>
      <c r="C161" s="98">
        <v>1280.27001953125</v>
      </c>
      <c r="D161" s="97">
        <v>1.8885999917984009</v>
      </c>
      <c r="E161">
        <v>114.92931367919176</v>
      </c>
      <c r="F161">
        <v>641.5787353515625</v>
      </c>
      <c r="H161" s="34">
        <f t="shared" si="140"/>
        <v>-9.0524386204345986E-4</v>
      </c>
      <c r="I161" s="34">
        <f t="shared" si="141"/>
        <v>1.3452509776222417E-3</v>
      </c>
      <c r="J161" s="34">
        <f t="shared" si="142"/>
        <v>5.9656711033932615E-3</v>
      </c>
      <c r="K161" s="34">
        <f t="shared" si="143"/>
        <v>3.10308833874153E-3</v>
      </c>
      <c r="L161" s="101">
        <f t="shared" si="144"/>
        <v>-1.3659685470855384E-2</v>
      </c>
      <c r="N161" s="34">
        <f t="shared" si="145"/>
        <v>3.7226735368950097E-2</v>
      </c>
      <c r="O161" s="35">
        <f t="shared" si="153"/>
        <v>0.13452509776222418</v>
      </c>
      <c r="P161" s="35">
        <f t="shared" si="154"/>
        <v>0.59656711033932619</v>
      </c>
      <c r="Q161" s="35">
        <f t="shared" si="146"/>
        <v>0.31030883387415298</v>
      </c>
      <c r="R161" s="35">
        <f t="shared" si="155"/>
        <v>-1.3659685470855383</v>
      </c>
      <c r="S161" s="67">
        <f t="shared" si="147"/>
        <v>-0.28734076974088474</v>
      </c>
      <c r="AJ161" s="34">
        <f t="shared" ca="1" si="128"/>
        <v>-1.0373702997495031</v>
      </c>
      <c r="AK161" s="34">
        <f t="shared" ca="1" si="128"/>
        <v>1.431207815267622</v>
      </c>
      <c r="AL161" s="34">
        <f t="shared" ca="1" si="128"/>
        <v>-0.92332793682795999</v>
      </c>
      <c r="AM161" s="34">
        <f t="shared" ca="1" si="128"/>
        <v>-3.7459319366416159E-2</v>
      </c>
      <c r="AN161" s="101">
        <f t="shared" ca="1" si="128"/>
        <v>0.41116229326559611</v>
      </c>
      <c r="AQ161" s="60">
        <f ca="1"/>
        <v>-1.4293663252107605E-2</v>
      </c>
      <c r="AR161" s="60">
        <f ca="1"/>
        <v>4.1380223748021293E-3</v>
      </c>
      <c r="AS161" s="60">
        <f ca="1"/>
        <v>6.4379296474584551E-3</v>
      </c>
      <c r="AT161" s="60">
        <f ca="1"/>
        <v>-6.22903168090646E-3</v>
      </c>
      <c r="AU161" s="60">
        <f ca="1"/>
        <v>-7.8006876401063548E-3</v>
      </c>
      <c r="AW161" s="61">
        <f t="shared" ca="1" si="129"/>
        <v>0.58780450401280993</v>
      </c>
      <c r="AX161" s="61">
        <f t="shared" ca="1" si="130"/>
        <v>0.41380223748021294</v>
      </c>
      <c r="AY161" s="61">
        <f t="shared" ca="1" si="131"/>
        <v>0.64379296474584546</v>
      </c>
      <c r="AZ161" s="61">
        <f t="shared" ca="1" si="132"/>
        <v>-0.62290316809064605</v>
      </c>
      <c r="BA161" s="61">
        <f t="shared" ca="1" si="133"/>
        <v>-0.78006876401063552</v>
      </c>
      <c r="BB161" s="61">
        <f t="shared" ca="1" si="134"/>
        <v>0.24242777413758654</v>
      </c>
      <c r="BL161" s="96">
        <v>38932</v>
      </c>
      <c r="BM161" s="126">
        <f t="shared" si="148"/>
        <v>-4.8375502314764883E-4</v>
      </c>
      <c r="BN161" s="126">
        <f t="shared" si="149"/>
        <v>1.1867203679522308E-3</v>
      </c>
      <c r="BO161" s="126">
        <f t="shared" si="150"/>
        <v>6.0068615749853237E-3</v>
      </c>
      <c r="BP161" s="126">
        <f t="shared" si="151"/>
        <v>3.3107799493228098E-3</v>
      </c>
      <c r="BQ161" s="126">
        <f t="shared" si="152"/>
        <v>-1.4409345113273792E-2</v>
      </c>
      <c r="DA161" s="126">
        <f t="shared" ca="1" si="135"/>
        <v>-1.4161027070287461E-2</v>
      </c>
      <c r="DB161" s="126">
        <f t="shared" ca="1" si="136"/>
        <v>3.8201400536009519E-3</v>
      </c>
      <c r="DC161" s="126">
        <f t="shared" ca="1" si="137"/>
        <v>6.2795160853688558E-3</v>
      </c>
      <c r="DD161" s="126">
        <f t="shared" ca="1" si="138"/>
        <v>-6.1122943395916247E-3</v>
      </c>
      <c r="DE161" s="126">
        <f t="shared" ca="1" si="139"/>
        <v>-8.4232798594230281E-3</v>
      </c>
    </row>
    <row r="162" spans="1:109" ht="14" thickBot="1" x14ac:dyDescent="0.2">
      <c r="A162" s="96">
        <v>38933</v>
      </c>
      <c r="B162" s="97">
        <v>5.4584999084472656</v>
      </c>
      <c r="C162" s="98">
        <v>1279.3599853515625</v>
      </c>
      <c r="D162" s="97">
        <v>1.9088000059127808</v>
      </c>
      <c r="E162">
        <v>114.4295661607749</v>
      </c>
      <c r="F162">
        <v>647.6280517578125</v>
      </c>
      <c r="H162" s="34">
        <f t="shared" si="140"/>
        <v>-1.0872509630711062E-2</v>
      </c>
      <c r="I162" s="34">
        <f t="shared" si="141"/>
        <v>-7.1081425465285375E-4</v>
      </c>
      <c r="J162" s="34">
        <f t="shared" si="142"/>
        <v>1.0695760988087593E-2</v>
      </c>
      <c r="K162" s="34">
        <f t="shared" si="143"/>
        <v>-4.3483033389709377E-3</v>
      </c>
      <c r="L162" s="101">
        <f t="shared" si="144"/>
        <v>9.428798170711173E-3</v>
      </c>
      <c r="N162" s="34">
        <f t="shared" si="145"/>
        <v>0.44711492205556708</v>
      </c>
      <c r="O162" s="35">
        <f t="shared" si="153"/>
        <v>-7.1081425465285369E-2</v>
      </c>
      <c r="P162" s="35">
        <f t="shared" si="154"/>
        <v>1.0695760988087593</v>
      </c>
      <c r="Q162" s="35">
        <f t="shared" si="146"/>
        <v>-0.43483033389709375</v>
      </c>
      <c r="R162" s="35">
        <f t="shared" si="155"/>
        <v>0.94287981707111734</v>
      </c>
      <c r="S162" s="67">
        <f t="shared" si="147"/>
        <v>1.9536590785730645</v>
      </c>
      <c r="AJ162" s="34">
        <f t="shared" ca="1" si="128"/>
        <v>1.0704575414775666</v>
      </c>
      <c r="AK162" s="34">
        <f t="shared" ca="1" si="128"/>
        <v>1.4428252823653396</v>
      </c>
      <c r="AL162" s="34">
        <f t="shared" ca="1" si="128"/>
        <v>-1.2336373573374513</v>
      </c>
      <c r="AM162" s="34">
        <f t="shared" ca="1" si="128"/>
        <v>-1.5815934798140772</v>
      </c>
      <c r="AN162" s="101">
        <f t="shared" ca="1" si="128"/>
        <v>-0.10424114131919131</v>
      </c>
      <c r="AQ162" s="60">
        <f ca="1"/>
        <v>-1.8646090910769415E-2</v>
      </c>
      <c r="AR162" s="60">
        <f ca="1"/>
        <v>-1.2437004807086772E-2</v>
      </c>
      <c r="AS162" s="60">
        <f ca="1"/>
        <v>3.2121925180305958E-3</v>
      </c>
      <c r="AT162" s="60">
        <f ca="1"/>
        <v>-3.7775107806604421E-3</v>
      </c>
      <c r="AU162" s="60">
        <f ca="1"/>
        <v>2.3144360806719017E-2</v>
      </c>
      <c r="AW162" s="61">
        <f t="shared" ca="1" si="129"/>
        <v>0.76679127150742732</v>
      </c>
      <c r="AX162" s="61">
        <f t="shared" ca="1" si="130"/>
        <v>-1.2437004807086771</v>
      </c>
      <c r="AY162" s="61">
        <f t="shared" ca="1" si="131"/>
        <v>0.3212192518030596</v>
      </c>
      <c r="AZ162" s="61">
        <f t="shared" ca="1" si="132"/>
        <v>-0.37775107806604419</v>
      </c>
      <c r="BA162" s="61">
        <f t="shared" ca="1" si="133"/>
        <v>2.3144360806719018</v>
      </c>
      <c r="BB162" s="61">
        <f t="shared" ca="1" si="134"/>
        <v>1.7809950452076673</v>
      </c>
      <c r="BL162" s="96">
        <v>38933</v>
      </c>
      <c r="BM162" s="126">
        <f t="shared" si="148"/>
        <v>-1.0451020791815251E-2</v>
      </c>
      <c r="BN162" s="126">
        <f t="shared" si="149"/>
        <v>-8.6934486432286467E-4</v>
      </c>
      <c r="BO162" s="126">
        <f t="shared" si="150"/>
        <v>1.0736951459679655E-2</v>
      </c>
      <c r="BP162" s="126">
        <f t="shared" si="151"/>
        <v>-4.1406117283896574E-3</v>
      </c>
      <c r="BQ162" s="126">
        <f t="shared" si="152"/>
        <v>8.6791385282927649E-3</v>
      </c>
      <c r="DA162" s="126">
        <f t="shared" ca="1" si="135"/>
        <v>-1.8513454728949271E-2</v>
      </c>
      <c r="DB162" s="126">
        <f t="shared" ca="1" si="136"/>
        <v>-1.2754887128287949E-2</v>
      </c>
      <c r="DC162" s="126">
        <f t="shared" ca="1" si="137"/>
        <v>3.0537789559409961E-3</v>
      </c>
      <c r="DD162" s="126">
        <f t="shared" ca="1" si="138"/>
        <v>-3.6607734393456072E-3</v>
      </c>
      <c r="DE162" s="126">
        <f t="shared" ca="1" si="139"/>
        <v>2.2521768587402343E-2</v>
      </c>
    </row>
    <row r="163" spans="1:109" ht="14" thickBot="1" x14ac:dyDescent="0.2">
      <c r="A163" s="96">
        <v>38936</v>
      </c>
      <c r="B163" s="97">
        <v>5.4734997749328613</v>
      </c>
      <c r="C163" s="98">
        <v>1275.77001953125</v>
      </c>
      <c r="D163" s="97">
        <v>1.9069000482559204</v>
      </c>
      <c r="E163">
        <v>115.10128872618377</v>
      </c>
      <c r="F163">
        <v>650.76385498046875</v>
      </c>
      <c r="H163" s="34">
        <f t="shared" si="140"/>
        <v>2.7479832806047606E-3</v>
      </c>
      <c r="I163" s="34">
        <f t="shared" si="141"/>
        <v>-2.8060638611625745E-3</v>
      </c>
      <c r="J163" s="34">
        <f t="shared" si="142"/>
        <v>-9.9536758747640459E-4</v>
      </c>
      <c r="K163" s="34">
        <f t="shared" si="143"/>
        <v>5.870183624266237E-3</v>
      </c>
      <c r="L163" s="101">
        <f t="shared" si="144"/>
        <v>4.8419817735580696E-3</v>
      </c>
      <c r="N163" s="34">
        <f t="shared" si="145"/>
        <v>-0.11300650650582542</v>
      </c>
      <c r="O163" s="35">
        <f t="shared" si="153"/>
        <v>-0.28060638611625743</v>
      </c>
      <c r="P163" s="35">
        <f t="shared" si="154"/>
        <v>-9.9536758747640453E-2</v>
      </c>
      <c r="Q163" s="35">
        <f t="shared" si="146"/>
        <v>0.58701836242662364</v>
      </c>
      <c r="R163" s="35">
        <f t="shared" si="155"/>
        <v>0.48419817735580695</v>
      </c>
      <c r="S163" s="67">
        <f t="shared" si="147"/>
        <v>0.57806688841270726</v>
      </c>
      <c r="AJ163" s="34">
        <f t="shared" ca="1" si="128"/>
        <v>-0.34708228240048389</v>
      </c>
      <c r="AK163" s="34">
        <f t="shared" ca="1" si="128"/>
        <v>-0.68168052563354942</v>
      </c>
      <c r="AL163" s="34">
        <f t="shared" ca="1" si="128"/>
        <v>-0.55169275889062619</v>
      </c>
      <c r="AM163" s="34">
        <f t="shared" ca="1" si="128"/>
        <v>0.88755312391865504</v>
      </c>
      <c r="AN163" s="101">
        <f t="shared" ca="1" si="128"/>
        <v>0.46524217640086996</v>
      </c>
      <c r="AQ163" s="60">
        <f ca="1"/>
        <v>2.3839651726730492E-2</v>
      </c>
      <c r="AR163" s="60">
        <f ca="1"/>
        <v>4.6088760247959184E-3</v>
      </c>
      <c r="AS163" s="60">
        <f ca="1"/>
        <v>-3.5042416342821411E-3</v>
      </c>
      <c r="AT163" s="60">
        <f ca="1"/>
        <v>6.3311157297268614E-3</v>
      </c>
      <c r="AU163" s="60">
        <f ca="1"/>
        <v>2.5630206390273483E-2</v>
      </c>
      <c r="AW163" s="61">
        <f t="shared" ca="1" si="129"/>
        <v>-0.98036832209564728</v>
      </c>
      <c r="AX163" s="61">
        <f t="shared" ca="1" si="130"/>
        <v>0.46088760247959182</v>
      </c>
      <c r="AY163" s="61">
        <f t="shared" ca="1" si="131"/>
        <v>-0.35042416342821409</v>
      </c>
      <c r="AZ163" s="61">
        <f t="shared" ca="1" si="132"/>
        <v>0.63311157297268617</v>
      </c>
      <c r="BA163" s="61">
        <f t="shared" ca="1" si="133"/>
        <v>2.5630206390273482</v>
      </c>
      <c r="BB163" s="61">
        <f t="shared" ca="1" si="134"/>
        <v>2.3262273289557651</v>
      </c>
      <c r="BL163" s="96">
        <v>38936</v>
      </c>
      <c r="BM163" s="126">
        <f t="shared" si="148"/>
        <v>3.1694721195005718E-3</v>
      </c>
      <c r="BN163" s="126">
        <f t="shared" si="149"/>
        <v>-2.9645944708325857E-3</v>
      </c>
      <c r="BO163" s="126">
        <f t="shared" si="150"/>
        <v>-9.5417711588434222E-4</v>
      </c>
      <c r="BP163" s="126">
        <f t="shared" si="151"/>
        <v>6.0778752348475172E-3</v>
      </c>
      <c r="BQ163" s="126">
        <f t="shared" si="152"/>
        <v>4.0923221311396614E-3</v>
      </c>
      <c r="DA163" s="126">
        <f t="shared" ca="1" si="135"/>
        <v>2.3972287908550636E-2</v>
      </c>
      <c r="DB163" s="126">
        <f t="shared" ca="1" si="136"/>
        <v>4.2909937035947414E-3</v>
      </c>
      <c r="DC163" s="126">
        <f t="shared" ca="1" si="137"/>
        <v>-3.6626551963717408E-3</v>
      </c>
      <c r="DD163" s="126">
        <f t="shared" ca="1" si="138"/>
        <v>6.4478530710416967E-3</v>
      </c>
      <c r="DE163" s="126">
        <f t="shared" ca="1" si="139"/>
        <v>2.5007614170956809E-2</v>
      </c>
    </row>
    <row r="164" spans="1:109" ht="14" thickBot="1" x14ac:dyDescent="0.2">
      <c r="A164" s="96">
        <v>38937</v>
      </c>
      <c r="B164" s="97">
        <v>5.4685001373291016</v>
      </c>
      <c r="C164" s="98">
        <v>1271.47998046875</v>
      </c>
      <c r="D164" s="97">
        <v>1.909000039100647</v>
      </c>
      <c r="E164">
        <v>114.98217337077185</v>
      </c>
      <c r="F164">
        <v>647.46405029296875</v>
      </c>
      <c r="H164" s="34">
        <f t="shared" si="140"/>
        <v>-9.1342610931615352E-4</v>
      </c>
      <c r="I164" s="34">
        <f t="shared" si="141"/>
        <v>-3.3627056576202253E-3</v>
      </c>
      <c r="J164" s="34">
        <f t="shared" si="142"/>
        <v>1.1012590023516155E-3</v>
      </c>
      <c r="K164" s="34">
        <f t="shared" si="143"/>
        <v>-1.0348742114893816E-3</v>
      </c>
      <c r="L164" s="101">
        <f t="shared" si="144"/>
        <v>-5.0706637472959165E-3</v>
      </c>
      <c r="N164" s="34">
        <f t="shared" si="145"/>
        <v>3.7563217466996354E-2</v>
      </c>
      <c r="O164" s="35">
        <f t="shared" si="153"/>
        <v>-0.33627056576202252</v>
      </c>
      <c r="P164" s="35">
        <f t="shared" si="154"/>
        <v>0.11012590023516154</v>
      </c>
      <c r="Q164" s="35">
        <f t="shared" si="146"/>
        <v>-0.10348742114893816</v>
      </c>
      <c r="R164" s="35">
        <f t="shared" si="155"/>
        <v>-0.50706637472959171</v>
      </c>
      <c r="S164" s="67">
        <f t="shared" si="147"/>
        <v>-0.79913524393839452</v>
      </c>
      <c r="AJ164" s="34">
        <f t="shared" ca="1" si="128"/>
        <v>0.79371339781195682</v>
      </c>
      <c r="AK164" s="34">
        <f t="shared" ca="1" si="128"/>
        <v>-2.8182054450354768</v>
      </c>
      <c r="AL164" s="34">
        <f t="shared" ca="1" si="128"/>
        <v>-0.76852543979694887</v>
      </c>
      <c r="AM164" s="34">
        <f t="shared" ca="1" si="128"/>
        <v>-0.3240518620818964</v>
      </c>
      <c r="AN164" s="101">
        <f t="shared" ca="1" si="128"/>
        <v>0.6136836018117372</v>
      </c>
      <c r="AQ164" s="60">
        <f ca="1"/>
        <v>-2.4152488039281971E-3</v>
      </c>
      <c r="AR164" s="60">
        <f ca="1"/>
        <v>-1.3083357089953075E-2</v>
      </c>
      <c r="AS164" s="60">
        <f ca="1"/>
        <v>3.1765906012082958E-3</v>
      </c>
      <c r="AT164" s="60">
        <f ca="1"/>
        <v>-1.8901788035469752E-3</v>
      </c>
      <c r="AU164" s="60">
        <f ca="1"/>
        <v>-6.5800656779854728E-3</v>
      </c>
      <c r="AW164" s="61">
        <f t="shared" ca="1" si="129"/>
        <v>9.932332252554027E-2</v>
      </c>
      <c r="AX164" s="61">
        <f t="shared" ca="1" si="130"/>
        <v>-1.3083357089953074</v>
      </c>
      <c r="AY164" s="61">
        <f t="shared" ca="1" si="131"/>
        <v>0.31765906012082956</v>
      </c>
      <c r="AZ164" s="61">
        <f t="shared" ca="1" si="132"/>
        <v>-0.18901788035469752</v>
      </c>
      <c r="BA164" s="61">
        <f t="shared" ca="1" si="133"/>
        <v>-0.65800656779854727</v>
      </c>
      <c r="BB164" s="61">
        <f t="shared" ca="1" si="134"/>
        <v>-1.7383777745021822</v>
      </c>
      <c r="BL164" s="96">
        <v>38937</v>
      </c>
      <c r="BM164" s="126">
        <f t="shared" si="148"/>
        <v>-4.9193727042034249E-4</v>
      </c>
      <c r="BN164" s="126">
        <f t="shared" si="149"/>
        <v>-3.5212362672902365E-3</v>
      </c>
      <c r="BO164" s="126">
        <f t="shared" si="150"/>
        <v>1.1424494739436777E-3</v>
      </c>
      <c r="BP164" s="126">
        <f t="shared" si="151"/>
        <v>-8.271826009081018E-4</v>
      </c>
      <c r="BQ164" s="126">
        <f t="shared" si="152"/>
        <v>-5.8203233897143247E-3</v>
      </c>
      <c r="DA164" s="126">
        <f t="shared" ca="1" si="135"/>
        <v>-2.2826126221080533E-3</v>
      </c>
      <c r="DB164" s="126">
        <f t="shared" ca="1" si="136"/>
        <v>-1.3401239411154252E-2</v>
      </c>
      <c r="DC164" s="126">
        <f t="shared" ca="1" si="137"/>
        <v>3.0181770391186961E-3</v>
      </c>
      <c r="DD164" s="126">
        <f t="shared" ca="1" si="138"/>
        <v>-1.7734414622321403E-3</v>
      </c>
      <c r="DE164" s="126">
        <f t="shared" ca="1" si="139"/>
        <v>-7.2026578973021452E-3</v>
      </c>
    </row>
    <row r="165" spans="1:109" ht="14" thickBot="1" x14ac:dyDescent="0.2">
      <c r="A165" s="96">
        <v>38938</v>
      </c>
      <c r="B165" s="97">
        <v>5.4724998474121094</v>
      </c>
      <c r="C165" s="98">
        <v>1265.949951171875</v>
      </c>
      <c r="D165" s="97">
        <v>1.9053000211715698</v>
      </c>
      <c r="E165">
        <v>115.27377921588541</v>
      </c>
      <c r="F165">
        <v>654.013671875</v>
      </c>
      <c r="H165" s="34">
        <f t="shared" si="140"/>
        <v>7.3140897550773981E-4</v>
      </c>
      <c r="I165" s="34">
        <f t="shared" si="141"/>
        <v>-4.3492853853949569E-3</v>
      </c>
      <c r="J165" s="34">
        <f t="shared" si="142"/>
        <v>-1.9381968849095843E-3</v>
      </c>
      <c r="K165" s="34">
        <f t="shared" si="143"/>
        <v>2.536096131817342E-3</v>
      </c>
      <c r="L165" s="101">
        <f t="shared" si="144"/>
        <v>1.0115807324078664E-2</v>
      </c>
      <c r="N165" s="34">
        <f t="shared" si="145"/>
        <v>-3.0078048048001398E-2</v>
      </c>
      <c r="O165" s="35">
        <f t="shared" si="153"/>
        <v>-0.4349285385394957</v>
      </c>
      <c r="P165" s="35">
        <f t="shared" si="154"/>
        <v>-0.19381968849095843</v>
      </c>
      <c r="Q165" s="35">
        <f t="shared" si="146"/>
        <v>0.25360961318173419</v>
      </c>
      <c r="R165" s="35">
        <f t="shared" si="155"/>
        <v>1.0115807324078665</v>
      </c>
      <c r="S165" s="67">
        <f t="shared" si="147"/>
        <v>0.60636407051114527</v>
      </c>
      <c r="AJ165" s="34">
        <f t="shared" ca="1" si="128"/>
        <v>-0.94683996178839791</v>
      </c>
      <c r="AK165" s="34">
        <f t="shared" ca="1" si="128"/>
        <v>5.0662359318626483E-2</v>
      </c>
      <c r="AL165" s="34">
        <f t="shared" ca="1" si="128"/>
        <v>-1.6560694541554997</v>
      </c>
      <c r="AM165" s="34">
        <f t="shared" ca="1" si="128"/>
        <v>-0.13924393105215277</v>
      </c>
      <c r="AN165" s="101">
        <f t="shared" ca="1" si="128"/>
        <v>-2.1158130693681869</v>
      </c>
      <c r="AQ165" s="60">
        <f ca="1"/>
        <v>2.4783287492872876E-2</v>
      </c>
      <c r="AR165" s="60">
        <f ca="1"/>
        <v>-1.5320486435459559E-2</v>
      </c>
      <c r="AS165" s="60">
        <f ca="1"/>
        <v>-6.8888286175565108E-3</v>
      </c>
      <c r="AT165" s="60">
        <f ca="1"/>
        <v>8.5779588150550774E-3</v>
      </c>
      <c r="AU165" s="60">
        <f ca="1"/>
        <v>-3.1470815675284848E-2</v>
      </c>
      <c r="AW165" s="61">
        <f t="shared" ca="1" si="129"/>
        <v>-1.0191738643630772</v>
      </c>
      <c r="AX165" s="61">
        <f t="shared" ca="1" si="130"/>
        <v>-1.5320486435459559</v>
      </c>
      <c r="AY165" s="61">
        <f t="shared" ca="1" si="131"/>
        <v>-0.68888286175565105</v>
      </c>
      <c r="AZ165" s="61">
        <f t="shared" ca="1" si="132"/>
        <v>0.85779588150550778</v>
      </c>
      <c r="BA165" s="61">
        <f t="shared" ca="1" si="133"/>
        <v>-3.1470815675284847</v>
      </c>
      <c r="BB165" s="61">
        <f t="shared" ca="1" si="134"/>
        <v>-5.5293910556876611</v>
      </c>
      <c r="BL165" s="96">
        <v>38938</v>
      </c>
      <c r="BM165" s="126">
        <f t="shared" si="148"/>
        <v>1.1528978144035508E-3</v>
      </c>
      <c r="BN165" s="126">
        <f t="shared" si="149"/>
        <v>-4.507815995064968E-3</v>
      </c>
      <c r="BO165" s="126">
        <f t="shared" si="150"/>
        <v>-1.897006413317522E-3</v>
      </c>
      <c r="BP165" s="126">
        <f t="shared" si="151"/>
        <v>2.7437877423986219E-3</v>
      </c>
      <c r="BQ165" s="126">
        <f t="shared" si="152"/>
        <v>9.366147681660256E-3</v>
      </c>
      <c r="DA165" s="126">
        <f t="shared" ca="1" si="135"/>
        <v>2.491592367469302E-2</v>
      </c>
      <c r="DB165" s="126">
        <f t="shared" ca="1" si="136"/>
        <v>-1.5638368756660737E-2</v>
      </c>
      <c r="DC165" s="126">
        <f t="shared" ca="1" si="137"/>
        <v>-7.0472421796461101E-3</v>
      </c>
      <c r="DD165" s="126">
        <f t="shared" ca="1" si="138"/>
        <v>8.6946961563699118E-3</v>
      </c>
      <c r="DE165" s="126">
        <f t="shared" ca="1" si="139"/>
        <v>-3.2093407894601522E-2</v>
      </c>
    </row>
    <row r="166" spans="1:109" ht="14" thickBot="1" x14ac:dyDescent="0.2">
      <c r="A166" s="96">
        <v>38939</v>
      </c>
      <c r="B166" s="97">
        <v>5.4794998168945312</v>
      </c>
      <c r="C166" s="98">
        <v>1271.81005859375</v>
      </c>
      <c r="D166" s="97">
        <v>1.8935999870300293</v>
      </c>
      <c r="E166">
        <v>115.27377921588541</v>
      </c>
      <c r="F166">
        <v>638.32904052734375</v>
      </c>
      <c r="H166" s="34">
        <f t="shared" si="140"/>
        <v>1.2791173462950558E-3</v>
      </c>
      <c r="I166" s="34">
        <f t="shared" si="141"/>
        <v>4.6290198253496253E-3</v>
      </c>
      <c r="J166" s="34">
        <f t="shared" si="142"/>
        <v>-6.1407830848320523E-3</v>
      </c>
      <c r="K166" s="34">
        <f t="shared" si="143"/>
        <v>0</v>
      </c>
      <c r="L166" s="101">
        <f t="shared" si="144"/>
        <v>-2.3982115393229905E-2</v>
      </c>
      <c r="N166" s="34">
        <f t="shared" si="145"/>
        <v>-5.2601696573639591E-2</v>
      </c>
      <c r="O166" s="35">
        <f t="shared" si="153"/>
        <v>0.46290198253496251</v>
      </c>
      <c r="P166" s="35">
        <f t="shared" si="154"/>
        <v>-0.61407830848320522</v>
      </c>
      <c r="Q166" s="35">
        <f t="shared" si="146"/>
        <v>0</v>
      </c>
      <c r="R166" s="35">
        <f t="shared" si="155"/>
        <v>-2.3982115393229906</v>
      </c>
      <c r="S166" s="67">
        <f t="shared" si="147"/>
        <v>-2.601989561844873</v>
      </c>
      <c r="AJ166" s="34">
        <f t="shared" ca="1" si="128"/>
        <v>0.688932368637029</v>
      </c>
      <c r="AK166" s="34">
        <f t="shared" ca="1" si="128"/>
        <v>-2.0149349797275464</v>
      </c>
      <c r="AL166" s="34">
        <f t="shared" ca="1" si="128"/>
        <v>0.52316803523025956</v>
      </c>
      <c r="AM166" s="34">
        <f t="shared" ca="1" si="128"/>
        <v>0.13555866056068719</v>
      </c>
      <c r="AN166" s="101">
        <f t="shared" ca="1" si="128"/>
        <v>-1.3255514983198058</v>
      </c>
      <c r="AQ166" s="60">
        <f ca="1"/>
        <v>-8.6448789647170978E-3</v>
      </c>
      <c r="AR166" s="60">
        <f ca="1"/>
        <v>-2.3956665085066563E-2</v>
      </c>
      <c r="AS166" s="60">
        <f ca="1"/>
        <v>-9.0051241697387159E-3</v>
      </c>
      <c r="AT166" s="60">
        <f ca="1"/>
        <v>-1.4131287049219531E-2</v>
      </c>
      <c r="AU166" s="60">
        <f ca="1"/>
        <v>9.9026676837701538E-3</v>
      </c>
      <c r="AW166" s="61">
        <f t="shared" ca="1" si="129"/>
        <v>0.35550710146729103</v>
      </c>
      <c r="AX166" s="61">
        <f t="shared" ca="1" si="130"/>
        <v>-2.3956665085066562</v>
      </c>
      <c r="AY166" s="61">
        <f t="shared" ca="1" si="131"/>
        <v>-0.90051241697387163</v>
      </c>
      <c r="AZ166" s="61">
        <f t="shared" ca="1" si="132"/>
        <v>-1.413128704921953</v>
      </c>
      <c r="BA166" s="61">
        <f t="shared" ca="1" si="133"/>
        <v>0.99026676837701533</v>
      </c>
      <c r="BB166" s="61">
        <f t="shared" ca="1" si="134"/>
        <v>-3.3635337605581741</v>
      </c>
      <c r="BL166" s="96">
        <v>38939</v>
      </c>
      <c r="BM166" s="126">
        <f t="shared" si="148"/>
        <v>1.7006061851908669E-3</v>
      </c>
      <c r="BN166" s="126">
        <f t="shared" si="149"/>
        <v>4.4704892156796142E-3</v>
      </c>
      <c r="BO166" s="126">
        <f t="shared" si="150"/>
        <v>-6.0995926132399901E-3</v>
      </c>
      <c r="BP166" s="126">
        <f t="shared" si="151"/>
        <v>2.0769161058127987E-4</v>
      </c>
      <c r="BQ166" s="126">
        <f t="shared" si="152"/>
        <v>-2.4731775035648312E-2</v>
      </c>
      <c r="DA166" s="126">
        <f t="shared" ca="1" si="135"/>
        <v>-8.5122427828969536E-3</v>
      </c>
      <c r="DB166" s="126">
        <f t="shared" ca="1" si="136"/>
        <v>-2.4274547406267742E-2</v>
      </c>
      <c r="DC166" s="126">
        <f t="shared" ca="1" si="137"/>
        <v>-9.1635377318283161E-3</v>
      </c>
      <c r="DD166" s="126">
        <f t="shared" ca="1" si="138"/>
        <v>-1.4014549707904696E-2</v>
      </c>
      <c r="DE166" s="126">
        <f t="shared" ca="1" si="139"/>
        <v>9.2800754644534814E-3</v>
      </c>
    </row>
    <row r="167" spans="1:109" ht="14" thickBot="1" x14ac:dyDescent="0.2">
      <c r="A167" s="96">
        <v>38940</v>
      </c>
      <c r="B167" s="97">
        <v>5.5149998664855957</v>
      </c>
      <c r="C167" s="98">
        <v>1266.739990234375</v>
      </c>
      <c r="D167" s="97">
        <v>1.8901000022888184</v>
      </c>
      <c r="E167">
        <v>116.29259146380427</v>
      </c>
      <c r="F167">
        <v>632.3297119140625</v>
      </c>
      <c r="H167" s="34">
        <f t="shared" si="140"/>
        <v>6.4787025782188749E-3</v>
      </c>
      <c r="I167" s="34">
        <f t="shared" si="141"/>
        <v>-3.986498082096483E-3</v>
      </c>
      <c r="J167" s="34">
        <f t="shared" si="142"/>
        <v>-1.8483231755300142E-3</v>
      </c>
      <c r="K167" s="34">
        <f t="shared" si="143"/>
        <v>8.8381959440300972E-3</v>
      </c>
      <c r="L167" s="101">
        <f t="shared" si="144"/>
        <v>-9.3984892310790304E-3</v>
      </c>
      <c r="N167" s="34">
        <f t="shared" si="145"/>
        <v>-0.26642649182846367</v>
      </c>
      <c r="O167" s="35">
        <f t="shared" si="153"/>
        <v>-0.39864980820964829</v>
      </c>
      <c r="P167" s="35">
        <f t="shared" si="154"/>
        <v>-0.18483231755300142</v>
      </c>
      <c r="Q167" s="35">
        <f t="shared" si="146"/>
        <v>0.88381959440300972</v>
      </c>
      <c r="R167" s="35">
        <f t="shared" si="155"/>
        <v>-0.93984892310790302</v>
      </c>
      <c r="S167" s="67">
        <f t="shared" si="147"/>
        <v>-0.90593794629600666</v>
      </c>
      <c r="AJ167" s="34">
        <f t="shared" ca="1" si="128"/>
        <v>0.62148690083340641</v>
      </c>
      <c r="AK167" s="34">
        <f t="shared" ca="1" si="128"/>
        <v>-2.5902982091814777</v>
      </c>
      <c r="AL167" s="34">
        <f t="shared" ca="1" si="128"/>
        <v>1.3514998632207764</v>
      </c>
      <c r="AM167" s="34">
        <f t="shared" ca="1" si="128"/>
        <v>4.7481553098494708E-2</v>
      </c>
      <c r="AN167" s="101">
        <f t="shared" ca="1" si="128"/>
        <v>3.9690354093494105E-2</v>
      </c>
      <c r="AQ167" s="60">
        <f ca="1"/>
        <v>1.5749305831666154E-2</v>
      </c>
      <c r="AR167" s="60">
        <f ca="1"/>
        <v>2.891385085326068E-3</v>
      </c>
      <c r="AS167" s="60">
        <f ca="1"/>
        <v>-7.7369900619259357E-3</v>
      </c>
      <c r="AT167" s="60">
        <f ca="1"/>
        <v>-1.8411532832884854E-3</v>
      </c>
      <c r="AU167" s="60">
        <f ca="1"/>
        <v>-2.8269879203207199E-2</v>
      </c>
      <c r="AW167" s="61">
        <f t="shared" ca="1" si="129"/>
        <v>-0.64766552420098156</v>
      </c>
      <c r="AX167" s="61">
        <f t="shared" ca="1" si="130"/>
        <v>0.28913850853260681</v>
      </c>
      <c r="AY167" s="61">
        <f t="shared" ca="1" si="131"/>
        <v>-0.77369900619259357</v>
      </c>
      <c r="AZ167" s="61">
        <f t="shared" ca="1" si="132"/>
        <v>-0.18411532832884855</v>
      </c>
      <c r="BA167" s="61">
        <f t="shared" ca="1" si="133"/>
        <v>-2.82698792032072</v>
      </c>
      <c r="BB167" s="61">
        <f t="shared" ca="1" si="134"/>
        <v>-4.1433292705105371</v>
      </c>
      <c r="BL167" s="96">
        <v>38940</v>
      </c>
      <c r="BM167" s="126">
        <f t="shared" si="148"/>
        <v>6.9001914171146856E-3</v>
      </c>
      <c r="BN167" s="126">
        <f t="shared" si="149"/>
        <v>-4.1450286917664942E-3</v>
      </c>
      <c r="BO167" s="126">
        <f t="shared" si="150"/>
        <v>-1.8071327039379519E-3</v>
      </c>
      <c r="BP167" s="126">
        <f t="shared" si="151"/>
        <v>9.0458875546113766E-3</v>
      </c>
      <c r="BQ167" s="126">
        <f t="shared" si="152"/>
        <v>-1.0148148873497439E-2</v>
      </c>
      <c r="DA167" s="126">
        <f t="shared" ca="1" si="135"/>
        <v>1.5881942013486298E-2</v>
      </c>
      <c r="DB167" s="126">
        <f t="shared" ca="1" si="136"/>
        <v>2.5735027641248906E-3</v>
      </c>
      <c r="DC167" s="126">
        <f t="shared" ca="1" si="137"/>
        <v>-7.8954036240155359E-3</v>
      </c>
      <c r="DD167" s="126">
        <f t="shared" ca="1" si="138"/>
        <v>-1.7244159419736505E-3</v>
      </c>
      <c r="DE167" s="126">
        <f t="shared" ca="1" si="139"/>
        <v>-2.8892471422523873E-2</v>
      </c>
    </row>
    <row r="168" spans="1:109" ht="14" thickBot="1" x14ac:dyDescent="0.2">
      <c r="A168" s="96">
        <v>38943</v>
      </c>
      <c r="B168" s="97">
        <v>5.5539999008178711</v>
      </c>
      <c r="C168" s="98">
        <v>1268.2099609375</v>
      </c>
      <c r="D168" s="97">
        <v>1.8871999979019165</v>
      </c>
      <c r="E168">
        <v>116.72697822072705</v>
      </c>
      <c r="F168">
        <v>627.8651123046875</v>
      </c>
      <c r="H168" s="34">
        <f t="shared" si="140"/>
        <v>7.0716292432347703E-3</v>
      </c>
      <c r="I168" s="34">
        <f t="shared" si="141"/>
        <v>1.1604360124866846E-3</v>
      </c>
      <c r="J168" s="34">
        <f t="shared" si="142"/>
        <v>-1.5343126730808384E-3</v>
      </c>
      <c r="K168" s="34">
        <f t="shared" si="143"/>
        <v>3.7352917452009695E-3</v>
      </c>
      <c r="L168" s="101">
        <f t="shared" si="144"/>
        <v>-7.0605564237376317E-3</v>
      </c>
      <c r="N168" s="34">
        <f t="shared" si="145"/>
        <v>-0.29080967185015949</v>
      </c>
      <c r="O168" s="35">
        <f t="shared" si="153"/>
        <v>0.11604360124866846</v>
      </c>
      <c r="P168" s="35">
        <f t="shared" si="154"/>
        <v>-0.15343126730808385</v>
      </c>
      <c r="Q168" s="35">
        <f t="shared" si="146"/>
        <v>0.37352917452009693</v>
      </c>
      <c r="R168" s="35">
        <f t="shared" si="155"/>
        <v>-0.70605564237376317</v>
      </c>
      <c r="S168" s="67">
        <f t="shared" si="147"/>
        <v>-0.66072380576324108</v>
      </c>
      <c r="AJ168" s="34">
        <f t="shared" ca="1" si="128"/>
        <v>-2.2392283829506692</v>
      </c>
      <c r="AK168" s="34">
        <f t="shared" ca="1" si="128"/>
        <v>-6.6114486631477093E-2</v>
      </c>
      <c r="AL168" s="34">
        <f t="shared" ca="1" si="128"/>
        <v>0.15739864545185642</v>
      </c>
      <c r="AM168" s="34">
        <f t="shared" ca="1" si="128"/>
        <v>-0.59401957093419155</v>
      </c>
      <c r="AN168" s="101">
        <f t="shared" ca="1" si="128"/>
        <v>0.36969391394099987</v>
      </c>
      <c r="AQ168" s="60">
        <f ca="1"/>
        <v>1.0355610434005827E-2</v>
      </c>
      <c r="AR168" s="60">
        <f ca="1"/>
        <v>6.9531832119319103E-3</v>
      </c>
      <c r="AS168" s="60">
        <f ca="1"/>
        <v>-5.2345820755067309E-3</v>
      </c>
      <c r="AT168" s="60">
        <f ca="1"/>
        <v>5.6469103867977325E-3</v>
      </c>
      <c r="AU168" s="60">
        <f ca="1"/>
        <v>-3.9719643584374506E-2</v>
      </c>
      <c r="AW168" s="61">
        <f t="shared" ca="1" si="129"/>
        <v>-0.42585825253810522</v>
      </c>
      <c r="AX168" s="61">
        <f t="shared" ca="1" si="130"/>
        <v>0.69531832119319104</v>
      </c>
      <c r="AY168" s="61">
        <f t="shared" ca="1" si="131"/>
        <v>-0.52345820755067307</v>
      </c>
      <c r="AZ168" s="61">
        <f t="shared" ca="1" si="132"/>
        <v>0.56469103867977322</v>
      </c>
      <c r="BA168" s="61">
        <f t="shared" ca="1" si="133"/>
        <v>-3.9719643584374507</v>
      </c>
      <c r="BB168" s="61">
        <f t="shared" ca="1" si="134"/>
        <v>-3.6612714586532649</v>
      </c>
      <c r="BL168" s="96">
        <v>38943</v>
      </c>
      <c r="BM168" s="126">
        <f t="shared" si="148"/>
        <v>7.493118082130581E-3</v>
      </c>
      <c r="BN168" s="126">
        <f t="shared" si="149"/>
        <v>1.0019054028166737E-3</v>
      </c>
      <c r="BO168" s="126">
        <f t="shared" si="150"/>
        <v>-1.4931222014887761E-3</v>
      </c>
      <c r="BP168" s="126">
        <f t="shared" si="151"/>
        <v>3.9429833557822497E-3</v>
      </c>
      <c r="BQ168" s="126">
        <f t="shared" si="152"/>
        <v>-7.8102160661560399E-3</v>
      </c>
      <c r="DA168" s="126">
        <f t="shared" ca="1" si="135"/>
        <v>1.0488246615825971E-2</v>
      </c>
      <c r="DB168" s="126">
        <f t="shared" ca="1" si="136"/>
        <v>6.6353008907307333E-3</v>
      </c>
      <c r="DC168" s="126">
        <f t="shared" ca="1" si="137"/>
        <v>-5.3929956375963302E-3</v>
      </c>
      <c r="DD168" s="126">
        <f t="shared" ca="1" si="138"/>
        <v>5.7636477281125678E-3</v>
      </c>
      <c r="DE168" s="126">
        <f t="shared" ca="1" si="139"/>
        <v>-4.034223580369118E-2</v>
      </c>
    </row>
    <row r="169" spans="1:109" ht="14" thickBot="1" x14ac:dyDescent="0.2">
      <c r="A169" s="96">
        <v>38944</v>
      </c>
      <c r="B169" s="97">
        <v>5.4784998893737793</v>
      </c>
      <c r="C169" s="98">
        <v>1285.5799560546875</v>
      </c>
      <c r="D169" s="97">
        <v>1.8937000036239624</v>
      </c>
      <c r="E169">
        <v>116.09008680955739</v>
      </c>
      <c r="F169">
        <v>624.86529541015625</v>
      </c>
      <c r="H169" s="34">
        <f t="shared" si="140"/>
        <v>-1.3593808569023168E-2</v>
      </c>
      <c r="I169" s="34">
        <f t="shared" si="141"/>
        <v>1.3696466399260154E-2</v>
      </c>
      <c r="J169" s="34">
        <f t="shared" si="142"/>
        <v>3.4442590765537523E-3</v>
      </c>
      <c r="K169" s="34">
        <f t="shared" si="143"/>
        <v>-5.4562485971778969E-3</v>
      </c>
      <c r="L169" s="101">
        <f t="shared" si="144"/>
        <v>-4.7778047159204359E-3</v>
      </c>
      <c r="N169" s="34">
        <f t="shared" si="145"/>
        <v>0.55902407679721622</v>
      </c>
      <c r="O169" s="35">
        <f t="shared" si="153"/>
        <v>1.3696466399260154</v>
      </c>
      <c r="P169" s="35">
        <f t="shared" si="154"/>
        <v>0.34442590765537523</v>
      </c>
      <c r="Q169" s="35">
        <f t="shared" si="146"/>
        <v>-0.54562485971778973</v>
      </c>
      <c r="R169" s="35">
        <f t="shared" si="155"/>
        <v>-0.47778047159204357</v>
      </c>
      <c r="S169" s="67">
        <f t="shared" si="147"/>
        <v>1.2496912930687736</v>
      </c>
      <c r="AJ169" s="34">
        <f t="shared" ca="1" si="128"/>
        <v>-2.2437588253353251</v>
      </c>
      <c r="AK169" s="34">
        <f t="shared" ca="1" si="128"/>
        <v>-1.293968587848374</v>
      </c>
      <c r="AL169" s="34">
        <f t="shared" ca="1" si="128"/>
        <v>1.0030992579154756</v>
      </c>
      <c r="AM169" s="34">
        <f t="shared" ca="1" si="128"/>
        <v>0.31595692122960417</v>
      </c>
      <c r="AN169" s="101">
        <f t="shared" ca="1" si="128"/>
        <v>1.6017749100946408</v>
      </c>
      <c r="AQ169" s="60">
        <f ca="1"/>
        <v>-4.4965548491665619E-2</v>
      </c>
      <c r="AR169" s="60">
        <f ca="1"/>
        <v>-1.9322794522789503E-2</v>
      </c>
      <c r="AS169" s="60">
        <f ca="1"/>
        <v>-4.5996390880558543E-3</v>
      </c>
      <c r="AT169" s="60">
        <f ca="1"/>
        <v>-4.3688727818687141E-3</v>
      </c>
      <c r="AU169" s="60">
        <f ca="1"/>
        <v>3.3372160589485128E-5</v>
      </c>
      <c r="AW169" s="61">
        <f t="shared" ca="1" si="129"/>
        <v>1.8491377236629813</v>
      </c>
      <c r="AX169" s="61">
        <f t="shared" ca="1" si="130"/>
        <v>-1.9322794522789504</v>
      </c>
      <c r="AY169" s="61">
        <f t="shared" ca="1" si="131"/>
        <v>-0.45996390880558541</v>
      </c>
      <c r="AZ169" s="61">
        <f t="shared" ca="1" si="132"/>
        <v>-0.4368872781868714</v>
      </c>
      <c r="BA169" s="61">
        <f t="shared" ca="1" si="133"/>
        <v>3.3372160589485128E-3</v>
      </c>
      <c r="BB169" s="61">
        <f t="shared" ca="1" si="134"/>
        <v>-0.97665569954947717</v>
      </c>
      <c r="BL169" s="96">
        <v>38944</v>
      </c>
      <c r="BM169" s="126">
        <f t="shared" si="148"/>
        <v>-1.3172319730127356E-2</v>
      </c>
      <c r="BN169" s="126">
        <f t="shared" si="149"/>
        <v>1.3537935789590142E-2</v>
      </c>
      <c r="BO169" s="126">
        <f t="shared" si="150"/>
        <v>3.4854495481458146E-3</v>
      </c>
      <c r="BP169" s="126">
        <f t="shared" si="151"/>
        <v>-5.2485569865966166E-3</v>
      </c>
      <c r="BQ169" s="126">
        <f t="shared" si="152"/>
        <v>-5.527464358338844E-3</v>
      </c>
      <c r="DA169" s="126">
        <f t="shared" ca="1" si="135"/>
        <v>-4.4832912309845478E-2</v>
      </c>
      <c r="DB169" s="126">
        <f t="shared" ca="1" si="136"/>
        <v>-1.9640676843990682E-2</v>
      </c>
      <c r="DC169" s="126">
        <f t="shared" ca="1" si="137"/>
        <v>-4.7580526501454536E-3</v>
      </c>
      <c r="DD169" s="126">
        <f t="shared" ca="1" si="138"/>
        <v>-4.2521354405538787E-3</v>
      </c>
      <c r="DE169" s="126">
        <f t="shared" ca="1" si="139"/>
        <v>-5.8922005872718772E-4</v>
      </c>
    </row>
    <row r="170" spans="1:109" ht="14" thickBot="1" x14ac:dyDescent="0.2">
      <c r="A170" s="96">
        <v>38945</v>
      </c>
      <c r="B170" s="97">
        <v>5.4105000495910645</v>
      </c>
      <c r="C170" s="98">
        <v>1295.4300537109375</v>
      </c>
      <c r="D170" s="97">
        <v>1.8950999975204468</v>
      </c>
      <c r="E170">
        <v>115.90172106865924</v>
      </c>
      <c r="F170">
        <v>631.01495361328125</v>
      </c>
      <c r="H170" s="34">
        <f t="shared" si="140"/>
        <v>-1.241212761811109E-2</v>
      </c>
      <c r="I170" s="34">
        <f t="shared" si="141"/>
        <v>7.6619875798926854E-3</v>
      </c>
      <c r="J170" s="34">
        <f t="shared" si="142"/>
        <v>7.3929022221324127E-4</v>
      </c>
      <c r="K170" s="34">
        <f t="shared" si="143"/>
        <v>-1.6225824794769772E-3</v>
      </c>
      <c r="L170" s="101">
        <f t="shared" si="144"/>
        <v>9.8415742533571448E-3</v>
      </c>
      <c r="N170" s="34">
        <f t="shared" si="145"/>
        <v>0.51042929930727909</v>
      </c>
      <c r="O170" s="35">
        <f t="shared" si="153"/>
        <v>0.76619875798926851</v>
      </c>
      <c r="P170" s="35">
        <f t="shared" si="154"/>
        <v>7.3929022221324123E-2</v>
      </c>
      <c r="Q170" s="35">
        <f t="shared" si="146"/>
        <v>-0.16225824794769772</v>
      </c>
      <c r="R170" s="35">
        <f t="shared" si="155"/>
        <v>0.98415742533571449</v>
      </c>
      <c r="S170" s="67">
        <f t="shared" si="147"/>
        <v>2.1724562569058885</v>
      </c>
      <c r="AJ170" s="34">
        <f t="shared" ca="1" si="128"/>
        <v>1.3493564231058688</v>
      </c>
      <c r="AK170" s="34">
        <f t="shared" ca="1" si="128"/>
        <v>7.4730215184431681E-2</v>
      </c>
      <c r="AL170" s="34">
        <f t="shared" ca="1" si="128"/>
        <v>0.47716553335564005</v>
      </c>
      <c r="AM170" s="34">
        <f t="shared" ca="1" si="128"/>
        <v>-2.6325545023831882</v>
      </c>
      <c r="AN170" s="101">
        <f t="shared" ca="1" si="128"/>
        <v>-1.3290226799665783</v>
      </c>
      <c r="AQ170" s="60">
        <f ca="1"/>
        <v>-4.7373354909607965E-2</v>
      </c>
      <c r="AR170" s="60">
        <f ca="1"/>
        <v>-1.7957944126547751E-2</v>
      </c>
      <c r="AS170" s="60">
        <f ca="1"/>
        <v>6.9536936435347051E-4</v>
      </c>
      <c r="AT170" s="60">
        <f ca="1"/>
        <v>6.2515965744467869E-5</v>
      </c>
      <c r="AU170" s="60">
        <f ca="1"/>
        <v>-2.0794034608276658E-2</v>
      </c>
      <c r="AW170" s="61">
        <f t="shared" ca="1" si="129"/>
        <v>1.9481549897265829</v>
      </c>
      <c r="AX170" s="61">
        <f t="shared" ca="1" si="130"/>
        <v>-1.7957944126547751</v>
      </c>
      <c r="AY170" s="61">
        <f t="shared" ca="1" si="131"/>
        <v>6.9536936435347058E-2</v>
      </c>
      <c r="AZ170" s="61">
        <f t="shared" ca="1" si="132"/>
        <v>6.2515965744467869E-3</v>
      </c>
      <c r="BA170" s="61">
        <f t="shared" ca="1" si="133"/>
        <v>-2.0794034608276659</v>
      </c>
      <c r="BB170" s="61">
        <f t="shared" ca="1" si="134"/>
        <v>-1.8512543507460644</v>
      </c>
      <c r="BL170" s="96">
        <v>38945</v>
      </c>
      <c r="BM170" s="126">
        <f t="shared" si="148"/>
        <v>-1.1990638779215279E-2</v>
      </c>
      <c r="BN170" s="126">
        <f t="shared" si="149"/>
        <v>7.5034569702226743E-3</v>
      </c>
      <c r="BO170" s="126">
        <f t="shared" si="150"/>
        <v>7.8048069380530364E-4</v>
      </c>
      <c r="BP170" s="126">
        <f t="shared" si="151"/>
        <v>-1.4148908688956974E-3</v>
      </c>
      <c r="BQ170" s="126">
        <f t="shared" si="152"/>
        <v>9.0919146109387367E-3</v>
      </c>
      <c r="DA170" s="126">
        <f t="shared" ca="1" si="135"/>
        <v>-4.7240718727787824E-2</v>
      </c>
      <c r="DB170" s="126">
        <f t="shared" ca="1" si="136"/>
        <v>-1.827582644774893E-2</v>
      </c>
      <c r="DC170" s="126">
        <f t="shared" ca="1" si="137"/>
        <v>5.3695580226387099E-4</v>
      </c>
      <c r="DD170" s="126">
        <f t="shared" ca="1" si="138"/>
        <v>1.7925330705930278E-4</v>
      </c>
      <c r="DE170" s="126">
        <f t="shared" ca="1" si="139"/>
        <v>-2.1416626827593332E-2</v>
      </c>
    </row>
    <row r="171" spans="1:109" ht="14" thickBot="1" x14ac:dyDescent="0.2">
      <c r="A171" s="96">
        <v>38946</v>
      </c>
      <c r="B171" s="97">
        <v>5.3944997787475586</v>
      </c>
      <c r="C171" s="98">
        <v>1297.47998046875</v>
      </c>
      <c r="D171" s="97">
        <v>1.8842999935150146</v>
      </c>
      <c r="E171">
        <v>115.94203188999747</v>
      </c>
      <c r="F171">
        <v>614.081787109375</v>
      </c>
      <c r="H171" s="34">
        <f t="shared" si="140"/>
        <v>-2.9572628586733291E-3</v>
      </c>
      <c r="I171" s="34">
        <f t="shared" si="141"/>
        <v>1.5824295197878133E-3</v>
      </c>
      <c r="J171" s="34">
        <f t="shared" si="142"/>
        <v>-5.6989098303851403E-3</v>
      </c>
      <c r="K171" s="34">
        <f t="shared" si="143"/>
        <v>3.4780174933160952E-4</v>
      </c>
      <c r="L171" s="101">
        <f t="shared" si="144"/>
        <v>-2.6834810184678721E-2</v>
      </c>
      <c r="N171" s="34">
        <f t="shared" si="145"/>
        <v>0.12161280122656233</v>
      </c>
      <c r="O171" s="35">
        <f t="shared" si="153"/>
        <v>0.15824295197878133</v>
      </c>
      <c r="P171" s="35">
        <f t="shared" si="154"/>
        <v>-0.56989098303851404</v>
      </c>
      <c r="Q171" s="35">
        <f t="shared" si="146"/>
        <v>3.4780174933160955E-2</v>
      </c>
      <c r="R171" s="35">
        <f t="shared" si="155"/>
        <v>-2.6834810184678721</v>
      </c>
      <c r="S171" s="67">
        <f t="shared" si="147"/>
        <v>-2.9387360733678816</v>
      </c>
      <c r="AJ171" s="34">
        <f t="shared" ca="1" si="128"/>
        <v>-0.11528393247353047</v>
      </c>
      <c r="AK171" s="34">
        <f t="shared" ca="1" si="128"/>
        <v>-1.8279218713028058</v>
      </c>
      <c r="AL171" s="34">
        <f t="shared" ca="1" si="128"/>
        <v>-9.6281839257180798E-2</v>
      </c>
      <c r="AM171" s="34">
        <f t="shared" ca="1" si="128"/>
        <v>-1.3133580380114178</v>
      </c>
      <c r="AN171" s="101">
        <f t="shared" ca="1" si="128"/>
        <v>0.31789414629092266</v>
      </c>
      <c r="AQ171" s="60">
        <f ca="1"/>
        <v>2.3447201128612524E-2</v>
      </c>
      <c r="AR171" s="60">
        <f ca="1"/>
        <v>1.9768261344832779E-2</v>
      </c>
      <c r="AS171" s="60">
        <f ca="1"/>
        <v>-1.4834045217966257E-2</v>
      </c>
      <c r="AT171" s="60">
        <f ca="1"/>
        <v>7.7379476736369234E-3</v>
      </c>
      <c r="AU171" s="60">
        <f ca="1"/>
        <v>8.8154856907677833E-4</v>
      </c>
      <c r="AW171" s="61">
        <f t="shared" ca="1" si="129"/>
        <v>-0.96422940619231867</v>
      </c>
      <c r="AX171" s="61">
        <f t="shared" ca="1" si="130"/>
        <v>1.9768261344832778</v>
      </c>
      <c r="AY171" s="61">
        <f t="shared" ca="1" si="131"/>
        <v>-1.4834045217966256</v>
      </c>
      <c r="AZ171" s="61">
        <f t="shared" ca="1" si="132"/>
        <v>0.77379476736369235</v>
      </c>
      <c r="BA171" s="61">
        <f t="shared" ca="1" si="133"/>
        <v>8.8154856907677839E-2</v>
      </c>
      <c r="BB171" s="61">
        <f t="shared" ca="1" si="134"/>
        <v>0.39114183076570369</v>
      </c>
      <c r="BL171" s="96">
        <v>38946</v>
      </c>
      <c r="BM171" s="126">
        <f t="shared" si="148"/>
        <v>-2.5357740197775179E-3</v>
      </c>
      <c r="BN171" s="126">
        <f t="shared" si="149"/>
        <v>1.4238989101178023E-3</v>
      </c>
      <c r="BO171" s="126">
        <f t="shared" si="150"/>
        <v>-5.657719358793078E-3</v>
      </c>
      <c r="BP171" s="126">
        <f t="shared" si="151"/>
        <v>5.5549335991288942E-4</v>
      </c>
      <c r="BQ171" s="126">
        <f t="shared" si="152"/>
        <v>-2.7584469827097127E-2</v>
      </c>
      <c r="DA171" s="126">
        <f t="shared" ca="1" si="135"/>
        <v>2.3579837310432668E-2</v>
      </c>
      <c r="DB171" s="126">
        <f t="shared" ca="1" si="136"/>
        <v>1.94503790236316E-2</v>
      </c>
      <c r="DC171" s="126">
        <f t="shared" ca="1" si="137"/>
        <v>-1.4992458780055857E-2</v>
      </c>
      <c r="DD171" s="126">
        <f t="shared" ca="1" si="138"/>
        <v>7.8546850149517587E-3</v>
      </c>
      <c r="DE171" s="126">
        <f t="shared" ca="1" si="139"/>
        <v>2.589563497601055E-4</v>
      </c>
    </row>
    <row r="172" spans="1:109" ht="14" thickBot="1" x14ac:dyDescent="0.2">
      <c r="A172" s="96">
        <v>38947</v>
      </c>
      <c r="B172" s="97">
        <v>5.3625001907348633</v>
      </c>
      <c r="C172" s="98">
        <v>1302.300048828125</v>
      </c>
      <c r="D172" s="97">
        <v>1.8812999725341797</v>
      </c>
      <c r="E172">
        <v>115.82117096607836</v>
      </c>
      <c r="F172">
        <v>609.63226318359375</v>
      </c>
      <c r="H172" s="34">
        <f t="shared" si="140"/>
        <v>-5.9318916164873142E-3</v>
      </c>
      <c r="I172" s="34">
        <f t="shared" si="141"/>
        <v>3.7149462280208893E-3</v>
      </c>
      <c r="J172" s="34">
        <f t="shared" si="142"/>
        <v>-1.5921143083159788E-3</v>
      </c>
      <c r="K172" s="34">
        <f t="shared" si="143"/>
        <v>-1.0424254426882906E-3</v>
      </c>
      <c r="L172" s="101">
        <f t="shared" si="144"/>
        <v>-7.2458164680737208E-3</v>
      </c>
      <c r="N172" s="34">
        <f t="shared" si="145"/>
        <v>0.24393974784406247</v>
      </c>
      <c r="O172" s="35">
        <f t="shared" si="153"/>
        <v>0.37149462280208895</v>
      </c>
      <c r="P172" s="35">
        <f t="shared" si="154"/>
        <v>-0.15921143083159789</v>
      </c>
      <c r="Q172" s="35">
        <f t="shared" si="146"/>
        <v>-0.10424254426882906</v>
      </c>
      <c r="R172" s="35">
        <f t="shared" si="155"/>
        <v>-0.72458164680737203</v>
      </c>
      <c r="S172" s="67">
        <f t="shared" si="147"/>
        <v>-0.37260125126164761</v>
      </c>
      <c r="AJ172" s="34">
        <f t="shared" ref="AJ172:AN222" ca="1" si="156">_xlfn.NORM.INV(RAND(),0,1)</f>
        <v>0.99977885199736405</v>
      </c>
      <c r="AK172" s="34">
        <f t="shared" ca="1" si="156"/>
        <v>-1.4854304423711109</v>
      </c>
      <c r="AL172" s="34">
        <f t="shared" ca="1" si="156"/>
        <v>-0.84294350763378711</v>
      </c>
      <c r="AM172" s="34">
        <f t="shared" ca="1" si="156"/>
        <v>1.1985802611096485</v>
      </c>
      <c r="AN172" s="101">
        <f t="shared" ca="1" si="156"/>
        <v>0.82791094345200478</v>
      </c>
      <c r="AQ172" s="60">
        <f ca="1"/>
        <v>1.2227890891140195E-3</v>
      </c>
      <c r="AR172" s="60">
        <f ca="1"/>
        <v>-1.1051921117784044E-2</v>
      </c>
      <c r="AS172" s="60">
        <f ca="1"/>
        <v>-1.0663389510151689E-2</v>
      </c>
      <c r="AT172" s="60">
        <f ca="1"/>
        <v>6.817111778606195E-3</v>
      </c>
      <c r="AU172" s="60">
        <f ca="1"/>
        <v>-2.0954404492942322E-2</v>
      </c>
      <c r="AW172" s="61">
        <f t="shared" ca="1" si="129"/>
        <v>-5.0285285259743358E-2</v>
      </c>
      <c r="AX172" s="61">
        <f t="shared" ca="1" si="130"/>
        <v>-1.1051921117784045</v>
      </c>
      <c r="AY172" s="61">
        <f t="shared" ca="1" si="131"/>
        <v>-1.0663389510151688</v>
      </c>
      <c r="AZ172" s="61">
        <f t="shared" ca="1" si="132"/>
        <v>0.68171117786061952</v>
      </c>
      <c r="BA172" s="61">
        <f t="shared" ca="1" si="133"/>
        <v>-2.095440449294232</v>
      </c>
      <c r="BB172" s="61">
        <f t="shared" ca="1" si="134"/>
        <v>-3.6355456194869289</v>
      </c>
      <c r="BL172" s="96">
        <v>38947</v>
      </c>
      <c r="BM172" s="126">
        <f t="shared" si="148"/>
        <v>-5.5104027775915035E-3</v>
      </c>
      <c r="BN172" s="126">
        <f t="shared" si="149"/>
        <v>3.5564156183508786E-3</v>
      </c>
      <c r="BO172" s="126">
        <f t="shared" si="150"/>
        <v>-1.5509238367239166E-3</v>
      </c>
      <c r="BP172" s="126">
        <f t="shared" si="151"/>
        <v>-8.3473383210701073E-4</v>
      </c>
      <c r="BQ172" s="126">
        <f t="shared" si="152"/>
        <v>-7.995476110492129E-3</v>
      </c>
      <c r="DA172" s="126">
        <f t="shared" ca="1" si="135"/>
        <v>1.3554252709341633E-3</v>
      </c>
      <c r="DB172" s="126">
        <f t="shared" ca="1" si="136"/>
        <v>-1.1369803438985221E-2</v>
      </c>
      <c r="DC172" s="126">
        <f t="shared" ca="1" si="137"/>
        <v>-1.0821803072241289E-2</v>
      </c>
      <c r="DD172" s="126">
        <f t="shared" ca="1" si="138"/>
        <v>6.9338491199210303E-3</v>
      </c>
      <c r="DE172" s="126">
        <f t="shared" ca="1" si="139"/>
        <v>-2.1576996712258996E-2</v>
      </c>
    </row>
    <row r="173" spans="1:109" ht="14" thickBot="1" x14ac:dyDescent="0.2">
      <c r="A173" s="96">
        <v>38950</v>
      </c>
      <c r="B173" s="97">
        <v>5.3515000343322754</v>
      </c>
      <c r="C173" s="98">
        <v>1297.52001953125</v>
      </c>
      <c r="D173" s="97">
        <v>1.8938000202178955</v>
      </c>
      <c r="E173">
        <v>115.84801272347238</v>
      </c>
      <c r="F173">
        <v>623.71533203125</v>
      </c>
      <c r="H173" s="34">
        <f t="shared" si="140"/>
        <v>-2.0513111443042128E-3</v>
      </c>
      <c r="I173" s="34">
        <f t="shared" si="141"/>
        <v>-3.670451599211956E-3</v>
      </c>
      <c r="J173" s="34">
        <f t="shared" si="142"/>
        <v>6.6443671217821789E-3</v>
      </c>
      <c r="K173" s="34">
        <f t="shared" si="143"/>
        <v>2.3175173562945116E-4</v>
      </c>
      <c r="L173" s="101">
        <f t="shared" si="144"/>
        <v>2.3100924439451893E-2</v>
      </c>
      <c r="N173" s="34">
        <f t="shared" si="145"/>
        <v>8.4356956539877653E-2</v>
      </c>
      <c r="O173" s="35">
        <f t="shared" si="153"/>
        <v>-0.36704515992119557</v>
      </c>
      <c r="P173" s="35">
        <f t="shared" si="154"/>
        <v>0.66443671217821787</v>
      </c>
      <c r="Q173" s="35">
        <f t="shared" si="146"/>
        <v>2.3175173562945118E-2</v>
      </c>
      <c r="R173" s="35">
        <f t="shared" si="155"/>
        <v>2.3100924439451895</v>
      </c>
      <c r="S173" s="67">
        <f t="shared" si="147"/>
        <v>2.7150161263050347</v>
      </c>
      <c r="AJ173" s="34">
        <f t="shared" ca="1" si="156"/>
        <v>-1.5262311933686339</v>
      </c>
      <c r="AK173" s="34">
        <f t="shared" ca="1" si="156"/>
        <v>1.7208202778055948</v>
      </c>
      <c r="AL173" s="34">
        <f t="shared" ca="1" si="156"/>
        <v>0.24994989722813843</v>
      </c>
      <c r="AM173" s="34">
        <f t="shared" ca="1" si="156"/>
        <v>-0.29766000008239679</v>
      </c>
      <c r="AN173" s="101">
        <f t="shared" ca="1" si="156"/>
        <v>-1.2774698041423129</v>
      </c>
      <c r="AQ173" s="60">
        <f ca="1"/>
        <v>2.6994187945150329E-2</v>
      </c>
      <c r="AR173" s="60">
        <f ca="1"/>
        <v>-8.2400745573782148E-3</v>
      </c>
      <c r="AS173" s="60">
        <f ca="1"/>
        <v>5.0763806233536084E-3</v>
      </c>
      <c r="AT173" s="60">
        <f ca="1"/>
        <v>4.1417930161250557E-3</v>
      </c>
      <c r="AU173" s="60">
        <f ca="1"/>
        <v>-1.6173971777946165E-2</v>
      </c>
      <c r="AW173" s="61">
        <f t="shared" ca="1" si="129"/>
        <v>-1.1100936811274058</v>
      </c>
      <c r="AX173" s="61">
        <f t="shared" ca="1" si="130"/>
        <v>-0.82400745573782153</v>
      </c>
      <c r="AY173" s="61">
        <f t="shared" ca="1" si="131"/>
        <v>0.5076380623353608</v>
      </c>
      <c r="AZ173" s="61">
        <f t="shared" ca="1" si="132"/>
        <v>0.41417930161250555</v>
      </c>
      <c r="BA173" s="61">
        <f t="shared" ca="1" si="133"/>
        <v>-1.6173971777946166</v>
      </c>
      <c r="BB173" s="61">
        <f t="shared" ca="1" si="134"/>
        <v>-2.6296809507119772</v>
      </c>
      <c r="BL173" s="96">
        <v>38950</v>
      </c>
      <c r="BM173" s="126">
        <f t="shared" si="148"/>
        <v>-1.6298223054084016E-3</v>
      </c>
      <c r="BN173" s="126">
        <f t="shared" si="149"/>
        <v>-3.8289822088819672E-3</v>
      </c>
      <c r="BO173" s="126">
        <f t="shared" si="150"/>
        <v>6.6855575933742412E-3</v>
      </c>
      <c r="BP173" s="126">
        <f t="shared" si="151"/>
        <v>4.3944334621073106E-4</v>
      </c>
      <c r="BQ173" s="126">
        <f t="shared" si="152"/>
        <v>2.2351264797033487E-2</v>
      </c>
      <c r="DA173" s="126">
        <f t="shared" ca="1" si="135"/>
        <v>2.7126824126970473E-2</v>
      </c>
      <c r="DB173" s="126">
        <f t="shared" ca="1" si="136"/>
        <v>-8.5579568785793918E-3</v>
      </c>
      <c r="DC173" s="126">
        <f t="shared" ca="1" si="137"/>
        <v>4.9179670612640091E-3</v>
      </c>
      <c r="DD173" s="126">
        <f t="shared" ca="1" si="138"/>
        <v>4.258530357439891E-3</v>
      </c>
      <c r="DE173" s="126">
        <f t="shared" ca="1" si="139"/>
        <v>-1.6796563997262839E-2</v>
      </c>
    </row>
    <row r="174" spans="1:109" ht="14" thickBot="1" x14ac:dyDescent="0.2">
      <c r="A174" s="96">
        <v>38951</v>
      </c>
      <c r="B174" s="97">
        <v>5.3484997749328613</v>
      </c>
      <c r="C174" s="98">
        <v>1298.8199462890625</v>
      </c>
      <c r="D174" s="97">
        <v>1.8874000310897827</v>
      </c>
      <c r="E174">
        <v>116.57729537963883</v>
      </c>
      <c r="F174">
        <v>624.86529541015625</v>
      </c>
      <c r="H174" s="34">
        <f t="shared" si="140"/>
        <v>-5.6063895733272006E-4</v>
      </c>
      <c r="I174" s="34">
        <f t="shared" si="141"/>
        <v>1.0018548756435522E-3</v>
      </c>
      <c r="J174" s="34">
        <f t="shared" si="142"/>
        <v>-3.3794429505689979E-3</v>
      </c>
      <c r="K174" s="34">
        <f t="shared" si="143"/>
        <v>6.2951675995274485E-3</v>
      </c>
      <c r="L174" s="101">
        <f t="shared" si="144"/>
        <v>1.8437311379875354E-3</v>
      </c>
      <c r="N174" s="34">
        <f t="shared" si="145"/>
        <v>2.3055398635939368E-2</v>
      </c>
      <c r="O174" s="35">
        <f t="shared" si="153"/>
        <v>0.10018548756435522</v>
      </c>
      <c r="P174" s="35">
        <f t="shared" si="154"/>
        <v>-0.33794429505689977</v>
      </c>
      <c r="Q174" s="35">
        <f t="shared" si="146"/>
        <v>0.62951675995274481</v>
      </c>
      <c r="R174" s="35">
        <f t="shared" si="155"/>
        <v>0.18437311379875354</v>
      </c>
      <c r="S174" s="67">
        <f t="shared" si="147"/>
        <v>0.59918646489489313</v>
      </c>
      <c r="AJ174" s="34">
        <f t="shared" ca="1" si="156"/>
        <v>-0.40792836421756762</v>
      </c>
      <c r="AK174" s="34">
        <f t="shared" ca="1" si="156"/>
        <v>2.0436013662338777</v>
      </c>
      <c r="AL174" s="34">
        <f t="shared" ca="1" si="156"/>
        <v>1.1876177539418054</v>
      </c>
      <c r="AM174" s="34">
        <f t="shared" ca="1" si="156"/>
        <v>0.70917435499833903</v>
      </c>
      <c r="AN174" s="101">
        <f t="shared" ca="1" si="156"/>
        <v>1.841019463083913</v>
      </c>
      <c r="AQ174" s="60">
        <f ca="1"/>
        <v>-3.3987086483802498E-2</v>
      </c>
      <c r="AR174" s="60">
        <f ca="1"/>
        <v>-1.5451023718613868E-3</v>
      </c>
      <c r="AS174" s="60">
        <f ca="1"/>
        <v>-2.3394437510137148E-3</v>
      </c>
      <c r="AT174" s="60">
        <f ca="1"/>
        <v>-1.1758446187226157E-2</v>
      </c>
      <c r="AU174" s="60">
        <f ca="1"/>
        <v>2.1457852881075788E-2</v>
      </c>
      <c r="AW174" s="61">
        <f t="shared" ca="1" si="129"/>
        <v>1.3976656761174415</v>
      </c>
      <c r="AX174" s="61">
        <f t="shared" ca="1" si="130"/>
        <v>-0.15451023718613868</v>
      </c>
      <c r="AY174" s="61">
        <f t="shared" ca="1" si="131"/>
        <v>-0.23394437510137148</v>
      </c>
      <c r="AZ174" s="61">
        <f t="shared" ca="1" si="132"/>
        <v>-1.1758446187226157</v>
      </c>
      <c r="BA174" s="61">
        <f t="shared" ca="1" si="133"/>
        <v>2.1457852881075787</v>
      </c>
      <c r="BB174" s="61">
        <f t="shared" ca="1" si="134"/>
        <v>1.9791517332148945</v>
      </c>
      <c r="BL174" s="96">
        <v>38951</v>
      </c>
      <c r="BM174" s="126">
        <f t="shared" si="148"/>
        <v>-1.3915011843690904E-4</v>
      </c>
      <c r="BN174" s="126">
        <f t="shared" si="149"/>
        <v>8.4332426597354126E-4</v>
      </c>
      <c r="BO174" s="126">
        <f t="shared" si="150"/>
        <v>-3.3382524789769357E-3</v>
      </c>
      <c r="BP174" s="126">
        <f t="shared" si="151"/>
        <v>6.5028592101087287E-3</v>
      </c>
      <c r="BQ174" s="126">
        <f t="shared" si="152"/>
        <v>1.0940714955691272E-3</v>
      </c>
      <c r="DA174" s="126">
        <f t="shared" ca="1" si="135"/>
        <v>-3.3854450301982357E-2</v>
      </c>
      <c r="DB174" s="126">
        <f t="shared" ca="1" si="136"/>
        <v>-1.8629846930625642E-3</v>
      </c>
      <c r="DC174" s="126">
        <f t="shared" ca="1" si="137"/>
        <v>-2.4978573131033146E-3</v>
      </c>
      <c r="DD174" s="126">
        <f t="shared" ca="1" si="138"/>
        <v>-1.1641708845911323E-2</v>
      </c>
      <c r="DE174" s="126">
        <f t="shared" ca="1" si="139"/>
        <v>2.0835260661759114E-2</v>
      </c>
    </row>
    <row r="175" spans="1:109" ht="14" thickBot="1" x14ac:dyDescent="0.2">
      <c r="A175" s="96">
        <v>38952</v>
      </c>
      <c r="B175" s="97">
        <v>5.3579998016357422</v>
      </c>
      <c r="C175" s="98">
        <v>1292.989990234375</v>
      </c>
      <c r="D175" s="97">
        <v>1.8933000564575195</v>
      </c>
      <c r="E175">
        <v>116.34671291892315</v>
      </c>
      <c r="F175">
        <v>624.86529541015625</v>
      </c>
      <c r="H175" s="34">
        <f t="shared" si="140"/>
        <v>1.7762040016165302E-3</v>
      </c>
      <c r="I175" s="34">
        <f t="shared" si="141"/>
        <v>-4.4886560845824874E-3</v>
      </c>
      <c r="J175" s="34">
        <f t="shared" si="142"/>
        <v>3.1260068191956889E-3</v>
      </c>
      <c r="K175" s="34">
        <f t="shared" si="143"/>
        <v>-1.9779362693634244E-3</v>
      </c>
      <c r="L175" s="101">
        <f t="shared" si="144"/>
        <v>0</v>
      </c>
      <c r="N175" s="34">
        <f t="shared" si="145"/>
        <v>-7.3043606371643449E-2</v>
      </c>
      <c r="O175" s="35">
        <f t="shared" si="153"/>
        <v>-0.44886560845824874</v>
      </c>
      <c r="P175" s="35">
        <f t="shared" si="154"/>
        <v>0.31260068191956891</v>
      </c>
      <c r="Q175" s="35">
        <f t="shared" si="146"/>
        <v>-0.19779362693634245</v>
      </c>
      <c r="R175" s="35">
        <f t="shared" si="155"/>
        <v>0</v>
      </c>
      <c r="S175" s="67">
        <f t="shared" si="147"/>
        <v>-0.4071021598466657</v>
      </c>
      <c r="AJ175" s="34">
        <f t="shared" ca="1" si="156"/>
        <v>0.21989612687271723</v>
      </c>
      <c r="AK175" s="34">
        <f t="shared" ca="1" si="156"/>
        <v>-0.7621915391002797</v>
      </c>
      <c r="AL175" s="34">
        <f t="shared" ca="1" si="156"/>
        <v>-1.7785301585143245</v>
      </c>
      <c r="AM175" s="34">
        <f t="shared" ca="1" si="156"/>
        <v>1.3211382636577973</v>
      </c>
      <c r="AN175" s="101">
        <f t="shared" ca="1" si="156"/>
        <v>-0.53808392050487708</v>
      </c>
      <c r="AQ175" s="60">
        <f ca="1"/>
        <v>-1.9251768494409401E-2</v>
      </c>
      <c r="AR175" s="60">
        <f ca="1"/>
        <v>1.7120959094646778E-2</v>
      </c>
      <c r="AS175" s="60">
        <f ca="1"/>
        <v>1.4792915143121872E-2</v>
      </c>
      <c r="AT175" s="60">
        <f ca="1"/>
        <v>3.8647219418302993E-3</v>
      </c>
      <c r="AU175" s="60">
        <f ca="1"/>
        <v>1.8777180557699148E-2</v>
      </c>
      <c r="AW175" s="61">
        <f t="shared" ca="1" si="129"/>
        <v>0.79169881307768808</v>
      </c>
      <c r="AX175" s="61">
        <f t="shared" ca="1" si="130"/>
        <v>1.7120959094646777</v>
      </c>
      <c r="AY175" s="61">
        <f t="shared" ca="1" si="131"/>
        <v>1.4792915143121872</v>
      </c>
      <c r="AZ175" s="61">
        <f t="shared" ca="1" si="132"/>
        <v>0.38647219418302992</v>
      </c>
      <c r="BA175" s="61">
        <f t="shared" ca="1" si="133"/>
        <v>1.8777180557699149</v>
      </c>
      <c r="BB175" s="61">
        <f t="shared" ca="1" si="134"/>
        <v>6.2472764868074977</v>
      </c>
      <c r="BL175" s="96">
        <v>38952</v>
      </c>
      <c r="BM175" s="126">
        <f t="shared" si="148"/>
        <v>2.1976928405123414E-3</v>
      </c>
      <c r="BN175" s="126">
        <f t="shared" si="149"/>
        <v>-4.6471866942524986E-3</v>
      </c>
      <c r="BO175" s="126">
        <f t="shared" si="150"/>
        <v>3.1671972907877512E-3</v>
      </c>
      <c r="BP175" s="126">
        <f t="shared" si="151"/>
        <v>-1.7702446587821445E-3</v>
      </c>
      <c r="BQ175" s="126">
        <f t="shared" si="152"/>
        <v>-7.4965964241840803E-4</v>
      </c>
      <c r="DA175" s="126">
        <f t="shared" ca="1" si="135"/>
        <v>-1.9119132312589257E-2</v>
      </c>
      <c r="DB175" s="126">
        <f t="shared" ca="1" si="136"/>
        <v>1.6803076773445599E-2</v>
      </c>
      <c r="DC175" s="126">
        <f t="shared" ca="1" si="137"/>
        <v>1.4634501581032272E-2</v>
      </c>
      <c r="DD175" s="126">
        <f t="shared" ca="1" si="138"/>
        <v>3.9814592831451346E-3</v>
      </c>
      <c r="DE175" s="126">
        <f t="shared" ca="1" si="139"/>
        <v>1.8154588338382474E-2</v>
      </c>
    </row>
    <row r="176" spans="1:109" ht="14" thickBot="1" x14ac:dyDescent="0.2">
      <c r="A176" s="96">
        <v>38953</v>
      </c>
      <c r="B176" s="97">
        <v>5.3579998016357422</v>
      </c>
      <c r="C176" s="98">
        <v>1296.06005859375</v>
      </c>
      <c r="D176" s="97">
        <v>1.8876999616622925</v>
      </c>
      <c r="E176">
        <v>116.55011465145145</v>
      </c>
      <c r="F176">
        <v>621.73089599609375</v>
      </c>
      <c r="H176" s="34">
        <f t="shared" si="140"/>
        <v>0</v>
      </c>
      <c r="I176" s="34">
        <f t="shared" si="141"/>
        <v>2.3743945293950041E-3</v>
      </c>
      <c r="J176" s="34">
        <f t="shared" si="142"/>
        <v>-2.9578485333725557E-3</v>
      </c>
      <c r="K176" s="34">
        <f t="shared" si="143"/>
        <v>1.7482378953846988E-3</v>
      </c>
      <c r="L176" s="101">
        <f t="shared" si="144"/>
        <v>-5.0161201735569377E-3</v>
      </c>
      <c r="N176" s="34">
        <f t="shared" si="145"/>
        <v>0</v>
      </c>
      <c r="O176" s="35">
        <f t="shared" si="153"/>
        <v>0.23743945293950042</v>
      </c>
      <c r="P176" s="35">
        <f t="shared" si="154"/>
        <v>-0.29578485333725557</v>
      </c>
      <c r="Q176" s="35">
        <f t="shared" si="146"/>
        <v>0.17482378953846989</v>
      </c>
      <c r="R176" s="35">
        <f t="shared" si="155"/>
        <v>-0.50161201735569372</v>
      </c>
      <c r="S176" s="67">
        <f t="shared" si="147"/>
        <v>-0.38513362821497898</v>
      </c>
      <c r="AJ176" s="34">
        <f t="shared" ca="1" si="156"/>
        <v>-0.6064823135992542</v>
      </c>
      <c r="AK176" s="34">
        <f t="shared" ca="1" si="156"/>
        <v>-9.9112921527827483E-2</v>
      </c>
      <c r="AL176" s="34">
        <f t="shared" ca="1" si="156"/>
        <v>1.400707846667933</v>
      </c>
      <c r="AM176" s="34">
        <f t="shared" ca="1" si="156"/>
        <v>-1.8114071644187428</v>
      </c>
      <c r="AN176" s="101">
        <f t="shared" ca="1" si="156"/>
        <v>0.18719752261467745</v>
      </c>
      <c r="AQ176" s="60">
        <f ca="1"/>
        <v>1.6094900897019607E-2</v>
      </c>
      <c r="AR176" s="60">
        <f ca="1"/>
        <v>-2.0466671730484831E-2</v>
      </c>
      <c r="AS176" s="60">
        <f ca="1"/>
        <v>2.0598702134406845E-3</v>
      </c>
      <c r="AT176" s="60">
        <f ca="1"/>
        <v>-6.7766648517048021E-3</v>
      </c>
      <c r="AU176" s="60">
        <f ca="1"/>
        <v>-1.9626902310378807E-3</v>
      </c>
      <c r="AW176" s="61">
        <f t="shared" ca="1" si="129"/>
        <v>-0.66187757973890726</v>
      </c>
      <c r="AX176" s="61">
        <f t="shared" ca="1" si="130"/>
        <v>-2.0466671730484833</v>
      </c>
      <c r="AY176" s="61">
        <f t="shared" ca="1" si="131"/>
        <v>0.20598702134406846</v>
      </c>
      <c r="AZ176" s="61">
        <f t="shared" ca="1" si="132"/>
        <v>-0.67766648517048023</v>
      </c>
      <c r="BA176" s="61">
        <f t="shared" ca="1" si="133"/>
        <v>-0.19626902310378808</v>
      </c>
      <c r="BB176" s="61">
        <f t="shared" ca="1" si="134"/>
        <v>-3.3764932397175902</v>
      </c>
      <c r="BL176" s="96">
        <v>38953</v>
      </c>
      <c r="BM176" s="126">
        <f t="shared" si="148"/>
        <v>4.2148883889581103E-4</v>
      </c>
      <c r="BN176" s="126">
        <f t="shared" si="149"/>
        <v>2.2158639197249934E-3</v>
      </c>
      <c r="BO176" s="126">
        <f t="shared" si="150"/>
        <v>-2.9166580617804934E-3</v>
      </c>
      <c r="BP176" s="126">
        <f t="shared" si="151"/>
        <v>1.9559295059659787E-3</v>
      </c>
      <c r="BQ176" s="126">
        <f t="shared" si="152"/>
        <v>-5.7657798159753458E-3</v>
      </c>
      <c r="DA176" s="126">
        <f t="shared" ca="1" si="135"/>
        <v>1.6227537078839751E-2</v>
      </c>
      <c r="DB176" s="126">
        <f t="shared" ca="1" si="136"/>
        <v>-2.078455405168601E-2</v>
      </c>
      <c r="DC176" s="126">
        <f t="shared" ca="1" si="137"/>
        <v>1.901456651351085E-3</v>
      </c>
      <c r="DD176" s="126">
        <f t="shared" ca="1" si="138"/>
        <v>-6.6599275103899668E-3</v>
      </c>
      <c r="DE176" s="126">
        <f t="shared" ca="1" si="139"/>
        <v>-2.5852824503545535E-3</v>
      </c>
    </row>
    <row r="177" spans="1:109" ht="14" thickBot="1" x14ac:dyDescent="0.2">
      <c r="A177" s="96">
        <v>38954</v>
      </c>
      <c r="B177" s="97">
        <v>5.3435001373291016</v>
      </c>
      <c r="C177" s="98">
        <v>1295.0899658203125</v>
      </c>
      <c r="D177" s="97">
        <v>1.8874000310897827</v>
      </c>
      <c r="E177">
        <v>117.30205342153714</v>
      </c>
      <c r="F177">
        <v>622.33087158203125</v>
      </c>
      <c r="H177" s="34">
        <f t="shared" si="140"/>
        <v>-2.7061711167316628E-3</v>
      </c>
      <c r="I177" s="34">
        <f t="shared" si="141"/>
        <v>-7.4849368824008757E-4</v>
      </c>
      <c r="J177" s="34">
        <f t="shared" si="142"/>
        <v>-1.5888678211639594E-4</v>
      </c>
      <c r="K177" s="34">
        <f t="shared" si="143"/>
        <v>6.4516347524358484E-3</v>
      </c>
      <c r="L177" s="101">
        <f t="shared" si="144"/>
        <v>9.6500847842901727E-4</v>
      </c>
      <c r="N177" s="34">
        <f t="shared" si="145"/>
        <v>0.11128704678345476</v>
      </c>
      <c r="O177" s="35">
        <f t="shared" si="153"/>
        <v>-7.484936882400875E-2</v>
      </c>
      <c r="P177" s="35">
        <f t="shared" si="154"/>
        <v>-1.5888678211639595E-2</v>
      </c>
      <c r="Q177" s="35">
        <f t="shared" si="146"/>
        <v>0.64516347524358486</v>
      </c>
      <c r="R177" s="35">
        <f t="shared" si="155"/>
        <v>9.6500847842901721E-2</v>
      </c>
      <c r="S177" s="67">
        <f t="shared" si="147"/>
        <v>0.76221332283429299</v>
      </c>
      <c r="AJ177" s="34">
        <f t="shared" ca="1" si="156"/>
        <v>0.8805139950985198</v>
      </c>
      <c r="AK177" s="34">
        <f t="shared" ca="1" si="156"/>
        <v>-0.4262066750330743</v>
      </c>
      <c r="AL177" s="34">
        <f t="shared" ca="1" si="156"/>
        <v>0.14599839400872325</v>
      </c>
      <c r="AM177" s="34">
        <f t="shared" ca="1" si="156"/>
        <v>-0.74004869201056167</v>
      </c>
      <c r="AN177" s="101">
        <f t="shared" ca="1" si="156"/>
        <v>-9.4500188329311008E-2</v>
      </c>
      <c r="AQ177" s="60">
        <f ca="1"/>
        <v>-1.9898237927253679E-2</v>
      </c>
      <c r="AR177" s="60">
        <f ca="1"/>
        <v>9.1133737135270683E-3</v>
      </c>
      <c r="AS177" s="60">
        <f ca="1"/>
        <v>-8.5547687025358862E-3</v>
      </c>
      <c r="AT177" s="60">
        <f ca="1"/>
        <v>5.7819327421775573E-3</v>
      </c>
      <c r="AU177" s="60">
        <f ca="1"/>
        <v>-6.1478887090623572E-3</v>
      </c>
      <c r="AW177" s="61">
        <f t="shared" ca="1" si="129"/>
        <v>0.81828385552833083</v>
      </c>
      <c r="AX177" s="61">
        <f t="shared" ca="1" si="130"/>
        <v>0.91133737135270687</v>
      </c>
      <c r="AY177" s="61">
        <f t="shared" ca="1" si="131"/>
        <v>-0.85547687025358865</v>
      </c>
      <c r="AZ177" s="61">
        <f t="shared" ca="1" si="132"/>
        <v>0.57819327421775568</v>
      </c>
      <c r="BA177" s="61">
        <f t="shared" ca="1" si="133"/>
        <v>-0.61478887090623568</v>
      </c>
      <c r="BB177" s="61">
        <f t="shared" ca="1" si="134"/>
        <v>0.83754875993896927</v>
      </c>
      <c r="BL177" s="96">
        <v>38954</v>
      </c>
      <c r="BM177" s="126">
        <f t="shared" si="148"/>
        <v>-2.2846822778358517E-3</v>
      </c>
      <c r="BN177" s="126">
        <f t="shared" si="149"/>
        <v>-9.0702429791009848E-4</v>
      </c>
      <c r="BO177" s="126">
        <f t="shared" si="150"/>
        <v>-1.1769631052433359E-4</v>
      </c>
      <c r="BP177" s="126">
        <f t="shared" si="151"/>
        <v>6.6593263630171286E-3</v>
      </c>
      <c r="BQ177" s="126">
        <f t="shared" si="152"/>
        <v>2.1534883601060924E-4</v>
      </c>
      <c r="DA177" s="126">
        <f t="shared" ca="1" si="135"/>
        <v>-1.9765601745433535E-2</v>
      </c>
      <c r="DB177" s="126">
        <f t="shared" ca="1" si="136"/>
        <v>8.7954913923258913E-3</v>
      </c>
      <c r="DC177" s="126">
        <f t="shared" ca="1" si="137"/>
        <v>-8.7131822646254863E-3</v>
      </c>
      <c r="DD177" s="126">
        <f t="shared" ca="1" si="138"/>
        <v>5.8986700834923926E-3</v>
      </c>
      <c r="DE177" s="126">
        <f t="shared" ca="1" si="139"/>
        <v>-6.7704809283790305E-3</v>
      </c>
    </row>
    <row r="178" spans="1:109" ht="14" thickBot="1" x14ac:dyDescent="0.2">
      <c r="A178" s="96">
        <v>38957</v>
      </c>
      <c r="B178" s="97">
        <v>5.3590049743652344</v>
      </c>
      <c r="C178" s="98">
        <v>1301.780029296875</v>
      </c>
      <c r="D178" s="97">
        <v>1.8948999643325806</v>
      </c>
      <c r="E178">
        <v>117.1783419381178</v>
      </c>
      <c r="F178">
        <v>613.96588134765625</v>
      </c>
      <c r="H178" s="34">
        <f t="shared" si="140"/>
        <v>2.9016256456732797E-3</v>
      </c>
      <c r="I178" s="34">
        <f t="shared" si="141"/>
        <v>5.1657133119126595E-3</v>
      </c>
      <c r="J178" s="34">
        <f t="shared" si="142"/>
        <v>3.9736850266275554E-3</v>
      </c>
      <c r="K178" s="34">
        <f t="shared" si="143"/>
        <v>-1.0546403904352119E-3</v>
      </c>
      <c r="L178" s="101">
        <f t="shared" si="144"/>
        <v>-1.344138723684124E-2</v>
      </c>
      <c r="N178" s="34">
        <f t="shared" si="145"/>
        <v>-0.11932480802178841</v>
      </c>
      <c r="O178" s="35">
        <f t="shared" si="153"/>
        <v>0.51657133119126597</v>
      </c>
      <c r="P178" s="35">
        <f t="shared" si="154"/>
        <v>0.39736850266275553</v>
      </c>
      <c r="Q178" s="35">
        <f t="shared" si="146"/>
        <v>-0.10546403904352118</v>
      </c>
      <c r="R178" s="35">
        <f t="shared" si="155"/>
        <v>-1.344138723684124</v>
      </c>
      <c r="S178" s="67">
        <f t="shared" si="147"/>
        <v>-0.65498773689541212</v>
      </c>
      <c r="AJ178" s="34">
        <f t="shared" ca="1" si="156"/>
        <v>-1.5397589852046247</v>
      </c>
      <c r="AK178" s="34">
        <f t="shared" ca="1" si="156"/>
        <v>-0.56102717252166989</v>
      </c>
      <c r="AL178" s="34">
        <f t="shared" ca="1" si="156"/>
        <v>0.11514000509439372</v>
      </c>
      <c r="AM178" s="34">
        <f t="shared" ca="1" si="156"/>
        <v>0.54678357111246101</v>
      </c>
      <c r="AN178" s="101">
        <f t="shared" ca="1" si="156"/>
        <v>-0.23590975493038441</v>
      </c>
      <c r="AQ178" s="60">
        <f ca="1"/>
        <v>1.7065963474644785E-2</v>
      </c>
      <c r="AR178" s="60">
        <f ca="1"/>
        <v>7.79669739084535E-3</v>
      </c>
      <c r="AS178" s="60">
        <f ca="1"/>
        <v>-3.932989114612955E-3</v>
      </c>
      <c r="AT178" s="60">
        <f ca="1"/>
        <v>5.685769309328308E-3</v>
      </c>
      <c r="AU178" s="60">
        <f ca="1"/>
        <v>-5.6804100822161552E-3</v>
      </c>
      <c r="AW178" s="61">
        <f t="shared" ca="1" si="129"/>
        <v>-0.70181100665255758</v>
      </c>
      <c r="AX178" s="61">
        <f t="shared" ca="1" si="130"/>
        <v>0.77966973908453496</v>
      </c>
      <c r="AY178" s="61">
        <f t="shared" ca="1" si="131"/>
        <v>-0.39329891146129548</v>
      </c>
      <c r="AZ178" s="61">
        <f t="shared" ca="1" si="132"/>
        <v>0.56857693093283079</v>
      </c>
      <c r="BA178" s="61">
        <f t="shared" ca="1" si="133"/>
        <v>-0.56804100822161552</v>
      </c>
      <c r="BB178" s="61">
        <f t="shared" ca="1" si="134"/>
        <v>-0.31490425631810282</v>
      </c>
      <c r="BL178" s="96">
        <v>38957</v>
      </c>
      <c r="BM178" s="126">
        <f t="shared" si="148"/>
        <v>3.3231144845690909E-3</v>
      </c>
      <c r="BN178" s="126">
        <f t="shared" si="149"/>
        <v>5.0071827022426484E-3</v>
      </c>
      <c r="BO178" s="126">
        <f t="shared" si="150"/>
        <v>4.0148754982196177E-3</v>
      </c>
      <c r="BP178" s="126">
        <f t="shared" si="151"/>
        <v>-8.4694877985393201E-4</v>
      </c>
      <c r="BQ178" s="126">
        <f t="shared" si="152"/>
        <v>-1.4191046879259648E-2</v>
      </c>
      <c r="DA178" s="126">
        <f t="shared" ca="1" si="135"/>
        <v>1.7198599656464929E-2</v>
      </c>
      <c r="DB178" s="126">
        <f t="shared" ca="1" si="136"/>
        <v>7.478815069644173E-3</v>
      </c>
      <c r="DC178" s="126">
        <f t="shared" ca="1" si="137"/>
        <v>-4.0914026767025543E-3</v>
      </c>
      <c r="DD178" s="126">
        <f t="shared" ca="1" si="138"/>
        <v>5.8025066506431433E-3</v>
      </c>
      <c r="DE178" s="126">
        <f t="shared" ca="1" si="139"/>
        <v>-6.3030023015328285E-3</v>
      </c>
    </row>
    <row r="179" spans="1:109" ht="14" thickBot="1" x14ac:dyDescent="0.2">
      <c r="A179" s="96">
        <v>38958</v>
      </c>
      <c r="B179" s="97">
        <v>5.3330001831054688</v>
      </c>
      <c r="C179" s="98">
        <v>1304.280029296875</v>
      </c>
      <c r="D179" s="97">
        <v>1.8988000154495239</v>
      </c>
      <c r="E179">
        <v>116.65888833418531</v>
      </c>
      <c r="F179">
        <v>611.0660400390625</v>
      </c>
      <c r="H179" s="34">
        <f t="shared" si="140"/>
        <v>-4.8525409817978104E-3</v>
      </c>
      <c r="I179" s="34">
        <f t="shared" si="141"/>
        <v>1.9204473442032404E-3</v>
      </c>
      <c r="J179" s="34">
        <f t="shared" si="142"/>
        <v>2.0581831180291519E-3</v>
      </c>
      <c r="K179" s="34">
        <f t="shared" si="143"/>
        <v>-4.4330171885075403E-3</v>
      </c>
      <c r="L179" s="101">
        <f t="shared" si="144"/>
        <v>-4.7231310349503345E-3</v>
      </c>
      <c r="N179" s="34">
        <f t="shared" si="145"/>
        <v>0.19955314426390422</v>
      </c>
      <c r="O179" s="35">
        <f t="shared" si="153"/>
        <v>0.19204473442032405</v>
      </c>
      <c r="P179" s="35">
        <f t="shared" si="154"/>
        <v>0.20581831180291518</v>
      </c>
      <c r="Q179" s="35">
        <f t="shared" si="146"/>
        <v>-0.44330171885075403</v>
      </c>
      <c r="R179" s="35">
        <f t="shared" si="155"/>
        <v>-0.47231310349503347</v>
      </c>
      <c r="S179" s="67">
        <f t="shared" si="147"/>
        <v>-0.31819863185864405</v>
      </c>
      <c r="AJ179" s="34">
        <f t="shared" ca="1" si="156"/>
        <v>-1.0083415894187084</v>
      </c>
      <c r="AK179" s="34">
        <f t="shared" ca="1" si="156"/>
        <v>0.16688694538661847</v>
      </c>
      <c r="AL179" s="34">
        <f t="shared" ca="1" si="156"/>
        <v>-0.70192815491270677</v>
      </c>
      <c r="AM179" s="34">
        <f t="shared" ca="1" si="156"/>
        <v>0.90335468153859477</v>
      </c>
      <c r="AN179" s="101">
        <f t="shared" ca="1" si="156"/>
        <v>-1.4130730686768216</v>
      </c>
      <c r="AQ179" s="60">
        <f ca="1"/>
        <v>-2.9180135654608357E-2</v>
      </c>
      <c r="AR179" s="60">
        <f ca="1"/>
        <v>-1.5659483589424979E-2</v>
      </c>
      <c r="AS179" s="60">
        <f ca="1"/>
        <v>-1.3692736945743276E-3</v>
      </c>
      <c r="AT179" s="60">
        <f ca="1"/>
        <v>-7.9176479383340978E-3</v>
      </c>
      <c r="AU179" s="60">
        <f ca="1"/>
        <v>-7.4737241703696378E-3</v>
      </c>
      <c r="AW179" s="61">
        <f t="shared" ca="1" si="129"/>
        <v>1.1999873554425928</v>
      </c>
      <c r="AX179" s="61">
        <f t="shared" ca="1" si="130"/>
        <v>-1.5659483589424978</v>
      </c>
      <c r="AY179" s="61">
        <f t="shared" ca="1" si="131"/>
        <v>-0.13692736945743275</v>
      </c>
      <c r="AZ179" s="61">
        <f t="shared" ca="1" si="132"/>
        <v>-0.79176479383340981</v>
      </c>
      <c r="BA179" s="61">
        <f t="shared" ca="1" si="133"/>
        <v>-0.74737241703696378</v>
      </c>
      <c r="BB179" s="61">
        <f t="shared" ca="1" si="134"/>
        <v>-2.0420255838277113</v>
      </c>
      <c r="BL179" s="96">
        <v>38958</v>
      </c>
      <c r="BM179" s="126">
        <f t="shared" si="148"/>
        <v>-4.4310521429019997E-3</v>
      </c>
      <c r="BN179" s="126">
        <f t="shared" si="149"/>
        <v>1.7619167345332295E-3</v>
      </c>
      <c r="BO179" s="126">
        <f t="shared" si="150"/>
        <v>2.0993735896212141E-3</v>
      </c>
      <c r="BP179" s="126">
        <f t="shared" si="151"/>
        <v>-4.2253255779262601E-3</v>
      </c>
      <c r="BQ179" s="126">
        <f t="shared" si="152"/>
        <v>-5.4727906773687426E-3</v>
      </c>
      <c r="DA179" s="126">
        <f t="shared" ca="1" si="135"/>
        <v>-2.9047499472788212E-2</v>
      </c>
      <c r="DB179" s="126">
        <f t="shared" ca="1" si="136"/>
        <v>-1.5977365910626158E-2</v>
      </c>
      <c r="DC179" s="126">
        <f t="shared" ca="1" si="137"/>
        <v>-1.5276872566639271E-3</v>
      </c>
      <c r="DD179" s="126">
        <f t="shared" ca="1" si="138"/>
        <v>-7.8009105970192625E-3</v>
      </c>
      <c r="DE179" s="126">
        <f t="shared" ca="1" si="139"/>
        <v>-8.0963163896863102E-3</v>
      </c>
    </row>
    <row r="180" spans="1:109" ht="14" thickBot="1" x14ac:dyDescent="0.2">
      <c r="A180" s="96">
        <v>38959</v>
      </c>
      <c r="B180" s="97">
        <v>5.320000171661377</v>
      </c>
      <c r="C180" s="98">
        <v>1304.27001953125</v>
      </c>
      <c r="D180" s="97">
        <v>1.9043999910354614</v>
      </c>
      <c r="E180">
        <v>117.10973737661938</v>
      </c>
      <c r="F180">
        <v>616.66571044921875</v>
      </c>
      <c r="H180" s="34">
        <f t="shared" si="140"/>
        <v>-2.4376544154779568E-3</v>
      </c>
      <c r="I180" s="34">
        <f t="shared" si="141"/>
        <v>-7.6745525501882973E-6</v>
      </c>
      <c r="J180" s="34">
        <f t="shared" si="142"/>
        <v>2.9492182116986954E-3</v>
      </c>
      <c r="K180" s="34">
        <f t="shared" si="143"/>
        <v>3.8646780272974441E-3</v>
      </c>
      <c r="L180" s="101">
        <f t="shared" si="144"/>
        <v>9.1637728874579411E-3</v>
      </c>
      <c r="N180" s="34">
        <f t="shared" si="145"/>
        <v>0.1002447181924046</v>
      </c>
      <c r="O180" s="35">
        <f t="shared" si="153"/>
        <v>-7.6745525501882973E-4</v>
      </c>
      <c r="P180" s="35">
        <f t="shared" si="154"/>
        <v>0.29492182116986954</v>
      </c>
      <c r="Q180" s="35">
        <f t="shared" si="146"/>
        <v>0.3864678027297444</v>
      </c>
      <c r="R180" s="35">
        <f t="shared" si="155"/>
        <v>0.91637728874579416</v>
      </c>
      <c r="S180" s="67">
        <f t="shared" si="147"/>
        <v>1.6972441755827938</v>
      </c>
      <c r="AJ180" s="34">
        <f t="shared" ca="1" si="156"/>
        <v>-0.28700268842123183</v>
      </c>
      <c r="AK180" s="34">
        <f t="shared" ca="1" si="156"/>
        <v>-1.2249526685133956</v>
      </c>
      <c r="AL180" s="34">
        <f t="shared" ca="1" si="156"/>
        <v>-0.42325359993855455</v>
      </c>
      <c r="AM180" s="34">
        <f t="shared" ca="1" si="156"/>
        <v>-1.7376310924468796</v>
      </c>
      <c r="AN180" s="101">
        <f t="shared" ca="1" si="156"/>
        <v>-0.8663129772005137</v>
      </c>
      <c r="AQ180" s="60">
        <f ca="1"/>
        <v>-1.5089711665693246E-2</v>
      </c>
      <c r="AR180" s="60">
        <f ca="1"/>
        <v>-1.4841904030331397E-2</v>
      </c>
      <c r="AS180" s="60">
        <f ca="1"/>
        <v>-1.0004687977735586E-3</v>
      </c>
      <c r="AT180" s="60">
        <f ca="1"/>
        <v>-1.3842528856010873E-2</v>
      </c>
      <c r="AU180" s="60">
        <f ca="1"/>
        <v>5.2998003084121286E-3</v>
      </c>
      <c r="AW180" s="61">
        <f t="shared" ca="1" si="129"/>
        <v>0.62054074766601741</v>
      </c>
      <c r="AX180" s="61">
        <f t="shared" ca="1" si="130"/>
        <v>-1.4841904030331396</v>
      </c>
      <c r="AY180" s="61">
        <f t="shared" ca="1" si="131"/>
        <v>-0.10004687977735587</v>
      </c>
      <c r="AZ180" s="61">
        <f t="shared" ca="1" si="132"/>
        <v>-1.3842528856010874</v>
      </c>
      <c r="BA180" s="61">
        <f t="shared" ca="1" si="133"/>
        <v>0.52998003084121281</v>
      </c>
      <c r="BB180" s="61">
        <f t="shared" ca="1" si="134"/>
        <v>-1.8179693899043525</v>
      </c>
      <c r="BL180" s="96">
        <v>38959</v>
      </c>
      <c r="BM180" s="126">
        <f t="shared" si="148"/>
        <v>-2.0161655765821456E-3</v>
      </c>
      <c r="BN180" s="126">
        <f t="shared" si="149"/>
        <v>-1.6620516222019921E-4</v>
      </c>
      <c r="BO180" s="126">
        <f t="shared" si="150"/>
        <v>2.9904086832907577E-3</v>
      </c>
      <c r="BP180" s="126">
        <f t="shared" si="151"/>
        <v>4.072369637878724E-3</v>
      </c>
      <c r="BQ180" s="126">
        <f t="shared" si="152"/>
        <v>8.4141132450395329E-3</v>
      </c>
      <c r="DA180" s="126">
        <f t="shared" ca="1" si="135"/>
        <v>-1.4957075483873102E-2</v>
      </c>
      <c r="DB180" s="126">
        <f t="shared" ca="1" si="136"/>
        <v>-1.5159786351532574E-2</v>
      </c>
      <c r="DC180" s="126">
        <f t="shared" ca="1" si="137"/>
        <v>-1.1588823598631581E-3</v>
      </c>
      <c r="DD180" s="126">
        <f t="shared" ca="1" si="138"/>
        <v>-1.3725791514696039E-2</v>
      </c>
      <c r="DE180" s="126">
        <f t="shared" ca="1" si="139"/>
        <v>4.6772080890954554E-3</v>
      </c>
    </row>
    <row r="181" spans="1:109" ht="14" thickBot="1" x14ac:dyDescent="0.2">
      <c r="A181" s="96">
        <v>38960</v>
      </c>
      <c r="B181" s="97">
        <v>5.2895002365112305</v>
      </c>
      <c r="C181" s="98">
        <v>1303.8199462890625</v>
      </c>
      <c r="D181" s="97">
        <v>1.9039000272750854</v>
      </c>
      <c r="E181">
        <v>117.35711876488766</v>
      </c>
      <c r="F181">
        <v>625.41314697265625</v>
      </c>
      <c r="H181" s="34">
        <f t="shared" si="140"/>
        <v>-5.7330703319548376E-3</v>
      </c>
      <c r="I181" s="34">
        <f t="shared" si="141"/>
        <v>-3.4507673675521173E-4</v>
      </c>
      <c r="J181" s="34">
        <f t="shared" si="142"/>
        <v>-2.6253085629565458E-4</v>
      </c>
      <c r="K181" s="34">
        <f t="shared" si="143"/>
        <v>2.1123895741710498E-3</v>
      </c>
      <c r="L181" s="101">
        <f t="shared" si="144"/>
        <v>1.4185054195838629E-2</v>
      </c>
      <c r="N181" s="34">
        <f t="shared" si="145"/>
        <v>0.23576353405753928</v>
      </c>
      <c r="O181" s="35">
        <f t="shared" si="153"/>
        <v>-3.4507673675521176E-2</v>
      </c>
      <c r="P181" s="35">
        <f t="shared" si="154"/>
        <v>-2.6253085629565458E-2</v>
      </c>
      <c r="Q181" s="35">
        <f t="shared" si="146"/>
        <v>0.21123895741710497</v>
      </c>
      <c r="R181" s="35">
        <f t="shared" si="155"/>
        <v>1.4185054195838629</v>
      </c>
      <c r="S181" s="67">
        <f t="shared" si="147"/>
        <v>1.8047471517534204</v>
      </c>
      <c r="AJ181" s="34">
        <f t="shared" ca="1" si="156"/>
        <v>-0.62318464526384199</v>
      </c>
      <c r="AK181" s="34">
        <f t="shared" ca="1" si="156"/>
        <v>-0.35507152555857363</v>
      </c>
      <c r="AL181" s="34">
        <f t="shared" ca="1" si="156"/>
        <v>0.37193837199794305</v>
      </c>
      <c r="AM181" s="34">
        <f t="shared" ca="1" si="156"/>
        <v>0.84432819507284318</v>
      </c>
      <c r="AN181" s="101">
        <f t="shared" ca="1" si="156"/>
        <v>0.26472502788119401</v>
      </c>
      <c r="AQ181" s="60">
        <f ca="1"/>
        <v>-1.0808593744421988E-3</v>
      </c>
      <c r="AR181" s="60">
        <f ca="1"/>
        <v>-1.1882983323588545E-2</v>
      </c>
      <c r="AS181" s="60">
        <f ca="1"/>
        <v>-1.5069902283148051E-2</v>
      </c>
      <c r="AT181" s="60">
        <f ca="1"/>
        <v>1.3438415544686248E-3</v>
      </c>
      <c r="AU181" s="60">
        <f ca="1"/>
        <v>-1.1064498609210939E-2</v>
      </c>
      <c r="AW181" s="61">
        <f t="shared" ca="1" si="129"/>
        <v>4.4448648138391854E-2</v>
      </c>
      <c r="AX181" s="61">
        <f t="shared" ca="1" si="130"/>
        <v>-1.1882983323588545</v>
      </c>
      <c r="AY181" s="61">
        <f t="shared" ca="1" si="131"/>
        <v>-1.5069902283148051</v>
      </c>
      <c r="AZ181" s="61">
        <f t="shared" ca="1" si="132"/>
        <v>0.13438415544686247</v>
      </c>
      <c r="BA181" s="61">
        <f t="shared" ca="1" si="133"/>
        <v>-1.106449860921094</v>
      </c>
      <c r="BB181" s="61">
        <f t="shared" ca="1" si="134"/>
        <v>-3.6229056180094994</v>
      </c>
      <c r="BL181" s="96">
        <v>38960</v>
      </c>
      <c r="BM181" s="126">
        <f t="shared" si="148"/>
        <v>-5.3115814930590269E-3</v>
      </c>
      <c r="BN181" s="126">
        <f t="shared" si="149"/>
        <v>-5.0360734642522259E-4</v>
      </c>
      <c r="BO181" s="126">
        <f t="shared" si="150"/>
        <v>-2.2134038470359222E-4</v>
      </c>
      <c r="BP181" s="126">
        <f t="shared" si="151"/>
        <v>2.3200811847523296E-3</v>
      </c>
      <c r="BQ181" s="126">
        <f t="shared" si="152"/>
        <v>1.3435394553420221E-2</v>
      </c>
      <c r="DA181" s="126">
        <f t="shared" ca="1" si="135"/>
        <v>-9.4822319262205512E-4</v>
      </c>
      <c r="DB181" s="126">
        <f t="shared" ca="1" si="136"/>
        <v>-1.2200865644789722E-2</v>
      </c>
      <c r="DC181" s="126">
        <f t="shared" ca="1" si="137"/>
        <v>-1.5228315845237652E-2</v>
      </c>
      <c r="DD181" s="126">
        <f t="shared" ca="1" si="138"/>
        <v>1.4605788957834597E-3</v>
      </c>
      <c r="DE181" s="126">
        <f t="shared" ca="1" si="139"/>
        <v>-1.1687090828527612E-2</v>
      </c>
    </row>
    <row r="182" spans="1:109" ht="14" thickBot="1" x14ac:dyDescent="0.2">
      <c r="A182" s="96">
        <v>38961</v>
      </c>
      <c r="B182" s="97">
        <v>5.2788357734680176</v>
      </c>
      <c r="C182" s="98">
        <v>1311.010009765625</v>
      </c>
      <c r="D182" s="97">
        <v>1.9055999517440796</v>
      </c>
      <c r="E182">
        <v>117.12344419613055</v>
      </c>
      <c r="F182">
        <v>622.9134521484375</v>
      </c>
      <c r="H182" s="34">
        <f t="shared" si="140"/>
        <v>-2.0161570217164405E-3</v>
      </c>
      <c r="I182" s="34">
        <f t="shared" si="141"/>
        <v>5.5146138061677053E-3</v>
      </c>
      <c r="J182" s="34">
        <f t="shared" si="142"/>
        <v>8.9286435455706128E-4</v>
      </c>
      <c r="K182" s="34">
        <f t="shared" si="143"/>
        <v>-1.9911409824678074E-3</v>
      </c>
      <c r="L182" s="101">
        <f t="shared" si="144"/>
        <v>-3.9968696473981213E-3</v>
      </c>
      <c r="N182" s="34">
        <f t="shared" si="145"/>
        <v>8.291129833265326E-2</v>
      </c>
      <c r="O182" s="35">
        <f t="shared" si="153"/>
        <v>0.55146138061677052</v>
      </c>
      <c r="P182" s="35">
        <f t="shared" si="154"/>
        <v>8.9286435455706123E-2</v>
      </c>
      <c r="Q182" s="35">
        <f t="shared" si="146"/>
        <v>-0.19911409824678072</v>
      </c>
      <c r="R182" s="35">
        <f t="shared" si="155"/>
        <v>-0.39968696473981213</v>
      </c>
      <c r="S182" s="67">
        <f t="shared" si="147"/>
        <v>0.12485805141853701</v>
      </c>
      <c r="AJ182" s="34">
        <f t="shared" ca="1" si="156"/>
        <v>-0.45446983082519687</v>
      </c>
      <c r="AK182" s="34">
        <f t="shared" ca="1" si="156"/>
        <v>-1.235335256419368</v>
      </c>
      <c r="AL182" s="34">
        <f t="shared" ca="1" si="156"/>
        <v>-1.2975300425210574</v>
      </c>
      <c r="AM182" s="34">
        <f t="shared" ca="1" si="156"/>
        <v>-7.4230397133658962E-2</v>
      </c>
      <c r="AN182" s="101">
        <f t="shared" ca="1" si="156"/>
        <v>-1.6731780110932106</v>
      </c>
      <c r="AQ182" s="60">
        <f ca="1"/>
        <v>-1.3216842131740059E-2</v>
      </c>
      <c r="AR182" s="60">
        <f ca="1"/>
        <v>-4.0655635166504207E-3</v>
      </c>
      <c r="AS182" s="60">
        <f ca="1"/>
        <v>3.4194929044267333E-3</v>
      </c>
      <c r="AT182" s="60">
        <f ca="1"/>
        <v>-3.2026978061502976E-3</v>
      </c>
      <c r="AU182" s="60">
        <f ca="1"/>
        <v>-7.0103586982257259E-3</v>
      </c>
      <c r="AW182" s="61">
        <f t="shared" ca="1" si="129"/>
        <v>0.54352192274555966</v>
      </c>
      <c r="AX182" s="61">
        <f t="shared" ca="1" si="130"/>
        <v>-0.40655635166504206</v>
      </c>
      <c r="AY182" s="61">
        <f t="shared" ca="1" si="131"/>
        <v>0.3419492904426733</v>
      </c>
      <c r="AZ182" s="61">
        <f t="shared" ca="1" si="132"/>
        <v>-0.32026978061502975</v>
      </c>
      <c r="BA182" s="61">
        <f t="shared" ca="1" si="133"/>
        <v>-0.7010358698225726</v>
      </c>
      <c r="BB182" s="61">
        <f t="shared" ca="1" si="134"/>
        <v>-0.5423907889144115</v>
      </c>
      <c r="BL182" s="96">
        <v>38961</v>
      </c>
      <c r="BM182" s="126">
        <f t="shared" si="148"/>
        <v>-1.5946681828206293E-3</v>
      </c>
      <c r="BN182" s="126">
        <f t="shared" si="149"/>
        <v>5.3560831964976942E-3</v>
      </c>
      <c r="BO182" s="126">
        <f t="shared" si="150"/>
        <v>9.3405482614912364E-4</v>
      </c>
      <c r="BP182" s="126">
        <f t="shared" si="151"/>
        <v>-1.7834493718865275E-3</v>
      </c>
      <c r="BQ182" s="126">
        <f t="shared" si="152"/>
        <v>-4.7465292898165295E-3</v>
      </c>
      <c r="DA182" s="126">
        <f t="shared" ca="1" si="135"/>
        <v>-1.3084205949919915E-2</v>
      </c>
      <c r="DB182" s="126">
        <f t="shared" ca="1" si="136"/>
        <v>-4.3834458378515977E-3</v>
      </c>
      <c r="DC182" s="126">
        <f t="shared" ca="1" si="137"/>
        <v>3.2610793423371335E-3</v>
      </c>
      <c r="DD182" s="126">
        <f t="shared" ca="1" si="138"/>
        <v>-3.0859604648354627E-3</v>
      </c>
      <c r="DE182" s="126">
        <f t="shared" ca="1" si="139"/>
        <v>-7.6329509175423992E-3</v>
      </c>
    </row>
    <row r="183" spans="1:109" ht="14" thickBot="1" x14ac:dyDescent="0.2">
      <c r="A183" s="96">
        <v>38964</v>
      </c>
      <c r="B183" s="97">
        <v>5.2788357734680176</v>
      </c>
      <c r="C183" s="98">
        <v>1311.010009765625</v>
      </c>
      <c r="D183" s="97">
        <v>1.9059000015258789</v>
      </c>
      <c r="E183">
        <v>115.9958274673297</v>
      </c>
      <c r="F183">
        <v>625.9652099609375</v>
      </c>
      <c r="H183" s="34">
        <f t="shared" si="140"/>
        <v>0</v>
      </c>
      <c r="I183" s="34">
        <f t="shared" si="141"/>
        <v>0</v>
      </c>
      <c r="J183" s="34">
        <f t="shared" si="142"/>
        <v>1.5745685841600654E-4</v>
      </c>
      <c r="K183" s="34">
        <f t="shared" si="143"/>
        <v>-9.6275919525776604E-3</v>
      </c>
      <c r="L183" s="101">
        <f t="shared" si="144"/>
        <v>4.899168258406434E-3</v>
      </c>
      <c r="N183" s="34">
        <f t="shared" si="145"/>
        <v>0</v>
      </c>
      <c r="O183" s="35">
        <f t="shared" si="153"/>
        <v>0</v>
      </c>
      <c r="P183" s="35">
        <f t="shared" si="154"/>
        <v>1.5745685841600653E-2</v>
      </c>
      <c r="Q183" s="35">
        <f t="shared" si="146"/>
        <v>-0.9627591952577661</v>
      </c>
      <c r="R183" s="35">
        <f t="shared" si="155"/>
        <v>0.48991682584064339</v>
      </c>
      <c r="S183" s="67">
        <f t="shared" si="147"/>
        <v>-0.45709668357552208</v>
      </c>
      <c r="AJ183" s="34">
        <f t="shared" ca="1" si="156"/>
        <v>0.30817036274301507</v>
      </c>
      <c r="AK183" s="34">
        <f t="shared" ca="1" si="156"/>
        <v>0.96394244621791125</v>
      </c>
      <c r="AL183" s="34">
        <f t="shared" ca="1" si="156"/>
        <v>-0.20187500777228909</v>
      </c>
      <c r="AM183" s="34">
        <f t="shared" ca="1" si="156"/>
        <v>-0.11248608066871675</v>
      </c>
      <c r="AN183" s="101">
        <f t="shared" ca="1" si="156"/>
        <v>1.3892251586565005</v>
      </c>
      <c r="AQ183" s="60">
        <f ca="1"/>
        <v>1.477841848574653E-3</v>
      </c>
      <c r="AR183" s="60">
        <f ca="1"/>
        <v>-2.2496443154587178E-2</v>
      </c>
      <c r="AS183" s="60">
        <f ca="1"/>
        <v>-1.0067386991882621E-2</v>
      </c>
      <c r="AT183" s="60">
        <f ca="1"/>
        <v>-9.1049577580785343E-3</v>
      </c>
      <c r="AU183" s="60">
        <f ca="1"/>
        <v>-8.3931573829409151E-3</v>
      </c>
      <c r="AW183" s="61">
        <f t="shared" ca="1" si="129"/>
        <v>-6.0773930341664562E-2</v>
      </c>
      <c r="AX183" s="61">
        <f t="shared" ca="1" si="130"/>
        <v>-2.2496443154587178</v>
      </c>
      <c r="AY183" s="61">
        <f t="shared" ca="1" si="131"/>
        <v>-1.0067386991882621</v>
      </c>
      <c r="AZ183" s="61">
        <f t="shared" ca="1" si="132"/>
        <v>-0.91049577580785346</v>
      </c>
      <c r="BA183" s="61">
        <f t="shared" ca="1" si="133"/>
        <v>-0.83931573829409156</v>
      </c>
      <c r="BB183" s="61">
        <f t="shared" ca="1" si="134"/>
        <v>-5.0669684590905897</v>
      </c>
      <c r="BL183" s="96">
        <v>38964</v>
      </c>
      <c r="BM183" s="126">
        <f t="shared" si="148"/>
        <v>4.2148883889581103E-4</v>
      </c>
      <c r="BN183" s="126">
        <f t="shared" si="149"/>
        <v>-1.5853060967001092E-4</v>
      </c>
      <c r="BO183" s="126">
        <f t="shared" si="150"/>
        <v>1.9864733000806887E-4</v>
      </c>
      <c r="BP183" s="126">
        <f t="shared" si="151"/>
        <v>-9.419900341996381E-3</v>
      </c>
      <c r="BQ183" s="126">
        <f t="shared" si="152"/>
        <v>4.1495086159880259E-3</v>
      </c>
      <c r="DA183" s="126">
        <f t="shared" ca="1" si="135"/>
        <v>1.6104780303947967E-3</v>
      </c>
      <c r="DB183" s="126">
        <f t="shared" ca="1" si="136"/>
        <v>-2.2814325475788357E-2</v>
      </c>
      <c r="DC183" s="126">
        <f t="shared" ca="1" si="137"/>
        <v>-1.0225800553972221E-2</v>
      </c>
      <c r="DD183" s="126">
        <f t="shared" ca="1" si="138"/>
        <v>-8.9882204167636998E-3</v>
      </c>
      <c r="DE183" s="126">
        <f t="shared" ca="1" si="139"/>
        <v>-9.0157496022575875E-3</v>
      </c>
    </row>
    <row r="184" spans="1:109" ht="14" thickBot="1" x14ac:dyDescent="0.2">
      <c r="A184" s="96">
        <v>38965</v>
      </c>
      <c r="B184" s="97">
        <v>5.316500186920166</v>
      </c>
      <c r="C184" s="98">
        <v>1313.25</v>
      </c>
      <c r="D184" s="97">
        <v>1.8938000202178955</v>
      </c>
      <c r="E184">
        <v>115.94203188999747</v>
      </c>
      <c r="F184">
        <v>639.66448974609375</v>
      </c>
      <c r="H184" s="34">
        <f t="shared" si="140"/>
        <v>7.1349848846318977E-3</v>
      </c>
      <c r="I184" s="34">
        <f t="shared" si="141"/>
        <v>1.7085988800157618E-3</v>
      </c>
      <c r="J184" s="34">
        <f t="shared" si="142"/>
        <v>-6.3486968352463695E-3</v>
      </c>
      <c r="K184" s="34">
        <f t="shared" si="143"/>
        <v>-4.6377165891927974E-4</v>
      </c>
      <c r="L184" s="101">
        <f t="shared" si="144"/>
        <v>2.1885049787369389E-2</v>
      </c>
      <c r="N184" s="34">
        <f t="shared" si="145"/>
        <v>-0.29341507332849365</v>
      </c>
      <c r="O184" s="35">
        <f t="shared" si="153"/>
        <v>0.17085988800157617</v>
      </c>
      <c r="P184" s="35">
        <f t="shared" si="154"/>
        <v>-0.63486968352463691</v>
      </c>
      <c r="Q184" s="35">
        <f t="shared" si="146"/>
        <v>-4.6377165891927974E-2</v>
      </c>
      <c r="R184" s="35">
        <f t="shared" si="155"/>
        <v>2.1885049787369391</v>
      </c>
      <c r="S184" s="67">
        <f t="shared" si="147"/>
        <v>1.3847029439934566</v>
      </c>
      <c r="AJ184" s="34">
        <f t="shared" ca="1" si="156"/>
        <v>1.4514034626617347</v>
      </c>
      <c r="AK184" s="34">
        <f t="shared" ca="1" si="156"/>
        <v>-1.4638711493641157</v>
      </c>
      <c r="AL184" s="34">
        <f t="shared" ca="1" si="156"/>
        <v>-1.5251385270075264</v>
      </c>
      <c r="AM184" s="34">
        <f t="shared" ca="1" si="156"/>
        <v>-1.2731308561266876</v>
      </c>
      <c r="AN184" s="101">
        <f t="shared" ca="1" si="156"/>
        <v>1.7102002870777024</v>
      </c>
      <c r="AQ184" s="60">
        <f ca="1"/>
        <v>4.1809488774864007E-3</v>
      </c>
      <c r="AR184" s="60">
        <f ca="1"/>
        <v>4.3200121264691067E-3</v>
      </c>
      <c r="AS184" s="60">
        <f ca="1"/>
        <v>6.5542940397506876E-3</v>
      </c>
      <c r="AT184" s="60">
        <f ca="1"/>
        <v>6.8761028993343789E-3</v>
      </c>
      <c r="AU184" s="60">
        <f ca="1"/>
        <v>1.2955910258806833E-2</v>
      </c>
      <c r="AW184" s="61">
        <f t="shared" ca="1" si="129"/>
        <v>-0.17193497131474939</v>
      </c>
      <c r="AX184" s="61">
        <f t="shared" ca="1" si="130"/>
        <v>0.43200121264691066</v>
      </c>
      <c r="AY184" s="61">
        <f t="shared" ca="1" si="131"/>
        <v>0.65542940397506877</v>
      </c>
      <c r="AZ184" s="61">
        <f t="shared" ca="1" si="132"/>
        <v>0.68761028993343787</v>
      </c>
      <c r="BA184" s="61">
        <f t="shared" ca="1" si="133"/>
        <v>1.2955910258806833</v>
      </c>
      <c r="BB184" s="61">
        <f t="shared" ca="1" si="134"/>
        <v>2.8986969611213511</v>
      </c>
      <c r="BL184" s="96">
        <v>38965</v>
      </c>
      <c r="BM184" s="126">
        <f t="shared" si="148"/>
        <v>7.5564737235277084E-3</v>
      </c>
      <c r="BN184" s="126">
        <f t="shared" si="149"/>
        <v>1.5500682703457509E-3</v>
      </c>
      <c r="BO184" s="126">
        <f t="shared" si="150"/>
        <v>-6.3075063636543072E-3</v>
      </c>
      <c r="BP184" s="126">
        <f t="shared" si="151"/>
        <v>-2.5608004833799984E-4</v>
      </c>
      <c r="BQ184" s="126">
        <f t="shared" si="152"/>
        <v>2.1135390144950982E-2</v>
      </c>
      <c r="DA184" s="126">
        <f t="shared" ca="1" si="135"/>
        <v>4.313585059306544E-3</v>
      </c>
      <c r="DB184" s="126">
        <f t="shared" ca="1" si="136"/>
        <v>4.0021298052679297E-3</v>
      </c>
      <c r="DC184" s="126">
        <f t="shared" ca="1" si="137"/>
        <v>6.3958804776610883E-3</v>
      </c>
      <c r="DD184" s="126">
        <f t="shared" ca="1" si="138"/>
        <v>6.9928402406492143E-3</v>
      </c>
      <c r="DE184" s="126">
        <f t="shared" ca="1" si="139"/>
        <v>1.2333318039490161E-2</v>
      </c>
    </row>
    <row r="185" spans="1:109" ht="14" thickBot="1" x14ac:dyDescent="0.2">
      <c r="A185" s="96">
        <v>38966</v>
      </c>
      <c r="B185" s="97">
        <v>5.3260002136230469</v>
      </c>
      <c r="C185" s="98">
        <v>1300.260009765625</v>
      </c>
      <c r="D185" s="97">
        <v>1.8846999406814575</v>
      </c>
      <c r="E185">
        <v>116.60447612562864</v>
      </c>
      <c r="F185">
        <v>635.6646728515625</v>
      </c>
      <c r="H185" s="34">
        <f t="shared" si="140"/>
        <v>1.7868948309741712E-3</v>
      </c>
      <c r="I185" s="34">
        <f t="shared" si="141"/>
        <v>-9.891483140586332E-3</v>
      </c>
      <c r="J185" s="34">
        <f t="shared" si="142"/>
        <v>-4.8051956063401863E-3</v>
      </c>
      <c r="K185" s="34">
        <f t="shared" si="143"/>
        <v>5.7135813891866141E-3</v>
      </c>
      <c r="L185" s="101">
        <f t="shared" si="144"/>
        <v>-6.2529919335039584E-3</v>
      </c>
      <c r="N185" s="34">
        <f t="shared" si="145"/>
        <v>-7.3483249977150042E-2</v>
      </c>
      <c r="O185" s="35">
        <f t="shared" si="153"/>
        <v>-0.98914831405863324</v>
      </c>
      <c r="P185" s="35">
        <f t="shared" si="154"/>
        <v>-0.48051956063401863</v>
      </c>
      <c r="Q185" s="35">
        <f t="shared" si="146"/>
        <v>0.57135813891866138</v>
      </c>
      <c r="R185" s="35">
        <f t="shared" si="155"/>
        <v>-0.62529919335039585</v>
      </c>
      <c r="S185" s="67">
        <f t="shared" si="147"/>
        <v>-1.5970921791015364</v>
      </c>
      <c r="AJ185" s="34">
        <f t="shared" ca="1" si="156"/>
        <v>0.17219738055401354</v>
      </c>
      <c r="AK185" s="34">
        <f t="shared" ca="1" si="156"/>
        <v>-0.46709416762832212</v>
      </c>
      <c r="AL185" s="34">
        <f t="shared" ca="1" si="156"/>
        <v>-0.62787427332901524</v>
      </c>
      <c r="AM185" s="34">
        <f t="shared" ca="1" si="156"/>
        <v>0.99110183851024114</v>
      </c>
      <c r="AN185" s="101">
        <f t="shared" ca="1" si="156"/>
        <v>-1.5845226455292671</v>
      </c>
      <c r="AQ185" s="60">
        <f ca="1"/>
        <v>3.7737549231751634E-2</v>
      </c>
      <c r="AR185" s="60">
        <f ca="1"/>
        <v>-1.1168877532937096E-2</v>
      </c>
      <c r="AS185" s="60">
        <f ca="1"/>
        <v>-4.1356619816284874E-3</v>
      </c>
      <c r="AT185" s="60">
        <f ca="1"/>
        <v>1.7321469011156446E-2</v>
      </c>
      <c r="AU185" s="60">
        <f ca="1"/>
        <v>-1.0004921170911599E-2</v>
      </c>
      <c r="AW185" s="61">
        <f t="shared" ca="1" si="129"/>
        <v>-1.5518975798984196</v>
      </c>
      <c r="AX185" s="61">
        <f t="shared" ca="1" si="130"/>
        <v>-1.1168877532937096</v>
      </c>
      <c r="AY185" s="61">
        <f t="shared" ca="1" si="131"/>
        <v>-0.41356619816284873</v>
      </c>
      <c r="AZ185" s="61">
        <f t="shared" ca="1" si="132"/>
        <v>1.7321469011156447</v>
      </c>
      <c r="BA185" s="61">
        <f t="shared" ca="1" si="133"/>
        <v>-1.0004921170911598</v>
      </c>
      <c r="BB185" s="61">
        <f t="shared" ca="1" si="134"/>
        <v>-2.3506967473304927</v>
      </c>
      <c r="BL185" s="96">
        <v>38966</v>
      </c>
      <c r="BM185" s="126">
        <f t="shared" si="148"/>
        <v>2.2083836698699824E-3</v>
      </c>
      <c r="BN185" s="126">
        <f t="shared" si="149"/>
        <v>-1.0050013750256343E-2</v>
      </c>
      <c r="BO185" s="126">
        <f t="shared" si="150"/>
        <v>-4.7640051347481241E-3</v>
      </c>
      <c r="BP185" s="126">
        <f t="shared" si="151"/>
        <v>5.9212729997678943E-3</v>
      </c>
      <c r="BQ185" s="126">
        <f t="shared" si="152"/>
        <v>-7.0026515759223666E-3</v>
      </c>
      <c r="DA185" s="126">
        <f t="shared" ca="1" si="135"/>
        <v>3.7870185413571775E-2</v>
      </c>
      <c r="DB185" s="126">
        <f t="shared" ca="1" si="136"/>
        <v>-1.1486759854138273E-2</v>
      </c>
      <c r="DC185" s="126">
        <f t="shared" ca="1" si="137"/>
        <v>-4.2940755437180867E-3</v>
      </c>
      <c r="DD185" s="126">
        <f t="shared" ca="1" si="138"/>
        <v>1.7438206352471283E-2</v>
      </c>
      <c r="DE185" s="126">
        <f t="shared" ca="1" si="139"/>
        <v>-1.0627513390228271E-2</v>
      </c>
    </row>
    <row r="186" spans="1:109" ht="14" thickBot="1" x14ac:dyDescent="0.2">
      <c r="A186" s="96">
        <v>38967</v>
      </c>
      <c r="B186" s="97">
        <v>5.3185000419616699</v>
      </c>
      <c r="C186" s="98">
        <v>1294.02001953125</v>
      </c>
      <c r="D186" s="97">
        <v>1.8752000331878662</v>
      </c>
      <c r="E186">
        <v>116.41443877459196</v>
      </c>
      <c r="F186">
        <v>615.23162841796875</v>
      </c>
      <c r="H186" s="34">
        <f t="shared" si="140"/>
        <v>-1.4082184304448069E-3</v>
      </c>
      <c r="I186" s="34">
        <f t="shared" si="141"/>
        <v>-4.7990326454012636E-3</v>
      </c>
      <c r="J186" s="34">
        <f t="shared" si="142"/>
        <v>-5.0405410901410621E-3</v>
      </c>
      <c r="K186" s="34">
        <f t="shared" si="143"/>
        <v>-1.6297603432644772E-3</v>
      </c>
      <c r="L186" s="101">
        <f t="shared" si="144"/>
        <v>-3.2144376282438429E-2</v>
      </c>
      <c r="N186" s="34">
        <f t="shared" si="145"/>
        <v>5.7910776366391199E-2</v>
      </c>
      <c r="O186" s="35">
        <f t="shared" si="153"/>
        <v>-0.47990326454012638</v>
      </c>
      <c r="P186" s="35">
        <f t="shared" si="154"/>
        <v>-0.50405410901410619</v>
      </c>
      <c r="Q186" s="35">
        <f t="shared" si="146"/>
        <v>-0.16297603432644772</v>
      </c>
      <c r="R186" s="35">
        <f t="shared" si="155"/>
        <v>-3.2144376282438429</v>
      </c>
      <c r="S186" s="67">
        <f t="shared" si="147"/>
        <v>-4.3034602597581317</v>
      </c>
      <c r="AJ186" s="34">
        <f t="shared" ca="1" si="156"/>
        <v>-1.6347501755217082</v>
      </c>
      <c r="AK186" s="34">
        <f t="shared" ca="1" si="156"/>
        <v>-8.6821616672003596E-2</v>
      </c>
      <c r="AL186" s="34">
        <f t="shared" ca="1" si="156"/>
        <v>1.0701905213949998</v>
      </c>
      <c r="AM186" s="34">
        <f t="shared" ca="1" si="156"/>
        <v>-1.1305643628738102</v>
      </c>
      <c r="AN186" s="101">
        <f t="shared" ca="1" si="156"/>
        <v>-0.3466554580310296</v>
      </c>
      <c r="AQ186" s="60">
        <f ca="1"/>
        <v>9.0488610672735739E-3</v>
      </c>
      <c r="AR186" s="60">
        <f ca="1"/>
        <v>-6.2868754065988613E-3</v>
      </c>
      <c r="AS186" s="60">
        <f ca="1"/>
        <v>-1.3516140835283033E-3</v>
      </c>
      <c r="AT186" s="60">
        <f ca="1"/>
        <v>-9.990506127749918E-3</v>
      </c>
      <c r="AU186" s="60">
        <f ca="1"/>
        <v>-3.6581396147396549E-3</v>
      </c>
      <c r="AW186" s="61">
        <f t="shared" ca="1" si="129"/>
        <v>-0.37212023242154435</v>
      </c>
      <c r="AX186" s="61">
        <f t="shared" ca="1" si="130"/>
        <v>-0.62868754065988608</v>
      </c>
      <c r="AY186" s="61">
        <f t="shared" ca="1" si="131"/>
        <v>-0.13516140835283033</v>
      </c>
      <c r="AZ186" s="61">
        <f t="shared" ca="1" si="132"/>
        <v>-0.99905061277499185</v>
      </c>
      <c r="BA186" s="61">
        <f t="shared" ca="1" si="133"/>
        <v>-0.3658139614739655</v>
      </c>
      <c r="BB186" s="61">
        <f t="shared" ca="1" si="134"/>
        <v>-2.5008337556832183</v>
      </c>
      <c r="BL186" s="96">
        <v>38967</v>
      </c>
      <c r="BM186" s="126">
        <f t="shared" si="148"/>
        <v>-9.8672959154899598E-4</v>
      </c>
      <c r="BN186" s="126">
        <f t="shared" si="149"/>
        <v>-4.9575632550712748E-3</v>
      </c>
      <c r="BO186" s="126">
        <f t="shared" si="150"/>
        <v>-4.9993506185489998E-3</v>
      </c>
      <c r="BP186" s="126">
        <f t="shared" si="151"/>
        <v>-1.4220687326831974E-3</v>
      </c>
      <c r="BQ186" s="126">
        <f t="shared" si="152"/>
        <v>-3.2894035924856839E-2</v>
      </c>
      <c r="DA186" s="126">
        <f t="shared" ca="1" si="135"/>
        <v>9.1814972490937181E-3</v>
      </c>
      <c r="DB186" s="126">
        <f t="shared" ca="1" si="136"/>
        <v>-6.6047577278000383E-3</v>
      </c>
      <c r="DC186" s="126">
        <f t="shared" ca="1" si="137"/>
        <v>-1.5100276456179028E-3</v>
      </c>
      <c r="DD186" s="126">
        <f t="shared" ca="1" si="138"/>
        <v>-9.8737687864350835E-3</v>
      </c>
      <c r="DE186" s="126">
        <f t="shared" ca="1" si="139"/>
        <v>-4.2807318340563278E-3</v>
      </c>
    </row>
    <row r="187" spans="1:109" ht="14" thickBot="1" x14ac:dyDescent="0.2">
      <c r="A187" s="96">
        <v>38968</v>
      </c>
      <c r="B187" s="97">
        <v>5.3014998435974121</v>
      </c>
      <c r="C187" s="98">
        <v>1298.9200439453125</v>
      </c>
      <c r="D187" s="97">
        <v>1.8653000593185425</v>
      </c>
      <c r="E187">
        <v>116.90436665495164</v>
      </c>
      <c r="F187">
        <v>609.73223876953125</v>
      </c>
      <c r="H187" s="34">
        <f t="shared" si="140"/>
        <v>-3.1964272313867422E-3</v>
      </c>
      <c r="I187" s="34">
        <f t="shared" si="141"/>
        <v>3.7866681659511734E-3</v>
      </c>
      <c r="J187" s="34">
        <f t="shared" si="142"/>
        <v>-5.2794228317571204E-3</v>
      </c>
      <c r="K187" s="34">
        <f t="shared" si="143"/>
        <v>4.2084803699334282E-3</v>
      </c>
      <c r="L187" s="101">
        <f t="shared" si="144"/>
        <v>-8.9387303812368205E-3</v>
      </c>
      <c r="N187" s="34">
        <f t="shared" si="145"/>
        <v>0.13144806129956102</v>
      </c>
      <c r="O187" s="35">
        <f t="shared" si="153"/>
        <v>0.37866681659511736</v>
      </c>
      <c r="P187" s="35">
        <f t="shared" si="154"/>
        <v>-0.52794228317571201</v>
      </c>
      <c r="Q187" s="35">
        <f t="shared" si="146"/>
        <v>0.42084803699334283</v>
      </c>
      <c r="R187" s="35">
        <f t="shared" si="155"/>
        <v>-0.89387303812368202</v>
      </c>
      <c r="S187" s="67">
        <f t="shared" si="147"/>
        <v>-0.49085240641137284</v>
      </c>
      <c r="AJ187" s="34">
        <f t="shared" ca="1" si="156"/>
        <v>-0.96156784963588915</v>
      </c>
      <c r="AK187" s="34">
        <f t="shared" ca="1" si="156"/>
        <v>-1.1602300572638848</v>
      </c>
      <c r="AL187" s="34">
        <f t="shared" ca="1" si="156"/>
        <v>0.60114314472083508</v>
      </c>
      <c r="AM187" s="34">
        <f t="shared" ca="1" si="156"/>
        <v>3.9626884717736406E-2</v>
      </c>
      <c r="AN187" s="101">
        <f t="shared" ca="1" si="156"/>
        <v>5.6767136764500369E-2</v>
      </c>
      <c r="AQ187" s="60">
        <f ca="1"/>
        <v>-3.7664591301085688E-2</v>
      </c>
      <c r="AR187" s="60">
        <f ca="1"/>
        <v>-3.4736618735363369E-3</v>
      </c>
      <c r="AS187" s="60">
        <f ca="1"/>
        <v>-8.2264282768470341E-3</v>
      </c>
      <c r="AT187" s="60">
        <f ca="1"/>
        <v>-2.9315429847059137E-3</v>
      </c>
      <c r="AU187" s="60">
        <f ca="1"/>
        <v>-4.5164379725944797E-3</v>
      </c>
      <c r="AW187" s="61">
        <f t="shared" ca="1" si="129"/>
        <v>1.5488972993200609</v>
      </c>
      <c r="AX187" s="61">
        <f t="shared" ca="1" si="130"/>
        <v>-0.34736618735363367</v>
      </c>
      <c r="AY187" s="61">
        <f t="shared" ca="1" si="131"/>
        <v>-0.82264282768470343</v>
      </c>
      <c r="AZ187" s="61">
        <f t="shared" ca="1" si="132"/>
        <v>-0.29315429847059138</v>
      </c>
      <c r="BA187" s="61">
        <f t="shared" ca="1" si="133"/>
        <v>-0.45164379725944798</v>
      </c>
      <c r="BB187" s="61">
        <f t="shared" ca="1" si="134"/>
        <v>-0.36590981144831541</v>
      </c>
      <c r="BL187" s="96">
        <v>38968</v>
      </c>
      <c r="BM187" s="126">
        <f t="shared" si="148"/>
        <v>-2.774938392490931E-3</v>
      </c>
      <c r="BN187" s="126">
        <f t="shared" si="149"/>
        <v>3.6281375562811627E-3</v>
      </c>
      <c r="BO187" s="126">
        <f t="shared" si="150"/>
        <v>-5.2382323601650582E-3</v>
      </c>
      <c r="BP187" s="126">
        <f t="shared" si="151"/>
        <v>4.4161719805147085E-3</v>
      </c>
      <c r="BQ187" s="126">
        <f t="shared" si="152"/>
        <v>-9.6883900236552287E-3</v>
      </c>
      <c r="DA187" s="126">
        <f t="shared" ca="1" si="135"/>
        <v>-3.7531955119265548E-2</v>
      </c>
      <c r="DB187" s="126">
        <f t="shared" ca="1" si="136"/>
        <v>-3.7915441947375143E-3</v>
      </c>
      <c r="DC187" s="126">
        <f t="shared" ca="1" si="137"/>
        <v>-8.3848418389366342E-3</v>
      </c>
      <c r="DD187" s="126">
        <f t="shared" ca="1" si="138"/>
        <v>-2.8148056433910788E-3</v>
      </c>
      <c r="DE187" s="126">
        <f t="shared" ca="1" si="139"/>
        <v>-5.1390301919111529E-3</v>
      </c>
    </row>
    <row r="188" spans="1:109" ht="14" thickBot="1" x14ac:dyDescent="0.2">
      <c r="A188" s="96">
        <v>38971</v>
      </c>
      <c r="B188" s="97">
        <v>5.3315000534057617</v>
      </c>
      <c r="C188" s="98">
        <v>1299.5400390625</v>
      </c>
      <c r="D188" s="97">
        <v>1.864799976348877</v>
      </c>
      <c r="E188">
        <v>117.53644193819753</v>
      </c>
      <c r="F188">
        <v>587.6673583984375</v>
      </c>
      <c r="H188" s="34">
        <f t="shared" si="140"/>
        <v>5.6588155603891363E-3</v>
      </c>
      <c r="I188" s="34">
        <f t="shared" si="141"/>
        <v>4.7731584409486808E-4</v>
      </c>
      <c r="J188" s="34">
        <f t="shared" si="142"/>
        <v>-2.6809786831198874E-4</v>
      </c>
      <c r="K188" s="34">
        <f t="shared" si="143"/>
        <v>5.4067722304289977E-3</v>
      </c>
      <c r="L188" s="101">
        <f t="shared" si="144"/>
        <v>-3.618781978073151E-2</v>
      </c>
      <c r="N188" s="34">
        <f t="shared" si="145"/>
        <v>-0.23270992292924259</v>
      </c>
      <c r="O188" s="35">
        <f t="shared" si="153"/>
        <v>4.7731584409486806E-2</v>
      </c>
      <c r="P188" s="35">
        <f t="shared" si="154"/>
        <v>-2.6809786831198872E-2</v>
      </c>
      <c r="Q188" s="35">
        <f t="shared" si="146"/>
        <v>0.54067722304289978</v>
      </c>
      <c r="R188" s="35">
        <f t="shared" si="155"/>
        <v>-3.6187819780731512</v>
      </c>
      <c r="S188" s="67">
        <f t="shared" si="147"/>
        <v>-3.2898928803812062</v>
      </c>
      <c r="AJ188" s="34">
        <f t="shared" ca="1" si="156"/>
        <v>3.4083370821636885E-2</v>
      </c>
      <c r="AK188" s="34">
        <f t="shared" ca="1" si="156"/>
        <v>-0.50788802159796342</v>
      </c>
      <c r="AL188" s="34">
        <f t="shared" ca="1" si="156"/>
        <v>1.4812042713403233</v>
      </c>
      <c r="AM188" s="34">
        <f t="shared" ca="1" si="156"/>
        <v>2.388511848678851</v>
      </c>
      <c r="AN188" s="101">
        <f t="shared" ca="1" si="156"/>
        <v>0.59415305246774863</v>
      </c>
      <c r="AQ188" s="60">
        <f ca="1"/>
        <v>-1.9601863086242972E-2</v>
      </c>
      <c r="AR188" s="60">
        <f ca="1"/>
        <v>-8.3296848489199556E-3</v>
      </c>
      <c r="AS188" s="60">
        <f ca="1"/>
        <v>-3.6408098125682298E-3</v>
      </c>
      <c r="AT188" s="60">
        <f ca="1"/>
        <v>-1.8895012104123946E-3</v>
      </c>
      <c r="AU188" s="60">
        <f ca="1"/>
        <v>-1.7211345450712439E-2</v>
      </c>
      <c r="AW188" s="61">
        <f t="shared" ca="1" si="129"/>
        <v>0.80609590459164659</v>
      </c>
      <c r="AX188" s="61">
        <f t="shared" ca="1" si="130"/>
        <v>-0.8329684848919956</v>
      </c>
      <c r="AY188" s="61">
        <f t="shared" ca="1" si="131"/>
        <v>-0.36408098125682298</v>
      </c>
      <c r="AZ188" s="61">
        <f t="shared" ca="1" si="132"/>
        <v>-0.18895012104123945</v>
      </c>
      <c r="BA188" s="61">
        <f t="shared" ca="1" si="133"/>
        <v>-1.7211345450712439</v>
      </c>
      <c r="BB188" s="61">
        <f t="shared" ca="1" si="134"/>
        <v>-2.3010382276696553</v>
      </c>
      <c r="BL188" s="96">
        <v>38971</v>
      </c>
      <c r="BM188" s="126">
        <f t="shared" si="148"/>
        <v>6.080304399284947E-3</v>
      </c>
      <c r="BN188" s="126">
        <f t="shared" si="149"/>
        <v>3.1878523442485716E-4</v>
      </c>
      <c r="BO188" s="126">
        <f t="shared" si="150"/>
        <v>-2.2690739671992637E-4</v>
      </c>
      <c r="BP188" s="126">
        <f t="shared" si="151"/>
        <v>5.614463841010278E-3</v>
      </c>
      <c r="BQ188" s="126">
        <f t="shared" si="152"/>
        <v>-3.693747942314992E-2</v>
      </c>
      <c r="DA188" s="126">
        <f t="shared" ca="1" si="135"/>
        <v>-1.9469226904422827E-2</v>
      </c>
      <c r="DB188" s="126">
        <f t="shared" ca="1" si="136"/>
        <v>-8.6475671701211326E-3</v>
      </c>
      <c r="DC188" s="126">
        <f t="shared" ca="1" si="137"/>
        <v>-3.7992233746578295E-3</v>
      </c>
      <c r="DD188" s="126">
        <f t="shared" ca="1" si="138"/>
        <v>-1.7727638690975597E-3</v>
      </c>
      <c r="DE188" s="126">
        <f t="shared" ca="1" si="139"/>
        <v>-1.7833937670029113E-2</v>
      </c>
    </row>
    <row r="189" spans="1:109" ht="14" thickBot="1" x14ac:dyDescent="0.2">
      <c r="A189" s="96">
        <v>38972</v>
      </c>
      <c r="B189" s="97">
        <v>5.2985000610351562</v>
      </c>
      <c r="C189" s="98">
        <v>1313.1099853515625</v>
      </c>
      <c r="D189" s="97">
        <v>1.8746999502182007</v>
      </c>
      <c r="E189">
        <v>117.96626737825267</v>
      </c>
      <c r="F189">
        <v>591.76715087890625</v>
      </c>
      <c r="H189" s="34">
        <f t="shared" si="140"/>
        <v>-6.1896261915115386E-3</v>
      </c>
      <c r="I189" s="34">
        <f t="shared" si="141"/>
        <v>1.0442114810754105E-2</v>
      </c>
      <c r="J189" s="34">
        <f t="shared" si="142"/>
        <v>5.3088663636231131E-3</v>
      </c>
      <c r="K189" s="34">
        <f t="shared" si="143"/>
        <v>3.6569546684180627E-3</v>
      </c>
      <c r="L189" s="101">
        <f t="shared" si="144"/>
        <v>6.9763828497159735E-3</v>
      </c>
      <c r="N189" s="34">
        <f t="shared" si="145"/>
        <v>0.25453867838880773</v>
      </c>
      <c r="O189" s="35">
        <f t="shared" si="153"/>
        <v>1.0442114810754104</v>
      </c>
      <c r="P189" s="35">
        <f t="shared" si="154"/>
        <v>0.53088663636231126</v>
      </c>
      <c r="Q189" s="35">
        <f t="shared" si="146"/>
        <v>0.36569546684180626</v>
      </c>
      <c r="R189" s="35">
        <f t="shared" si="155"/>
        <v>0.6976382849715973</v>
      </c>
      <c r="S189" s="67">
        <f t="shared" si="147"/>
        <v>2.892970547639933</v>
      </c>
      <c r="AJ189" s="34">
        <f t="shared" ca="1" si="156"/>
        <v>-8.0858954520101223E-2</v>
      </c>
      <c r="AK189" s="34">
        <f t="shared" ca="1" si="156"/>
        <v>0.51932792450414922</v>
      </c>
      <c r="AL189" s="34">
        <f t="shared" ca="1" si="156"/>
        <v>0.13995102250908023</v>
      </c>
      <c r="AM189" s="34">
        <f t="shared" ca="1" si="156"/>
        <v>0.49579938204830887</v>
      </c>
      <c r="AN189" s="101">
        <f t="shared" ca="1" si="156"/>
        <v>1.0003860365726589</v>
      </c>
      <c r="AQ189" s="60">
        <f ca="1"/>
        <v>-5.4178307771831453E-3</v>
      </c>
      <c r="AR189" s="60">
        <f ca="1"/>
        <v>1.2094265585069408E-2</v>
      </c>
      <c r="AS189" s="60">
        <f ca="1"/>
        <v>1.2972595308850778E-2</v>
      </c>
      <c r="AT189" s="60">
        <f ca="1"/>
        <v>-3.2747903276821948E-3</v>
      </c>
      <c r="AU189" s="60">
        <f ca="1"/>
        <v>-1.6628946080024173E-2</v>
      </c>
      <c r="AW189" s="61">
        <f t="shared" ca="1" si="129"/>
        <v>0.22279980132720012</v>
      </c>
      <c r="AX189" s="61">
        <f t="shared" ca="1" si="130"/>
        <v>1.2094265585069408</v>
      </c>
      <c r="AY189" s="61">
        <f t="shared" ca="1" si="131"/>
        <v>1.2972595308850778</v>
      </c>
      <c r="AZ189" s="61">
        <f t="shared" ca="1" si="132"/>
        <v>-0.32747903276821949</v>
      </c>
      <c r="BA189" s="61">
        <f t="shared" ca="1" si="133"/>
        <v>-1.6628946080024174</v>
      </c>
      <c r="BB189" s="61">
        <f t="shared" ca="1" si="134"/>
        <v>0.73911224994858182</v>
      </c>
      <c r="BL189" s="96">
        <v>38972</v>
      </c>
      <c r="BM189" s="126">
        <f t="shared" si="148"/>
        <v>-5.7681373526157279E-3</v>
      </c>
      <c r="BN189" s="126">
        <f t="shared" si="149"/>
        <v>1.0283584201084094E-2</v>
      </c>
      <c r="BO189" s="126">
        <f t="shared" si="150"/>
        <v>5.3500568352151754E-3</v>
      </c>
      <c r="BP189" s="126">
        <f t="shared" si="151"/>
        <v>3.8646462789993425E-3</v>
      </c>
      <c r="BQ189" s="126">
        <f t="shared" si="152"/>
        <v>6.2267232072975654E-3</v>
      </c>
      <c r="DA189" s="126">
        <f t="shared" ca="1" si="135"/>
        <v>-5.285194595363002E-3</v>
      </c>
      <c r="DB189" s="126">
        <f t="shared" ca="1" si="136"/>
        <v>1.1776383263868231E-2</v>
      </c>
      <c r="DC189" s="126">
        <f t="shared" ca="1" si="137"/>
        <v>1.2814181746761178E-2</v>
      </c>
      <c r="DD189" s="126">
        <f t="shared" ca="1" si="138"/>
        <v>-3.1580529863673599E-3</v>
      </c>
      <c r="DE189" s="126">
        <f t="shared" ca="1" si="139"/>
        <v>-1.7251538299340848E-2</v>
      </c>
    </row>
    <row r="190" spans="1:109" ht="14" thickBot="1" x14ac:dyDescent="0.2">
      <c r="A190" s="96">
        <v>38973</v>
      </c>
      <c r="B190" s="97">
        <v>5.2975001335144043</v>
      </c>
      <c r="C190" s="98">
        <v>1318.0699462890625</v>
      </c>
      <c r="D190" s="97">
        <v>1.8766000270843506</v>
      </c>
      <c r="E190">
        <v>117.56407183950331</v>
      </c>
      <c r="F190">
        <v>592.3778076171875</v>
      </c>
      <c r="H190" s="34">
        <f t="shared" si="140"/>
        <v>-1.8871897881163739E-4</v>
      </c>
      <c r="I190" s="34">
        <f t="shared" si="141"/>
        <v>3.7772623716451721E-3</v>
      </c>
      <c r="J190" s="34">
        <f t="shared" si="142"/>
        <v>1.0135365213663915E-3</v>
      </c>
      <c r="K190" s="34">
        <f t="shared" si="143"/>
        <v>-3.4094114163986766E-3</v>
      </c>
      <c r="L190" s="101">
        <f t="shared" si="144"/>
        <v>1.0319206420537005E-3</v>
      </c>
      <c r="N190" s="34">
        <f t="shared" si="145"/>
        <v>7.7607722934022435E-3</v>
      </c>
      <c r="O190" s="35">
        <f t="shared" si="153"/>
        <v>0.3777262371645172</v>
      </c>
      <c r="P190" s="35">
        <f t="shared" si="154"/>
        <v>0.10135365213663915</v>
      </c>
      <c r="Q190" s="35">
        <f t="shared" si="146"/>
        <v>-0.34094114163986766</v>
      </c>
      <c r="R190" s="35">
        <f t="shared" si="155"/>
        <v>0.10319206420537005</v>
      </c>
      <c r="S190" s="67">
        <f t="shared" si="147"/>
        <v>0.24909158416006097</v>
      </c>
      <c r="AJ190" s="34">
        <f t="shared" ca="1" si="156"/>
        <v>0.44639701696285017</v>
      </c>
      <c r="AK190" s="34">
        <f t="shared" ca="1" si="156"/>
        <v>-0.24619512120469855</v>
      </c>
      <c r="AL190" s="34">
        <f t="shared" ca="1" si="156"/>
        <v>0.72944094862620978</v>
      </c>
      <c r="AM190" s="34">
        <f t="shared" ca="1" si="156"/>
        <v>-1.0770656738766204</v>
      </c>
      <c r="AN190" s="101">
        <f t="shared" ca="1" si="156"/>
        <v>0.72788137672340969</v>
      </c>
      <c r="AQ190" s="60">
        <f ca="1"/>
        <v>-3.8013391172614002E-3</v>
      </c>
      <c r="AR190" s="60">
        <f ca="1"/>
        <v>2.2860507735369935E-3</v>
      </c>
      <c r="AS190" s="60">
        <f ca="1"/>
        <v>6.8590626709437831E-3</v>
      </c>
      <c r="AT190" s="60">
        <f ca="1"/>
        <v>2.3498522193609222E-3</v>
      </c>
      <c r="AU190" s="60">
        <f ca="1"/>
        <v>5.1900331451783044E-3</v>
      </c>
      <c r="AW190" s="61">
        <f t="shared" ca="1" si="129"/>
        <v>0.15632411474902072</v>
      </c>
      <c r="AX190" s="61">
        <f t="shared" ca="1" si="130"/>
        <v>0.22860507735369937</v>
      </c>
      <c r="AY190" s="61">
        <f t="shared" ca="1" si="131"/>
        <v>0.6859062670943783</v>
      </c>
      <c r="AZ190" s="61">
        <f t="shared" ca="1" si="132"/>
        <v>0.23498522193609223</v>
      </c>
      <c r="BA190" s="61">
        <f t="shared" ca="1" si="133"/>
        <v>0.51900331451783044</v>
      </c>
      <c r="BB190" s="61">
        <f t="shared" ca="1" si="134"/>
        <v>1.824823995651021</v>
      </c>
      <c r="BL190" s="96">
        <v>38973</v>
      </c>
      <c r="BM190" s="126">
        <f t="shared" si="148"/>
        <v>2.3276986008417363E-4</v>
      </c>
      <c r="BN190" s="126">
        <f t="shared" si="149"/>
        <v>3.618731761975161E-3</v>
      </c>
      <c r="BO190" s="126">
        <f t="shared" si="150"/>
        <v>1.0547269929584537E-3</v>
      </c>
      <c r="BP190" s="126">
        <f t="shared" si="151"/>
        <v>-3.2017198058173968E-3</v>
      </c>
      <c r="BQ190" s="126">
        <f t="shared" si="152"/>
        <v>2.8226099963529251E-4</v>
      </c>
      <c r="DA190" s="126">
        <f t="shared" ca="1" si="135"/>
        <v>-3.6687029354412564E-3</v>
      </c>
      <c r="DB190" s="126">
        <f t="shared" ca="1" si="136"/>
        <v>1.9681684523358161E-3</v>
      </c>
      <c r="DC190" s="126">
        <f t="shared" ca="1" si="137"/>
        <v>6.7006491088541838E-3</v>
      </c>
      <c r="DD190" s="126">
        <f t="shared" ca="1" si="138"/>
        <v>2.4665895606757571E-3</v>
      </c>
      <c r="DE190" s="126">
        <f t="shared" ca="1" si="139"/>
        <v>4.5674409258616312E-3</v>
      </c>
    </row>
    <row r="191" spans="1:109" ht="14" thickBot="1" x14ac:dyDescent="0.2">
      <c r="A191" s="96">
        <v>38974</v>
      </c>
      <c r="B191" s="97">
        <v>5.3260002136230469</v>
      </c>
      <c r="C191" s="98">
        <v>1316.280029296875</v>
      </c>
      <c r="D191" s="97">
        <v>1.8868000507354736</v>
      </c>
      <c r="E191">
        <v>117.49500214310328</v>
      </c>
      <c r="F191">
        <v>575.43603515625</v>
      </c>
      <c r="H191" s="34">
        <f t="shared" si="140"/>
        <v>5.3799111638219805E-3</v>
      </c>
      <c r="I191" s="34">
        <f t="shared" si="141"/>
        <v>-1.357983312818027E-3</v>
      </c>
      <c r="J191" s="34">
        <f t="shared" si="142"/>
        <v>5.4353743493069711E-3</v>
      </c>
      <c r="K191" s="34">
        <f t="shared" si="143"/>
        <v>-5.8750684047697958E-4</v>
      </c>
      <c r="L191" s="101">
        <f t="shared" si="144"/>
        <v>-2.8599606945244962E-2</v>
      </c>
      <c r="N191" s="34">
        <f t="shared" si="145"/>
        <v>-0.22124041664526206</v>
      </c>
      <c r="O191" s="35">
        <f t="shared" si="153"/>
        <v>-0.13579833128180271</v>
      </c>
      <c r="P191" s="35">
        <f t="shared" si="154"/>
        <v>0.54353743493069706</v>
      </c>
      <c r="Q191" s="35">
        <f t="shared" si="146"/>
        <v>-5.8750684047697961E-2</v>
      </c>
      <c r="R191" s="35">
        <f t="shared" si="155"/>
        <v>-2.8599606945244962</v>
      </c>
      <c r="S191" s="67">
        <f t="shared" si="147"/>
        <v>-2.7322126915685621</v>
      </c>
      <c r="AJ191" s="34">
        <f t="shared" ca="1" si="156"/>
        <v>-1.1039949668758573</v>
      </c>
      <c r="AK191" s="34">
        <f t="shared" ca="1" si="156"/>
        <v>0.59126852215780923</v>
      </c>
      <c r="AL191" s="34">
        <f t="shared" ca="1" si="156"/>
        <v>-0.24063589811963298</v>
      </c>
      <c r="AM191" s="34">
        <f t="shared" ca="1" si="156"/>
        <v>0.12202868602646744</v>
      </c>
      <c r="AN191" s="101">
        <f t="shared" ca="1" si="156"/>
        <v>-0.207447891312004</v>
      </c>
      <c r="AQ191" s="60">
        <f ca="1"/>
        <v>4.4812771241411718E-3</v>
      </c>
      <c r="AR191" s="60">
        <f ca="1"/>
        <v>1.0246054916331414E-2</v>
      </c>
      <c r="AS191" s="60">
        <f ca="1"/>
        <v>-2.8093923707337974E-3</v>
      </c>
      <c r="AT191" s="60">
        <f ca="1"/>
        <v>9.2976832590695342E-3</v>
      </c>
      <c r="AU191" s="60">
        <f ca="1"/>
        <v>-5.9131098294105504E-3</v>
      </c>
      <c r="AW191" s="61">
        <f t="shared" ca="1" si="129"/>
        <v>-0.18428549986381915</v>
      </c>
      <c r="AX191" s="61">
        <f t="shared" ca="1" si="130"/>
        <v>1.0246054916331415</v>
      </c>
      <c r="AY191" s="61">
        <f t="shared" ca="1" si="131"/>
        <v>-0.28093923707337976</v>
      </c>
      <c r="AZ191" s="61">
        <f t="shared" ca="1" si="132"/>
        <v>0.92976832590695346</v>
      </c>
      <c r="BA191" s="61">
        <f t="shared" ca="1" si="133"/>
        <v>-0.591310982941055</v>
      </c>
      <c r="BB191" s="61">
        <f t="shared" ca="1" si="134"/>
        <v>0.89783809766184119</v>
      </c>
      <c r="BL191" s="96">
        <v>38974</v>
      </c>
      <c r="BM191" s="126">
        <f t="shared" si="148"/>
        <v>5.8014000027177912E-3</v>
      </c>
      <c r="BN191" s="126">
        <f t="shared" si="149"/>
        <v>-1.5165139224880379E-3</v>
      </c>
      <c r="BO191" s="126">
        <f t="shared" si="150"/>
        <v>5.4765648208990334E-3</v>
      </c>
      <c r="BP191" s="126">
        <f t="shared" si="151"/>
        <v>-3.7981522989569973E-4</v>
      </c>
      <c r="BQ191" s="126">
        <f t="shared" si="152"/>
        <v>-2.9349266587663368E-2</v>
      </c>
      <c r="DA191" s="126">
        <f t="shared" ca="1" si="135"/>
        <v>4.6139133059613152E-3</v>
      </c>
      <c r="DB191" s="126">
        <f t="shared" ca="1" si="136"/>
        <v>9.9281725951302375E-3</v>
      </c>
      <c r="DC191" s="126">
        <f t="shared" ca="1" si="137"/>
        <v>-2.9678059328233971E-3</v>
      </c>
      <c r="DD191" s="126">
        <f t="shared" ca="1" si="138"/>
        <v>9.4144206003843687E-3</v>
      </c>
      <c r="DE191" s="126">
        <f t="shared" ca="1" si="139"/>
        <v>-6.5357020487272228E-3</v>
      </c>
    </row>
    <row r="192" spans="1:109" ht="14" thickBot="1" x14ac:dyDescent="0.2">
      <c r="A192" s="96">
        <v>38975</v>
      </c>
      <c r="B192" s="97">
        <v>5.3410000801086426</v>
      </c>
      <c r="C192" s="98">
        <v>1319.8699951171875</v>
      </c>
      <c r="D192" s="97">
        <v>1.8813999891281128</v>
      </c>
      <c r="E192">
        <v>117.6055474972856</v>
      </c>
      <c r="F192">
        <v>577.73577880859375</v>
      </c>
      <c r="H192" s="34">
        <f t="shared" si="140"/>
        <v>2.8163473308221942E-3</v>
      </c>
      <c r="I192" s="34">
        <f t="shared" si="141"/>
        <v>2.7273572039455563E-3</v>
      </c>
      <c r="J192" s="34">
        <f t="shared" si="142"/>
        <v>-2.8620211268575589E-3</v>
      </c>
      <c r="K192" s="34">
        <f t="shared" si="143"/>
        <v>9.4085154403148125E-4</v>
      </c>
      <c r="L192" s="101">
        <f t="shared" si="144"/>
        <v>3.9965235262322306E-3</v>
      </c>
      <c r="N192" s="34">
        <f t="shared" si="145"/>
        <v>-0.1158178709490475</v>
      </c>
      <c r="O192" s="35">
        <f t="shared" si="153"/>
        <v>0.27273572039455563</v>
      </c>
      <c r="P192" s="35">
        <f t="shared" si="154"/>
        <v>-0.28620211268575591</v>
      </c>
      <c r="Q192" s="35">
        <f t="shared" si="146"/>
        <v>9.408515440314813E-2</v>
      </c>
      <c r="R192" s="35">
        <f t="shared" si="155"/>
        <v>0.39965235262322307</v>
      </c>
      <c r="S192" s="67">
        <f t="shared" si="147"/>
        <v>0.36445324378612343</v>
      </c>
      <c r="AJ192" s="34">
        <f t="shared" ca="1" si="156"/>
        <v>1.9334211949136073</v>
      </c>
      <c r="AK192" s="34">
        <f t="shared" ca="1" si="156"/>
        <v>8.3332949567818518E-2</v>
      </c>
      <c r="AL192" s="34">
        <f t="shared" ca="1" si="156"/>
        <v>0.64408616741779134</v>
      </c>
      <c r="AM192" s="34">
        <f t="shared" ca="1" si="156"/>
        <v>0.38248918977478369</v>
      </c>
      <c r="AN192" s="101">
        <f t="shared" ca="1" si="156"/>
        <v>0.10991464018915993</v>
      </c>
      <c r="AQ192" s="60">
        <f ca="1"/>
        <v>-2.1349685947932445E-2</v>
      </c>
      <c r="AR192" s="60">
        <f ca="1"/>
        <v>-9.5546758548567153E-3</v>
      </c>
      <c r="AS192" s="60">
        <f ca="1"/>
        <v>1.168478843368943E-4</v>
      </c>
      <c r="AT192" s="60">
        <f ca="1"/>
        <v>-6.0959908424174994E-3</v>
      </c>
      <c r="AU192" s="60">
        <f ca="1"/>
        <v>9.0450258918452157E-3</v>
      </c>
      <c r="AW192" s="61">
        <f t="shared" ca="1" si="129"/>
        <v>0.87797238105516917</v>
      </c>
      <c r="AX192" s="61">
        <f t="shared" ca="1" si="130"/>
        <v>-0.95546758548567157</v>
      </c>
      <c r="AY192" s="61">
        <f t="shared" ca="1" si="131"/>
        <v>1.168478843368943E-2</v>
      </c>
      <c r="AZ192" s="61">
        <f t="shared" ca="1" si="132"/>
        <v>-0.60959908424174991</v>
      </c>
      <c r="BA192" s="61">
        <f t="shared" ca="1" si="133"/>
        <v>0.90450258918452153</v>
      </c>
      <c r="BB192" s="61">
        <f t="shared" ca="1" si="134"/>
        <v>0.2290930889459587</v>
      </c>
      <c r="BL192" s="96">
        <v>38975</v>
      </c>
      <c r="BM192" s="126">
        <f t="shared" si="148"/>
        <v>3.2378361697180053E-3</v>
      </c>
      <c r="BN192" s="126">
        <f t="shared" si="149"/>
        <v>2.5688265942755452E-3</v>
      </c>
      <c r="BO192" s="126">
        <f t="shared" si="150"/>
        <v>-2.8208306552654967E-3</v>
      </c>
      <c r="BP192" s="126">
        <f t="shared" si="151"/>
        <v>1.1485431546127611E-3</v>
      </c>
      <c r="BQ192" s="126">
        <f t="shared" si="152"/>
        <v>3.2468638838138225E-3</v>
      </c>
      <c r="DA192" s="126">
        <f t="shared" ca="1" si="135"/>
        <v>-2.12170497661123E-2</v>
      </c>
      <c r="DB192" s="126">
        <f t="shared" ca="1" si="136"/>
        <v>-9.8725581760578923E-3</v>
      </c>
      <c r="DC192" s="126">
        <f t="shared" ca="1" si="137"/>
        <v>-4.1565677752705276E-5</v>
      </c>
      <c r="DD192" s="126">
        <f t="shared" ca="1" si="138"/>
        <v>-5.979253501102664E-3</v>
      </c>
      <c r="DE192" s="126">
        <f t="shared" ca="1" si="139"/>
        <v>8.4224336725285433E-3</v>
      </c>
    </row>
    <row r="193" spans="1:109" ht="14" thickBot="1" x14ac:dyDescent="0.2">
      <c r="A193" s="96">
        <v>38978</v>
      </c>
      <c r="B193" s="97">
        <v>5.3575000762939453</v>
      </c>
      <c r="C193" s="98">
        <v>1321.1800537109375</v>
      </c>
      <c r="D193" s="97">
        <v>1.8808000087738037</v>
      </c>
      <c r="E193">
        <v>117.88282308757748</v>
      </c>
      <c r="F193">
        <v>584.967529296875</v>
      </c>
      <c r="H193" s="34">
        <f t="shared" si="140"/>
        <v>3.0893083575776886E-3</v>
      </c>
      <c r="I193" s="34">
        <f t="shared" si="141"/>
        <v>9.9256638805072898E-4</v>
      </c>
      <c r="J193" s="34">
        <f t="shared" si="142"/>
        <v>-3.1890100870422973E-4</v>
      </c>
      <c r="K193" s="34">
        <f t="shared" si="143"/>
        <v>2.3576744141111075E-3</v>
      </c>
      <c r="L193" s="101">
        <f t="shared" si="144"/>
        <v>1.2517401126159367E-2</v>
      </c>
      <c r="N193" s="34">
        <f t="shared" si="145"/>
        <v>-0.12704296546239294</v>
      </c>
      <c r="O193" s="35">
        <f t="shared" si="153"/>
        <v>9.9256638805072905E-2</v>
      </c>
      <c r="P193" s="35">
        <f t="shared" si="154"/>
        <v>-3.1890100870422974E-2</v>
      </c>
      <c r="Q193" s="35">
        <f t="shared" si="146"/>
        <v>0.23576744141111075</v>
      </c>
      <c r="R193" s="35">
        <f t="shared" si="155"/>
        <v>1.2517401126159367</v>
      </c>
      <c r="S193" s="67">
        <f t="shared" si="147"/>
        <v>1.4278311264993044</v>
      </c>
      <c r="AJ193" s="34">
        <f t="shared" ca="1" si="156"/>
        <v>1.0470484898405683</v>
      </c>
      <c r="AK193" s="34">
        <f t="shared" ca="1" si="156"/>
        <v>0.81006351534001908</v>
      </c>
      <c r="AL193" s="34">
        <f t="shared" ca="1" si="156"/>
        <v>-0.8192328139937054</v>
      </c>
      <c r="AM193" s="34">
        <f t="shared" ca="1" si="156"/>
        <v>2.2865478471556022</v>
      </c>
      <c r="AN193" s="101">
        <f t="shared" ca="1" si="156"/>
        <v>-6.4855043398375758E-4</v>
      </c>
      <c r="AQ193" s="60">
        <f ca="1"/>
        <v>3.4351137694047858E-2</v>
      </c>
      <c r="AR193" s="60">
        <f ca="1"/>
        <v>2.4693444987917066E-2</v>
      </c>
      <c r="AS193" s="60">
        <f ca="1"/>
        <v>5.1296723205211297E-3</v>
      </c>
      <c r="AT193" s="60">
        <f ca="1"/>
        <v>6.786518613147152E-3</v>
      </c>
      <c r="AU193" s="60">
        <f ca="1"/>
        <v>-3.5850729209041228E-3</v>
      </c>
      <c r="AW193" s="61">
        <f t="shared" ca="1" si="129"/>
        <v>-1.412636711694482</v>
      </c>
      <c r="AX193" s="61">
        <f t="shared" ca="1" si="130"/>
        <v>2.4693444987917066</v>
      </c>
      <c r="AY193" s="61">
        <f t="shared" ca="1" si="131"/>
        <v>0.51296723205211292</v>
      </c>
      <c r="AZ193" s="61">
        <f t="shared" ca="1" si="132"/>
        <v>0.67865186131471522</v>
      </c>
      <c r="BA193" s="61">
        <f t="shared" ca="1" si="133"/>
        <v>-0.35850729209041227</v>
      </c>
      <c r="BB193" s="61">
        <f t="shared" ca="1" si="134"/>
        <v>1.8898195883736402</v>
      </c>
      <c r="BL193" s="96">
        <v>38978</v>
      </c>
      <c r="BM193" s="126">
        <f t="shared" si="148"/>
        <v>3.5107971964734998E-3</v>
      </c>
      <c r="BN193" s="126">
        <f t="shared" si="149"/>
        <v>8.3403577838071807E-4</v>
      </c>
      <c r="BO193" s="126">
        <f t="shared" si="150"/>
        <v>-2.7771053711216737E-4</v>
      </c>
      <c r="BP193" s="126">
        <f t="shared" si="151"/>
        <v>2.5653660246923874E-3</v>
      </c>
      <c r="BQ193" s="126">
        <f t="shared" si="152"/>
        <v>1.1767741483740959E-2</v>
      </c>
      <c r="DA193" s="126">
        <f t="shared" ca="1" si="135"/>
        <v>3.4483773875867998E-2</v>
      </c>
      <c r="DB193" s="126">
        <f t="shared" ca="1" si="136"/>
        <v>2.4375562666715887E-2</v>
      </c>
      <c r="DC193" s="126">
        <f t="shared" ca="1" si="137"/>
        <v>4.9712587584315304E-3</v>
      </c>
      <c r="DD193" s="126">
        <f t="shared" ca="1" si="138"/>
        <v>6.9032559544619874E-3</v>
      </c>
      <c r="DE193" s="126">
        <f t="shared" ca="1" si="139"/>
        <v>-4.2076651402207961E-3</v>
      </c>
    </row>
    <row r="194" spans="1:109" ht="14" thickBot="1" x14ac:dyDescent="0.2">
      <c r="A194" s="96">
        <v>38979</v>
      </c>
      <c r="B194" s="97">
        <v>5.2849998474121094</v>
      </c>
      <c r="C194" s="98">
        <v>1318.31005859375</v>
      </c>
      <c r="D194" s="97">
        <v>1.881600022315979</v>
      </c>
      <c r="E194">
        <v>117.6055474972856</v>
      </c>
      <c r="F194">
        <v>576.96795654296875</v>
      </c>
      <c r="H194" s="34">
        <f t="shared" si="140"/>
        <v>-1.3532473700306137E-2</v>
      </c>
      <c r="I194" s="34">
        <f t="shared" si="141"/>
        <v>-2.1722967351242117E-3</v>
      </c>
      <c r="J194" s="34">
        <f t="shared" si="142"/>
        <v>4.2535811274100618E-4</v>
      </c>
      <c r="K194" s="34">
        <f t="shared" si="143"/>
        <v>-2.3521288600790069E-3</v>
      </c>
      <c r="L194" s="101">
        <f t="shared" si="144"/>
        <v>-1.3675242390841171E-2</v>
      </c>
      <c r="N194" s="34">
        <f t="shared" si="145"/>
        <v>0.55650177642893317</v>
      </c>
      <c r="O194" s="35">
        <f t="shared" si="153"/>
        <v>-0.21722967351242117</v>
      </c>
      <c r="P194" s="35">
        <f t="shared" si="154"/>
        <v>4.2535811274100617E-2</v>
      </c>
      <c r="Q194" s="35">
        <f t="shared" si="146"/>
        <v>-0.23521288600790069</v>
      </c>
      <c r="R194" s="35">
        <f t="shared" si="155"/>
        <v>-1.3675242390841171</v>
      </c>
      <c r="S194" s="67">
        <f t="shared" si="147"/>
        <v>-1.2209292109014052</v>
      </c>
      <c r="AJ194" s="34">
        <f t="shared" ca="1" si="156"/>
        <v>-0.81003229744223681</v>
      </c>
      <c r="AK194" s="34">
        <f t="shared" ca="1" si="156"/>
        <v>1.2198037885482242</v>
      </c>
      <c r="AL194" s="34">
        <f t="shared" ca="1" si="156"/>
        <v>-0.93234931551476596</v>
      </c>
      <c r="AM194" s="34">
        <f t="shared" ca="1" si="156"/>
        <v>0.29359794158715913</v>
      </c>
      <c r="AN194" s="101">
        <f t="shared" ca="1" si="156"/>
        <v>-0.37140540163069413</v>
      </c>
      <c r="AQ194" s="60">
        <f ca="1"/>
        <v>2.4094571207608873E-2</v>
      </c>
      <c r="AR194" s="60">
        <f ca="1"/>
        <v>4.2785323204072249E-3</v>
      </c>
      <c r="AS194" s="60">
        <f ca="1"/>
        <v>1.4243350861463689E-2</v>
      </c>
      <c r="AT194" s="60">
        <f ca="1"/>
        <v>-4.9980922803986721E-3</v>
      </c>
      <c r="AU194" s="60">
        <f ca="1"/>
        <v>1.1340561253600619E-2</v>
      </c>
      <c r="AW194" s="61">
        <f t="shared" ca="1" si="129"/>
        <v>-0.99085148630471198</v>
      </c>
      <c r="AX194" s="61">
        <f t="shared" ca="1" si="130"/>
        <v>0.42785323204072251</v>
      </c>
      <c r="AY194" s="61">
        <f t="shared" ca="1" si="131"/>
        <v>1.4243350861463688</v>
      </c>
      <c r="AZ194" s="61">
        <f t="shared" ca="1" si="132"/>
        <v>-0.49980922803986721</v>
      </c>
      <c r="BA194" s="61">
        <f t="shared" ca="1" si="133"/>
        <v>1.1340561253600618</v>
      </c>
      <c r="BB194" s="61">
        <f t="shared" ca="1" si="134"/>
        <v>1.495583729202574</v>
      </c>
      <c r="BL194" s="96">
        <v>38979</v>
      </c>
      <c r="BM194" s="126">
        <f t="shared" si="148"/>
        <v>-1.3110984861410326E-2</v>
      </c>
      <c r="BN194" s="126">
        <f t="shared" si="149"/>
        <v>-2.3308273447942224E-3</v>
      </c>
      <c r="BO194" s="126">
        <f t="shared" si="150"/>
        <v>4.6654858433306854E-4</v>
      </c>
      <c r="BP194" s="126">
        <f t="shared" si="151"/>
        <v>-2.1444372494977271E-3</v>
      </c>
      <c r="BQ194" s="126">
        <f t="shared" si="152"/>
        <v>-1.4424902033259579E-2</v>
      </c>
      <c r="DA194" s="126">
        <f t="shared" ca="1" si="135"/>
        <v>2.4227207389429017E-2</v>
      </c>
      <c r="DB194" s="126">
        <f t="shared" ca="1" si="136"/>
        <v>3.9606499992060479E-3</v>
      </c>
      <c r="DC194" s="126">
        <f t="shared" ca="1" si="137"/>
        <v>1.4084937299374089E-2</v>
      </c>
      <c r="DD194" s="126">
        <f t="shared" ca="1" si="138"/>
        <v>-4.8813549390838368E-3</v>
      </c>
      <c r="DE194" s="126">
        <f t="shared" ca="1" si="139"/>
        <v>1.0717969034283946E-2</v>
      </c>
    </row>
    <row r="195" spans="1:109" ht="14" thickBot="1" x14ac:dyDescent="0.2">
      <c r="A195" s="96">
        <v>38980</v>
      </c>
      <c r="B195" s="97">
        <v>5.2740001678466797</v>
      </c>
      <c r="C195" s="98">
        <v>1325.1800537109375</v>
      </c>
      <c r="D195" s="97">
        <v>1.8880000114440918</v>
      </c>
      <c r="E195">
        <v>117.43980736115583</v>
      </c>
      <c r="F195">
        <v>577.56329345703125</v>
      </c>
      <c r="H195" s="34">
        <f t="shared" si="140"/>
        <v>-2.0813017754041882E-3</v>
      </c>
      <c r="I195" s="34">
        <f t="shared" si="141"/>
        <v>5.2112134565033726E-3</v>
      </c>
      <c r="J195" s="34">
        <f t="shared" si="142"/>
        <v>3.401354725875974E-3</v>
      </c>
      <c r="K195" s="34">
        <f t="shared" si="143"/>
        <v>-1.4092884192694693E-3</v>
      </c>
      <c r="L195" s="101">
        <f t="shared" si="144"/>
        <v>1.0318370497203917E-3</v>
      </c>
      <c r="N195" s="34">
        <f t="shared" si="145"/>
        <v>8.5590274250517906E-2</v>
      </c>
      <c r="O195" s="35">
        <f t="shared" si="153"/>
        <v>0.5211213456503373</v>
      </c>
      <c r="P195" s="35">
        <f t="shared" si="154"/>
        <v>0.34013547258759741</v>
      </c>
      <c r="Q195" s="35">
        <f t="shared" si="146"/>
        <v>-0.14092884192694694</v>
      </c>
      <c r="R195" s="35">
        <f t="shared" si="155"/>
        <v>0.10318370497203917</v>
      </c>
      <c r="S195" s="67">
        <f t="shared" si="147"/>
        <v>0.90910195553354489</v>
      </c>
      <c r="AJ195" s="34">
        <f t="shared" ca="1" si="156"/>
        <v>0.37154732435931082</v>
      </c>
      <c r="AK195" s="34">
        <f t="shared" ca="1" si="156"/>
        <v>-0.47219263664324984</v>
      </c>
      <c r="AL195" s="34">
        <f t="shared" ca="1" si="156"/>
        <v>-0.81041780066024816</v>
      </c>
      <c r="AM195" s="34">
        <f t="shared" ca="1" si="156"/>
        <v>0.25729558483835857</v>
      </c>
      <c r="AN195" s="101">
        <f t="shared" ca="1" si="156"/>
        <v>-6.8171303546417206E-2</v>
      </c>
      <c r="AQ195" s="60">
        <f ca="1"/>
        <v>-1.3081044297594147E-2</v>
      </c>
      <c r="AR195" s="60">
        <f ca="1"/>
        <v>-1.0920850633422343E-2</v>
      </c>
      <c r="AS195" s="60">
        <f ca="1"/>
        <v>2.1573264689326143E-3</v>
      </c>
      <c r="AT195" s="60">
        <f ca="1"/>
        <v>-7.4441240468358233E-3</v>
      </c>
      <c r="AU195" s="60">
        <f ca="1"/>
        <v>2.0147634687732771E-2</v>
      </c>
      <c r="AW195" s="61">
        <f t="shared" ca="1" si="129"/>
        <v>0.53793744960258261</v>
      </c>
      <c r="AX195" s="61">
        <f t="shared" ca="1" si="130"/>
        <v>-1.0920850633422343</v>
      </c>
      <c r="AY195" s="61">
        <f t="shared" ca="1" si="131"/>
        <v>0.21573264689326144</v>
      </c>
      <c r="AZ195" s="61">
        <f t="shared" ca="1" si="132"/>
        <v>-0.74441240468358227</v>
      </c>
      <c r="BA195" s="61">
        <f t="shared" ca="1" si="133"/>
        <v>2.0147634687732769</v>
      </c>
      <c r="BB195" s="61">
        <f t="shared" ca="1" si="134"/>
        <v>0.9319360972433044</v>
      </c>
      <c r="BL195" s="96">
        <v>38980</v>
      </c>
      <c r="BM195" s="126">
        <f t="shared" si="148"/>
        <v>-1.659812936508377E-3</v>
      </c>
      <c r="BN195" s="126">
        <f t="shared" si="149"/>
        <v>5.0526828468333614E-3</v>
      </c>
      <c r="BO195" s="126">
        <f t="shared" si="150"/>
        <v>3.4425451974680363E-3</v>
      </c>
      <c r="BP195" s="126">
        <f t="shared" si="151"/>
        <v>-1.2015968086881894E-3</v>
      </c>
      <c r="BQ195" s="126">
        <f t="shared" si="152"/>
        <v>2.8217740730198369E-4</v>
      </c>
      <c r="DA195" s="126">
        <f t="shared" ca="1" si="135"/>
        <v>-1.2948408115774003E-2</v>
      </c>
      <c r="DB195" s="126">
        <f t="shared" ca="1" si="136"/>
        <v>-1.123873295462352E-2</v>
      </c>
      <c r="DC195" s="126">
        <f t="shared" ca="1" si="137"/>
        <v>1.9989129068430146E-3</v>
      </c>
      <c r="DD195" s="126">
        <f t="shared" ca="1" si="138"/>
        <v>-7.327386705520988E-3</v>
      </c>
      <c r="DE195" s="126">
        <f t="shared" ca="1" si="139"/>
        <v>1.9525042468416097E-2</v>
      </c>
    </row>
    <row r="196" spans="1:109" ht="14" thickBot="1" x14ac:dyDescent="0.2">
      <c r="A196" s="96">
        <v>38981</v>
      </c>
      <c r="B196" s="97">
        <v>5.1875</v>
      </c>
      <c r="C196" s="98">
        <v>1318.030029296875</v>
      </c>
      <c r="D196" s="97">
        <v>1.9026999473571777</v>
      </c>
      <c r="E196">
        <v>116.30612025608229</v>
      </c>
      <c r="F196">
        <v>584.43505859375</v>
      </c>
      <c r="H196" s="34">
        <f t="shared" si="140"/>
        <v>-1.640124480352393E-2</v>
      </c>
      <c r="I196" s="34">
        <f t="shared" si="141"/>
        <v>-5.3955116469192946E-3</v>
      </c>
      <c r="J196" s="34">
        <f t="shared" si="142"/>
        <v>7.7859829576178144E-3</v>
      </c>
      <c r="K196" s="34">
        <f t="shared" si="143"/>
        <v>-9.6533460889217208E-3</v>
      </c>
      <c r="L196" s="101">
        <f t="shared" si="144"/>
        <v>1.1897856416025832E-2</v>
      </c>
      <c r="N196" s="34">
        <f t="shared" si="145"/>
        <v>0.67447549287314668</v>
      </c>
      <c r="O196" s="35">
        <f t="shared" si="153"/>
        <v>-0.53955116469192943</v>
      </c>
      <c r="P196" s="35">
        <f t="shared" si="154"/>
        <v>0.77859829576178141</v>
      </c>
      <c r="Q196" s="35">
        <f t="shared" si="146"/>
        <v>-0.96533460889217204</v>
      </c>
      <c r="R196" s="35">
        <f t="shared" si="155"/>
        <v>1.1897856416025832</v>
      </c>
      <c r="S196" s="67">
        <f t="shared" si="147"/>
        <v>1.1379736566534098</v>
      </c>
      <c r="AJ196" s="34">
        <f t="shared" ca="1" si="156"/>
        <v>-0.32941432149956473</v>
      </c>
      <c r="AK196" s="34">
        <f t="shared" ca="1" si="156"/>
        <v>1.3587374719310268</v>
      </c>
      <c r="AL196" s="34">
        <f t="shared" ca="1" si="156"/>
        <v>-0.8097746361509669</v>
      </c>
      <c r="AM196" s="34">
        <f t="shared" ca="1" si="156"/>
        <v>-1.8932178065500807</v>
      </c>
      <c r="AN196" s="101">
        <f t="shared" ca="1" si="156"/>
        <v>0.11260636048734193</v>
      </c>
      <c r="AQ196" s="60">
        <f ca="1"/>
        <v>1.2634646735137376E-2</v>
      </c>
      <c r="AR196" s="60">
        <f ca="1"/>
        <v>-7.5091646187073766E-3</v>
      </c>
      <c r="AS196" s="60">
        <f ca="1"/>
        <v>-2.2772721375678768E-4</v>
      </c>
      <c r="AT196" s="60">
        <f ca="1"/>
        <v>-5.1394689269240225E-5</v>
      </c>
      <c r="AU196" s="60">
        <f ca="1"/>
        <v>-2.2262342452296999E-3</v>
      </c>
      <c r="AW196" s="61">
        <f t="shared" ca="1" si="129"/>
        <v>-0.5195800493221655</v>
      </c>
      <c r="AX196" s="61">
        <f t="shared" ca="1" si="130"/>
        <v>-0.75091646187073768</v>
      </c>
      <c r="AY196" s="61">
        <f t="shared" ca="1" si="131"/>
        <v>-2.2772721375678769E-2</v>
      </c>
      <c r="AZ196" s="61">
        <f t="shared" ca="1" si="132"/>
        <v>-5.1394689269240222E-3</v>
      </c>
      <c r="BA196" s="61">
        <f t="shared" ca="1" si="133"/>
        <v>-0.22262342452296999</v>
      </c>
      <c r="BB196" s="61">
        <f t="shared" ca="1" si="134"/>
        <v>-1.5210321260184758</v>
      </c>
      <c r="BL196" s="96">
        <v>38981</v>
      </c>
      <c r="BM196" s="126">
        <f t="shared" si="148"/>
        <v>-1.5979755964628119E-2</v>
      </c>
      <c r="BN196" s="126">
        <f t="shared" si="149"/>
        <v>-5.5540422565893057E-3</v>
      </c>
      <c r="BO196" s="126">
        <f t="shared" si="150"/>
        <v>7.8271734292098775E-3</v>
      </c>
      <c r="BP196" s="126">
        <f t="shared" si="151"/>
        <v>-9.4456544783404414E-3</v>
      </c>
      <c r="BQ196" s="126">
        <f t="shared" si="152"/>
        <v>1.1148196773607424E-2</v>
      </c>
      <c r="DA196" s="126">
        <f t="shared" ca="1" si="135"/>
        <v>1.276728291695752E-2</v>
      </c>
      <c r="DB196" s="126">
        <f t="shared" ca="1" si="136"/>
        <v>-7.8270469399085545E-3</v>
      </c>
      <c r="DC196" s="126">
        <f t="shared" ca="1" si="137"/>
        <v>-3.8614077584638723E-4</v>
      </c>
      <c r="DD196" s="126">
        <f t="shared" ca="1" si="138"/>
        <v>6.5342652045594695E-5</v>
      </c>
      <c r="DE196" s="126">
        <f t="shared" ca="1" si="139"/>
        <v>-2.8488264645463728E-3</v>
      </c>
    </row>
    <row r="197" spans="1:109" ht="14" thickBot="1" x14ac:dyDescent="0.2">
      <c r="A197" s="96">
        <v>38982</v>
      </c>
      <c r="B197" s="97">
        <v>5.1319999694824219</v>
      </c>
      <c r="C197" s="98">
        <v>1314.780029296875</v>
      </c>
      <c r="D197" s="97">
        <v>1.9006999731063843</v>
      </c>
      <c r="E197">
        <v>116.49580384072908</v>
      </c>
      <c r="F197">
        <v>587.9346923828125</v>
      </c>
      <c r="H197" s="34">
        <f t="shared" si="140"/>
        <v>-1.0698801063629517E-2</v>
      </c>
      <c r="I197" s="34">
        <f t="shared" si="141"/>
        <v>-2.4658011788500499E-3</v>
      </c>
      <c r="J197" s="34">
        <f t="shared" si="142"/>
        <v>-1.0511243528289324E-3</v>
      </c>
      <c r="K197" s="34">
        <f t="shared" si="143"/>
        <v>1.6308994249755913E-3</v>
      </c>
      <c r="L197" s="101">
        <f t="shared" si="144"/>
        <v>5.9880627241685556E-3</v>
      </c>
      <c r="N197" s="34">
        <f t="shared" si="145"/>
        <v>0.439971429424237</v>
      </c>
      <c r="O197" s="35">
        <f t="shared" si="153"/>
        <v>-0.246580117885005</v>
      </c>
      <c r="P197" s="35">
        <f t="shared" si="154"/>
        <v>-0.10511243528289324</v>
      </c>
      <c r="Q197" s="35">
        <f t="shared" si="146"/>
        <v>0.16308994249755912</v>
      </c>
      <c r="R197" s="35">
        <f t="shared" si="155"/>
        <v>0.59880627241685558</v>
      </c>
      <c r="S197" s="67">
        <f t="shared" si="147"/>
        <v>0.85017509117075352</v>
      </c>
      <c r="AJ197" s="34">
        <f t="shared" ca="1" si="156"/>
        <v>-1.2753847019336839</v>
      </c>
      <c r="AK197" s="34">
        <f t="shared" ca="1" si="156"/>
        <v>-0.24000188014235346</v>
      </c>
      <c r="AL197" s="34">
        <f t="shared" ca="1" si="156"/>
        <v>0.50997853976850005</v>
      </c>
      <c r="AM197" s="34">
        <f t="shared" ca="1" si="156"/>
        <v>-0.28737185167179091</v>
      </c>
      <c r="AN197" s="101">
        <f t="shared" ca="1" si="156"/>
        <v>1.56788260821102</v>
      </c>
      <c r="AQ197" s="60">
        <f ca="1"/>
        <v>-5.855751782141946E-3</v>
      </c>
      <c r="AR197" s="60">
        <f ca="1"/>
        <v>-4.2630158960829841E-3</v>
      </c>
      <c r="AS197" s="60">
        <f ca="1"/>
        <v>-6.0692671081238048E-3</v>
      </c>
      <c r="AT197" s="60">
        <f ca="1"/>
        <v>3.64409319327857E-3</v>
      </c>
      <c r="AU197" s="60">
        <f ca="1"/>
        <v>2.3387748295051219E-2</v>
      </c>
      <c r="AW197" s="61">
        <f t="shared" ca="1" si="129"/>
        <v>0.24080861646272136</v>
      </c>
      <c r="AX197" s="61">
        <f t="shared" ca="1" si="130"/>
        <v>-0.42630158960829839</v>
      </c>
      <c r="AY197" s="61">
        <f t="shared" ca="1" si="131"/>
        <v>-0.60692671081238048</v>
      </c>
      <c r="AZ197" s="61">
        <f t="shared" ca="1" si="132"/>
        <v>0.36440931932785697</v>
      </c>
      <c r="BA197" s="61">
        <f t="shared" ca="1" si="133"/>
        <v>2.3387748295051218</v>
      </c>
      <c r="BB197" s="61">
        <f t="shared" ca="1" si="134"/>
        <v>1.9107644648750213</v>
      </c>
      <c r="BL197" s="96">
        <v>38982</v>
      </c>
      <c r="BM197" s="126">
        <f t="shared" si="148"/>
        <v>-1.0277312224733706E-2</v>
      </c>
      <c r="BN197" s="126">
        <f t="shared" si="149"/>
        <v>-2.6243317885200606E-3</v>
      </c>
      <c r="BO197" s="126">
        <f t="shared" si="150"/>
        <v>-1.0099338812368701E-3</v>
      </c>
      <c r="BP197" s="126">
        <f t="shared" si="151"/>
        <v>1.8385910355568711E-3</v>
      </c>
      <c r="BQ197" s="126">
        <f t="shared" si="152"/>
        <v>5.2384030817501474E-3</v>
      </c>
      <c r="DA197" s="126">
        <f t="shared" ca="1" si="135"/>
        <v>-5.7231156003218027E-3</v>
      </c>
      <c r="DB197" s="126">
        <f t="shared" ca="1" si="136"/>
        <v>-4.5808982172841611E-3</v>
      </c>
      <c r="DC197" s="126">
        <f t="shared" ca="1" si="137"/>
        <v>-6.2276806702134041E-3</v>
      </c>
      <c r="DD197" s="126">
        <f t="shared" ca="1" si="138"/>
        <v>3.7608305345934049E-3</v>
      </c>
      <c r="DE197" s="126">
        <f t="shared" ca="1" si="139"/>
        <v>2.2765156075734545E-2</v>
      </c>
    </row>
    <row r="198" spans="1:109" ht="14" thickBot="1" x14ac:dyDescent="0.2">
      <c r="A198" s="96">
        <v>38985</v>
      </c>
      <c r="B198" s="97">
        <v>5.0789999961853027</v>
      </c>
      <c r="C198" s="98">
        <v>1326.3699951171875</v>
      </c>
      <c r="D198" s="97">
        <v>1.9013999700546265</v>
      </c>
      <c r="E198">
        <v>116.52295924014841</v>
      </c>
      <c r="F198">
        <v>588.46728515625</v>
      </c>
      <c r="H198" s="34">
        <f t="shared" si="140"/>
        <v>-1.0327352613461601E-2</v>
      </c>
      <c r="I198" s="34">
        <f t="shared" si="141"/>
        <v>8.815136800116018E-3</v>
      </c>
      <c r="J198" s="34">
        <f t="shared" si="142"/>
        <v>3.6828376816260835E-4</v>
      </c>
      <c r="K198" s="34">
        <f t="shared" si="143"/>
        <v>2.3310195323820144E-4</v>
      </c>
      <c r="L198" s="101">
        <f t="shared" si="144"/>
        <v>9.0587063552752798E-4</v>
      </c>
      <c r="N198" s="34">
        <f t="shared" si="145"/>
        <v>0.42469619394636993</v>
      </c>
      <c r="O198" s="35">
        <f t="shared" si="153"/>
        <v>0.8815136800116018</v>
      </c>
      <c r="P198" s="35">
        <f t="shared" si="154"/>
        <v>3.6828376816260833E-2</v>
      </c>
      <c r="Q198" s="35">
        <f t="shared" si="146"/>
        <v>2.3310195323820143E-2</v>
      </c>
      <c r="R198" s="35">
        <f t="shared" si="155"/>
        <v>9.0587063552752797E-2</v>
      </c>
      <c r="S198" s="67">
        <f t="shared" si="147"/>
        <v>1.4569355096508054</v>
      </c>
      <c r="AJ198" s="34">
        <f t="shared" ca="1" si="156"/>
        <v>-0.33921093831251653</v>
      </c>
      <c r="AK198" s="34">
        <f t="shared" ca="1" si="156"/>
        <v>-1.0475985671556498</v>
      </c>
      <c r="AL198" s="34">
        <f t="shared" ca="1" si="156"/>
        <v>9.3280141350739462E-2</v>
      </c>
      <c r="AM198" s="34">
        <f t="shared" ca="1" si="156"/>
        <v>-0.65361406457020543</v>
      </c>
      <c r="AN198" s="101">
        <f t="shared" ca="1" si="156"/>
        <v>0.79986740212235774</v>
      </c>
      <c r="AQ198" s="60">
        <f ca="1"/>
        <v>-2.824388657079089E-2</v>
      </c>
      <c r="AR198" s="60">
        <f ca="1"/>
        <v>-8.7990225666801074E-3</v>
      </c>
      <c r="AS198" s="60">
        <f ca="1"/>
        <v>1.4185653794895827E-3</v>
      </c>
      <c r="AT198" s="60">
        <f ca="1"/>
        <v>4.0995530553218518E-3</v>
      </c>
      <c r="AU198" s="60">
        <f ca="1"/>
        <v>-4.8538236975721972E-3</v>
      </c>
      <c r="AW198" s="61">
        <f t="shared" ca="1" si="129"/>
        <v>1.1614855789113299</v>
      </c>
      <c r="AX198" s="61">
        <f t="shared" ca="1" si="130"/>
        <v>-0.8799022566680107</v>
      </c>
      <c r="AY198" s="61">
        <f t="shared" ca="1" si="131"/>
        <v>0.14185653794895828</v>
      </c>
      <c r="AZ198" s="61">
        <f t="shared" ca="1" si="132"/>
        <v>0.40995530553218518</v>
      </c>
      <c r="BA198" s="61">
        <f t="shared" ca="1" si="133"/>
        <v>-0.48538236975721971</v>
      </c>
      <c r="BB198" s="61">
        <f t="shared" ca="1" si="134"/>
        <v>0.34801279596724288</v>
      </c>
      <c r="BL198" s="96">
        <v>38985</v>
      </c>
      <c r="BM198" s="126">
        <f t="shared" si="148"/>
        <v>-9.9058637745657891E-3</v>
      </c>
      <c r="BN198" s="126">
        <f t="shared" si="149"/>
        <v>8.6566061904460069E-3</v>
      </c>
      <c r="BO198" s="126">
        <f t="shared" si="150"/>
        <v>4.0947423975467071E-4</v>
      </c>
      <c r="BP198" s="126">
        <f t="shared" si="151"/>
        <v>4.4079356381948132E-4</v>
      </c>
      <c r="BQ198" s="126">
        <f t="shared" si="152"/>
        <v>1.5621099310911995E-4</v>
      </c>
      <c r="DA198" s="126">
        <f t="shared" ca="1" si="135"/>
        <v>-2.8111250388970745E-2</v>
      </c>
      <c r="DB198" s="126">
        <f t="shared" ca="1" si="136"/>
        <v>-9.1169048878812844E-3</v>
      </c>
      <c r="DC198" s="126">
        <f t="shared" ca="1" si="137"/>
        <v>1.2601518173999831E-3</v>
      </c>
      <c r="DD198" s="126">
        <f t="shared" ca="1" si="138"/>
        <v>4.2162903966366872E-3</v>
      </c>
      <c r="DE198" s="126">
        <f t="shared" ca="1" si="139"/>
        <v>-5.4764159168888705E-3</v>
      </c>
    </row>
    <row r="199" spans="1:109" ht="14" thickBot="1" x14ac:dyDescent="0.2">
      <c r="A199" s="96">
        <v>38986</v>
      </c>
      <c r="B199" s="97">
        <v>5.1154999732971191</v>
      </c>
      <c r="C199" s="98">
        <v>1336.3399658203125</v>
      </c>
      <c r="D199" s="97">
        <v>1.8949999809265137</v>
      </c>
      <c r="E199">
        <v>117.13716700336245</v>
      </c>
      <c r="F199">
        <v>591.4671630859375</v>
      </c>
      <c r="H199" s="34">
        <f t="shared" si="140"/>
        <v>7.1864495253456456E-3</v>
      </c>
      <c r="I199" s="34">
        <f t="shared" si="141"/>
        <v>7.5167341992263123E-3</v>
      </c>
      <c r="J199" s="34">
        <f t="shared" si="142"/>
        <v>-3.3659352208409488E-3</v>
      </c>
      <c r="K199" s="34">
        <f t="shared" si="143"/>
        <v>5.2711308330934698E-3</v>
      </c>
      <c r="L199" s="101">
        <f t="shared" si="144"/>
        <v>5.097781992912268E-3</v>
      </c>
      <c r="N199" s="34">
        <f t="shared" si="145"/>
        <v>-0.29553147603613977</v>
      </c>
      <c r="O199" s="35">
        <f t="shared" si="153"/>
        <v>0.75167341992263126</v>
      </c>
      <c r="P199" s="35">
        <f t="shared" si="154"/>
        <v>-0.33659352208409488</v>
      </c>
      <c r="Q199" s="35">
        <f t="shared" si="146"/>
        <v>0.52711308330934703</v>
      </c>
      <c r="R199" s="35">
        <f t="shared" si="155"/>
        <v>0.50977819929122681</v>
      </c>
      <c r="S199" s="67">
        <f t="shared" si="147"/>
        <v>1.1564397044029704</v>
      </c>
      <c r="AJ199" s="34">
        <f t="shared" ca="1" si="156"/>
        <v>-1.1216168942248259</v>
      </c>
      <c r="AK199" s="34">
        <f t="shared" ca="1" si="156"/>
        <v>0.45150718384816507</v>
      </c>
      <c r="AL199" s="34">
        <f t="shared" ca="1" si="156"/>
        <v>-5.3564535035938686E-2</v>
      </c>
      <c r="AM199" s="34">
        <f t="shared" ca="1" si="156"/>
        <v>0.20674513363686153</v>
      </c>
      <c r="AN199" s="101">
        <f t="shared" ca="1" si="156"/>
        <v>-1.2883657529539234</v>
      </c>
      <c r="AQ199" s="60">
        <f ca="1"/>
        <v>-5.7695410398215961E-3</v>
      </c>
      <c r="AR199" s="60">
        <f ca="1"/>
        <v>-7.8478768988328035E-3</v>
      </c>
      <c r="AS199" s="60">
        <f ca="1"/>
        <v>-4.0040668818560887E-3</v>
      </c>
      <c r="AT199" s="60">
        <f ca="1"/>
        <v>5.5440210203024226E-3</v>
      </c>
      <c r="AU199" s="60">
        <f ca="1"/>
        <v>-1.28087359271753E-2</v>
      </c>
      <c r="AW199" s="61">
        <f t="shared" ca="1" si="129"/>
        <v>0.23726333477135944</v>
      </c>
      <c r="AX199" s="61">
        <f t="shared" ca="1" si="130"/>
        <v>-0.7847876898832804</v>
      </c>
      <c r="AY199" s="61">
        <f t="shared" ca="1" si="131"/>
        <v>-0.40040668818560887</v>
      </c>
      <c r="AZ199" s="61">
        <f t="shared" ca="1" si="132"/>
        <v>0.55440210203024232</v>
      </c>
      <c r="BA199" s="61">
        <f t="shared" ca="1" si="133"/>
        <v>-1.2808735927175301</v>
      </c>
      <c r="BB199" s="61">
        <f t="shared" ca="1" si="134"/>
        <v>-1.6744025339848176</v>
      </c>
      <c r="BL199" s="96">
        <v>38986</v>
      </c>
      <c r="BM199" s="126">
        <f t="shared" si="148"/>
        <v>7.6079383642414563E-3</v>
      </c>
      <c r="BN199" s="126">
        <f t="shared" si="149"/>
        <v>7.3582035895563011E-3</v>
      </c>
      <c r="BO199" s="126">
        <f t="shared" si="150"/>
        <v>-3.3247447492488866E-3</v>
      </c>
      <c r="BP199" s="126">
        <f t="shared" si="151"/>
        <v>5.4788224436747501E-3</v>
      </c>
      <c r="BQ199" s="126">
        <f t="shared" si="152"/>
        <v>4.3481223504938599E-3</v>
      </c>
      <c r="DA199" s="126">
        <f t="shared" ca="1" si="135"/>
        <v>-5.6369048580014527E-3</v>
      </c>
      <c r="DB199" s="126">
        <f t="shared" ca="1" si="136"/>
        <v>-8.1657592200339805E-3</v>
      </c>
      <c r="DC199" s="126">
        <f t="shared" ca="1" si="137"/>
        <v>-4.162480443945688E-3</v>
      </c>
      <c r="DD199" s="126">
        <f t="shared" ca="1" si="138"/>
        <v>5.6607583616172579E-3</v>
      </c>
      <c r="DE199" s="126">
        <f t="shared" ca="1" si="139"/>
        <v>-1.3431328146491972E-2</v>
      </c>
    </row>
    <row r="200" spans="1:109" ht="14" thickBot="1" x14ac:dyDescent="0.2">
      <c r="A200" s="96">
        <v>38987</v>
      </c>
      <c r="B200" s="97">
        <v>5.1195001602172852</v>
      </c>
      <c r="C200" s="98">
        <v>1336.5899658203125</v>
      </c>
      <c r="D200" s="97">
        <v>1.888700008392334</v>
      </c>
      <c r="E200">
        <v>117.50881216099339</v>
      </c>
      <c r="F200">
        <v>595.16693115234375</v>
      </c>
      <c r="H200" s="34">
        <f t="shared" si="140"/>
        <v>7.8197379357774772E-4</v>
      </c>
      <c r="I200" s="34">
        <f t="shared" si="141"/>
        <v>1.8707814358192711E-4</v>
      </c>
      <c r="J200" s="34">
        <f t="shared" si="142"/>
        <v>-3.3245237982004994E-3</v>
      </c>
      <c r="K200" s="34">
        <f t="shared" si="143"/>
        <v>3.1727347274863545E-3</v>
      </c>
      <c r="L200" s="101">
        <f t="shared" si="144"/>
        <v>6.255238324817519E-3</v>
      </c>
      <c r="N200" s="34">
        <f t="shared" si="145"/>
        <v>-3.2157446959386576E-2</v>
      </c>
      <c r="O200" s="35">
        <f t="shared" si="153"/>
        <v>1.8707814358192711E-2</v>
      </c>
      <c r="P200" s="35">
        <f t="shared" si="154"/>
        <v>-0.33245237982004994</v>
      </c>
      <c r="Q200" s="35">
        <f t="shared" si="146"/>
        <v>0.31727347274863543</v>
      </c>
      <c r="R200" s="35">
        <f t="shared" si="155"/>
        <v>0.62552383248175192</v>
      </c>
      <c r="S200" s="67">
        <f t="shared" si="147"/>
        <v>0.59689529280914355</v>
      </c>
      <c r="AJ200" s="34">
        <f t="shared" ca="1" si="156"/>
        <v>-0.4593420884299923</v>
      </c>
      <c r="AK200" s="34">
        <f t="shared" ca="1" si="156"/>
        <v>-0.61006201546220962</v>
      </c>
      <c r="AL200" s="34">
        <f t="shared" ca="1" si="156"/>
        <v>1.7755133829723126</v>
      </c>
      <c r="AM200" s="34">
        <f t="shared" ca="1" si="156"/>
        <v>2.341757674832186</v>
      </c>
      <c r="AN200" s="101">
        <f t="shared" ca="1" si="156"/>
        <v>-0.89437780947132295</v>
      </c>
      <c r="AQ200" s="60">
        <f ca="1"/>
        <v>-2.1665074134872609E-2</v>
      </c>
      <c r="AR200" s="60">
        <f ca="1"/>
        <v>-7.5190317810493847E-3</v>
      </c>
      <c r="AS200" s="60">
        <f ca="1"/>
        <v>-3.0435425472809538E-3</v>
      </c>
      <c r="AT200" s="60">
        <f ca="1"/>
        <v>-1.1126547340037549E-2</v>
      </c>
      <c r="AU200" s="60">
        <f ca="1"/>
        <v>6.3583633983919398E-3</v>
      </c>
      <c r="AW200" s="61">
        <f t="shared" ref="AW200:AW263" ca="1" si="157">-AQ200*$B$7*100*$V$24*$B$6</f>
        <v>0.89094222605054008</v>
      </c>
      <c r="AX200" s="61">
        <f t="shared" ref="AX200:AX263" ca="1" si="158">AR200*$C$6</f>
        <v>-0.75190317810493845</v>
      </c>
      <c r="AY200" s="61">
        <f t="shared" ref="AY200:AY263" ca="1" si="159">AS200*$D$6</f>
        <v>-0.30435425472809541</v>
      </c>
      <c r="AZ200" s="61">
        <f t="shared" ref="AZ200:AZ263" ca="1" si="160">-AT200*$E$6</f>
        <v>-1.1126547340037549</v>
      </c>
      <c r="BA200" s="61">
        <f t="shared" ref="BA200:BA263" ca="1" si="161">AU200*$F$6</f>
        <v>0.63583633983919396</v>
      </c>
      <c r="BB200" s="61">
        <f t="shared" ref="BB200:BB263" ca="1" si="162">SUM(AW200:BA200)</f>
        <v>-0.64213360094705463</v>
      </c>
      <c r="BL200" s="96">
        <v>38987</v>
      </c>
      <c r="BM200" s="126">
        <f t="shared" si="148"/>
        <v>1.2034626324735587E-3</v>
      </c>
      <c r="BN200" s="126">
        <f t="shared" si="149"/>
        <v>2.8547533911916194E-5</v>
      </c>
      <c r="BO200" s="126">
        <f t="shared" si="150"/>
        <v>-3.2833333266084372E-3</v>
      </c>
      <c r="BP200" s="126">
        <f t="shared" si="151"/>
        <v>3.3804263380676344E-3</v>
      </c>
      <c r="BQ200" s="126">
        <f t="shared" si="152"/>
        <v>5.5055786823991109E-3</v>
      </c>
      <c r="DA200" s="126">
        <f t="shared" ref="DA200:DA263" ca="1" si="163">AQ200-$DA$5</f>
        <v>-2.1532437953052465E-2</v>
      </c>
      <c r="DB200" s="126">
        <f t="shared" ref="DB200:DB263" ca="1" si="164">AR200-$DB$5</f>
        <v>-7.8369141022505626E-3</v>
      </c>
      <c r="DC200" s="126">
        <f t="shared" ref="DC200:DC263" ca="1" si="165">AS200-$DC$5</f>
        <v>-3.2019561093705536E-3</v>
      </c>
      <c r="DD200" s="126">
        <f t="shared" ref="DD200:DD263" ca="1" si="166">AT200-$DD$5</f>
        <v>-1.1009809998722715E-2</v>
      </c>
      <c r="DE200" s="126">
        <f t="shared" ref="DE200:DE263" ca="1" si="167">AU200-$DE$5</f>
        <v>5.7357711790752674E-3</v>
      </c>
    </row>
    <row r="201" spans="1:109" ht="14" thickBot="1" x14ac:dyDescent="0.2">
      <c r="A201" s="96">
        <v>38988</v>
      </c>
      <c r="B201" s="97">
        <v>5.1564998626708984</v>
      </c>
      <c r="C201" s="98">
        <v>1339.1500244140625</v>
      </c>
      <c r="D201" s="97">
        <v>1.8759000301361084</v>
      </c>
      <c r="E201">
        <v>117.84115166170184</v>
      </c>
      <c r="F201">
        <v>606.23260498046875</v>
      </c>
      <c r="H201" s="34">
        <f t="shared" ref="H201:H264" si="168">(B201-B200)/B200</f>
        <v>7.2272099415351745E-3</v>
      </c>
      <c r="I201" s="34">
        <f t="shared" ref="I201:I264" si="169">(C201-C200)/C200</f>
        <v>1.9153657136568444E-3</v>
      </c>
      <c r="J201" s="34">
        <f t="shared" ref="J201:J264" si="170">(D201-D200)/D200</f>
        <v>-6.7771367603905279E-3</v>
      </c>
      <c r="K201" s="34">
        <f t="shared" ref="K201:K264" si="171">(E201-E200)/E200</f>
        <v>2.8282091750968779E-3</v>
      </c>
      <c r="L201" s="101">
        <f t="shared" ref="L201:L264" si="172">(F201-F200)/F200</f>
        <v>1.8592554876494877E-2</v>
      </c>
      <c r="N201" s="34">
        <f t="shared" ref="N201:N264" si="173">-H201*$B$7*100*$V$24*$B$6</f>
        <v>-0.29720768428304312</v>
      </c>
      <c r="O201" s="35">
        <f t="shared" si="153"/>
        <v>0.19153657136568444</v>
      </c>
      <c r="P201" s="35">
        <f t="shared" si="154"/>
        <v>-0.67771367603905275</v>
      </c>
      <c r="Q201" s="35">
        <f t="shared" ref="Q201:Q264" si="174">-K201*$E$6</f>
        <v>0.2828209175096878</v>
      </c>
      <c r="R201" s="35">
        <f t="shared" si="155"/>
        <v>1.8592554876494878</v>
      </c>
      <c r="S201" s="67">
        <f t="shared" ref="S201:S264" si="175">SUM(N201:R201)</f>
        <v>1.3586916162027642</v>
      </c>
      <c r="AJ201" s="34">
        <f t="shared" ca="1" si="156"/>
        <v>-0.72395236986289724</v>
      </c>
      <c r="AK201" s="34">
        <f t="shared" ca="1" si="156"/>
        <v>-0.56770966408597257</v>
      </c>
      <c r="AL201" s="34">
        <f t="shared" ca="1" si="156"/>
        <v>-0.84488450230986145</v>
      </c>
      <c r="AM201" s="34">
        <f t="shared" ca="1" si="156"/>
        <v>0.94217587750056919</v>
      </c>
      <c r="AN201" s="101">
        <f t="shared" ca="1" si="156"/>
        <v>-0.70895039139290128</v>
      </c>
      <c r="AQ201" s="60">
        <f ca="1"/>
        <v>-1.5473044896787198E-2</v>
      </c>
      <c r="AR201" s="60">
        <f ca="1"/>
        <v>1.1488397237226944E-2</v>
      </c>
      <c r="AS201" s="60">
        <f ca="1"/>
        <v>7.5176627789141975E-3</v>
      </c>
      <c r="AT201" s="60">
        <f ca="1"/>
        <v>-1.1433329792797989E-2</v>
      </c>
      <c r="AU201" s="60">
        <f ca="1"/>
        <v>-1.898518791890055E-2</v>
      </c>
      <c r="AW201" s="61">
        <f t="shared" ca="1" si="157"/>
        <v>0.63630472613679767</v>
      </c>
      <c r="AX201" s="61">
        <f t="shared" ca="1" si="158"/>
        <v>1.1488397237226944</v>
      </c>
      <c r="AY201" s="61">
        <f t="shared" ca="1" si="159"/>
        <v>0.7517662778914197</v>
      </c>
      <c r="AZ201" s="61">
        <f t="shared" ca="1" si="160"/>
        <v>-1.143332979279799</v>
      </c>
      <c r="BA201" s="61">
        <f t="shared" ca="1" si="161"/>
        <v>-1.898518791890055</v>
      </c>
      <c r="BB201" s="61">
        <f t="shared" ca="1" si="162"/>
        <v>-0.5049410434189423</v>
      </c>
      <c r="BL201" s="96">
        <v>38988</v>
      </c>
      <c r="BM201" s="126">
        <f t="shared" ref="BM201:BM264" si="176">H201-$BM$6</f>
        <v>7.6486987804309852E-3</v>
      </c>
      <c r="BN201" s="126">
        <f t="shared" ref="BN201:BN264" si="177">I201-$BN$6</f>
        <v>1.7568351039868335E-3</v>
      </c>
      <c r="BO201" s="126">
        <f t="shared" ref="BO201:BO264" si="178">J201-$BO$6</f>
        <v>-6.7359462887984656E-3</v>
      </c>
      <c r="BP201" s="126">
        <f t="shared" ref="BP201:BP264" si="179">K201-$BP$6</f>
        <v>3.0359007856781577E-3</v>
      </c>
      <c r="BQ201" s="126">
        <f t="shared" ref="BQ201:BQ264" si="180">L201-$BQ$6</f>
        <v>1.7842895234076471E-2</v>
      </c>
      <c r="DA201" s="126">
        <f t="shared" ca="1" si="163"/>
        <v>-1.5340408714967054E-2</v>
      </c>
      <c r="DB201" s="126">
        <f t="shared" ca="1" si="164"/>
        <v>1.1170514916025767E-2</v>
      </c>
      <c r="DC201" s="126">
        <f t="shared" ca="1" si="165"/>
        <v>7.3592492168245982E-3</v>
      </c>
      <c r="DD201" s="126">
        <f t="shared" ca="1" si="166"/>
        <v>-1.1316592451483155E-2</v>
      </c>
      <c r="DE201" s="126">
        <f t="shared" ca="1" si="167"/>
        <v>-1.9607780138217224E-2</v>
      </c>
    </row>
    <row r="202" spans="1:109" ht="14" thickBot="1" x14ac:dyDescent="0.2">
      <c r="A202" s="96">
        <v>38989</v>
      </c>
      <c r="B202" s="97">
        <v>5.1684999465942383</v>
      </c>
      <c r="C202" s="98">
        <v>1335.8499755859375</v>
      </c>
      <c r="D202" s="97">
        <v>1.8716000318527222</v>
      </c>
      <c r="E202">
        <v>118.14744539345791</v>
      </c>
      <c r="F202">
        <v>596.83367919921875</v>
      </c>
      <c r="H202" s="34">
        <f t="shared" si="168"/>
        <v>2.3271762325082642E-3</v>
      </c>
      <c r="I202" s="34">
        <f t="shared" si="169"/>
        <v>-2.4642861277390615E-3</v>
      </c>
      <c r="J202" s="34">
        <f t="shared" si="170"/>
        <v>-2.2922321095512955E-3</v>
      </c>
      <c r="K202" s="34">
        <f t="shared" si="171"/>
        <v>2.5992085738891831E-3</v>
      </c>
      <c r="L202" s="101">
        <f t="shared" si="172"/>
        <v>-1.5503827580426508E-2</v>
      </c>
      <c r="N202" s="34">
        <f t="shared" si="173"/>
        <v>-9.570147602982175E-2</v>
      </c>
      <c r="O202" s="35">
        <f t="shared" ref="O202:O265" si="181">I202*$C$6</f>
        <v>-0.24642861277390615</v>
      </c>
      <c r="P202" s="35">
        <f t="shared" ref="P202:P265" si="182">J202*$D$6</f>
        <v>-0.22922321095512954</v>
      </c>
      <c r="Q202" s="35">
        <f t="shared" si="174"/>
        <v>0.25992085738891829</v>
      </c>
      <c r="R202" s="35">
        <f t="shared" ref="R202:R265" si="183">L202*$F$6</f>
        <v>-1.5503827580426508</v>
      </c>
      <c r="S202" s="67">
        <f t="shared" si="175"/>
        <v>-1.8618152004125901</v>
      </c>
      <c r="AJ202" s="34">
        <f t="shared" ca="1" si="156"/>
        <v>0.11711206206356038</v>
      </c>
      <c r="AK202" s="34">
        <f t="shared" ca="1" si="156"/>
        <v>0.27514001712821756</v>
      </c>
      <c r="AL202" s="34">
        <f t="shared" ca="1" si="156"/>
        <v>-0.92286588941401038</v>
      </c>
      <c r="AM202" s="34">
        <f t="shared" ca="1" si="156"/>
        <v>0.24195932853365956</v>
      </c>
      <c r="AN202" s="101">
        <f t="shared" ca="1" si="156"/>
        <v>-1.035848932176604</v>
      </c>
      <c r="AQ202" s="60">
        <f ca="1"/>
        <v>-7.7087720106083233E-3</v>
      </c>
      <c r="AR202" s="60">
        <f ca="1"/>
        <v>-1.8039297864020754E-2</v>
      </c>
      <c r="AS202" s="60">
        <f ca="1"/>
        <v>-4.1793529200140258E-4</v>
      </c>
      <c r="AT202" s="60">
        <f ca="1"/>
        <v>-9.1786053378604369E-3</v>
      </c>
      <c r="AU202" s="60">
        <f ca="1"/>
        <v>-3.4214057512940228E-3</v>
      </c>
      <c r="AW202" s="61">
        <f t="shared" ca="1" si="157"/>
        <v>0.31701116979759003</v>
      </c>
      <c r="AX202" s="61">
        <f t="shared" ca="1" si="158"/>
        <v>-1.8039297864020754</v>
      </c>
      <c r="AY202" s="61">
        <f t="shared" ca="1" si="159"/>
        <v>-4.1793529200140261E-2</v>
      </c>
      <c r="AZ202" s="61">
        <f t="shared" ca="1" si="160"/>
        <v>-0.91786053378604371</v>
      </c>
      <c r="BA202" s="61">
        <f t="shared" ca="1" si="161"/>
        <v>-0.34214057512940227</v>
      </c>
      <c r="BB202" s="61">
        <f t="shared" ca="1" si="162"/>
        <v>-2.7887132547200721</v>
      </c>
      <c r="BL202" s="96">
        <v>38989</v>
      </c>
      <c r="BM202" s="126">
        <f t="shared" si="176"/>
        <v>2.7486650714040753E-3</v>
      </c>
      <c r="BN202" s="126">
        <f t="shared" si="177"/>
        <v>-2.6228167374090722E-3</v>
      </c>
      <c r="BO202" s="126">
        <f t="shared" si="178"/>
        <v>-2.2510416379592332E-3</v>
      </c>
      <c r="BP202" s="126">
        <f t="shared" si="179"/>
        <v>2.806900184470463E-3</v>
      </c>
      <c r="BQ202" s="126">
        <f t="shared" si="180"/>
        <v>-1.6253487222844917E-2</v>
      </c>
      <c r="DA202" s="126">
        <f t="shared" ca="1" si="163"/>
        <v>-7.5761358287881799E-3</v>
      </c>
      <c r="DB202" s="126">
        <f t="shared" ca="1" si="164"/>
        <v>-1.8357180185221932E-2</v>
      </c>
      <c r="DC202" s="126">
        <f t="shared" ca="1" si="165"/>
        <v>-5.763488540910021E-4</v>
      </c>
      <c r="DD202" s="126">
        <f t="shared" ca="1" si="166"/>
        <v>-9.0618679965456025E-3</v>
      </c>
      <c r="DE202" s="126">
        <f t="shared" ca="1" si="167"/>
        <v>-4.0439979706106957E-3</v>
      </c>
    </row>
    <row r="203" spans="1:109" ht="14" thickBot="1" x14ac:dyDescent="0.2">
      <c r="A203" s="96">
        <v>38992</v>
      </c>
      <c r="B203" s="97">
        <v>5.1579999923706055</v>
      </c>
      <c r="C203" s="98">
        <v>1331.3199462890625</v>
      </c>
      <c r="D203" s="97">
        <v>1.8867000341415405</v>
      </c>
      <c r="E203">
        <v>117.66089821616501</v>
      </c>
      <c r="F203">
        <v>598.86669921875</v>
      </c>
      <c r="H203" s="34">
        <f t="shared" si="168"/>
        <v>-2.0315283606710133E-3</v>
      </c>
      <c r="I203" s="34">
        <f t="shared" si="169"/>
        <v>-3.3911212933084157E-3</v>
      </c>
      <c r="J203" s="34">
        <f t="shared" si="170"/>
        <v>8.0679643256207165E-3</v>
      </c>
      <c r="K203" s="34">
        <f t="shared" si="171"/>
        <v>-4.1181353999876387E-3</v>
      </c>
      <c r="L203" s="101">
        <f t="shared" si="172"/>
        <v>3.4063426552251295E-3</v>
      </c>
      <c r="N203" s="34">
        <f t="shared" si="173"/>
        <v>8.3543420561283013E-2</v>
      </c>
      <c r="O203" s="35">
        <f t="shared" si="181"/>
        <v>-0.33911212933084156</v>
      </c>
      <c r="P203" s="35">
        <f t="shared" si="182"/>
        <v>0.80679643256207167</v>
      </c>
      <c r="Q203" s="35">
        <f t="shared" si="174"/>
        <v>-0.41181353999876386</v>
      </c>
      <c r="R203" s="35">
        <f t="shared" si="183"/>
        <v>0.34063426552251297</v>
      </c>
      <c r="S203" s="67">
        <f t="shared" si="175"/>
        <v>0.48004844931626228</v>
      </c>
      <c r="AJ203" s="34">
        <f t="shared" ca="1" si="156"/>
        <v>0.67567418295474724</v>
      </c>
      <c r="AK203" s="34">
        <f t="shared" ca="1" si="156"/>
        <v>1.1432255535979285</v>
      </c>
      <c r="AL203" s="34">
        <f t="shared" ca="1" si="156"/>
        <v>0.74708927189662455</v>
      </c>
      <c r="AM203" s="34">
        <f t="shared" ca="1" si="156"/>
        <v>2.4152705006590827</v>
      </c>
      <c r="AN203" s="101">
        <f t="shared" ca="1" si="156"/>
        <v>-0.63884867542167356</v>
      </c>
      <c r="AQ203" s="60">
        <f ca="1"/>
        <v>7.3307537012189854E-3</v>
      </c>
      <c r="AR203" s="60">
        <f ca="1"/>
        <v>-6.4392146182431732E-3</v>
      </c>
      <c r="AS203" s="60">
        <f ca="1"/>
        <v>-1.5618986452781776E-3</v>
      </c>
      <c r="AT203" s="60">
        <f ca="1"/>
        <v>-6.1136786079243775E-3</v>
      </c>
      <c r="AU203" s="60">
        <f ca="1"/>
        <v>7.9458425178530884E-3</v>
      </c>
      <c r="AW203" s="61">
        <f t="shared" ca="1" si="157"/>
        <v>-0.30146575915377921</v>
      </c>
      <c r="AX203" s="61">
        <f t="shared" ca="1" si="158"/>
        <v>-0.64392146182431731</v>
      </c>
      <c r="AY203" s="61">
        <f t="shared" ca="1" si="159"/>
        <v>-0.15618986452781777</v>
      </c>
      <c r="AZ203" s="61">
        <f t="shared" ca="1" si="160"/>
        <v>-0.61136786079243777</v>
      </c>
      <c r="BA203" s="61">
        <f t="shared" ca="1" si="161"/>
        <v>0.79458425178530878</v>
      </c>
      <c r="BB203" s="61">
        <f t="shared" ca="1" si="162"/>
        <v>-0.91836069451304314</v>
      </c>
      <c r="BL203" s="96">
        <v>38992</v>
      </c>
      <c r="BM203" s="126">
        <f t="shared" si="176"/>
        <v>-1.6100395217752022E-3</v>
      </c>
      <c r="BN203" s="126">
        <f t="shared" si="177"/>
        <v>-3.5496519029784264E-3</v>
      </c>
      <c r="BO203" s="126">
        <f t="shared" si="178"/>
        <v>8.1091547972127788E-3</v>
      </c>
      <c r="BP203" s="126">
        <f t="shared" si="179"/>
        <v>-3.9104437894063584E-3</v>
      </c>
      <c r="BQ203" s="126">
        <f t="shared" si="180"/>
        <v>2.6566830128067214E-3</v>
      </c>
      <c r="DA203" s="126">
        <f t="shared" ca="1" si="163"/>
        <v>7.4633898830391288E-3</v>
      </c>
      <c r="DB203" s="126">
        <f t="shared" ca="1" si="164"/>
        <v>-6.7570969394443502E-3</v>
      </c>
      <c r="DC203" s="126">
        <f t="shared" ca="1" si="165"/>
        <v>-1.7203122073677771E-3</v>
      </c>
      <c r="DD203" s="126">
        <f t="shared" ca="1" si="166"/>
        <v>-5.9969412666095422E-3</v>
      </c>
      <c r="DE203" s="126">
        <f t="shared" ca="1" si="167"/>
        <v>7.323250298536416E-3</v>
      </c>
    </row>
    <row r="204" spans="1:109" ht="14" thickBot="1" x14ac:dyDescent="0.2">
      <c r="A204" s="96">
        <v>38993</v>
      </c>
      <c r="B204" s="97">
        <v>5.1539998054504395</v>
      </c>
      <c r="C204" s="98">
        <v>1334.1099853515625</v>
      </c>
      <c r="D204" s="97">
        <v>1.8875999450683594</v>
      </c>
      <c r="E204">
        <v>117.91062904742641</v>
      </c>
      <c r="F204">
        <v>599.4842529296875</v>
      </c>
      <c r="H204" s="34">
        <f t="shared" si="168"/>
        <v>-7.7553061769733325E-4</v>
      </c>
      <c r="I204" s="34">
        <f t="shared" si="169"/>
        <v>2.0956938790536333E-3</v>
      </c>
      <c r="J204" s="34">
        <f t="shared" si="170"/>
        <v>4.7697615441466421E-4</v>
      </c>
      <c r="K204" s="34">
        <f t="shared" si="171"/>
        <v>2.1224623902037555E-3</v>
      </c>
      <c r="L204" s="101">
        <f t="shared" si="172"/>
        <v>1.0312039586491085E-3</v>
      </c>
      <c r="N204" s="34">
        <f t="shared" si="173"/>
        <v>3.189248144733732E-2</v>
      </c>
      <c r="O204" s="35">
        <f t="shared" si="181"/>
        <v>0.20956938790536334</v>
      </c>
      <c r="P204" s="35">
        <f t="shared" si="182"/>
        <v>4.7697615441466418E-2</v>
      </c>
      <c r="Q204" s="35">
        <f t="shared" si="174"/>
        <v>0.21224623902037554</v>
      </c>
      <c r="R204" s="35">
        <f t="shared" si="183"/>
        <v>0.10312039586491085</v>
      </c>
      <c r="S204" s="67">
        <f t="shared" si="175"/>
        <v>0.60452611967945347</v>
      </c>
      <c r="AJ204" s="34">
        <f t="shared" ca="1" si="156"/>
        <v>-1.2218895234002861E-2</v>
      </c>
      <c r="AK204" s="34">
        <f t="shared" ca="1" si="156"/>
        <v>1.1761549455446885</v>
      </c>
      <c r="AL204" s="34">
        <f t="shared" ca="1" si="156"/>
        <v>9.4474611012999365E-2</v>
      </c>
      <c r="AM204" s="34">
        <f t="shared" ca="1" si="156"/>
        <v>0.11057369839047733</v>
      </c>
      <c r="AN204" s="101">
        <f t="shared" ca="1" si="156"/>
        <v>0.11895215101390497</v>
      </c>
      <c r="AQ204" s="60">
        <f ca="1"/>
        <v>8.3983684554229804E-3</v>
      </c>
      <c r="AR204" s="60">
        <f ca="1"/>
        <v>1.9555259451145838E-2</v>
      </c>
      <c r="AS204" s="60">
        <f ca="1"/>
        <v>1.4256710453688674E-2</v>
      </c>
      <c r="AT204" s="60">
        <f ca="1"/>
        <v>-8.7069812830702416E-3</v>
      </c>
      <c r="AU204" s="60">
        <f ca="1"/>
        <v>7.6067626758658143E-3</v>
      </c>
      <c r="AW204" s="61">
        <f t="shared" ca="1" si="157"/>
        <v>-0.34536974303832374</v>
      </c>
      <c r="AX204" s="61">
        <f t="shared" ca="1" si="158"/>
        <v>1.9555259451145839</v>
      </c>
      <c r="AY204" s="61">
        <f t="shared" ca="1" si="159"/>
        <v>1.4256710453688675</v>
      </c>
      <c r="AZ204" s="61">
        <f t="shared" ca="1" si="160"/>
        <v>-0.8706981283070242</v>
      </c>
      <c r="BA204" s="61">
        <f t="shared" ca="1" si="161"/>
        <v>0.76067626758658147</v>
      </c>
      <c r="BB204" s="61">
        <f t="shared" ca="1" si="162"/>
        <v>2.9258053867246852</v>
      </c>
      <c r="BL204" s="96">
        <v>38993</v>
      </c>
      <c r="BM204" s="126">
        <f t="shared" si="176"/>
        <v>-3.5404177880152222E-4</v>
      </c>
      <c r="BN204" s="126">
        <f t="shared" si="177"/>
        <v>1.9371632693836224E-3</v>
      </c>
      <c r="BO204" s="126">
        <f t="shared" si="178"/>
        <v>5.1816662600672652E-4</v>
      </c>
      <c r="BP204" s="126">
        <f t="shared" si="179"/>
        <v>2.3301540007850353E-3</v>
      </c>
      <c r="BQ204" s="126">
        <f t="shared" si="180"/>
        <v>2.8154431623070048E-4</v>
      </c>
      <c r="DA204" s="126">
        <f t="shared" ca="1" si="163"/>
        <v>8.5310046372431246E-3</v>
      </c>
      <c r="DB204" s="126">
        <f t="shared" ca="1" si="164"/>
        <v>1.9237377129944659E-2</v>
      </c>
      <c r="DC204" s="126">
        <f t="shared" ca="1" si="165"/>
        <v>1.4098296891599074E-2</v>
      </c>
      <c r="DD204" s="126">
        <f t="shared" ca="1" si="166"/>
        <v>-8.5902439417554072E-3</v>
      </c>
      <c r="DE204" s="126">
        <f t="shared" ca="1" si="167"/>
        <v>6.9841704565491419E-3</v>
      </c>
    </row>
    <row r="205" spans="1:109" ht="14" thickBot="1" x14ac:dyDescent="0.2">
      <c r="A205" s="96">
        <v>38994</v>
      </c>
      <c r="B205" s="97">
        <v>5.0999999046325684</v>
      </c>
      <c r="C205" s="98">
        <v>1350.219970703125</v>
      </c>
      <c r="D205" s="97">
        <v>1.8866000175476074</v>
      </c>
      <c r="E205">
        <v>117.89672442799203</v>
      </c>
      <c r="F205">
        <v>561.46881103515625</v>
      </c>
      <c r="H205" s="34">
        <f t="shared" si="168"/>
        <v>-1.0477280336868719E-2</v>
      </c>
      <c r="I205" s="34">
        <f t="shared" si="169"/>
        <v>1.2075455193686465E-2</v>
      </c>
      <c r="J205" s="34">
        <f t="shared" si="170"/>
        <v>-5.2973487489465934E-4</v>
      </c>
      <c r="K205" s="34">
        <f t="shared" si="171"/>
        <v>-1.1792507212214134E-4</v>
      </c>
      <c r="L205" s="101">
        <f t="shared" si="172"/>
        <v>-6.3413578769999854E-2</v>
      </c>
      <c r="N205" s="34">
        <f t="shared" si="173"/>
        <v>0.43086173664460703</v>
      </c>
      <c r="O205" s="35">
        <f t="shared" si="181"/>
        <v>1.2075455193686464</v>
      </c>
      <c r="P205" s="35">
        <f t="shared" si="182"/>
        <v>-5.2973487489465933E-2</v>
      </c>
      <c r="Q205" s="35">
        <f t="shared" si="174"/>
        <v>-1.1792507212214134E-2</v>
      </c>
      <c r="R205" s="35">
        <f t="shared" si="183"/>
        <v>-6.341357876999985</v>
      </c>
      <c r="S205" s="67">
        <f t="shared" si="175"/>
        <v>-4.7677166156884114</v>
      </c>
      <c r="AJ205" s="34">
        <f t="shared" ca="1" si="156"/>
        <v>1.1500891630089223</v>
      </c>
      <c r="AK205" s="34">
        <f t="shared" ca="1" si="156"/>
        <v>1.1732601361061263</v>
      </c>
      <c r="AL205" s="34">
        <f t="shared" ca="1" si="156"/>
        <v>-0.10619360126757482</v>
      </c>
      <c r="AM205" s="34">
        <f t="shared" ca="1" si="156"/>
        <v>-9.1681547944463967E-2</v>
      </c>
      <c r="AN205" s="101">
        <f t="shared" ca="1" si="156"/>
        <v>-1.0475164474235406</v>
      </c>
      <c r="AQ205" s="60">
        <f ca="1"/>
        <v>-3.1675823783144752E-3</v>
      </c>
      <c r="AR205" s="60">
        <f ca="1"/>
        <v>6.6114966466683436E-3</v>
      </c>
      <c r="AS205" s="60">
        <f ca="1"/>
        <v>4.153248563872735E-3</v>
      </c>
      <c r="AT205" s="60">
        <f ca="1"/>
        <v>-7.9619342294552512E-4</v>
      </c>
      <c r="AU205" s="60">
        <f ca="1"/>
        <v>1.4131063172488677E-2</v>
      </c>
      <c r="AW205" s="61">
        <f t="shared" ca="1" si="157"/>
        <v>0.13026186191495145</v>
      </c>
      <c r="AX205" s="61">
        <f t="shared" ca="1" si="158"/>
        <v>0.66114966466683434</v>
      </c>
      <c r="AY205" s="61">
        <f t="shared" ca="1" si="159"/>
        <v>0.41532485638727351</v>
      </c>
      <c r="AZ205" s="61">
        <f t="shared" ca="1" si="160"/>
        <v>-7.9619342294552517E-2</v>
      </c>
      <c r="BA205" s="61">
        <f t="shared" ca="1" si="161"/>
        <v>1.4131063172488678</v>
      </c>
      <c r="BB205" s="61">
        <f t="shared" ca="1" si="162"/>
        <v>2.5402233579233746</v>
      </c>
      <c r="BL205" s="96">
        <v>38994</v>
      </c>
      <c r="BM205" s="126">
        <f t="shared" si="176"/>
        <v>-1.0055791497972907E-2</v>
      </c>
      <c r="BN205" s="126">
        <f t="shared" si="177"/>
        <v>1.1916924584016454E-2</v>
      </c>
      <c r="BO205" s="126">
        <f t="shared" si="178"/>
        <v>-4.8854440330259698E-4</v>
      </c>
      <c r="BP205" s="126">
        <f t="shared" si="179"/>
        <v>8.9766538459138531E-5</v>
      </c>
      <c r="BQ205" s="126">
        <f t="shared" si="180"/>
        <v>-6.4163238412418264E-2</v>
      </c>
      <c r="DA205" s="126">
        <f t="shared" ca="1" si="163"/>
        <v>-3.0349461964943314E-3</v>
      </c>
      <c r="DB205" s="126">
        <f t="shared" ca="1" si="164"/>
        <v>6.2936143254671666E-3</v>
      </c>
      <c r="DC205" s="126">
        <f t="shared" ca="1" si="165"/>
        <v>3.9948350017831357E-3</v>
      </c>
      <c r="DD205" s="126">
        <f t="shared" ca="1" si="166"/>
        <v>-6.7945608163069021E-4</v>
      </c>
      <c r="DE205" s="126">
        <f t="shared" ca="1" si="167"/>
        <v>1.3508470953172005E-2</v>
      </c>
    </row>
    <row r="206" spans="1:109" ht="14" thickBot="1" x14ac:dyDescent="0.2">
      <c r="A206" s="96">
        <v>38995</v>
      </c>
      <c r="B206" s="97">
        <v>5.1409997940063477</v>
      </c>
      <c r="C206" s="98">
        <v>1353.219970703125</v>
      </c>
      <c r="D206" s="97">
        <v>1.8789999485015869</v>
      </c>
      <c r="E206">
        <v>117.63322278921532</v>
      </c>
      <c r="F206">
        <v>569.43670654296875</v>
      </c>
      <c r="H206" s="34">
        <f t="shared" si="168"/>
        <v>8.0391941451875681E-3</v>
      </c>
      <c r="I206" s="34">
        <f t="shared" si="169"/>
        <v>2.2218601895199006E-3</v>
      </c>
      <c r="J206" s="34">
        <f t="shared" si="170"/>
        <v>-4.028447458566147E-3</v>
      </c>
      <c r="K206" s="34">
        <f t="shared" si="171"/>
        <v>-2.2350208630066031E-3</v>
      </c>
      <c r="L206" s="101">
        <f t="shared" si="172"/>
        <v>1.4191163162068483E-2</v>
      </c>
      <c r="N206" s="34">
        <f t="shared" si="173"/>
        <v>-0.33059926233241094</v>
      </c>
      <c r="O206" s="35">
        <f t="shared" si="181"/>
        <v>0.22218601895199006</v>
      </c>
      <c r="P206" s="35">
        <f t="shared" si="182"/>
        <v>-0.40284474585661467</v>
      </c>
      <c r="Q206" s="35">
        <f t="shared" si="174"/>
        <v>-0.22350208630066032</v>
      </c>
      <c r="R206" s="35">
        <f t="shared" si="183"/>
        <v>1.4191163162068483</v>
      </c>
      <c r="S206" s="67">
        <f t="shared" si="175"/>
        <v>0.68435624066915235</v>
      </c>
      <c r="AJ206" s="34">
        <f t="shared" ca="1" si="156"/>
        <v>1.6744213085515396</v>
      </c>
      <c r="AK206" s="34">
        <f t="shared" ca="1" si="156"/>
        <v>0.12810404443370585</v>
      </c>
      <c r="AL206" s="34">
        <f t="shared" ca="1" si="156"/>
        <v>0.54849803479911408</v>
      </c>
      <c r="AM206" s="34">
        <f t="shared" ca="1" si="156"/>
        <v>1.0583767162574296</v>
      </c>
      <c r="AN206" s="101">
        <f t="shared" ca="1" si="156"/>
        <v>0.6863537959810494</v>
      </c>
      <c r="AQ206" s="60">
        <f ca="1"/>
        <v>2.127418011171597E-2</v>
      </c>
      <c r="AR206" s="60">
        <f ca="1"/>
        <v>1.6222945413641512E-2</v>
      </c>
      <c r="AS206" s="60">
        <f ca="1"/>
        <v>9.1832757650354459E-4</v>
      </c>
      <c r="AT206" s="60">
        <f ca="1"/>
        <v>-1.4061239887271518E-3</v>
      </c>
      <c r="AU206" s="60">
        <f ca="1"/>
        <v>1.491059755147568E-2</v>
      </c>
      <c r="AW206" s="61">
        <f t="shared" ca="1" si="157"/>
        <v>-0.87486732185344551</v>
      </c>
      <c r="AX206" s="61">
        <f t="shared" ca="1" si="158"/>
        <v>1.6222945413641512</v>
      </c>
      <c r="AY206" s="61">
        <f t="shared" ca="1" si="159"/>
        <v>9.1832757650354452E-2</v>
      </c>
      <c r="AZ206" s="61">
        <f t="shared" ca="1" si="160"/>
        <v>-0.14061239887271518</v>
      </c>
      <c r="BA206" s="61">
        <f t="shared" ca="1" si="161"/>
        <v>1.4910597551475679</v>
      </c>
      <c r="BB206" s="61">
        <f t="shared" ca="1" si="162"/>
        <v>2.189707333435913</v>
      </c>
      <c r="BL206" s="96">
        <v>38995</v>
      </c>
      <c r="BM206" s="126">
        <f t="shared" si="176"/>
        <v>8.4606829840833796E-3</v>
      </c>
      <c r="BN206" s="126">
        <f t="shared" si="177"/>
        <v>2.0633295798498895E-3</v>
      </c>
      <c r="BO206" s="126">
        <f t="shared" si="178"/>
        <v>-3.9872569869740847E-3</v>
      </c>
      <c r="BP206" s="126">
        <f t="shared" si="179"/>
        <v>-2.0273292524253233E-3</v>
      </c>
      <c r="BQ206" s="126">
        <f t="shared" si="180"/>
        <v>1.3441503519650075E-2</v>
      </c>
      <c r="DA206" s="126">
        <f t="shared" ca="1" si="163"/>
        <v>2.1406816293536114E-2</v>
      </c>
      <c r="DB206" s="126">
        <f t="shared" ca="1" si="164"/>
        <v>1.5905063092440334E-2</v>
      </c>
      <c r="DC206" s="126">
        <f t="shared" ca="1" si="165"/>
        <v>7.5991401441394507E-4</v>
      </c>
      <c r="DD206" s="126">
        <f t="shared" ca="1" si="166"/>
        <v>-1.2893866474123169E-3</v>
      </c>
      <c r="DE206" s="126">
        <f t="shared" ca="1" si="167"/>
        <v>1.4288005332159008E-2</v>
      </c>
    </row>
    <row r="207" spans="1:109" ht="14" thickBot="1" x14ac:dyDescent="0.2">
      <c r="A207" s="96">
        <v>38996</v>
      </c>
      <c r="B207" s="97">
        <v>5.241243839263916</v>
      </c>
      <c r="C207" s="98">
        <v>1349.5799560546875</v>
      </c>
      <c r="D207" s="97">
        <v>1.8707000017166138</v>
      </c>
      <c r="E207">
        <v>119.00511124610466</v>
      </c>
      <c r="F207">
        <v>568.8367919921875</v>
      </c>
      <c r="H207" s="34">
        <f t="shared" si="168"/>
        <v>1.9498939753788403E-2</v>
      </c>
      <c r="I207" s="34">
        <f t="shared" si="169"/>
        <v>-2.6898913164473699E-3</v>
      </c>
      <c r="J207" s="34">
        <f t="shared" si="170"/>
        <v>-4.417215014610276E-3</v>
      </c>
      <c r="K207" s="34">
        <f t="shared" si="171"/>
        <v>1.1662423457934137E-2</v>
      </c>
      <c r="L207" s="101">
        <f t="shared" si="172"/>
        <v>-1.0535227952256736E-3</v>
      </c>
      <c r="N207" s="34">
        <f t="shared" si="173"/>
        <v>-0.80186334381854429</v>
      </c>
      <c r="O207" s="35">
        <f t="shared" si="181"/>
        <v>-0.26898913164473698</v>
      </c>
      <c r="P207" s="35">
        <f t="shared" si="182"/>
        <v>-0.44172150146102762</v>
      </c>
      <c r="Q207" s="35">
        <f t="shared" si="174"/>
        <v>1.1662423457934137</v>
      </c>
      <c r="R207" s="35">
        <f t="shared" si="183"/>
        <v>-0.10535227952256736</v>
      </c>
      <c r="S207" s="67">
        <f t="shared" si="175"/>
        <v>-0.45168391065346264</v>
      </c>
      <c r="AJ207" s="34">
        <f t="shared" ca="1" si="156"/>
        <v>0.71306138417620302</v>
      </c>
      <c r="AK207" s="34">
        <f t="shared" ca="1" si="156"/>
        <v>0.90460073932386653</v>
      </c>
      <c r="AL207" s="34">
        <f t="shared" ca="1" si="156"/>
        <v>2.6848715060814183</v>
      </c>
      <c r="AM207" s="34">
        <f t="shared" ca="1" si="156"/>
        <v>-0.2768461432906319</v>
      </c>
      <c r="AN207" s="101">
        <f t="shared" ca="1" si="156"/>
        <v>1.5682548076668543</v>
      </c>
      <c r="AQ207" s="60">
        <f ca="1"/>
        <v>2.9619238985894629E-2</v>
      </c>
      <c r="AR207" s="60">
        <f ca="1"/>
        <v>2.0814777108693276E-2</v>
      </c>
      <c r="AS207" s="60">
        <f ca="1"/>
        <v>9.9461829218493621E-3</v>
      </c>
      <c r="AT207" s="60">
        <f ca="1"/>
        <v>6.1668806027987827E-3</v>
      </c>
      <c r="AU207" s="60">
        <f ca="1"/>
        <v>-3.2114347059020911E-3</v>
      </c>
      <c r="AW207" s="61">
        <f t="shared" ca="1" si="157"/>
        <v>-1.2180447918957038</v>
      </c>
      <c r="AX207" s="61">
        <f t="shared" ca="1" si="158"/>
        <v>2.0814777108693274</v>
      </c>
      <c r="AY207" s="61">
        <f t="shared" ca="1" si="159"/>
        <v>0.99461829218493625</v>
      </c>
      <c r="AZ207" s="61">
        <f t="shared" ca="1" si="160"/>
        <v>0.61668806027987833</v>
      </c>
      <c r="BA207" s="61">
        <f t="shared" ca="1" si="161"/>
        <v>-0.32114347059020909</v>
      </c>
      <c r="BB207" s="61">
        <f t="shared" ca="1" si="162"/>
        <v>2.1535958008482292</v>
      </c>
      <c r="BL207" s="96">
        <v>38996</v>
      </c>
      <c r="BM207" s="126">
        <f t="shared" si="176"/>
        <v>1.9920428592684215E-2</v>
      </c>
      <c r="BN207" s="126">
        <f t="shared" si="177"/>
        <v>-2.848421926117381E-3</v>
      </c>
      <c r="BO207" s="126">
        <f t="shared" si="178"/>
        <v>-4.3760245430182138E-3</v>
      </c>
      <c r="BP207" s="126">
        <f t="shared" si="179"/>
        <v>1.1870115068515416E-2</v>
      </c>
      <c r="BQ207" s="126">
        <f t="shared" si="180"/>
        <v>-1.8031824376440815E-3</v>
      </c>
      <c r="DA207" s="126">
        <f t="shared" ca="1" si="163"/>
        <v>2.9751875167714773E-2</v>
      </c>
      <c r="DB207" s="126">
        <f t="shared" ca="1" si="164"/>
        <v>2.0496894787492097E-2</v>
      </c>
      <c r="DC207" s="126">
        <f t="shared" ca="1" si="165"/>
        <v>9.7877693597597619E-3</v>
      </c>
      <c r="DD207" s="126">
        <f t="shared" ca="1" si="166"/>
        <v>6.283617944113618E-3</v>
      </c>
      <c r="DE207" s="126">
        <f t="shared" ca="1" si="167"/>
        <v>-3.8340269252187639E-3</v>
      </c>
    </row>
    <row r="208" spans="1:109" ht="14" thickBot="1" x14ac:dyDescent="0.2">
      <c r="A208" s="96">
        <v>38999</v>
      </c>
      <c r="B208" s="97">
        <v>5.241243839263916</v>
      </c>
      <c r="C208" s="98">
        <v>1350.6600341796875</v>
      </c>
      <c r="D208" s="97">
        <v>1.8672000169754028</v>
      </c>
      <c r="E208">
        <v>119.11851780933858</v>
      </c>
      <c r="F208">
        <v>578.86785888671875</v>
      </c>
      <c r="H208" s="34">
        <f t="shared" si="168"/>
        <v>0</v>
      </c>
      <c r="I208" s="34">
        <f t="shared" si="169"/>
        <v>8.0030688078493748E-4</v>
      </c>
      <c r="J208" s="34">
        <f t="shared" si="170"/>
        <v>-1.8709492371835356E-3</v>
      </c>
      <c r="K208" s="34">
        <f t="shared" si="171"/>
        <v>9.5295539869204597E-4</v>
      </c>
      <c r="L208" s="101">
        <f t="shared" si="172"/>
        <v>1.7634349668909987E-2</v>
      </c>
      <c r="N208" s="34">
        <f t="shared" si="173"/>
        <v>0</v>
      </c>
      <c r="O208" s="35">
        <f t="shared" si="181"/>
        <v>8.0030688078493742E-2</v>
      </c>
      <c r="P208" s="35">
        <f t="shared" si="182"/>
        <v>-0.18709492371835357</v>
      </c>
      <c r="Q208" s="35">
        <f t="shared" si="174"/>
        <v>9.5295539869204596E-2</v>
      </c>
      <c r="R208" s="35">
        <f t="shared" si="183"/>
        <v>1.7634349668909988</v>
      </c>
      <c r="S208" s="67">
        <f t="shared" si="175"/>
        <v>1.7516662711203435</v>
      </c>
      <c r="AJ208" s="34">
        <f t="shared" ca="1" si="156"/>
        <v>-2.1197287363704541E-2</v>
      </c>
      <c r="AK208" s="34">
        <f t="shared" ca="1" si="156"/>
        <v>-1.0167040041940625</v>
      </c>
      <c r="AL208" s="34">
        <f t="shared" ca="1" si="156"/>
        <v>-0.22774357570834522</v>
      </c>
      <c r="AM208" s="34">
        <f t="shared" ca="1" si="156"/>
        <v>-1.7077374116426334</v>
      </c>
      <c r="AN208" s="101">
        <f t="shared" ca="1" si="156"/>
        <v>1.3708432637350141</v>
      </c>
      <c r="AQ208" s="60">
        <f ca="1"/>
        <v>-3.1049753503289354E-3</v>
      </c>
      <c r="AR208" s="60">
        <f ca="1"/>
        <v>3.8030622606975949E-2</v>
      </c>
      <c r="AS208" s="60">
        <f ca="1"/>
        <v>8.1951242747915105E-3</v>
      </c>
      <c r="AT208" s="60">
        <f ca="1"/>
        <v>1.2138683161506871E-2</v>
      </c>
      <c r="AU208" s="60">
        <f ca="1"/>
        <v>-2.568397453905651E-3</v>
      </c>
      <c r="AW208" s="61">
        <f t="shared" ca="1" si="157"/>
        <v>0.12768724599014086</v>
      </c>
      <c r="AX208" s="61">
        <f t="shared" ca="1" si="158"/>
        <v>3.8030622606975948</v>
      </c>
      <c r="AY208" s="61">
        <f t="shared" ca="1" si="159"/>
        <v>0.8195124274791511</v>
      </c>
      <c r="AZ208" s="61">
        <f t="shared" ca="1" si="160"/>
        <v>1.2138683161506871</v>
      </c>
      <c r="BA208" s="61">
        <f t="shared" ca="1" si="161"/>
        <v>-0.25683974539056509</v>
      </c>
      <c r="BB208" s="61">
        <f t="shared" ca="1" si="162"/>
        <v>5.7072905049270091</v>
      </c>
      <c r="BL208" s="96">
        <v>38999</v>
      </c>
      <c r="BM208" s="126">
        <f t="shared" si="176"/>
        <v>4.2148883889581103E-4</v>
      </c>
      <c r="BN208" s="126">
        <f t="shared" si="177"/>
        <v>6.4177627111492656E-4</v>
      </c>
      <c r="BO208" s="126">
        <f t="shared" si="178"/>
        <v>-1.8297587655914734E-3</v>
      </c>
      <c r="BP208" s="126">
        <f t="shared" si="179"/>
        <v>1.1606470092733259E-3</v>
      </c>
      <c r="BQ208" s="126">
        <f t="shared" si="180"/>
        <v>1.6884690026491581E-2</v>
      </c>
      <c r="DA208" s="126">
        <f t="shared" ca="1" si="163"/>
        <v>-2.9723391685087916E-3</v>
      </c>
      <c r="DB208" s="126">
        <f t="shared" ca="1" si="164"/>
        <v>3.7712740285774773E-2</v>
      </c>
      <c r="DC208" s="126">
        <f t="shared" ca="1" si="165"/>
        <v>8.0367107127019104E-3</v>
      </c>
      <c r="DD208" s="126">
        <f t="shared" ca="1" si="166"/>
        <v>1.2255420502821706E-2</v>
      </c>
      <c r="DE208" s="126">
        <f t="shared" ca="1" si="167"/>
        <v>-3.1909896732223238E-3</v>
      </c>
    </row>
    <row r="209" spans="1:109" ht="14" thickBot="1" x14ac:dyDescent="0.2">
      <c r="A209" s="96">
        <v>39000</v>
      </c>
      <c r="B209" s="97">
        <v>5.3004999160766602</v>
      </c>
      <c r="C209" s="98">
        <v>1353.4200439453125</v>
      </c>
      <c r="D209" s="97">
        <v>1.8547999858856201</v>
      </c>
      <c r="E209">
        <v>119.71747286336829</v>
      </c>
      <c r="F209">
        <v>572.36822509765625</v>
      </c>
      <c r="H209" s="34">
        <f t="shared" si="168"/>
        <v>1.1305727920696418E-2</v>
      </c>
      <c r="I209" s="34">
        <f t="shared" si="169"/>
        <v>2.0434526052303531E-3</v>
      </c>
      <c r="J209" s="34">
        <f t="shared" si="170"/>
        <v>-6.6409763159005286E-3</v>
      </c>
      <c r="K209" s="34">
        <f t="shared" si="171"/>
        <v>5.0282278947458934E-3</v>
      </c>
      <c r="L209" s="101">
        <f t="shared" si="172"/>
        <v>-1.1228182199582862E-2</v>
      </c>
      <c r="N209" s="34">
        <f t="shared" si="173"/>
        <v>-0.46493034540665035</v>
      </c>
      <c r="O209" s="35">
        <f t="shared" si="181"/>
        <v>0.20434526052303531</v>
      </c>
      <c r="P209" s="35">
        <f t="shared" si="182"/>
        <v>-0.66409763159005286</v>
      </c>
      <c r="Q209" s="35">
        <f t="shared" si="174"/>
        <v>0.50282278947458936</v>
      </c>
      <c r="R209" s="35">
        <f t="shared" si="183"/>
        <v>-1.1228182199582861</v>
      </c>
      <c r="S209" s="67">
        <f t="shared" si="175"/>
        <v>-1.5446781469573647</v>
      </c>
      <c r="AJ209" s="34">
        <f t="shared" ca="1" si="156"/>
        <v>2.3429749922139118</v>
      </c>
      <c r="AK209" s="34">
        <f t="shared" ca="1" si="156"/>
        <v>-0.56837547753489803</v>
      </c>
      <c r="AL209" s="34">
        <f t="shared" ca="1" si="156"/>
        <v>-1.3557253138234096</v>
      </c>
      <c r="AM209" s="34">
        <f t="shared" ca="1" si="156"/>
        <v>1.5143047162348295</v>
      </c>
      <c r="AN209" s="101">
        <f t="shared" ca="1" si="156"/>
        <v>-0.55078311653201051</v>
      </c>
      <c r="AQ209" s="60">
        <f ca="1"/>
        <v>1.2538515280022628E-3</v>
      </c>
      <c r="AR209" s="60">
        <f ca="1"/>
        <v>-8.3279436974572681E-3</v>
      </c>
      <c r="AS209" s="60">
        <f ca="1"/>
        <v>-7.1481460745538008E-3</v>
      </c>
      <c r="AT209" s="60">
        <f ca="1"/>
        <v>1.247421569662956E-2</v>
      </c>
      <c r="AU209" s="60">
        <f ca="1"/>
        <v>-9.8299713122945911E-3</v>
      </c>
      <c r="AW209" s="61">
        <f t="shared" ca="1" si="157"/>
        <v>-5.1562679386223838E-2</v>
      </c>
      <c r="AX209" s="61">
        <f t="shared" ca="1" si="158"/>
        <v>-0.83279436974572685</v>
      </c>
      <c r="AY209" s="61">
        <f t="shared" ca="1" si="159"/>
        <v>-0.71481460745538006</v>
      </c>
      <c r="AZ209" s="61">
        <f t="shared" ca="1" si="160"/>
        <v>1.247421569662956</v>
      </c>
      <c r="BA209" s="61">
        <f t="shared" ca="1" si="161"/>
        <v>-0.98299713122945909</v>
      </c>
      <c r="BB209" s="61">
        <f t="shared" ca="1" si="162"/>
        <v>-1.3347472181538338</v>
      </c>
      <c r="BL209" s="96">
        <v>39000</v>
      </c>
      <c r="BM209" s="126">
        <f t="shared" si="176"/>
        <v>1.172721675959223E-2</v>
      </c>
      <c r="BN209" s="126">
        <f t="shared" si="177"/>
        <v>1.8849219955603422E-3</v>
      </c>
      <c r="BO209" s="126">
        <f t="shared" si="178"/>
        <v>-6.5997858443084664E-3</v>
      </c>
      <c r="BP209" s="126">
        <f t="shared" si="179"/>
        <v>5.2359195053271737E-3</v>
      </c>
      <c r="BQ209" s="126">
        <f t="shared" si="180"/>
        <v>-1.197784184200127E-2</v>
      </c>
      <c r="DA209" s="126">
        <f t="shared" ca="1" si="163"/>
        <v>1.3864877098224066E-3</v>
      </c>
      <c r="DB209" s="126">
        <f t="shared" ca="1" si="164"/>
        <v>-8.6458260186584451E-3</v>
      </c>
      <c r="DC209" s="126">
        <f t="shared" ca="1" si="165"/>
        <v>-7.3065596366434001E-3</v>
      </c>
      <c r="DD209" s="126">
        <f t="shared" ca="1" si="166"/>
        <v>1.2590953037944394E-2</v>
      </c>
      <c r="DE209" s="126">
        <f t="shared" ca="1" si="167"/>
        <v>-1.0452563531611263E-2</v>
      </c>
    </row>
    <row r="210" spans="1:109" ht="14" thickBot="1" x14ac:dyDescent="0.2">
      <c r="A210" s="96">
        <v>39001</v>
      </c>
      <c r="B210" s="97">
        <v>5.3390002250671387</v>
      </c>
      <c r="C210" s="98">
        <v>1349.949951171875</v>
      </c>
      <c r="D210" s="97">
        <v>1.8549000024795532</v>
      </c>
      <c r="E210">
        <v>119.66017077405536</v>
      </c>
      <c r="F210">
        <v>576.867919921875</v>
      </c>
      <c r="H210" s="34">
        <f t="shared" si="168"/>
        <v>7.2635241203768929E-3</v>
      </c>
      <c r="I210" s="34">
        <f t="shared" si="169"/>
        <v>-2.5639436839740757E-3</v>
      </c>
      <c r="J210" s="34">
        <f t="shared" si="170"/>
        <v>5.3923115534934659E-5</v>
      </c>
      <c r="K210" s="34">
        <f t="shared" si="171"/>
        <v>-4.7864432770247992E-4</v>
      </c>
      <c r="L210" s="101">
        <f t="shared" si="172"/>
        <v>7.8615384763034701E-3</v>
      </c>
      <c r="N210" s="34">
        <f t="shared" si="173"/>
        <v>-0.29870104798597918</v>
      </c>
      <c r="O210" s="35">
        <f t="shared" si="181"/>
        <v>-0.25639436839740759</v>
      </c>
      <c r="P210" s="35">
        <f t="shared" si="182"/>
        <v>5.3923115534934658E-3</v>
      </c>
      <c r="Q210" s="35">
        <f t="shared" si="174"/>
        <v>-4.7864432770247989E-2</v>
      </c>
      <c r="R210" s="35">
        <f t="shared" si="183"/>
        <v>0.78615384763034701</v>
      </c>
      <c r="S210" s="67">
        <f t="shared" si="175"/>
        <v>0.18858631003020576</v>
      </c>
      <c r="AJ210" s="34">
        <f t="shared" ca="1" si="156"/>
        <v>-0.36198022772430083</v>
      </c>
      <c r="AK210" s="34">
        <f t="shared" ca="1" si="156"/>
        <v>-1.8559029447198201</v>
      </c>
      <c r="AL210" s="34">
        <f t="shared" ca="1" si="156"/>
        <v>-0.40707145233584557</v>
      </c>
      <c r="AM210" s="34">
        <f t="shared" ca="1" si="156"/>
        <v>-0.32031826746677322</v>
      </c>
      <c r="AN210" s="101">
        <f t="shared" ca="1" si="156"/>
        <v>-1.1808016683618956</v>
      </c>
      <c r="AQ210" s="60">
        <f ca="1"/>
        <v>5.5086094713613976E-2</v>
      </c>
      <c r="AR210" s="60">
        <f ca="1"/>
        <v>4.3532697816135385E-3</v>
      </c>
      <c r="AS210" s="60">
        <f ca="1"/>
        <v>6.3007062278915057E-3</v>
      </c>
      <c r="AT210" s="60">
        <f ca="1"/>
        <v>4.8007388723563579E-4</v>
      </c>
      <c r="AU210" s="60">
        <f ca="1"/>
        <v>-2.901566672612977E-3</v>
      </c>
      <c r="AW210" s="61">
        <f t="shared" ca="1" si="157"/>
        <v>-2.2653293288103811</v>
      </c>
      <c r="AX210" s="61">
        <f t="shared" ca="1" si="158"/>
        <v>0.43532697816135385</v>
      </c>
      <c r="AY210" s="61">
        <f t="shared" ca="1" si="159"/>
        <v>0.6300706227891506</v>
      </c>
      <c r="AZ210" s="61">
        <f t="shared" ca="1" si="160"/>
        <v>4.8007388723563582E-2</v>
      </c>
      <c r="BA210" s="61">
        <f t="shared" ca="1" si="161"/>
        <v>-0.29015666726129768</v>
      </c>
      <c r="BB210" s="61">
        <f t="shared" ca="1" si="162"/>
        <v>-1.4420810063976106</v>
      </c>
      <c r="BL210" s="96">
        <v>39001</v>
      </c>
      <c r="BM210" s="126">
        <f t="shared" si="176"/>
        <v>7.6850129592727036E-3</v>
      </c>
      <c r="BN210" s="126">
        <f t="shared" si="177"/>
        <v>-2.7224742936440864E-3</v>
      </c>
      <c r="BO210" s="126">
        <f t="shared" si="178"/>
        <v>9.5113587126997E-5</v>
      </c>
      <c r="BP210" s="126">
        <f t="shared" si="179"/>
        <v>-2.7095271712120007E-4</v>
      </c>
      <c r="BQ210" s="126">
        <f t="shared" si="180"/>
        <v>7.111878833885062E-3</v>
      </c>
      <c r="DA210" s="126">
        <f t="shared" ca="1" si="163"/>
        <v>5.5218730895434116E-2</v>
      </c>
      <c r="DB210" s="126">
        <f t="shared" ca="1" si="164"/>
        <v>4.0353874604123615E-3</v>
      </c>
      <c r="DC210" s="126">
        <f t="shared" ca="1" si="165"/>
        <v>6.1422926658019064E-3</v>
      </c>
      <c r="DD210" s="126">
        <f t="shared" ca="1" si="166"/>
        <v>5.9681122855047069E-4</v>
      </c>
      <c r="DE210" s="126">
        <f t="shared" ca="1" si="167"/>
        <v>-3.5241588919296498E-3</v>
      </c>
    </row>
    <row r="211" spans="1:109" ht="14" thickBot="1" x14ac:dyDescent="0.2">
      <c r="A211" s="96">
        <v>39002</v>
      </c>
      <c r="B211" s="97">
        <v>5.3305001258850098</v>
      </c>
      <c r="C211" s="98">
        <v>1362.8299560546875</v>
      </c>
      <c r="D211" s="97">
        <v>1.8582999706268311</v>
      </c>
      <c r="E211">
        <v>119.40298210036977</v>
      </c>
      <c r="F211">
        <v>575.93597412109375</v>
      </c>
      <c r="H211" s="34">
        <f t="shared" si="168"/>
        <v>-1.5920769477064437E-3</v>
      </c>
      <c r="I211" s="34">
        <f t="shared" si="169"/>
        <v>9.5410980767335306E-3</v>
      </c>
      <c r="J211" s="34">
        <f t="shared" si="170"/>
        <v>1.8329657354751716E-3</v>
      </c>
      <c r="K211" s="34">
        <f t="shared" si="171"/>
        <v>-2.1493256446309004E-3</v>
      </c>
      <c r="L211" s="101">
        <f t="shared" si="172"/>
        <v>-1.6155271745869715E-3</v>
      </c>
      <c r="N211" s="34">
        <f t="shared" si="173"/>
        <v>6.5471669794573209E-2</v>
      </c>
      <c r="O211" s="35">
        <f t="shared" si="181"/>
        <v>0.95410980767335307</v>
      </c>
      <c r="P211" s="35">
        <f t="shared" si="182"/>
        <v>0.18329657354751716</v>
      </c>
      <c r="Q211" s="35">
        <f t="shared" si="174"/>
        <v>-0.21493256446309003</v>
      </c>
      <c r="R211" s="35">
        <f t="shared" si="183"/>
        <v>-0.16155271745869715</v>
      </c>
      <c r="S211" s="67">
        <f t="shared" si="175"/>
        <v>0.82639276909365633</v>
      </c>
      <c r="AJ211" s="34">
        <f t="shared" ca="1" si="156"/>
        <v>0.5078015215662377</v>
      </c>
      <c r="AK211" s="34">
        <f t="shared" ca="1" si="156"/>
        <v>-0.33778063369849248</v>
      </c>
      <c r="AL211" s="34">
        <f t="shared" ca="1" si="156"/>
        <v>-0.30625441625903072</v>
      </c>
      <c r="AM211" s="34">
        <f t="shared" ca="1" si="156"/>
        <v>-0.42883470020307496</v>
      </c>
      <c r="AN211" s="101">
        <f t="shared" ca="1" si="156"/>
        <v>8.3633120782451081E-2</v>
      </c>
      <c r="AQ211" s="60">
        <f ca="1"/>
        <v>-5.3391597224266272E-4</v>
      </c>
      <c r="AR211" s="60">
        <f ca="1"/>
        <v>-1.5722208129055167E-2</v>
      </c>
      <c r="AS211" s="60">
        <f ca="1"/>
        <v>-1.0879880111807612E-2</v>
      </c>
      <c r="AT211" s="60">
        <f ca="1"/>
        <v>-4.4358365177428159E-3</v>
      </c>
      <c r="AU211" s="60">
        <f ca="1"/>
        <v>-2.054342891601383E-2</v>
      </c>
      <c r="AW211" s="61">
        <f t="shared" ca="1" si="157"/>
        <v>2.1956457747270629E-2</v>
      </c>
      <c r="AX211" s="61">
        <f t="shared" ca="1" si="158"/>
        <v>-1.5722208129055166</v>
      </c>
      <c r="AY211" s="61">
        <f t="shared" ca="1" si="159"/>
        <v>-1.0879880111807612</v>
      </c>
      <c r="AZ211" s="61">
        <f t="shared" ca="1" si="160"/>
        <v>-0.44358365177428161</v>
      </c>
      <c r="BA211" s="61">
        <f t="shared" ca="1" si="161"/>
        <v>-2.0543428916013831</v>
      </c>
      <c r="BB211" s="61">
        <f t="shared" ca="1" si="162"/>
        <v>-5.1361789097146717</v>
      </c>
      <c r="BL211" s="96">
        <v>39002</v>
      </c>
      <c r="BM211" s="126">
        <f t="shared" si="176"/>
        <v>-1.1705881088106326E-3</v>
      </c>
      <c r="BN211" s="126">
        <f t="shared" si="177"/>
        <v>9.3825674670635194E-3</v>
      </c>
      <c r="BO211" s="126">
        <f t="shared" si="178"/>
        <v>1.8741562070672339E-3</v>
      </c>
      <c r="BP211" s="126">
        <f t="shared" si="179"/>
        <v>-1.9416340340496206E-3</v>
      </c>
      <c r="BQ211" s="126">
        <f t="shared" si="180"/>
        <v>-2.3651868170053796E-3</v>
      </c>
      <c r="DA211" s="126">
        <f t="shared" ca="1" si="163"/>
        <v>-4.0127979042251904E-4</v>
      </c>
      <c r="DB211" s="126">
        <f t="shared" ca="1" si="164"/>
        <v>-1.6040090450256346E-2</v>
      </c>
      <c r="DC211" s="126">
        <f t="shared" ca="1" si="165"/>
        <v>-1.1038293673897212E-2</v>
      </c>
      <c r="DD211" s="126">
        <f t="shared" ca="1" si="166"/>
        <v>-4.3190991764279806E-3</v>
      </c>
      <c r="DE211" s="126">
        <f t="shared" ca="1" si="167"/>
        <v>-2.1166021135330504E-2</v>
      </c>
    </row>
    <row r="212" spans="1:109" ht="14" thickBot="1" x14ac:dyDescent="0.2">
      <c r="A212" s="96">
        <v>39003</v>
      </c>
      <c r="B212" s="97">
        <v>5.3559999465942383</v>
      </c>
      <c r="C212" s="98">
        <v>1365.6199951171875</v>
      </c>
      <c r="D212" s="97">
        <v>1.8561999797821045</v>
      </c>
      <c r="E212">
        <v>119.67448114935634</v>
      </c>
      <c r="F212">
        <v>586.53485107421875</v>
      </c>
      <c r="H212" s="34">
        <f t="shared" si="168"/>
        <v>4.783757641314162E-3</v>
      </c>
      <c r="I212" s="34">
        <f t="shared" si="169"/>
        <v>2.0472393126557027E-3</v>
      </c>
      <c r="J212" s="34">
        <f t="shared" si="170"/>
        <v>-1.1300602044449291E-3</v>
      </c>
      <c r="K212" s="34">
        <f t="shared" si="171"/>
        <v>2.2738045919016379E-3</v>
      </c>
      <c r="L212" s="101">
        <f t="shared" si="172"/>
        <v>1.8402873634173315E-2</v>
      </c>
      <c r="N212" s="34">
        <f t="shared" si="173"/>
        <v>-0.19672453716548435</v>
      </c>
      <c r="O212" s="35">
        <f t="shared" si="181"/>
        <v>0.20472393126557026</v>
      </c>
      <c r="P212" s="35">
        <f t="shared" si="182"/>
        <v>-0.11300602044449291</v>
      </c>
      <c r="Q212" s="35">
        <f t="shared" si="174"/>
        <v>0.22738045919016378</v>
      </c>
      <c r="R212" s="35">
        <f t="shared" si="183"/>
        <v>1.8402873634173316</v>
      </c>
      <c r="S212" s="67">
        <f t="shared" si="175"/>
        <v>1.9626611962630884</v>
      </c>
      <c r="AJ212" s="34">
        <f t="shared" ca="1" si="156"/>
        <v>0.23927144970809994</v>
      </c>
      <c r="AK212" s="34">
        <f t="shared" ca="1" si="156"/>
        <v>0.12104113909287516</v>
      </c>
      <c r="AL212" s="34">
        <f t="shared" ca="1" si="156"/>
        <v>0.7039746679944473</v>
      </c>
      <c r="AM212" s="34">
        <f t="shared" ca="1" si="156"/>
        <v>-0.7525511862801354</v>
      </c>
      <c r="AN212" s="101">
        <f t="shared" ca="1" si="156"/>
        <v>-0.11736112941119248</v>
      </c>
      <c r="AQ212" s="60">
        <f ca="1"/>
        <v>1.1989150623373596E-2</v>
      </c>
      <c r="AR212" s="60">
        <f ca="1"/>
        <v>-1.9557220910848281E-4</v>
      </c>
      <c r="AS212" s="60">
        <f ca="1"/>
        <v>-2.3242520700337919E-3</v>
      </c>
      <c r="AT212" s="60">
        <f ca="1"/>
        <v>3.6785627376530643E-3</v>
      </c>
      <c r="AU212" s="60">
        <f ca="1"/>
        <v>-2.4445827380994733E-3</v>
      </c>
      <c r="AW212" s="61">
        <f t="shared" ca="1" si="157"/>
        <v>-0.49303503317582809</v>
      </c>
      <c r="AX212" s="61">
        <f t="shared" ca="1" si="158"/>
        <v>-1.9557220910848282E-2</v>
      </c>
      <c r="AY212" s="61">
        <f t="shared" ca="1" si="159"/>
        <v>-0.23242520700337918</v>
      </c>
      <c r="AZ212" s="61">
        <f t="shared" ca="1" si="160"/>
        <v>0.36785627376530644</v>
      </c>
      <c r="BA212" s="61">
        <f t="shared" ca="1" si="161"/>
        <v>-0.24445827380994734</v>
      </c>
      <c r="BB212" s="61">
        <f t="shared" ca="1" si="162"/>
        <v>-0.62161946113469657</v>
      </c>
      <c r="BL212" s="96">
        <v>39003</v>
      </c>
      <c r="BM212" s="126">
        <f t="shared" si="176"/>
        <v>5.2052464802099727E-3</v>
      </c>
      <c r="BN212" s="126">
        <f t="shared" si="177"/>
        <v>1.8887087029856918E-3</v>
      </c>
      <c r="BO212" s="126">
        <f t="shared" si="178"/>
        <v>-1.0888697328528668E-3</v>
      </c>
      <c r="BP212" s="126">
        <f t="shared" si="179"/>
        <v>2.4814962024829177E-3</v>
      </c>
      <c r="BQ212" s="126">
        <f t="shared" si="180"/>
        <v>1.7653213991754908E-2</v>
      </c>
      <c r="DA212" s="126">
        <f t="shared" ca="1" si="163"/>
        <v>1.2121786805193741E-2</v>
      </c>
      <c r="DB212" s="126">
        <f t="shared" ca="1" si="164"/>
        <v>-5.1345453030966011E-4</v>
      </c>
      <c r="DC212" s="126">
        <f t="shared" ca="1" si="165"/>
        <v>-2.4826656321233916E-3</v>
      </c>
      <c r="DD212" s="126">
        <f t="shared" ca="1" si="166"/>
        <v>3.7953000789678992E-3</v>
      </c>
      <c r="DE212" s="126">
        <f t="shared" ca="1" si="167"/>
        <v>-3.0671749574161461E-3</v>
      </c>
    </row>
    <row r="213" spans="1:109" ht="14" thickBot="1" x14ac:dyDescent="0.2">
      <c r="A213" s="96">
        <v>39006</v>
      </c>
      <c r="B213" s="97">
        <v>5.3330001831054688</v>
      </c>
      <c r="C213" s="98">
        <v>1369.050048828125</v>
      </c>
      <c r="D213" s="97">
        <v>1.8605999946594238</v>
      </c>
      <c r="E213">
        <v>119.13271213356634</v>
      </c>
      <c r="F213">
        <v>594.46697998046875</v>
      </c>
      <c r="H213" s="34">
        <f t="shared" si="168"/>
        <v>-4.2942053245154663E-3</v>
      </c>
      <c r="I213" s="34">
        <f t="shared" si="169"/>
        <v>2.5117190164187352E-3</v>
      </c>
      <c r="J213" s="34">
        <f t="shared" si="170"/>
        <v>2.3704422612028284E-3</v>
      </c>
      <c r="K213" s="34">
        <f t="shared" si="171"/>
        <v>-4.5270220567228204E-3</v>
      </c>
      <c r="L213" s="101">
        <f t="shared" si="172"/>
        <v>1.352371285648683E-2</v>
      </c>
      <c r="N213" s="34">
        <f t="shared" si="173"/>
        <v>0.17659246523341693</v>
      </c>
      <c r="O213" s="35">
        <f t="shared" si="181"/>
        <v>0.25117190164187353</v>
      </c>
      <c r="P213" s="35">
        <f t="shared" si="182"/>
        <v>0.23704422612028284</v>
      </c>
      <c r="Q213" s="35">
        <f t="shared" si="174"/>
        <v>-0.45270220567228203</v>
      </c>
      <c r="R213" s="35">
        <f t="shared" si="183"/>
        <v>1.3523712856486829</v>
      </c>
      <c r="S213" s="67">
        <f t="shared" si="175"/>
        <v>1.5644776729719743</v>
      </c>
      <c r="AJ213" s="34">
        <f t="shared" ca="1" si="156"/>
        <v>0.1945171743209827</v>
      </c>
      <c r="AK213" s="34">
        <f t="shared" ca="1" si="156"/>
        <v>-0.83718921028308491</v>
      </c>
      <c r="AL213" s="34">
        <f t="shared" ca="1" si="156"/>
        <v>-0.28014079755896831</v>
      </c>
      <c r="AM213" s="34">
        <f t="shared" ca="1" si="156"/>
        <v>2.5014392932229703</v>
      </c>
      <c r="AN213" s="101">
        <f t="shared" ca="1" si="156"/>
        <v>-1.2532985848096179</v>
      </c>
      <c r="AQ213" s="60">
        <f ca="1"/>
        <v>4.9117913055216338E-4</v>
      </c>
      <c r="AR213" s="60">
        <f ca="1"/>
        <v>1.0553046928539466E-2</v>
      </c>
      <c r="AS213" s="60">
        <f ca="1"/>
        <v>-3.040270231873999E-3</v>
      </c>
      <c r="AT213" s="60">
        <f ca="1"/>
        <v>3.2627237455995703E-3</v>
      </c>
      <c r="AU213" s="60">
        <f ca="1"/>
        <v>-1.3562968697692071E-3</v>
      </c>
      <c r="AW213" s="61">
        <f t="shared" ca="1" si="157"/>
        <v>-2.0198972098568652E-2</v>
      </c>
      <c r="AX213" s="61">
        <f t="shared" ca="1" si="158"/>
        <v>1.0553046928539467</v>
      </c>
      <c r="AY213" s="61">
        <f t="shared" ca="1" si="159"/>
        <v>-0.30402702318739988</v>
      </c>
      <c r="AZ213" s="61">
        <f t="shared" ca="1" si="160"/>
        <v>0.32627237455995706</v>
      </c>
      <c r="BA213" s="61">
        <f t="shared" ca="1" si="161"/>
        <v>-0.13562968697692071</v>
      </c>
      <c r="BB213" s="61">
        <f t="shared" ca="1" si="162"/>
        <v>0.92172138515101465</v>
      </c>
      <c r="BL213" s="96">
        <v>39006</v>
      </c>
      <c r="BM213" s="126">
        <f t="shared" si="176"/>
        <v>-3.8727164856196552E-3</v>
      </c>
      <c r="BN213" s="126">
        <f t="shared" si="177"/>
        <v>2.3531884067487241E-3</v>
      </c>
      <c r="BO213" s="126">
        <f t="shared" si="178"/>
        <v>2.4116327327948907E-3</v>
      </c>
      <c r="BP213" s="126">
        <f t="shared" si="179"/>
        <v>-4.3193304461415401E-3</v>
      </c>
      <c r="BQ213" s="126">
        <f t="shared" si="180"/>
        <v>1.2774053214068421E-2</v>
      </c>
      <c r="DA213" s="126">
        <f t="shared" ca="1" si="163"/>
        <v>6.2381531237230706E-4</v>
      </c>
      <c r="DB213" s="126">
        <f t="shared" ca="1" si="164"/>
        <v>1.0235164607338289E-2</v>
      </c>
      <c r="DC213" s="126">
        <f t="shared" ca="1" si="165"/>
        <v>-3.1986837939635988E-3</v>
      </c>
      <c r="DD213" s="126">
        <f t="shared" ca="1" si="166"/>
        <v>3.3794610869144052E-3</v>
      </c>
      <c r="DE213" s="126">
        <f t="shared" ca="1" si="167"/>
        <v>-1.9788890890858799E-3</v>
      </c>
    </row>
    <row r="214" spans="1:109" ht="14" thickBot="1" x14ac:dyDescent="0.2">
      <c r="A214" s="96">
        <v>39007</v>
      </c>
      <c r="B214" s="97">
        <v>5.3159999847412109</v>
      </c>
      <c r="C214" s="98">
        <v>1364.050048828125</v>
      </c>
      <c r="D214" s="97">
        <v>1.8710000514984131</v>
      </c>
      <c r="E214">
        <v>118.8636629216717</v>
      </c>
      <c r="F214">
        <v>587.46734619140625</v>
      </c>
      <c r="H214" s="34">
        <f t="shared" si="168"/>
        <v>-3.1877363173759346E-3</v>
      </c>
      <c r="I214" s="34">
        <f t="shared" si="169"/>
        <v>-3.6521674311906153E-3</v>
      </c>
      <c r="J214" s="34">
        <f t="shared" si="170"/>
        <v>5.5896253191664398E-3</v>
      </c>
      <c r="K214" s="34">
        <f t="shared" si="171"/>
        <v>-2.2583991170535373E-3</v>
      </c>
      <c r="L214" s="101">
        <f t="shared" si="172"/>
        <v>-1.1774638499336789E-2</v>
      </c>
      <c r="N214" s="34">
        <f t="shared" si="173"/>
        <v>0.13109066107895717</v>
      </c>
      <c r="O214" s="35">
        <f t="shared" si="181"/>
        <v>-0.36521674311906155</v>
      </c>
      <c r="P214" s="35">
        <f t="shared" si="182"/>
        <v>0.55896253191664402</v>
      </c>
      <c r="Q214" s="35">
        <f t="shared" si="174"/>
        <v>-0.22583991170535372</v>
      </c>
      <c r="R214" s="35">
        <f t="shared" si="183"/>
        <v>-1.1774638499336789</v>
      </c>
      <c r="S214" s="67">
        <f t="shared" si="175"/>
        <v>-1.078467311762493</v>
      </c>
      <c r="AJ214" s="34">
        <f t="shared" ca="1" si="156"/>
        <v>0.76444442908164123</v>
      </c>
      <c r="AK214" s="34">
        <f t="shared" ca="1" si="156"/>
        <v>-0.37184257585417491</v>
      </c>
      <c r="AL214" s="34">
        <f t="shared" ca="1" si="156"/>
        <v>1.8956067281770614</v>
      </c>
      <c r="AM214" s="34">
        <f t="shared" ca="1" si="156"/>
        <v>-1.2606303674878965</v>
      </c>
      <c r="AN214" s="101">
        <f t="shared" ca="1" si="156"/>
        <v>-1.988573448997788</v>
      </c>
      <c r="AQ214" s="60">
        <f ca="1"/>
        <v>8.8548523060288323E-3</v>
      </c>
      <c r="AR214" s="60">
        <f ca="1"/>
        <v>-5.0392363295811149E-3</v>
      </c>
      <c r="AS214" s="60">
        <f ca="1"/>
        <v>6.2623516712869559E-3</v>
      </c>
      <c r="AT214" s="60">
        <f ca="1"/>
        <v>-1.2704531641058741E-2</v>
      </c>
      <c r="AU214" s="60">
        <f ca="1"/>
        <v>-1.1772988437041432E-2</v>
      </c>
      <c r="AW214" s="61">
        <f t="shared" ca="1" si="157"/>
        <v>-0.36414192611432178</v>
      </c>
      <c r="AX214" s="61">
        <f t="shared" ca="1" si="158"/>
        <v>-0.50392363295811149</v>
      </c>
      <c r="AY214" s="61">
        <f t="shared" ca="1" si="159"/>
        <v>0.62623516712869565</v>
      </c>
      <c r="AZ214" s="61">
        <f t="shared" ca="1" si="160"/>
        <v>-1.2704531641058741</v>
      </c>
      <c r="BA214" s="61">
        <f t="shared" ca="1" si="161"/>
        <v>-1.1772988437041432</v>
      </c>
      <c r="BB214" s="61">
        <f t="shared" ca="1" si="162"/>
        <v>-2.6895823997537551</v>
      </c>
      <c r="BL214" s="96">
        <v>39007</v>
      </c>
      <c r="BM214" s="126">
        <f t="shared" si="176"/>
        <v>-2.7662474784801235E-3</v>
      </c>
      <c r="BN214" s="126">
        <f t="shared" si="177"/>
        <v>-3.810698040860626E-3</v>
      </c>
      <c r="BO214" s="126">
        <f t="shared" si="178"/>
        <v>5.630815790758502E-3</v>
      </c>
      <c r="BP214" s="126">
        <f t="shared" si="179"/>
        <v>-2.0507075064722575E-3</v>
      </c>
      <c r="BQ214" s="126">
        <f t="shared" si="180"/>
        <v>-1.2524298141755198E-2</v>
      </c>
      <c r="DA214" s="126">
        <f t="shared" ca="1" si="163"/>
        <v>8.9874884878489766E-3</v>
      </c>
      <c r="DB214" s="126">
        <f t="shared" ca="1" si="164"/>
        <v>-5.3571186507822919E-3</v>
      </c>
      <c r="DC214" s="126">
        <f t="shared" ca="1" si="165"/>
        <v>6.1039381091973566E-3</v>
      </c>
      <c r="DD214" s="126">
        <f t="shared" ca="1" si="166"/>
        <v>-1.2587794299743906E-2</v>
      </c>
      <c r="DE214" s="126">
        <f t="shared" ca="1" si="167"/>
        <v>-1.2395580656358105E-2</v>
      </c>
    </row>
    <row r="215" spans="1:109" ht="14" thickBot="1" x14ac:dyDescent="0.2">
      <c r="A215" s="96">
        <v>39008</v>
      </c>
      <c r="B215" s="97">
        <v>5.3014998435974121</v>
      </c>
      <c r="C215" s="98">
        <v>1365.9599609375</v>
      </c>
      <c r="D215" s="97">
        <v>1.8675999641418457</v>
      </c>
      <c r="E215">
        <v>118.92020451662098</v>
      </c>
      <c r="F215">
        <v>593.467041015625</v>
      </c>
      <c r="H215" s="34">
        <f t="shared" si="168"/>
        <v>-2.7276413065122898E-3</v>
      </c>
      <c r="I215" s="34">
        <f t="shared" si="169"/>
        <v>1.4001774429140874E-3</v>
      </c>
      <c r="J215" s="34">
        <f t="shared" si="170"/>
        <v>-1.8172566878575881E-3</v>
      </c>
      <c r="K215" s="34">
        <f t="shared" si="171"/>
        <v>4.7568444013491146E-4</v>
      </c>
      <c r="L215" s="101">
        <f t="shared" si="172"/>
        <v>1.0212814147229136E-2</v>
      </c>
      <c r="N215" s="34">
        <f t="shared" si="173"/>
        <v>0.1121699746958079</v>
      </c>
      <c r="O215" s="35">
        <f t="shared" si="181"/>
        <v>0.14001774429140873</v>
      </c>
      <c r="P215" s="35">
        <f t="shared" si="182"/>
        <v>-0.1817256687857588</v>
      </c>
      <c r="Q215" s="35">
        <f t="shared" si="174"/>
        <v>4.7568444013491147E-2</v>
      </c>
      <c r="R215" s="35">
        <f t="shared" si="183"/>
        <v>1.0212814147229137</v>
      </c>
      <c r="S215" s="67">
        <f t="shared" si="175"/>
        <v>1.1393119089378627</v>
      </c>
      <c r="AJ215" s="34">
        <f t="shared" ca="1" si="156"/>
        <v>1.1370683244195332</v>
      </c>
      <c r="AK215" s="34">
        <f t="shared" ca="1" si="156"/>
        <v>-1.2431741860951457</v>
      </c>
      <c r="AL215" s="34">
        <f t="shared" ca="1" si="156"/>
        <v>-1.203143309207698</v>
      </c>
      <c r="AM215" s="34">
        <f t="shared" ca="1" si="156"/>
        <v>0.53561198121251163</v>
      </c>
      <c r="AN215" s="101">
        <f t="shared" ca="1" si="156"/>
        <v>-0.49648486336126996</v>
      </c>
      <c r="AQ215" s="60">
        <f ca="1"/>
        <v>6.4919610014569935E-3</v>
      </c>
      <c r="AR215" s="60">
        <f ca="1"/>
        <v>2.7263628101526279E-2</v>
      </c>
      <c r="AS215" s="60">
        <f ca="1"/>
        <v>-1.1260238213194228E-2</v>
      </c>
      <c r="AT215" s="60">
        <f ca="1"/>
        <v>-3.5004719929560175E-4</v>
      </c>
      <c r="AU215" s="60">
        <f ca="1"/>
        <v>-1.3130142057216106E-2</v>
      </c>
      <c r="AW215" s="61">
        <f t="shared" ca="1" si="157"/>
        <v>-0.26697172370905425</v>
      </c>
      <c r="AX215" s="61">
        <f t="shared" ca="1" si="158"/>
        <v>2.726362810152628</v>
      </c>
      <c r="AY215" s="61">
        <f t="shared" ca="1" si="159"/>
        <v>-1.1260238213194229</v>
      </c>
      <c r="AZ215" s="61">
        <f t="shared" ca="1" si="160"/>
        <v>-3.5004719929560175E-2</v>
      </c>
      <c r="BA215" s="61">
        <f t="shared" ca="1" si="161"/>
        <v>-1.3130142057216105</v>
      </c>
      <c r="BB215" s="61">
        <f t="shared" ca="1" si="162"/>
        <v>-1.4651660527019938E-2</v>
      </c>
      <c r="BL215" s="96">
        <v>39008</v>
      </c>
      <c r="BM215" s="126">
        <f t="shared" si="176"/>
        <v>-2.3061524676164786E-3</v>
      </c>
      <c r="BN215" s="126">
        <f t="shared" si="177"/>
        <v>1.2416468332440765E-3</v>
      </c>
      <c r="BO215" s="126">
        <f t="shared" si="178"/>
        <v>-1.7760662162655259E-3</v>
      </c>
      <c r="BP215" s="126">
        <f t="shared" si="179"/>
        <v>6.8337605071619131E-4</v>
      </c>
      <c r="BQ215" s="126">
        <f t="shared" si="180"/>
        <v>9.4631545048107276E-3</v>
      </c>
      <c r="DA215" s="126">
        <f t="shared" ca="1" si="163"/>
        <v>6.6245971832771368E-3</v>
      </c>
      <c r="DB215" s="126">
        <f t="shared" ca="1" si="164"/>
        <v>2.69457457803251E-2</v>
      </c>
      <c r="DC215" s="126">
        <f t="shared" ca="1" si="165"/>
        <v>-1.1418651775283829E-2</v>
      </c>
      <c r="DD215" s="126">
        <f t="shared" ca="1" si="166"/>
        <v>-2.3330985798076685E-4</v>
      </c>
      <c r="DE215" s="126">
        <f t="shared" ca="1" si="167"/>
        <v>-1.3752734276532778E-2</v>
      </c>
    </row>
    <row r="216" spans="1:109" ht="14" thickBot="1" x14ac:dyDescent="0.2">
      <c r="A216" s="96">
        <v>39009</v>
      </c>
      <c r="B216" s="97">
        <v>5.3220000267028809</v>
      </c>
      <c r="C216" s="98">
        <v>1366.9599609375</v>
      </c>
      <c r="D216" s="97">
        <v>1.877500057220459</v>
      </c>
      <c r="E216">
        <v>118.17537634535229</v>
      </c>
      <c r="F216">
        <v>599.43341064453125</v>
      </c>
      <c r="H216" s="34">
        <f t="shared" si="168"/>
        <v>3.8668647949177421E-3</v>
      </c>
      <c r="I216" s="34">
        <f t="shared" si="169"/>
        <v>7.3208587996508295E-4</v>
      </c>
      <c r="J216" s="34">
        <f t="shared" si="170"/>
        <v>5.3009709084902087E-3</v>
      </c>
      <c r="K216" s="34">
        <f t="shared" si="171"/>
        <v>-6.2632600935746954E-3</v>
      </c>
      <c r="L216" s="101">
        <f t="shared" si="172"/>
        <v>1.0053413612819596E-2</v>
      </c>
      <c r="N216" s="34">
        <f t="shared" si="173"/>
        <v>-0.15901875556821102</v>
      </c>
      <c r="O216" s="35">
        <f t="shared" si="181"/>
        <v>7.3208587996508298E-2</v>
      </c>
      <c r="P216" s="35">
        <f t="shared" si="182"/>
        <v>0.5300970908490209</v>
      </c>
      <c r="Q216" s="35">
        <f t="shared" si="174"/>
        <v>-0.62632600935746952</v>
      </c>
      <c r="R216" s="35">
        <f t="shared" si="183"/>
        <v>1.0053413612819595</v>
      </c>
      <c r="S216" s="67">
        <f t="shared" si="175"/>
        <v>0.82330227520180821</v>
      </c>
      <c r="AJ216" s="34">
        <f t="shared" ca="1" si="156"/>
        <v>-0.56824978326544151</v>
      </c>
      <c r="AK216" s="34">
        <f t="shared" ca="1" si="156"/>
        <v>2.3908010623571041</v>
      </c>
      <c r="AL216" s="34">
        <f t="shared" ca="1" si="156"/>
        <v>0.37918536778611017</v>
      </c>
      <c r="AM216" s="34">
        <f t="shared" ca="1" si="156"/>
        <v>0.7794685849108367</v>
      </c>
      <c r="AN216" s="101">
        <f t="shared" ca="1" si="156"/>
        <v>-1.2979368955352244</v>
      </c>
      <c r="AQ216" s="60">
        <f ca="1"/>
        <v>3.1631530437548627E-2</v>
      </c>
      <c r="AR216" s="60">
        <f ca="1"/>
        <v>-8.1905017749779891E-3</v>
      </c>
      <c r="AS216" s="60">
        <f ca="1"/>
        <v>-1.5546352791458329E-3</v>
      </c>
      <c r="AT216" s="60">
        <f ca="1"/>
        <v>2.1666036300818994E-4</v>
      </c>
      <c r="AU216" s="60">
        <f ca="1"/>
        <v>-1.0504732044907858E-2</v>
      </c>
      <c r="AW216" s="61">
        <f t="shared" ca="1" si="157"/>
        <v>-1.300797124716633</v>
      </c>
      <c r="AX216" s="61">
        <f t="shared" ca="1" si="158"/>
        <v>-0.81905017749779896</v>
      </c>
      <c r="AY216" s="61">
        <f t="shared" ca="1" si="159"/>
        <v>-0.15546352791458329</v>
      </c>
      <c r="AZ216" s="61">
        <f t="shared" ca="1" si="160"/>
        <v>2.1666036300818994E-2</v>
      </c>
      <c r="BA216" s="61">
        <f t="shared" ca="1" si="161"/>
        <v>-1.0504732044907859</v>
      </c>
      <c r="BB216" s="61">
        <f t="shared" ca="1" si="162"/>
        <v>-3.3041179983189823</v>
      </c>
      <c r="BL216" s="96">
        <v>39009</v>
      </c>
      <c r="BM216" s="126">
        <f t="shared" si="176"/>
        <v>4.2883536338135528E-3</v>
      </c>
      <c r="BN216" s="126">
        <f t="shared" si="177"/>
        <v>5.7355527029507203E-4</v>
      </c>
      <c r="BO216" s="126">
        <f t="shared" si="178"/>
        <v>5.342161380082271E-3</v>
      </c>
      <c r="BP216" s="126">
        <f t="shared" si="179"/>
        <v>-6.0555684829934151E-3</v>
      </c>
      <c r="BQ216" s="126">
        <f t="shared" si="180"/>
        <v>9.3037539704011879E-3</v>
      </c>
      <c r="DA216" s="126">
        <f t="shared" ca="1" si="163"/>
        <v>3.1764166619368768E-2</v>
      </c>
      <c r="DB216" s="126">
        <f t="shared" ca="1" si="164"/>
        <v>-8.5083840961791661E-3</v>
      </c>
      <c r="DC216" s="126">
        <f t="shared" ca="1" si="165"/>
        <v>-1.7130488412354324E-3</v>
      </c>
      <c r="DD216" s="126">
        <f t="shared" ca="1" si="166"/>
        <v>3.3339770432302485E-4</v>
      </c>
      <c r="DE216" s="126">
        <f t="shared" ca="1" si="167"/>
        <v>-1.112732426422453E-2</v>
      </c>
    </row>
    <row r="217" spans="1:109" ht="14" thickBot="1" x14ac:dyDescent="0.2">
      <c r="A217" s="96">
        <v>39010</v>
      </c>
      <c r="B217" s="97">
        <v>5.3220000267028809</v>
      </c>
      <c r="C217" s="98">
        <v>1368.5999755859375</v>
      </c>
      <c r="D217" s="97">
        <v>1.8838000297546387</v>
      </c>
      <c r="E217">
        <v>118.69436027536196</v>
      </c>
      <c r="F217">
        <v>594.07830810546875</v>
      </c>
      <c r="H217" s="34">
        <f t="shared" si="168"/>
        <v>0</v>
      </c>
      <c r="I217" s="34">
        <f t="shared" si="169"/>
        <v>1.1997532446471448E-3</v>
      </c>
      <c r="J217" s="34">
        <f t="shared" si="170"/>
        <v>3.3555112341815151E-3</v>
      </c>
      <c r="K217" s="34">
        <f t="shared" si="171"/>
        <v>4.3916418636400561E-3</v>
      </c>
      <c r="L217" s="101">
        <f t="shared" si="172"/>
        <v>-8.9336070428648797E-3</v>
      </c>
      <c r="N217" s="34">
        <f t="shared" si="173"/>
        <v>0</v>
      </c>
      <c r="O217" s="35">
        <f t="shared" si="181"/>
        <v>0.11997532446471448</v>
      </c>
      <c r="P217" s="35">
        <f t="shared" si="182"/>
        <v>0.33555112341815152</v>
      </c>
      <c r="Q217" s="35">
        <f t="shared" si="174"/>
        <v>0.43916418636400562</v>
      </c>
      <c r="R217" s="35">
        <f t="shared" si="183"/>
        <v>-0.89336070428648795</v>
      </c>
      <c r="S217" s="67">
        <f t="shared" si="175"/>
        <v>1.3299299603837245E-3</v>
      </c>
      <c r="AJ217" s="34">
        <f t="shared" ca="1" si="156"/>
        <v>-0.28093589798992502</v>
      </c>
      <c r="AK217" s="34">
        <f t="shared" ca="1" si="156"/>
        <v>0.32433014979153035</v>
      </c>
      <c r="AL217" s="34">
        <f t="shared" ca="1" si="156"/>
        <v>2.3966593449924991</v>
      </c>
      <c r="AM217" s="34">
        <f t="shared" ca="1" si="156"/>
        <v>-1.4274003979791285</v>
      </c>
      <c r="AN217" s="101">
        <f t="shared" ca="1" si="156"/>
        <v>2.0370213433503142</v>
      </c>
      <c r="AQ217" s="60">
        <f ca="1"/>
        <v>-1.6827898379388997E-2</v>
      </c>
      <c r="AR217" s="60">
        <f ca="1"/>
        <v>1.1610198175689534E-2</v>
      </c>
      <c r="AS217" s="60">
        <f ca="1"/>
        <v>5.9413725427328304E-3</v>
      </c>
      <c r="AT217" s="60">
        <f ca="1"/>
        <v>-1.2331347066739013E-2</v>
      </c>
      <c r="AU217" s="60">
        <f ca="1"/>
        <v>2.7565475252005384E-2</v>
      </c>
      <c r="AW217" s="61">
        <f t="shared" ca="1" si="157"/>
        <v>0.69202095264250829</v>
      </c>
      <c r="AX217" s="61">
        <f t="shared" ca="1" si="158"/>
        <v>1.1610198175689534</v>
      </c>
      <c r="AY217" s="61">
        <f t="shared" ca="1" si="159"/>
        <v>0.59413725427328301</v>
      </c>
      <c r="AZ217" s="61">
        <f t="shared" ca="1" si="160"/>
        <v>-1.2331347066739013</v>
      </c>
      <c r="BA217" s="61">
        <f t="shared" ca="1" si="161"/>
        <v>2.7565475252005385</v>
      </c>
      <c r="BB217" s="61">
        <f t="shared" ca="1" si="162"/>
        <v>3.9705908430113821</v>
      </c>
      <c r="BL217" s="96">
        <v>39010</v>
      </c>
      <c r="BM217" s="126">
        <f t="shared" si="176"/>
        <v>4.2148883889581103E-4</v>
      </c>
      <c r="BN217" s="126">
        <f t="shared" si="177"/>
        <v>1.0412226349771339E-3</v>
      </c>
      <c r="BO217" s="126">
        <f t="shared" si="178"/>
        <v>3.3967017057735774E-3</v>
      </c>
      <c r="BP217" s="126">
        <f t="shared" si="179"/>
        <v>4.5993334742213364E-3</v>
      </c>
      <c r="BQ217" s="126">
        <f t="shared" si="180"/>
        <v>-9.6832666852832879E-3</v>
      </c>
      <c r="DA217" s="126">
        <f t="shared" ca="1" si="163"/>
        <v>-1.6695262197568853E-2</v>
      </c>
      <c r="DB217" s="126">
        <f t="shared" ca="1" si="164"/>
        <v>1.1292315854488357E-2</v>
      </c>
      <c r="DC217" s="126">
        <f t="shared" ca="1" si="165"/>
        <v>5.7829589806432311E-3</v>
      </c>
      <c r="DD217" s="126">
        <f t="shared" ca="1" si="166"/>
        <v>-1.2214609725424179E-2</v>
      </c>
      <c r="DE217" s="126">
        <f t="shared" ca="1" si="167"/>
        <v>2.694288303268871E-2</v>
      </c>
    </row>
    <row r="218" spans="1:109" ht="14" thickBot="1" x14ac:dyDescent="0.2">
      <c r="A218" s="96">
        <v>39013</v>
      </c>
      <c r="B218" s="97">
        <v>5.3619999885559082</v>
      </c>
      <c r="C218" s="98">
        <v>1377.02001953125</v>
      </c>
      <c r="D218" s="97">
        <v>1.8739000558853149</v>
      </c>
      <c r="E218">
        <v>119.30326849556405</v>
      </c>
      <c r="F218">
        <v>583.46759033203125</v>
      </c>
      <c r="H218" s="34">
        <f t="shared" si="168"/>
        <v>7.5159642338086148E-3</v>
      </c>
      <c r="I218" s="34">
        <f t="shared" si="169"/>
        <v>6.1523046145807751E-3</v>
      </c>
      <c r="J218" s="34">
        <f t="shared" si="170"/>
        <v>-5.2553210069824574E-3</v>
      </c>
      <c r="K218" s="34">
        <f t="shared" si="171"/>
        <v>5.1300518305122077E-3</v>
      </c>
      <c r="L218" s="101">
        <f t="shared" si="172"/>
        <v>-1.7860806611968979E-2</v>
      </c>
      <c r="N218" s="34">
        <f t="shared" si="173"/>
        <v>-0.30908225209380585</v>
      </c>
      <c r="O218" s="35">
        <f t="shared" si="181"/>
        <v>0.61523046145807747</v>
      </c>
      <c r="P218" s="35">
        <f t="shared" si="182"/>
        <v>-0.52553210069824574</v>
      </c>
      <c r="Q218" s="35">
        <f t="shared" si="174"/>
        <v>0.51300518305122078</v>
      </c>
      <c r="R218" s="35">
        <f t="shared" si="183"/>
        <v>-1.7860806611968978</v>
      </c>
      <c r="S218" s="67">
        <f t="shared" si="175"/>
        <v>-1.4924593694796511</v>
      </c>
      <c r="AJ218" s="34">
        <f t="shared" ca="1" si="156"/>
        <v>-0.1715155999695267</v>
      </c>
      <c r="AK218" s="34">
        <f t="shared" ca="1" si="156"/>
        <v>1.6637303455019707</v>
      </c>
      <c r="AL218" s="34">
        <f t="shared" ca="1" si="156"/>
        <v>0.42930602930589962</v>
      </c>
      <c r="AM218" s="34">
        <f t="shared" ca="1" si="156"/>
        <v>1.7014516792322949</v>
      </c>
      <c r="AN218" s="101">
        <f t="shared" ca="1" si="156"/>
        <v>-1.3232643168209088</v>
      </c>
      <c r="AQ218" s="60">
        <f ca="1"/>
        <v>-2.0634970281738708E-2</v>
      </c>
      <c r="AR218" s="60">
        <f ca="1"/>
        <v>2.294754792564891E-2</v>
      </c>
      <c r="AS218" s="60">
        <f ca="1"/>
        <v>1.0271475788723207E-3</v>
      </c>
      <c r="AT218" s="60">
        <f ca="1"/>
        <v>1.4670001773045635E-2</v>
      </c>
      <c r="AU218" s="60">
        <f ca="1"/>
        <v>-6.6855871460789517E-3</v>
      </c>
      <c r="AW218" s="61">
        <f t="shared" ca="1" si="157"/>
        <v>0.84858081919538864</v>
      </c>
      <c r="AX218" s="61">
        <f t="shared" ca="1" si="158"/>
        <v>2.2947547925648912</v>
      </c>
      <c r="AY218" s="61">
        <f t="shared" ca="1" si="159"/>
        <v>0.10271475788723207</v>
      </c>
      <c r="AZ218" s="61">
        <f t="shared" ca="1" si="160"/>
        <v>1.4670001773045636</v>
      </c>
      <c r="BA218" s="61">
        <f t="shared" ca="1" si="161"/>
        <v>-0.66855871460789518</v>
      </c>
      <c r="BB218" s="61">
        <f t="shared" ca="1" si="162"/>
        <v>4.0444918323441801</v>
      </c>
      <c r="BL218" s="96">
        <v>39013</v>
      </c>
      <c r="BM218" s="126">
        <f t="shared" si="176"/>
        <v>7.9374530727044264E-3</v>
      </c>
      <c r="BN218" s="126">
        <f t="shared" si="177"/>
        <v>5.993774004910764E-3</v>
      </c>
      <c r="BO218" s="126">
        <f t="shared" si="178"/>
        <v>-5.2141305353903952E-3</v>
      </c>
      <c r="BP218" s="126">
        <f t="shared" si="179"/>
        <v>5.337743441093488E-3</v>
      </c>
      <c r="BQ218" s="126">
        <f t="shared" si="180"/>
        <v>-1.8610466254387385E-2</v>
      </c>
      <c r="DA218" s="126">
        <f t="shared" ca="1" si="163"/>
        <v>-2.0502334099918564E-2</v>
      </c>
      <c r="DB218" s="126">
        <f t="shared" ca="1" si="164"/>
        <v>2.2629665604447732E-2</v>
      </c>
      <c r="DC218" s="126">
        <f t="shared" ca="1" si="165"/>
        <v>8.6873401678272118E-4</v>
      </c>
      <c r="DD218" s="126">
        <f t="shared" ca="1" si="166"/>
        <v>1.4786739114360469E-2</v>
      </c>
      <c r="DE218" s="126">
        <f t="shared" ca="1" si="167"/>
        <v>-7.3081793653956249E-3</v>
      </c>
    </row>
    <row r="219" spans="1:109" ht="14" thickBot="1" x14ac:dyDescent="0.2">
      <c r="A219" s="96">
        <v>39014</v>
      </c>
      <c r="B219" s="97">
        <v>5.3614997863769531</v>
      </c>
      <c r="C219" s="98">
        <v>1377.3800048828125</v>
      </c>
      <c r="D219" s="97">
        <v>1.8734999895095825</v>
      </c>
      <c r="E219">
        <v>119.30326849556405</v>
      </c>
      <c r="F219">
        <v>583.967529296875</v>
      </c>
      <c r="H219" s="34">
        <f t="shared" si="168"/>
        <v>-9.3286493849805547E-5</v>
      </c>
      <c r="I219" s="34">
        <f t="shared" si="169"/>
        <v>2.6142346985270573E-4</v>
      </c>
      <c r="J219" s="34">
        <f t="shared" si="170"/>
        <v>-2.1349397716059754E-4</v>
      </c>
      <c r="K219" s="34">
        <f t="shared" si="171"/>
        <v>0</v>
      </c>
      <c r="L219" s="101">
        <f t="shared" si="172"/>
        <v>8.5684101932594406E-4</v>
      </c>
      <c r="N219" s="34">
        <f t="shared" si="173"/>
        <v>3.8362608857735385E-3</v>
      </c>
      <c r="O219" s="35">
        <f t="shared" si="181"/>
        <v>2.6142346985270574E-2</v>
      </c>
      <c r="P219" s="35">
        <f t="shared" si="182"/>
        <v>-2.1349397716059752E-2</v>
      </c>
      <c r="Q219" s="35">
        <f t="shared" si="174"/>
        <v>0</v>
      </c>
      <c r="R219" s="35">
        <f t="shared" si="183"/>
        <v>8.5684101932594403E-2</v>
      </c>
      <c r="S219" s="67">
        <f t="shared" si="175"/>
        <v>9.431331208757876E-2</v>
      </c>
      <c r="AJ219" s="34">
        <f t="shared" ca="1" si="156"/>
        <v>-1.5399671824451342</v>
      </c>
      <c r="AK219" s="34">
        <f t="shared" ca="1" si="156"/>
        <v>0.89546449592850696</v>
      </c>
      <c r="AL219" s="34">
        <f t="shared" ca="1" si="156"/>
        <v>-0.49076236292632064</v>
      </c>
      <c r="AM219" s="34">
        <f t="shared" ca="1" si="156"/>
        <v>-0.56113054200861034</v>
      </c>
      <c r="AN219" s="101">
        <f t="shared" ca="1" si="156"/>
        <v>-0.86824587588967228</v>
      </c>
      <c r="AQ219" s="60">
        <f ca="1"/>
        <v>-7.4351598651296175E-3</v>
      </c>
      <c r="AR219" s="60">
        <f ca="1"/>
        <v>1.1873660382434729E-2</v>
      </c>
      <c r="AS219" s="60">
        <f ca="1"/>
        <v>8.9061417784765135E-3</v>
      </c>
      <c r="AT219" s="60">
        <f ca="1"/>
        <v>-1.3332752258002161E-2</v>
      </c>
      <c r="AU219" s="60">
        <f ca="1"/>
        <v>1.7001899675769431E-2</v>
      </c>
      <c r="AW219" s="61">
        <f t="shared" ca="1" si="157"/>
        <v>0.30575929904701271</v>
      </c>
      <c r="AX219" s="61">
        <f t="shared" ca="1" si="158"/>
        <v>1.187366038243473</v>
      </c>
      <c r="AY219" s="61">
        <f t="shared" ca="1" si="159"/>
        <v>0.8906141778476514</v>
      </c>
      <c r="AZ219" s="61">
        <f t="shared" ca="1" si="160"/>
        <v>-1.3332752258002161</v>
      </c>
      <c r="BA219" s="61">
        <f t="shared" ca="1" si="161"/>
        <v>1.7001899675769432</v>
      </c>
      <c r="BB219" s="61">
        <f t="shared" ca="1" si="162"/>
        <v>2.7506542569148644</v>
      </c>
      <c r="BL219" s="96">
        <v>39014</v>
      </c>
      <c r="BM219" s="126">
        <f t="shared" si="176"/>
        <v>3.2820234504600548E-4</v>
      </c>
      <c r="BN219" s="126">
        <f t="shared" si="177"/>
        <v>1.0289286018269481E-4</v>
      </c>
      <c r="BO219" s="126">
        <f t="shared" si="178"/>
        <v>-1.7230350556853518E-4</v>
      </c>
      <c r="BP219" s="126">
        <f t="shared" si="179"/>
        <v>2.0769161058127987E-4</v>
      </c>
      <c r="BQ219" s="126">
        <f t="shared" si="180"/>
        <v>1.0718137690753603E-4</v>
      </c>
      <c r="DA219" s="126">
        <f t="shared" ca="1" si="163"/>
        <v>-7.3025236833094741E-3</v>
      </c>
      <c r="DB219" s="126">
        <f t="shared" ca="1" si="164"/>
        <v>1.1555778061233552E-2</v>
      </c>
      <c r="DC219" s="126">
        <f t="shared" ca="1" si="165"/>
        <v>8.7477282163869133E-3</v>
      </c>
      <c r="DD219" s="126">
        <f t="shared" ca="1" si="166"/>
        <v>-1.3216014916687327E-2</v>
      </c>
      <c r="DE219" s="126">
        <f t="shared" ca="1" si="167"/>
        <v>1.6379307456452757E-2</v>
      </c>
    </row>
    <row r="220" spans="1:109" ht="14" thickBot="1" x14ac:dyDescent="0.2">
      <c r="A220" s="96">
        <v>39015</v>
      </c>
      <c r="B220" s="97">
        <v>5.304999828338623</v>
      </c>
      <c r="C220" s="98">
        <v>1382.219970703125</v>
      </c>
      <c r="D220" s="97">
        <v>1.87909996509552</v>
      </c>
      <c r="E220">
        <v>119.01927855423092</v>
      </c>
      <c r="F220">
        <v>589.46722412109375</v>
      </c>
      <c r="H220" s="34">
        <f t="shared" si="168"/>
        <v>-1.053808827557747E-2</v>
      </c>
      <c r="I220" s="34">
        <f t="shared" si="169"/>
        <v>3.5138929004013561E-3</v>
      </c>
      <c r="J220" s="34">
        <f t="shared" si="170"/>
        <v>2.989044898475489E-3</v>
      </c>
      <c r="K220" s="34">
        <f t="shared" si="171"/>
        <v>-2.3804036965147501E-3</v>
      </c>
      <c r="L220" s="101">
        <f t="shared" si="172"/>
        <v>9.4178092929938194E-3</v>
      </c>
      <c r="N220" s="34">
        <f t="shared" si="173"/>
        <v>0.43336236784196425</v>
      </c>
      <c r="O220" s="35">
        <f t="shared" si="181"/>
        <v>0.35138929004013564</v>
      </c>
      <c r="P220" s="35">
        <f t="shared" si="182"/>
        <v>0.29890448984754892</v>
      </c>
      <c r="Q220" s="35">
        <f t="shared" si="174"/>
        <v>-0.23804036965147501</v>
      </c>
      <c r="R220" s="35">
        <f t="shared" si="183"/>
        <v>0.94178092929938195</v>
      </c>
      <c r="S220" s="67">
        <f t="shared" si="175"/>
        <v>1.7873967073775558</v>
      </c>
      <c r="AJ220" s="34">
        <f t="shared" ca="1" si="156"/>
        <v>-2.9089742030371468E-2</v>
      </c>
      <c r="AK220" s="34">
        <f t="shared" ca="1" si="156"/>
        <v>1.0485585964728368</v>
      </c>
      <c r="AL220" s="34">
        <f t="shared" ca="1" si="156"/>
        <v>-1.4602315739763787</v>
      </c>
      <c r="AM220" s="34">
        <f t="shared" ca="1" si="156"/>
        <v>-0.4889834679853739</v>
      </c>
      <c r="AN220" s="101">
        <f t="shared" ca="1" si="156"/>
        <v>-0.69062565489261396</v>
      </c>
      <c r="AQ220" s="60">
        <f ca="1"/>
        <v>-2.9056840838472254E-2</v>
      </c>
      <c r="AR220" s="60">
        <f ca="1"/>
        <v>-1.3866208560358754E-2</v>
      </c>
      <c r="AS220" s="60">
        <f ca="1"/>
        <v>-5.0678770304091163E-3</v>
      </c>
      <c r="AT220" s="60">
        <f ca="1"/>
        <v>-8.9670360537947979E-3</v>
      </c>
      <c r="AU220" s="60">
        <f ca="1"/>
        <v>1.5154372461882925E-2</v>
      </c>
      <c r="AW220" s="61">
        <f t="shared" ca="1" si="157"/>
        <v>1.1949170493238623</v>
      </c>
      <c r="AX220" s="61">
        <f t="shared" ca="1" si="158"/>
        <v>-1.3866208560358755</v>
      </c>
      <c r="AY220" s="61">
        <f t="shared" ca="1" si="159"/>
        <v>-0.50678770304091159</v>
      </c>
      <c r="AZ220" s="61">
        <f t="shared" ca="1" si="160"/>
        <v>-0.8967036053794798</v>
      </c>
      <c r="BA220" s="61">
        <f t="shared" ca="1" si="161"/>
        <v>1.5154372461882926</v>
      </c>
      <c r="BB220" s="61">
        <f t="shared" ca="1" si="162"/>
        <v>-7.9757868944111854E-2</v>
      </c>
      <c r="BL220" s="96">
        <v>39015</v>
      </c>
      <c r="BM220" s="126">
        <f t="shared" si="176"/>
        <v>-1.0116599436681658E-2</v>
      </c>
      <c r="BN220" s="126">
        <f t="shared" si="177"/>
        <v>3.355362290731345E-3</v>
      </c>
      <c r="BO220" s="126">
        <f t="shared" si="178"/>
        <v>3.0302353700675513E-3</v>
      </c>
      <c r="BP220" s="126">
        <f t="shared" si="179"/>
        <v>-2.1727120859334702E-3</v>
      </c>
      <c r="BQ220" s="126">
        <f t="shared" si="180"/>
        <v>8.6681496505754112E-3</v>
      </c>
      <c r="DA220" s="126">
        <f t="shared" ca="1" si="163"/>
        <v>-2.892420465665211E-2</v>
      </c>
      <c r="DB220" s="126">
        <f t="shared" ca="1" si="164"/>
        <v>-1.4184090881559931E-2</v>
      </c>
      <c r="DC220" s="126">
        <f t="shared" ca="1" si="165"/>
        <v>-5.2262905924987156E-3</v>
      </c>
      <c r="DD220" s="126">
        <f t="shared" ca="1" si="166"/>
        <v>-8.8502987124799634E-3</v>
      </c>
      <c r="DE220" s="126">
        <f t="shared" ca="1" si="167"/>
        <v>1.4531780242566253E-2</v>
      </c>
    </row>
    <row r="221" spans="1:109" ht="14" thickBot="1" x14ac:dyDescent="0.2">
      <c r="A221" s="96">
        <v>39016</v>
      </c>
      <c r="B221" s="97">
        <v>5.2465000152587891</v>
      </c>
      <c r="C221" s="98">
        <v>1389.0799560546875</v>
      </c>
      <c r="D221" s="97">
        <v>1.8906999826431274</v>
      </c>
      <c r="E221">
        <v>118.39924806118721</v>
      </c>
      <c r="F221">
        <v>596.4337158203125</v>
      </c>
      <c r="H221" s="34">
        <f t="shared" si="168"/>
        <v>-1.1027297827105582E-2</v>
      </c>
      <c r="I221" s="34">
        <f t="shared" si="169"/>
        <v>4.9630199946198699E-3</v>
      </c>
      <c r="J221" s="34">
        <f t="shared" si="170"/>
        <v>6.1731774589319204E-3</v>
      </c>
      <c r="K221" s="34">
        <f t="shared" si="171"/>
        <v>-5.2094963150125162E-3</v>
      </c>
      <c r="L221" s="101">
        <f t="shared" si="172"/>
        <v>1.1818285078709702E-2</v>
      </c>
      <c r="N221" s="34">
        <f t="shared" si="173"/>
        <v>0.45348034408936944</v>
      </c>
      <c r="O221" s="35">
        <f t="shared" si="181"/>
        <v>0.496301999461987</v>
      </c>
      <c r="P221" s="35">
        <f t="shared" si="182"/>
        <v>0.61731774589319199</v>
      </c>
      <c r="Q221" s="35">
        <f t="shared" si="174"/>
        <v>-0.52094963150125162</v>
      </c>
      <c r="R221" s="35">
        <f t="shared" si="183"/>
        <v>1.18182850787097</v>
      </c>
      <c r="S221" s="67">
        <f t="shared" si="175"/>
        <v>2.227978965814267</v>
      </c>
      <c r="AJ221" s="34">
        <f t="shared" ca="1" si="156"/>
        <v>-0.4550150355739993</v>
      </c>
      <c r="AK221" s="34">
        <f t="shared" ca="1" si="156"/>
        <v>9.8023804095271116E-2</v>
      </c>
      <c r="AL221" s="34">
        <f t="shared" ca="1" si="156"/>
        <v>-0.5788789730496211</v>
      </c>
      <c r="AM221" s="34">
        <f t="shared" ca="1" si="156"/>
        <v>1.3538888236758442</v>
      </c>
      <c r="AN221" s="101">
        <f t="shared" ca="1" si="156"/>
        <v>0.26127466817324185</v>
      </c>
      <c r="AQ221" s="60">
        <f ca="1"/>
        <v>5.1757233810514275E-3</v>
      </c>
      <c r="AR221" s="60">
        <f ca="1"/>
        <v>-9.6501016480149502E-3</v>
      </c>
      <c r="AS221" s="60">
        <f ca="1"/>
        <v>-2.4567811075009768E-3</v>
      </c>
      <c r="AT221" s="60">
        <f ca="1"/>
        <v>-3.7899215112694468E-3</v>
      </c>
      <c r="AU221" s="60">
        <f ca="1"/>
        <v>2.1222070254319995E-2</v>
      </c>
      <c r="AW221" s="61">
        <f t="shared" ca="1" si="157"/>
        <v>-0.21284351402764773</v>
      </c>
      <c r="AX221" s="61">
        <f t="shared" ca="1" si="158"/>
        <v>-0.96501016480149504</v>
      </c>
      <c r="AY221" s="61">
        <f t="shared" ca="1" si="159"/>
        <v>-0.24567811075009768</v>
      </c>
      <c r="AZ221" s="61">
        <f t="shared" ca="1" si="160"/>
        <v>-0.37899215112694468</v>
      </c>
      <c r="BA221" s="61">
        <f t="shared" ca="1" si="161"/>
        <v>2.1222070254319996</v>
      </c>
      <c r="BB221" s="61">
        <f t="shared" ca="1" si="162"/>
        <v>0.31968308472581453</v>
      </c>
      <c r="BL221" s="96">
        <v>39016</v>
      </c>
      <c r="BM221" s="126">
        <f t="shared" si="176"/>
        <v>-1.0605808988209771E-2</v>
      </c>
      <c r="BN221" s="126">
        <f t="shared" si="177"/>
        <v>4.8044893849498588E-3</v>
      </c>
      <c r="BO221" s="126">
        <f t="shared" si="178"/>
        <v>6.2143679305239827E-3</v>
      </c>
      <c r="BP221" s="126">
        <f t="shared" si="179"/>
        <v>-5.0018047044312359E-3</v>
      </c>
      <c r="BQ221" s="126">
        <f t="shared" si="180"/>
        <v>1.1068625436291293E-2</v>
      </c>
      <c r="DA221" s="126">
        <f t="shared" ca="1" si="163"/>
        <v>5.3083595628715709E-3</v>
      </c>
      <c r="DB221" s="126">
        <f t="shared" ca="1" si="164"/>
        <v>-9.9679839692161272E-3</v>
      </c>
      <c r="DC221" s="126">
        <f t="shared" ca="1" si="165"/>
        <v>-2.6151946695905765E-3</v>
      </c>
      <c r="DD221" s="126">
        <f t="shared" ca="1" si="166"/>
        <v>-3.6731841699546119E-3</v>
      </c>
      <c r="DE221" s="126">
        <f t="shared" ca="1" si="167"/>
        <v>2.0599478035003321E-2</v>
      </c>
    </row>
    <row r="222" spans="1:109" ht="14" thickBot="1" x14ac:dyDescent="0.2">
      <c r="A222" s="96">
        <v>39017</v>
      </c>
      <c r="B222" s="97">
        <v>5.1999998092651367</v>
      </c>
      <c r="C222" s="98">
        <v>1377.3399658203125</v>
      </c>
      <c r="D222" s="97">
        <v>1.8964999914169312</v>
      </c>
      <c r="E222">
        <v>117.50881216099339</v>
      </c>
      <c r="F222">
        <v>596.4337158203125</v>
      </c>
      <c r="H222" s="34">
        <f t="shared" si="168"/>
        <v>-8.8630907954659888E-3</v>
      </c>
      <c r="I222" s="34">
        <f t="shared" si="169"/>
        <v>-8.4516302918367075E-3</v>
      </c>
      <c r="J222" s="34">
        <f t="shared" si="170"/>
        <v>3.0676515719302629E-3</v>
      </c>
      <c r="K222" s="34">
        <f t="shared" si="171"/>
        <v>-7.520621243588101E-3</v>
      </c>
      <c r="L222" s="101">
        <f t="shared" si="172"/>
        <v>0</v>
      </c>
      <c r="N222" s="34">
        <f t="shared" si="173"/>
        <v>0.36448072108325386</v>
      </c>
      <c r="O222" s="35">
        <f t="shared" si="181"/>
        <v>-0.8451630291836707</v>
      </c>
      <c r="P222" s="35">
        <f t="shared" si="182"/>
        <v>0.30676515719302627</v>
      </c>
      <c r="Q222" s="35">
        <f t="shared" si="174"/>
        <v>-0.75206212435881015</v>
      </c>
      <c r="R222" s="35">
        <f t="shared" si="183"/>
        <v>0</v>
      </c>
      <c r="S222" s="67">
        <f t="shared" si="175"/>
        <v>-0.92597927526620072</v>
      </c>
      <c r="AJ222" s="34">
        <f t="shared" ca="1" si="156"/>
        <v>0.66770835879387702</v>
      </c>
      <c r="AK222" s="34">
        <f t="shared" ca="1" si="156"/>
        <v>-0.48685177493757681</v>
      </c>
      <c r="AL222" s="34">
        <f t="shared" ca="1" si="156"/>
        <v>-3.7135621156038643</v>
      </c>
      <c r="AM222" s="34">
        <f t="shared" ca="1" si="156"/>
        <v>-2.3378922453352047</v>
      </c>
      <c r="AN222" s="101">
        <f t="shared" ca="1" si="156"/>
        <v>0.7574048449368177</v>
      </c>
      <c r="AQ222" s="60">
        <f ca="1"/>
        <v>-5.6476024549028184E-3</v>
      </c>
      <c r="AR222" s="60">
        <f ca="1"/>
        <v>-1.0437242612064832E-2</v>
      </c>
      <c r="AS222" s="60">
        <f ca="1"/>
        <v>6.8301047976204151E-3</v>
      </c>
      <c r="AT222" s="60">
        <f ca="1"/>
        <v>-5.4367471193281173E-3</v>
      </c>
      <c r="AU222" s="60">
        <f ca="1"/>
        <v>2.8903052944660211E-3</v>
      </c>
      <c r="AW222" s="61">
        <f t="shared" ca="1" si="157"/>
        <v>0.23224880153631644</v>
      </c>
      <c r="AX222" s="61">
        <f t="shared" ca="1" si="158"/>
        <v>-1.0437242612064832</v>
      </c>
      <c r="AY222" s="61">
        <f t="shared" ca="1" si="159"/>
        <v>0.68301047976204154</v>
      </c>
      <c r="AZ222" s="61">
        <f t="shared" ca="1" si="160"/>
        <v>-0.54367471193281169</v>
      </c>
      <c r="BA222" s="61">
        <f t="shared" ca="1" si="161"/>
        <v>0.28903052944660212</v>
      </c>
      <c r="BB222" s="61">
        <f t="shared" ca="1" si="162"/>
        <v>-0.38310916239433479</v>
      </c>
      <c r="BL222" s="96">
        <v>39017</v>
      </c>
      <c r="BM222" s="126">
        <f t="shared" si="176"/>
        <v>-8.4416019565701772E-3</v>
      </c>
      <c r="BN222" s="126">
        <f t="shared" si="177"/>
        <v>-8.6101609015067186E-3</v>
      </c>
      <c r="BO222" s="126">
        <f t="shared" si="178"/>
        <v>3.1088420435223252E-3</v>
      </c>
      <c r="BP222" s="126">
        <f t="shared" si="179"/>
        <v>-7.3129296330068207E-3</v>
      </c>
      <c r="BQ222" s="126">
        <f t="shared" si="180"/>
        <v>-7.4965964241840803E-4</v>
      </c>
      <c r="DA222" s="126">
        <f t="shared" ca="1" si="163"/>
        <v>-5.514966273082675E-3</v>
      </c>
      <c r="DB222" s="126">
        <f t="shared" ca="1" si="164"/>
        <v>-1.0755124933266009E-2</v>
      </c>
      <c r="DC222" s="126">
        <f t="shared" ca="1" si="165"/>
        <v>6.6716912355308158E-3</v>
      </c>
      <c r="DD222" s="126">
        <f t="shared" ca="1" si="166"/>
        <v>-5.3200097780132819E-3</v>
      </c>
      <c r="DE222" s="126">
        <f t="shared" ca="1" si="167"/>
        <v>2.2677130751493483E-3</v>
      </c>
    </row>
    <row r="223" spans="1:109" ht="14" thickBot="1" x14ac:dyDescent="0.2">
      <c r="A223" s="96">
        <v>39020</v>
      </c>
      <c r="B223" s="97">
        <v>5.2005000114440918</v>
      </c>
      <c r="C223" s="98">
        <v>1377.9300537109375</v>
      </c>
      <c r="D223" s="97">
        <v>1.9019999504089355</v>
      </c>
      <c r="E223">
        <v>117.38466441177071</v>
      </c>
      <c r="F223">
        <v>604.4664306640625</v>
      </c>
      <c r="H223" s="34">
        <f t="shared" si="168"/>
        <v>9.6192730250458725E-5</v>
      </c>
      <c r="I223" s="34">
        <f t="shared" si="169"/>
        <v>4.2842573748563015E-4</v>
      </c>
      <c r="J223" s="34">
        <f t="shared" si="170"/>
        <v>2.9000574832036843E-3</v>
      </c>
      <c r="K223" s="34">
        <f t="shared" si="171"/>
        <v>-1.0564973548756755E-3</v>
      </c>
      <c r="L223" s="101">
        <f t="shared" si="172"/>
        <v>1.3467908722601481E-2</v>
      </c>
      <c r="N223" s="34">
        <f t="shared" si="173"/>
        <v>-3.9557753038691242E-3</v>
      </c>
      <c r="O223" s="35">
        <f t="shared" si="181"/>
        <v>4.2842573748563012E-2</v>
      </c>
      <c r="P223" s="35">
        <f t="shared" si="182"/>
        <v>0.29000574832036841</v>
      </c>
      <c r="Q223" s="35">
        <f t="shared" si="174"/>
        <v>-0.10564973548756755</v>
      </c>
      <c r="R223" s="35">
        <f t="shared" si="183"/>
        <v>1.346790872260148</v>
      </c>
      <c r="S223" s="67">
        <f t="shared" si="175"/>
        <v>1.5700336835376427</v>
      </c>
      <c r="AJ223" s="34">
        <f t="shared" ref="AJ223:AN273" ca="1" si="184">_xlfn.NORM.INV(RAND(),0,1)</f>
        <v>0.50323629934010894</v>
      </c>
      <c r="AK223" s="34">
        <f t="shared" ca="1" si="184"/>
        <v>-0.68809929019493754</v>
      </c>
      <c r="AL223" s="34">
        <f t="shared" ca="1" si="184"/>
        <v>0.6166700568797826</v>
      </c>
      <c r="AM223" s="34">
        <f t="shared" ca="1" si="184"/>
        <v>1.514240439408205</v>
      </c>
      <c r="AN223" s="101">
        <f t="shared" ca="1" si="184"/>
        <v>1.8843417436924301</v>
      </c>
      <c r="AQ223" s="60">
        <f ca="1"/>
        <v>3.2043415444649288E-2</v>
      </c>
      <c r="AR223" s="60">
        <f ca="1"/>
        <v>-3.5344210321676076E-2</v>
      </c>
      <c r="AS223" s="60">
        <f ca="1"/>
        <v>-1.1716770004677867E-2</v>
      </c>
      <c r="AT223" s="60">
        <f ca="1"/>
        <v>1.0907431579866133E-2</v>
      </c>
      <c r="AU223" s="60">
        <f ca="1"/>
        <v>1.5053381169402604E-2</v>
      </c>
      <c r="AW223" s="61">
        <f t="shared" ca="1" si="157"/>
        <v>-1.3177352502369344</v>
      </c>
      <c r="AX223" s="61">
        <f t="shared" ca="1" si="158"/>
        <v>-3.5344210321676077</v>
      </c>
      <c r="AY223" s="61">
        <f t="shared" ca="1" si="159"/>
        <v>-1.1716770004677868</v>
      </c>
      <c r="AZ223" s="61">
        <f t="shared" ca="1" si="160"/>
        <v>1.0907431579866134</v>
      </c>
      <c r="BA223" s="61">
        <f t="shared" ca="1" si="161"/>
        <v>1.5053381169402604</v>
      </c>
      <c r="BB223" s="61">
        <f t="shared" ca="1" si="162"/>
        <v>-3.4277520079454558</v>
      </c>
      <c r="BL223" s="96">
        <v>39020</v>
      </c>
      <c r="BM223" s="126">
        <f t="shared" si="176"/>
        <v>5.176815691462697E-4</v>
      </c>
      <c r="BN223" s="126">
        <f t="shared" si="177"/>
        <v>2.6989512781561923E-4</v>
      </c>
      <c r="BO223" s="126">
        <f t="shared" si="178"/>
        <v>2.9412479547957465E-3</v>
      </c>
      <c r="BP223" s="126">
        <f t="shared" si="179"/>
        <v>-8.4880574429439565E-4</v>
      </c>
      <c r="BQ223" s="126">
        <f t="shared" si="180"/>
        <v>1.2718249080183073E-2</v>
      </c>
      <c r="DA223" s="126">
        <f t="shared" ca="1" si="163"/>
        <v>3.2176051626469429E-2</v>
      </c>
      <c r="DB223" s="126">
        <f t="shared" ca="1" si="164"/>
        <v>-3.5662092642877251E-2</v>
      </c>
      <c r="DC223" s="126">
        <f t="shared" ca="1" si="165"/>
        <v>-1.1875183566767467E-2</v>
      </c>
      <c r="DD223" s="126">
        <f t="shared" ca="1" si="166"/>
        <v>1.1024168921180967E-2</v>
      </c>
      <c r="DE223" s="126">
        <f t="shared" ca="1" si="167"/>
        <v>1.4430788950085932E-2</v>
      </c>
    </row>
    <row r="224" spans="1:109" ht="14" thickBot="1" x14ac:dyDescent="0.2">
      <c r="A224" s="96">
        <v>39021</v>
      </c>
      <c r="B224" s="97">
        <v>5.1314997673034668</v>
      </c>
      <c r="C224" s="98">
        <v>1377.93994140625</v>
      </c>
      <c r="D224" s="97">
        <v>1.9077999591827393</v>
      </c>
      <c r="E224">
        <v>116.94539079716903</v>
      </c>
      <c r="F224">
        <v>604.51641845703125</v>
      </c>
      <c r="H224" s="34">
        <f t="shared" si="168"/>
        <v>-1.3268001920735462E-2</v>
      </c>
      <c r="I224" s="34">
        <f t="shared" si="169"/>
        <v>7.1757599639192159E-6</v>
      </c>
      <c r="J224" s="34">
        <f t="shared" si="170"/>
        <v>3.0494263538527917E-3</v>
      </c>
      <c r="K224" s="34">
        <f t="shared" si="171"/>
        <v>-3.7421720869837971E-3</v>
      </c>
      <c r="L224" s="101">
        <f t="shared" si="172"/>
        <v>8.2697384722975873E-5</v>
      </c>
      <c r="N224" s="34">
        <f t="shared" si="173"/>
        <v>0.54562578890397129</v>
      </c>
      <c r="O224" s="35">
        <f t="shared" si="181"/>
        <v>7.1757599639192158E-4</v>
      </c>
      <c r="P224" s="35">
        <f t="shared" si="182"/>
        <v>0.30494263538527916</v>
      </c>
      <c r="Q224" s="35">
        <f t="shared" si="174"/>
        <v>-0.37421720869837971</v>
      </c>
      <c r="R224" s="35">
        <f t="shared" si="183"/>
        <v>8.2697384722975869E-3</v>
      </c>
      <c r="S224" s="67">
        <f t="shared" si="175"/>
        <v>0.48533853005956024</v>
      </c>
      <c r="AJ224" s="34">
        <f t="shared" ca="1" si="184"/>
        <v>-0.53251474839940305</v>
      </c>
      <c r="AK224" s="34">
        <f t="shared" ca="1" si="184"/>
        <v>0.32091121331472183</v>
      </c>
      <c r="AL224" s="34">
        <f t="shared" ca="1" si="184"/>
        <v>-0.89407796885385005</v>
      </c>
      <c r="AM224" s="34">
        <f t="shared" ca="1" si="184"/>
        <v>-0.68566688470634529</v>
      </c>
      <c r="AN224" s="101">
        <f t="shared" ca="1" si="184"/>
        <v>-1.0456372346287015</v>
      </c>
      <c r="AQ224" s="60">
        <f ca="1"/>
        <v>7.4622212736457751E-3</v>
      </c>
      <c r="AR224" s="60">
        <f ca="1"/>
        <v>5.5312350841527271E-3</v>
      </c>
      <c r="AS224" s="60">
        <f ca="1"/>
        <v>1.2198628644082015E-2</v>
      </c>
      <c r="AT224" s="60">
        <f ca="1"/>
        <v>6.6606576595936466E-3</v>
      </c>
      <c r="AU224" s="60">
        <f ca="1"/>
        <v>-1.3856828226464555E-2</v>
      </c>
      <c r="AW224" s="61">
        <f t="shared" ca="1" si="157"/>
        <v>-0.30687215706879256</v>
      </c>
      <c r="AX224" s="61">
        <f t="shared" ca="1" si="158"/>
        <v>0.55312350841527269</v>
      </c>
      <c r="AY224" s="61">
        <f t="shared" ca="1" si="159"/>
        <v>1.2198628644082015</v>
      </c>
      <c r="AZ224" s="61">
        <f t="shared" ca="1" si="160"/>
        <v>0.66606576595936462</v>
      </c>
      <c r="BA224" s="61">
        <f t="shared" ca="1" si="161"/>
        <v>-1.3856828226464555</v>
      </c>
      <c r="BB224" s="61">
        <f t="shared" ca="1" si="162"/>
        <v>0.74649715906759084</v>
      </c>
      <c r="BL224" s="96">
        <v>39021</v>
      </c>
      <c r="BM224" s="126">
        <f t="shared" si="176"/>
        <v>-1.284651308183965E-2</v>
      </c>
      <c r="BN224" s="126">
        <f t="shared" si="177"/>
        <v>-1.513548497060917E-4</v>
      </c>
      <c r="BO224" s="126">
        <f t="shared" si="178"/>
        <v>3.090616825444854E-3</v>
      </c>
      <c r="BP224" s="126">
        <f t="shared" si="179"/>
        <v>-3.5344804764025173E-3</v>
      </c>
      <c r="BQ224" s="126">
        <f t="shared" si="180"/>
        <v>-6.6696225769543216E-4</v>
      </c>
      <c r="DA224" s="126">
        <f t="shared" ca="1" si="163"/>
        <v>7.5948574554659184E-3</v>
      </c>
      <c r="DB224" s="126">
        <f t="shared" ca="1" si="164"/>
        <v>5.2133527629515501E-3</v>
      </c>
      <c r="DC224" s="126">
        <f t="shared" ca="1" si="165"/>
        <v>1.2040215081992415E-2</v>
      </c>
      <c r="DD224" s="126">
        <f t="shared" ca="1" si="166"/>
        <v>6.7773950009084819E-3</v>
      </c>
      <c r="DE224" s="126">
        <f t="shared" ca="1" si="167"/>
        <v>-1.4479420445781228E-2</v>
      </c>
    </row>
    <row r="225" spans="1:109" ht="14" thickBot="1" x14ac:dyDescent="0.2">
      <c r="A225" s="96">
        <v>39022</v>
      </c>
      <c r="B225" s="97">
        <v>5.0834999084472656</v>
      </c>
      <c r="C225" s="98">
        <v>1367.81005859375</v>
      </c>
      <c r="D225" s="97">
        <v>1.9081000089645386</v>
      </c>
      <c r="E225">
        <v>117.05490388288381</v>
      </c>
      <c r="F225">
        <v>614.8658447265625</v>
      </c>
      <c r="H225" s="34">
        <f t="shared" si="168"/>
        <v>-9.3539629801882348E-3</v>
      </c>
      <c r="I225" s="34">
        <f t="shared" si="169"/>
        <v>-7.3514690358434612E-3</v>
      </c>
      <c r="J225" s="34">
        <f t="shared" si="170"/>
        <v>1.572752847357494E-4</v>
      </c>
      <c r="K225" s="34">
        <f t="shared" si="171"/>
        <v>9.3644636157333579E-4</v>
      </c>
      <c r="L225" s="101">
        <f t="shared" si="172"/>
        <v>1.7120173999487297E-2</v>
      </c>
      <c r="N225" s="34">
        <f t="shared" si="173"/>
        <v>0.38466707051553101</v>
      </c>
      <c r="O225" s="35">
        <f t="shared" si="181"/>
        <v>-0.73514690358434609</v>
      </c>
      <c r="P225" s="35">
        <f t="shared" si="182"/>
        <v>1.5727528473574941E-2</v>
      </c>
      <c r="Q225" s="35">
        <f t="shared" si="174"/>
        <v>9.364463615733358E-2</v>
      </c>
      <c r="R225" s="35">
        <f t="shared" si="183"/>
        <v>1.7120173999487298</v>
      </c>
      <c r="S225" s="67">
        <f t="shared" si="175"/>
        <v>1.4709097315108233</v>
      </c>
      <c r="AJ225" s="34">
        <f t="shared" ca="1" si="184"/>
        <v>-1.31427931536904</v>
      </c>
      <c r="AK225" s="34">
        <f t="shared" ca="1" si="184"/>
        <v>-1.118349161128523</v>
      </c>
      <c r="AL225" s="34">
        <f t="shared" ca="1" si="184"/>
        <v>-0.14601523126422458</v>
      </c>
      <c r="AM225" s="34">
        <f t="shared" ca="1" si="184"/>
        <v>-0.82042401901603346</v>
      </c>
      <c r="AN225" s="101">
        <f t="shared" ca="1" si="184"/>
        <v>-0.12196087297979644</v>
      </c>
      <c r="AQ225" s="60">
        <f ca="1"/>
        <v>-6.0078522638366896E-3</v>
      </c>
      <c r="AR225" s="60">
        <f ca="1"/>
        <v>-1.1555083190010453E-2</v>
      </c>
      <c r="AS225" s="60">
        <f ca="1"/>
        <v>-6.7857102116625195E-3</v>
      </c>
      <c r="AT225" s="60">
        <f ca="1"/>
        <v>-5.5271387646459759E-3</v>
      </c>
      <c r="AU225" s="60">
        <f ca="1"/>
        <v>9.6955741691945319E-3</v>
      </c>
      <c r="AW225" s="61">
        <f t="shared" ca="1" si="157"/>
        <v>0.24706351044096764</v>
      </c>
      <c r="AX225" s="61">
        <f t="shared" ca="1" si="158"/>
        <v>-1.1555083190010453</v>
      </c>
      <c r="AY225" s="61">
        <f t="shared" ca="1" si="159"/>
        <v>-0.6785710211662519</v>
      </c>
      <c r="AZ225" s="61">
        <f t="shared" ca="1" si="160"/>
        <v>-0.55271387646459758</v>
      </c>
      <c r="BA225" s="61">
        <f t="shared" ca="1" si="161"/>
        <v>0.96955741691945319</v>
      </c>
      <c r="BB225" s="61">
        <f t="shared" ca="1" si="162"/>
        <v>-1.1701722892714739</v>
      </c>
      <c r="BL225" s="96">
        <v>39022</v>
      </c>
      <c r="BM225" s="126">
        <f t="shared" si="176"/>
        <v>-8.9324741412924232E-3</v>
      </c>
      <c r="BN225" s="126">
        <f t="shared" si="177"/>
        <v>-7.5099996455134724E-3</v>
      </c>
      <c r="BO225" s="126">
        <f t="shared" si="178"/>
        <v>1.9846575632781173E-4</v>
      </c>
      <c r="BP225" s="126">
        <f t="shared" si="179"/>
        <v>1.1441379721546156E-3</v>
      </c>
      <c r="BQ225" s="126">
        <f t="shared" si="180"/>
        <v>1.6370514357068891E-2</v>
      </c>
      <c r="DA225" s="126">
        <f t="shared" ca="1" si="163"/>
        <v>-5.8752160820165463E-3</v>
      </c>
      <c r="DB225" s="126">
        <f t="shared" ca="1" si="164"/>
        <v>-1.187296551121163E-2</v>
      </c>
      <c r="DC225" s="126">
        <f t="shared" ca="1" si="165"/>
        <v>-6.9441237737521188E-3</v>
      </c>
      <c r="DD225" s="126">
        <f t="shared" ca="1" si="166"/>
        <v>-5.4104014233311406E-3</v>
      </c>
      <c r="DE225" s="126">
        <f t="shared" ca="1" si="167"/>
        <v>9.0729819498778595E-3</v>
      </c>
    </row>
    <row r="226" spans="1:109" ht="14" thickBot="1" x14ac:dyDescent="0.2">
      <c r="A226" s="96">
        <v>39023</v>
      </c>
      <c r="B226" s="97">
        <v>5.1185002326965332</v>
      </c>
      <c r="C226" s="98">
        <v>1367.3399658203125</v>
      </c>
      <c r="D226" s="97">
        <v>1.9085999727249146</v>
      </c>
      <c r="E226">
        <v>117.15089302664569</v>
      </c>
      <c r="F226">
        <v>623.03076171875</v>
      </c>
      <c r="H226" s="34">
        <f t="shared" si="168"/>
        <v>6.8850840719220712E-3</v>
      </c>
      <c r="I226" s="34">
        <f t="shared" si="169"/>
        <v>-3.4368278730221062E-4</v>
      </c>
      <c r="J226" s="34">
        <f t="shared" si="170"/>
        <v>2.6202177979512195E-4</v>
      </c>
      <c r="K226" s="34">
        <f t="shared" si="171"/>
        <v>8.2003521918161599E-4</v>
      </c>
      <c r="L226" s="101">
        <f t="shared" si="172"/>
        <v>1.3279184495633397E-2</v>
      </c>
      <c r="N226" s="34">
        <f t="shared" si="173"/>
        <v>-0.28313829398393775</v>
      </c>
      <c r="O226" s="35">
        <f t="shared" si="181"/>
        <v>-3.4368278730221059E-2</v>
      </c>
      <c r="P226" s="35">
        <f t="shared" si="182"/>
        <v>2.6202177979512194E-2</v>
      </c>
      <c r="Q226" s="35">
        <f t="shared" si="174"/>
        <v>8.2003521918161598E-2</v>
      </c>
      <c r="R226" s="35">
        <f t="shared" si="183"/>
        <v>1.3279184495633396</v>
      </c>
      <c r="S226" s="67">
        <f t="shared" si="175"/>
        <v>1.1186175767468545</v>
      </c>
      <c r="AJ226" s="34">
        <f t="shared" ca="1" si="184"/>
        <v>-0.60822186210960383</v>
      </c>
      <c r="AK226" s="34">
        <f t="shared" ca="1" si="184"/>
        <v>-0.92812021092417885</v>
      </c>
      <c r="AL226" s="34">
        <f t="shared" ca="1" si="184"/>
        <v>-4.0076209418954893E-2</v>
      </c>
      <c r="AM226" s="34">
        <f t="shared" ca="1" si="184"/>
        <v>1.6583967322442221</v>
      </c>
      <c r="AN226" s="101">
        <f t="shared" ca="1" si="184"/>
        <v>1.8503979979128238</v>
      </c>
      <c r="AQ226" s="60">
        <f ca="1"/>
        <v>-2.29206344336461E-2</v>
      </c>
      <c r="AR226" s="60">
        <f ca="1"/>
        <v>-1.8789738826599563E-2</v>
      </c>
      <c r="AS226" s="60">
        <f ca="1"/>
        <v>-9.1196913142804793E-3</v>
      </c>
      <c r="AT226" s="60">
        <f ca="1"/>
        <v>-1.8476618843220282E-3</v>
      </c>
      <c r="AU226" s="60">
        <f ca="1"/>
        <v>-1.1741721568466633E-2</v>
      </c>
      <c r="AW226" s="61">
        <f t="shared" ca="1" si="157"/>
        <v>0.9425751759571992</v>
      </c>
      <c r="AX226" s="61">
        <f t="shared" ca="1" si="158"/>
        <v>-1.8789738826599562</v>
      </c>
      <c r="AY226" s="61">
        <f t="shared" ca="1" si="159"/>
        <v>-0.91196913142804792</v>
      </c>
      <c r="AZ226" s="61">
        <f t="shared" ca="1" si="160"/>
        <v>-0.18476618843220283</v>
      </c>
      <c r="BA226" s="61">
        <f t="shared" ca="1" si="161"/>
        <v>-1.1741721568466634</v>
      </c>
      <c r="BB226" s="61">
        <f t="shared" ca="1" si="162"/>
        <v>-3.2073061834096714</v>
      </c>
      <c r="BL226" s="96">
        <v>39023</v>
      </c>
      <c r="BM226" s="126">
        <f t="shared" si="176"/>
        <v>7.3065729108178819E-3</v>
      </c>
      <c r="BN226" s="126">
        <f t="shared" si="177"/>
        <v>-5.0221339697222153E-4</v>
      </c>
      <c r="BO226" s="126">
        <f t="shared" si="178"/>
        <v>3.0321225138718431E-4</v>
      </c>
      <c r="BP226" s="126">
        <f t="shared" si="179"/>
        <v>1.0277268297628958E-3</v>
      </c>
      <c r="BQ226" s="126">
        <f t="shared" si="180"/>
        <v>1.2529524853214988E-2</v>
      </c>
      <c r="DA226" s="126">
        <f t="shared" ca="1" si="163"/>
        <v>-2.2787998251825956E-2</v>
      </c>
      <c r="DB226" s="126">
        <f t="shared" ca="1" si="164"/>
        <v>-1.9107621147800742E-2</v>
      </c>
      <c r="DC226" s="126">
        <f t="shared" ca="1" si="165"/>
        <v>-9.2781048763700795E-3</v>
      </c>
      <c r="DD226" s="126">
        <f t="shared" ca="1" si="166"/>
        <v>-1.7309245430071933E-3</v>
      </c>
      <c r="DE226" s="126">
        <f t="shared" ca="1" si="167"/>
        <v>-1.2364313787783306E-2</v>
      </c>
    </row>
    <row r="227" spans="1:109" ht="14" thickBot="1" x14ac:dyDescent="0.2">
      <c r="A227" s="96">
        <v>39024</v>
      </c>
      <c r="B227" s="97">
        <v>5.2480001449584961</v>
      </c>
      <c r="C227" s="98">
        <v>1364.300048828125</v>
      </c>
      <c r="D227" s="97">
        <v>1.8999999761581421</v>
      </c>
      <c r="E227">
        <v>118.03587944297854</v>
      </c>
      <c r="F227">
        <v>628.13018798828125</v>
      </c>
      <c r="H227" s="34">
        <f t="shared" si="168"/>
        <v>2.530036267942878E-2</v>
      </c>
      <c r="I227" s="34">
        <f t="shared" si="169"/>
        <v>-2.2232342125418337E-3</v>
      </c>
      <c r="J227" s="34">
        <f t="shared" si="170"/>
        <v>-4.5059188356239037E-3</v>
      </c>
      <c r="K227" s="34">
        <f t="shared" si="171"/>
        <v>7.554243877010502E-3</v>
      </c>
      <c r="L227" s="101">
        <f t="shared" si="172"/>
        <v>8.1848707686013825E-3</v>
      </c>
      <c r="N227" s="34">
        <f t="shared" si="173"/>
        <v>-1.0404377711873831</v>
      </c>
      <c r="O227" s="35">
        <f t="shared" si="181"/>
        <v>-0.22232342125418336</v>
      </c>
      <c r="P227" s="35">
        <f t="shared" si="182"/>
        <v>-0.45059188356239038</v>
      </c>
      <c r="Q227" s="35">
        <f t="shared" si="174"/>
        <v>0.75542438770105025</v>
      </c>
      <c r="R227" s="35">
        <f t="shared" si="183"/>
        <v>0.81848707686013822</v>
      </c>
      <c r="S227" s="67">
        <f t="shared" si="175"/>
        <v>-0.13944161144276834</v>
      </c>
      <c r="AJ227" s="34">
        <f t="shared" ca="1" si="184"/>
        <v>1.0051553076651154</v>
      </c>
      <c r="AK227" s="34">
        <f t="shared" ca="1" si="184"/>
        <v>-0.12141839671932694</v>
      </c>
      <c r="AL227" s="34">
        <f t="shared" ca="1" si="184"/>
        <v>0.64136185812690805</v>
      </c>
      <c r="AM227" s="34">
        <f t="shared" ca="1" si="184"/>
        <v>-0.28447794227550138</v>
      </c>
      <c r="AN227" s="101">
        <f t="shared" ca="1" si="184"/>
        <v>2.8031529397347141E-2</v>
      </c>
      <c r="AQ227" s="60">
        <f ca="1"/>
        <v>-1.0252331825857896E-2</v>
      </c>
      <c r="AR227" s="60">
        <f ca="1"/>
        <v>-1.2781585812136474E-2</v>
      </c>
      <c r="AS227" s="60">
        <f ca="1"/>
        <v>1.0441782919620673E-2</v>
      </c>
      <c r="AT227" s="60">
        <f ca="1"/>
        <v>1.6375820692766489E-3</v>
      </c>
      <c r="AU227" s="60">
        <f ca="1"/>
        <v>-1.3141687437755394E-2</v>
      </c>
      <c r="AW227" s="61">
        <f t="shared" ca="1" si="157"/>
        <v>0.42161108160880706</v>
      </c>
      <c r="AX227" s="61">
        <f t="shared" ca="1" si="158"/>
        <v>-1.2781585812136473</v>
      </c>
      <c r="AY227" s="61">
        <f t="shared" ca="1" si="159"/>
        <v>1.0441782919620672</v>
      </c>
      <c r="AZ227" s="61">
        <f t="shared" ca="1" si="160"/>
        <v>0.16375820692766491</v>
      </c>
      <c r="BA227" s="61">
        <f t="shared" ca="1" si="161"/>
        <v>-1.3141687437755394</v>
      </c>
      <c r="BB227" s="61">
        <f t="shared" ca="1" si="162"/>
        <v>-0.96277974449064763</v>
      </c>
      <c r="BL227" s="96">
        <v>39024</v>
      </c>
      <c r="BM227" s="126">
        <f t="shared" si="176"/>
        <v>2.5721851518324592E-2</v>
      </c>
      <c r="BN227" s="126">
        <f t="shared" si="177"/>
        <v>-2.3817648222118444E-3</v>
      </c>
      <c r="BO227" s="126">
        <f t="shared" si="178"/>
        <v>-4.4647283640318414E-3</v>
      </c>
      <c r="BP227" s="126">
        <f t="shared" si="179"/>
        <v>7.7619354875917822E-3</v>
      </c>
      <c r="BQ227" s="126">
        <f t="shared" si="180"/>
        <v>7.4352111261829744E-3</v>
      </c>
      <c r="DA227" s="126">
        <f t="shared" ca="1" si="163"/>
        <v>-1.0119695644037752E-2</v>
      </c>
      <c r="DB227" s="126">
        <f t="shared" ca="1" si="164"/>
        <v>-1.3099468133337651E-2</v>
      </c>
      <c r="DC227" s="126">
        <f t="shared" ca="1" si="165"/>
        <v>1.0283369357531073E-2</v>
      </c>
      <c r="DD227" s="126">
        <f t="shared" ca="1" si="166"/>
        <v>1.7543194105914838E-3</v>
      </c>
      <c r="DE227" s="126">
        <f t="shared" ca="1" si="167"/>
        <v>-1.3764279657072066E-2</v>
      </c>
    </row>
    <row r="228" spans="1:109" ht="14" thickBot="1" x14ac:dyDescent="0.2">
      <c r="A228" s="96">
        <v>39027</v>
      </c>
      <c r="B228" s="97">
        <v>5.2395000457763672</v>
      </c>
      <c r="C228" s="98">
        <v>1379.780029296875</v>
      </c>
      <c r="D228" s="97">
        <v>1.8970999717712402</v>
      </c>
      <c r="E228">
        <v>118.27321270603791</v>
      </c>
      <c r="F228">
        <v>627.1651611328125</v>
      </c>
      <c r="H228" s="34">
        <f t="shared" si="168"/>
        <v>-1.6196834884416966E-3</v>
      </c>
      <c r="I228" s="34">
        <f t="shared" si="169"/>
        <v>1.1346463325312226E-2</v>
      </c>
      <c r="J228" s="34">
        <f t="shared" si="170"/>
        <v>-1.5263181175221659E-3</v>
      </c>
      <c r="K228" s="34">
        <f t="shared" si="171"/>
        <v>2.0106874636709234E-3</v>
      </c>
      <c r="L228" s="101">
        <f t="shared" si="172"/>
        <v>-1.5363484734899481E-3</v>
      </c>
      <c r="N228" s="34">
        <f t="shared" si="173"/>
        <v>6.6606945524677039E-2</v>
      </c>
      <c r="O228" s="35">
        <f t="shared" si="181"/>
        <v>1.1346463325312226</v>
      </c>
      <c r="P228" s="35">
        <f t="shared" si="182"/>
        <v>-0.15263181175221657</v>
      </c>
      <c r="Q228" s="35">
        <f t="shared" si="174"/>
        <v>0.20106874636709235</v>
      </c>
      <c r="R228" s="35">
        <f t="shared" si="183"/>
        <v>-0.1536348473489948</v>
      </c>
      <c r="S228" s="67">
        <f t="shared" si="175"/>
        <v>1.0960553653217806</v>
      </c>
      <c r="AJ228" s="34">
        <f t="shared" ca="1" si="184"/>
        <v>-2.6022435314226011</v>
      </c>
      <c r="AK228" s="34">
        <f t="shared" ca="1" si="184"/>
        <v>1.4890670581043821</v>
      </c>
      <c r="AL228" s="34">
        <f t="shared" ca="1" si="184"/>
        <v>0.83596806882275521</v>
      </c>
      <c r="AM228" s="34">
        <f t="shared" ca="1" si="184"/>
        <v>-0.44477604599534559</v>
      </c>
      <c r="AN228" s="101">
        <f t="shared" ca="1" si="184"/>
        <v>-0.60778729485173122</v>
      </c>
      <c r="AQ228" s="60">
        <f ca="1"/>
        <v>1.6399255423995868E-2</v>
      </c>
      <c r="AR228" s="60">
        <f ca="1"/>
        <v>1.5423429606567939E-2</v>
      </c>
      <c r="AS228" s="60">
        <f ca="1"/>
        <v>-7.3887470354022135E-5</v>
      </c>
      <c r="AT228" s="60">
        <f ca="1"/>
        <v>5.3637720194337664E-3</v>
      </c>
      <c r="AU228" s="60">
        <f ca="1"/>
        <v>-4.9621635588360143E-3</v>
      </c>
      <c r="AW228" s="61">
        <f t="shared" ca="1" si="157"/>
        <v>-0.67439368275728195</v>
      </c>
      <c r="AX228" s="61">
        <f t="shared" ca="1" si="158"/>
        <v>1.542342960656794</v>
      </c>
      <c r="AY228" s="61">
        <f t="shared" ca="1" si="159"/>
        <v>-7.3887470354022135E-3</v>
      </c>
      <c r="AZ228" s="61">
        <f t="shared" ca="1" si="160"/>
        <v>0.53637720194337668</v>
      </c>
      <c r="BA228" s="61">
        <f t="shared" ca="1" si="161"/>
        <v>-0.49621635588360141</v>
      </c>
      <c r="BB228" s="61">
        <f t="shared" ca="1" si="162"/>
        <v>0.9007213769238851</v>
      </c>
      <c r="BL228" s="96">
        <v>39027</v>
      </c>
      <c r="BM228" s="126">
        <f t="shared" si="176"/>
        <v>-1.1981946495458855E-3</v>
      </c>
      <c r="BN228" s="126">
        <f t="shared" si="177"/>
        <v>1.1187932715642215E-2</v>
      </c>
      <c r="BO228" s="126">
        <f t="shared" si="178"/>
        <v>-1.4851276459301036E-3</v>
      </c>
      <c r="BP228" s="126">
        <f t="shared" si="179"/>
        <v>2.2183790742522033E-3</v>
      </c>
      <c r="BQ228" s="126">
        <f t="shared" si="180"/>
        <v>-2.2860081159083562E-3</v>
      </c>
      <c r="DA228" s="126">
        <f t="shared" ca="1" si="163"/>
        <v>1.6531891605816012E-2</v>
      </c>
      <c r="DB228" s="126">
        <f t="shared" ca="1" si="164"/>
        <v>1.5105547285366762E-2</v>
      </c>
      <c r="DC228" s="126">
        <f t="shared" ca="1" si="165"/>
        <v>-2.3230103244362171E-4</v>
      </c>
      <c r="DD228" s="126">
        <f t="shared" ca="1" si="166"/>
        <v>5.4805093607486017E-3</v>
      </c>
      <c r="DE228" s="126">
        <f t="shared" ca="1" si="167"/>
        <v>-5.5847557781526867E-3</v>
      </c>
    </row>
    <row r="229" spans="1:109" ht="14" thickBot="1" x14ac:dyDescent="0.2">
      <c r="A229" s="96">
        <v>39028</v>
      </c>
      <c r="B229" s="97">
        <v>5.1840000152587891</v>
      </c>
      <c r="C229" s="98">
        <v>1382.8399658203125</v>
      </c>
      <c r="D229" s="97">
        <v>1.9055999517440796</v>
      </c>
      <c r="E229">
        <v>117.67474726176039</v>
      </c>
      <c r="F229">
        <v>628.26507568359375</v>
      </c>
      <c r="H229" s="34">
        <f t="shared" si="168"/>
        <v>-1.0592619531002287E-2</v>
      </c>
      <c r="I229" s="34">
        <f t="shared" si="169"/>
        <v>2.217698805944321E-3</v>
      </c>
      <c r="J229" s="34">
        <f t="shared" si="170"/>
        <v>4.4805124133248976E-3</v>
      </c>
      <c r="K229" s="34">
        <f t="shared" si="171"/>
        <v>-5.0600252634125861E-3</v>
      </c>
      <c r="L229" s="101">
        <f t="shared" si="172"/>
        <v>1.7537877084794337E-3</v>
      </c>
      <c r="N229" s="34">
        <f t="shared" si="173"/>
        <v>0.43560488027441946</v>
      </c>
      <c r="O229" s="35">
        <f t="shared" si="181"/>
        <v>0.22176988059443209</v>
      </c>
      <c r="P229" s="35">
        <f t="shared" si="182"/>
        <v>0.44805124133248975</v>
      </c>
      <c r="Q229" s="35">
        <f t="shared" si="174"/>
        <v>-0.50600252634125864</v>
      </c>
      <c r="R229" s="35">
        <f t="shared" si="183"/>
        <v>0.17537877084794337</v>
      </c>
      <c r="S229" s="67">
        <f t="shared" si="175"/>
        <v>0.77480224670802611</v>
      </c>
      <c r="AJ229" s="34">
        <f t="shared" ca="1" si="184"/>
        <v>0.90221397005065596</v>
      </c>
      <c r="AK229" s="34">
        <f t="shared" ca="1" si="184"/>
        <v>0.73739122629183029</v>
      </c>
      <c r="AL229" s="34">
        <f t="shared" ca="1" si="184"/>
        <v>1.3604924231676878</v>
      </c>
      <c r="AM229" s="34">
        <f t="shared" ca="1" si="184"/>
        <v>-1.4787627773527181</v>
      </c>
      <c r="AN229" s="101">
        <f t="shared" ca="1" si="184"/>
        <v>-1.6078274549413212</v>
      </c>
      <c r="AQ229" s="60">
        <f ca="1"/>
        <v>-5.8116157819241683E-2</v>
      </c>
      <c r="AR229" s="60">
        <f ca="1"/>
        <v>-6.9298629607196446E-3</v>
      </c>
      <c r="AS229" s="60">
        <f ca="1"/>
        <v>-2.6487345140434261E-3</v>
      </c>
      <c r="AT229" s="60">
        <f ca="1"/>
        <v>-1.1456703217132876E-2</v>
      </c>
      <c r="AU229" s="60">
        <f ca="1"/>
        <v>1.6159226271679018E-2</v>
      </c>
      <c r="AW229" s="61">
        <f t="shared" ca="1" si="157"/>
        <v>2.3899359261197444</v>
      </c>
      <c r="AX229" s="61">
        <f t="shared" ca="1" si="158"/>
        <v>-0.69298629607196449</v>
      </c>
      <c r="AY229" s="61">
        <f t="shared" ca="1" si="159"/>
        <v>-0.2648734514043426</v>
      </c>
      <c r="AZ229" s="61">
        <f t="shared" ca="1" si="160"/>
        <v>-1.1456703217132875</v>
      </c>
      <c r="BA229" s="61">
        <f t="shared" ca="1" si="161"/>
        <v>1.6159226271679019</v>
      </c>
      <c r="BB229" s="61">
        <f t="shared" ca="1" si="162"/>
        <v>1.9023284840980517</v>
      </c>
      <c r="BL229" s="96">
        <v>39028</v>
      </c>
      <c r="BM229" s="126">
        <f t="shared" si="176"/>
        <v>-1.0171130692106475E-2</v>
      </c>
      <c r="BN229" s="126">
        <f t="shared" si="177"/>
        <v>2.0591681962743103E-3</v>
      </c>
      <c r="BO229" s="126">
        <f t="shared" si="178"/>
        <v>4.5217028849169599E-3</v>
      </c>
      <c r="BP229" s="126">
        <f t="shared" si="179"/>
        <v>-4.8523336528313058E-3</v>
      </c>
      <c r="BQ229" s="126">
        <f t="shared" si="180"/>
        <v>1.0041280660610255E-3</v>
      </c>
      <c r="DA229" s="126">
        <f t="shared" ca="1" si="163"/>
        <v>-5.7983521637421542E-2</v>
      </c>
      <c r="DB229" s="126">
        <f t="shared" ca="1" si="164"/>
        <v>-7.2477452819208216E-3</v>
      </c>
      <c r="DC229" s="126">
        <f t="shared" ca="1" si="165"/>
        <v>-2.8071480761330259E-3</v>
      </c>
      <c r="DD229" s="126">
        <f t="shared" ca="1" si="166"/>
        <v>-1.1339965875818042E-2</v>
      </c>
      <c r="DE229" s="126">
        <f t="shared" ca="1" si="167"/>
        <v>1.5536634052362346E-2</v>
      </c>
    </row>
    <row r="230" spans="1:109" ht="14" thickBot="1" x14ac:dyDescent="0.2">
      <c r="A230" s="96">
        <v>39029</v>
      </c>
      <c r="B230" s="97">
        <v>5.1554999351501465</v>
      </c>
      <c r="C230" s="98">
        <v>1385.719970703125</v>
      </c>
      <c r="D230" s="97">
        <v>1.9059000015258789</v>
      </c>
      <c r="E230">
        <v>117.75788421770224</v>
      </c>
      <c r="F230">
        <v>621.4654541015625</v>
      </c>
      <c r="H230" s="34">
        <f t="shared" si="168"/>
        <v>-5.4977006220590903E-3</v>
      </c>
      <c r="I230" s="34">
        <f t="shared" si="169"/>
        <v>2.0826740288085732E-3</v>
      </c>
      <c r="J230" s="34">
        <f t="shared" si="170"/>
        <v>1.5745685841600654E-4</v>
      </c>
      <c r="K230" s="34">
        <f t="shared" si="171"/>
        <v>7.0649785001806868E-4</v>
      </c>
      <c r="L230" s="101">
        <f t="shared" si="172"/>
        <v>-1.0822854628092791E-2</v>
      </c>
      <c r="N230" s="34">
        <f t="shared" si="173"/>
        <v>0.22608432354693006</v>
      </c>
      <c r="O230" s="35">
        <f t="shared" si="181"/>
        <v>0.20826740288085732</v>
      </c>
      <c r="P230" s="35">
        <f t="shared" si="182"/>
        <v>1.5745685841600653E-2</v>
      </c>
      <c r="Q230" s="35">
        <f t="shared" si="174"/>
        <v>7.0649785001806867E-2</v>
      </c>
      <c r="R230" s="35">
        <f t="shared" si="183"/>
        <v>-1.0822854628092791</v>
      </c>
      <c r="S230" s="67">
        <f t="shared" si="175"/>
        <v>-0.56153826553808417</v>
      </c>
      <c r="AJ230" s="34">
        <f t="shared" ca="1" si="184"/>
        <v>1.5526714101827728</v>
      </c>
      <c r="AK230" s="34">
        <f t="shared" ca="1" si="184"/>
        <v>9.1194630603724597E-2</v>
      </c>
      <c r="AL230" s="34">
        <f t="shared" ca="1" si="184"/>
        <v>1.8000263791274889</v>
      </c>
      <c r="AM230" s="34">
        <f t="shared" ca="1" si="184"/>
        <v>1.3908240368855822</v>
      </c>
      <c r="AN230" s="101">
        <f t="shared" ca="1" si="184"/>
        <v>-2.4841576210943854</v>
      </c>
      <c r="AQ230" s="60">
        <f ca="1"/>
        <v>9.3884034966991332E-3</v>
      </c>
      <c r="AR230" s="60">
        <f ca="1"/>
        <v>2.8158965794087058E-2</v>
      </c>
      <c r="AS230" s="60">
        <f ca="1"/>
        <v>-8.2703937237628145E-3</v>
      </c>
      <c r="AT230" s="60">
        <f ca="1"/>
        <v>1.2161568399311476E-3</v>
      </c>
      <c r="AU230" s="60">
        <f ca="1"/>
        <v>3.6442833542080157E-3</v>
      </c>
      <c r="AW230" s="61">
        <f t="shared" ca="1" si="157"/>
        <v>-0.38608338279101778</v>
      </c>
      <c r="AX230" s="61">
        <f t="shared" ca="1" si="158"/>
        <v>2.8158965794087059</v>
      </c>
      <c r="AY230" s="61">
        <f t="shared" ca="1" si="159"/>
        <v>-0.82703937237628145</v>
      </c>
      <c r="AZ230" s="61">
        <f t="shared" ca="1" si="160"/>
        <v>0.12161568399311476</v>
      </c>
      <c r="BA230" s="61">
        <f t="shared" ca="1" si="161"/>
        <v>0.36442833542080155</v>
      </c>
      <c r="BB230" s="61">
        <f t="shared" ca="1" si="162"/>
        <v>2.0888178436553231</v>
      </c>
      <c r="BL230" s="96">
        <v>39029</v>
      </c>
      <c r="BM230" s="126">
        <f t="shared" si="176"/>
        <v>-5.0762117831632796E-3</v>
      </c>
      <c r="BN230" s="126">
        <f t="shared" si="177"/>
        <v>1.9241434191385623E-3</v>
      </c>
      <c r="BO230" s="126">
        <f t="shared" si="178"/>
        <v>1.9864733000806887E-4</v>
      </c>
      <c r="BP230" s="126">
        <f t="shared" si="179"/>
        <v>9.1418946059934852E-4</v>
      </c>
      <c r="BQ230" s="126">
        <f t="shared" si="180"/>
        <v>-1.1572514270511199E-2</v>
      </c>
      <c r="DA230" s="126">
        <f t="shared" ca="1" si="163"/>
        <v>9.5210396785192775E-3</v>
      </c>
      <c r="DB230" s="126">
        <f t="shared" ca="1" si="164"/>
        <v>2.7841083472885879E-2</v>
      </c>
      <c r="DC230" s="126">
        <f t="shared" ca="1" si="165"/>
        <v>-8.4288072858524146E-3</v>
      </c>
      <c r="DD230" s="126">
        <f t="shared" ca="1" si="166"/>
        <v>1.3328941812459825E-3</v>
      </c>
      <c r="DE230" s="126">
        <f t="shared" ca="1" si="167"/>
        <v>3.0216911348913428E-3</v>
      </c>
    </row>
    <row r="231" spans="1:109" ht="14" thickBot="1" x14ac:dyDescent="0.2">
      <c r="A231" s="96">
        <v>39030</v>
      </c>
      <c r="B231" s="97">
        <v>5.1554999351501465</v>
      </c>
      <c r="C231" s="98">
        <v>1378.3299560546875</v>
      </c>
      <c r="D231" s="97">
        <v>1.9050999879837036</v>
      </c>
      <c r="E231">
        <v>117.92452399588768</v>
      </c>
      <c r="F231">
        <v>633.42962646484375</v>
      </c>
      <c r="H231" s="34">
        <f t="shared" si="168"/>
        <v>0</v>
      </c>
      <c r="I231" s="34">
        <f t="shared" si="169"/>
        <v>-5.3329783828458136E-3</v>
      </c>
      <c r="J231" s="34">
        <f t="shared" si="170"/>
        <v>-4.1975630491358188E-4</v>
      </c>
      <c r="K231" s="34">
        <f t="shared" si="171"/>
        <v>1.4151050631766606E-3</v>
      </c>
      <c r="L231" s="101">
        <f t="shared" si="172"/>
        <v>1.9251548552409181E-2</v>
      </c>
      <c r="N231" s="34">
        <f t="shared" si="173"/>
        <v>0</v>
      </c>
      <c r="O231" s="35">
        <f t="shared" si="181"/>
        <v>-0.53329783828458133</v>
      </c>
      <c r="P231" s="35">
        <f t="shared" si="182"/>
        <v>-4.197563049135819E-2</v>
      </c>
      <c r="Q231" s="35">
        <f t="shared" si="174"/>
        <v>0.14151050631766607</v>
      </c>
      <c r="R231" s="35">
        <f t="shared" si="183"/>
        <v>1.9251548552409181</v>
      </c>
      <c r="S231" s="67">
        <f t="shared" si="175"/>
        <v>1.4913918927826446</v>
      </c>
      <c r="AJ231" s="34">
        <f t="shared" ca="1" si="184"/>
        <v>-0.71799506279265091</v>
      </c>
      <c r="AK231" s="34">
        <f t="shared" ca="1" si="184"/>
        <v>0.71261405944379286</v>
      </c>
      <c r="AL231" s="34">
        <f t="shared" ca="1" si="184"/>
        <v>-1.6674083743600929</v>
      </c>
      <c r="AM231" s="34">
        <f t="shared" ca="1" si="184"/>
        <v>-0.8002467049039913</v>
      </c>
      <c r="AN231" s="101">
        <f t="shared" ca="1" si="184"/>
        <v>0.65712833799948822</v>
      </c>
      <c r="AQ231" s="60">
        <f ca="1"/>
        <v>2.2911432443868424E-2</v>
      </c>
      <c r="AR231" s="60">
        <f ca="1"/>
        <v>3.5380180827602435E-2</v>
      </c>
      <c r="AS231" s="60">
        <f ca="1"/>
        <v>2.4060638407797669E-3</v>
      </c>
      <c r="AT231" s="60">
        <f ca="1"/>
        <v>-8.8627073737508576E-3</v>
      </c>
      <c r="AU231" s="60">
        <f ca="1"/>
        <v>-1.0067595286150236E-2</v>
      </c>
      <c r="AW231" s="61">
        <f t="shared" ca="1" si="157"/>
        <v>-0.94219675854650498</v>
      </c>
      <c r="AX231" s="61">
        <f t="shared" ca="1" si="158"/>
        <v>3.5380180827602437</v>
      </c>
      <c r="AY231" s="61">
        <f t="shared" ca="1" si="159"/>
        <v>0.24060638407797669</v>
      </c>
      <c r="AZ231" s="61">
        <f t="shared" ca="1" si="160"/>
        <v>-0.88627073737508577</v>
      </c>
      <c r="BA231" s="61">
        <f t="shared" ca="1" si="161"/>
        <v>-1.0067595286150235</v>
      </c>
      <c r="BB231" s="61">
        <f t="shared" ca="1" si="162"/>
        <v>0.94339744230160583</v>
      </c>
      <c r="BL231" s="96">
        <v>39030</v>
      </c>
      <c r="BM231" s="126">
        <f t="shared" si="176"/>
        <v>4.2148883889581103E-4</v>
      </c>
      <c r="BN231" s="126">
        <f t="shared" si="177"/>
        <v>-5.4915089925158247E-3</v>
      </c>
      <c r="BO231" s="126">
        <f t="shared" si="178"/>
        <v>-3.7856583332151951E-4</v>
      </c>
      <c r="BP231" s="126">
        <f t="shared" si="179"/>
        <v>1.6227966737579404E-3</v>
      </c>
      <c r="BQ231" s="126">
        <f t="shared" si="180"/>
        <v>1.8501888909990775E-2</v>
      </c>
      <c r="DA231" s="126">
        <f t="shared" ca="1" si="163"/>
        <v>2.3044068625688568E-2</v>
      </c>
      <c r="DB231" s="126">
        <f t="shared" ca="1" si="164"/>
        <v>3.506229850640126E-2</v>
      </c>
      <c r="DC231" s="126">
        <f t="shared" ca="1" si="165"/>
        <v>2.2476502786901672E-3</v>
      </c>
      <c r="DD231" s="126">
        <f t="shared" ca="1" si="166"/>
        <v>-8.7459700324360231E-3</v>
      </c>
      <c r="DE231" s="126">
        <f t="shared" ca="1" si="167"/>
        <v>-1.0690187505466908E-2</v>
      </c>
    </row>
    <row r="232" spans="1:109" ht="14" thickBot="1" x14ac:dyDescent="0.2">
      <c r="A232" s="96">
        <v>39031</v>
      </c>
      <c r="B232" s="97">
        <v>5.1135001182556152</v>
      </c>
      <c r="C232" s="98">
        <v>1380.9000244140625</v>
      </c>
      <c r="D232" s="97">
        <v>1.9112000465393066</v>
      </c>
      <c r="E232">
        <v>117.6055474972856</v>
      </c>
      <c r="F232">
        <v>628.23016357421875</v>
      </c>
      <c r="H232" s="34">
        <f t="shared" si="168"/>
        <v>-8.1466040971462199E-3</v>
      </c>
      <c r="I232" s="34">
        <f t="shared" si="169"/>
        <v>1.8646249021036501E-3</v>
      </c>
      <c r="J232" s="34">
        <f t="shared" si="170"/>
        <v>3.20196241356294E-3</v>
      </c>
      <c r="K232" s="34">
        <f t="shared" si="171"/>
        <v>-2.7049208069155049E-3</v>
      </c>
      <c r="L232" s="101">
        <f t="shared" si="172"/>
        <v>-8.208430223958868E-3</v>
      </c>
      <c r="N232" s="34">
        <f t="shared" si="173"/>
        <v>0.33501632830238093</v>
      </c>
      <c r="O232" s="35">
        <f t="shared" si="181"/>
        <v>0.18646249021036501</v>
      </c>
      <c r="P232" s="35">
        <f t="shared" si="182"/>
        <v>0.32019624135629399</v>
      </c>
      <c r="Q232" s="35">
        <f t="shared" si="174"/>
        <v>-0.27049208069155051</v>
      </c>
      <c r="R232" s="35">
        <f t="shared" si="183"/>
        <v>-0.8208430223958868</v>
      </c>
      <c r="S232" s="67">
        <f t="shared" si="175"/>
        <v>-0.24966004321839741</v>
      </c>
      <c r="AJ232" s="34">
        <f t="shared" ca="1" si="184"/>
        <v>0.66567447790954326</v>
      </c>
      <c r="AK232" s="34">
        <f t="shared" ca="1" si="184"/>
        <v>-0.10421073276662603</v>
      </c>
      <c r="AL232" s="34">
        <f t="shared" ca="1" si="184"/>
        <v>-1.4895097679813507</v>
      </c>
      <c r="AM232" s="34">
        <f t="shared" ca="1" si="184"/>
        <v>-0.74120767822931077</v>
      </c>
      <c r="AN232" s="101">
        <f t="shared" ca="1" si="184"/>
        <v>4.9469175869651431E-2</v>
      </c>
      <c r="AQ232" s="60">
        <f ca="1"/>
        <v>-7.5130203930366228E-3</v>
      </c>
      <c r="AR232" s="60">
        <f ca="1"/>
        <v>-2.0906435939531912E-2</v>
      </c>
      <c r="AS232" s="60">
        <f ca="1"/>
        <v>-1.7654946940353698E-3</v>
      </c>
      <c r="AT232" s="60">
        <f ca="1"/>
        <v>1.0146594897080734E-3</v>
      </c>
      <c r="AU232" s="60">
        <f ca="1"/>
        <v>1.8603349174963691E-2</v>
      </c>
      <c r="AW232" s="61">
        <f t="shared" ca="1" si="157"/>
        <v>0.30896119125486254</v>
      </c>
      <c r="AX232" s="61">
        <f t="shared" ca="1" si="158"/>
        <v>-2.0906435939531911</v>
      </c>
      <c r="AY232" s="61">
        <f t="shared" ca="1" si="159"/>
        <v>-0.17654946940353697</v>
      </c>
      <c r="AZ232" s="61">
        <f t="shared" ca="1" si="160"/>
        <v>0.10146594897080734</v>
      </c>
      <c r="BA232" s="61">
        <f t="shared" ca="1" si="161"/>
        <v>1.860334917496369</v>
      </c>
      <c r="BB232" s="61">
        <f t="shared" ca="1" si="162"/>
        <v>3.5689943653109957E-3</v>
      </c>
      <c r="BL232" s="96">
        <v>39031</v>
      </c>
      <c r="BM232" s="126">
        <f t="shared" si="176"/>
        <v>-7.7251152582504092E-3</v>
      </c>
      <c r="BN232" s="126">
        <f t="shared" si="177"/>
        <v>1.7060942924336392E-3</v>
      </c>
      <c r="BO232" s="126">
        <f t="shared" si="178"/>
        <v>3.2431528851550023E-3</v>
      </c>
      <c r="BP232" s="126">
        <f t="shared" si="179"/>
        <v>-2.497229196334225E-3</v>
      </c>
      <c r="BQ232" s="126">
        <f t="shared" si="180"/>
        <v>-8.9580898663772762E-3</v>
      </c>
      <c r="DA232" s="126">
        <f t="shared" ca="1" si="163"/>
        <v>-7.3803842112164795E-3</v>
      </c>
      <c r="DB232" s="126">
        <f t="shared" ca="1" si="164"/>
        <v>-2.122431826073309E-2</v>
      </c>
      <c r="DC232" s="126">
        <f t="shared" ca="1" si="165"/>
        <v>-1.9239082561249693E-3</v>
      </c>
      <c r="DD232" s="126">
        <f t="shared" ca="1" si="166"/>
        <v>1.1313968310229083E-3</v>
      </c>
      <c r="DE232" s="126">
        <f t="shared" ca="1" si="167"/>
        <v>1.7980756955647017E-2</v>
      </c>
    </row>
    <row r="233" spans="1:109" ht="14" thickBot="1" x14ac:dyDescent="0.2">
      <c r="A233" s="96">
        <v>39034</v>
      </c>
      <c r="B233" s="97">
        <v>5.132500171661377</v>
      </c>
      <c r="C233" s="98">
        <v>1384.4200439453125</v>
      </c>
      <c r="D233" s="97">
        <v>1.9010000228881836</v>
      </c>
      <c r="E233">
        <v>118.20330749408622</v>
      </c>
      <c r="F233">
        <v>623.76531982421875</v>
      </c>
      <c r="H233" s="34">
        <f t="shared" si="168"/>
        <v>3.7156649978221314E-3</v>
      </c>
      <c r="I233" s="34">
        <f t="shared" si="169"/>
        <v>2.5490763045960545E-3</v>
      </c>
      <c r="J233" s="34">
        <f t="shared" si="170"/>
        <v>-5.3369733166303938E-3</v>
      </c>
      <c r="K233" s="34">
        <f t="shared" si="171"/>
        <v>5.0827534034005965E-3</v>
      </c>
      <c r="L233" s="101">
        <f t="shared" si="172"/>
        <v>-7.1070190654297129E-3</v>
      </c>
      <c r="N233" s="34">
        <f t="shared" si="173"/>
        <v>-0.15280090083279055</v>
      </c>
      <c r="O233" s="35">
        <f t="shared" si="181"/>
        <v>0.25490763045960546</v>
      </c>
      <c r="P233" s="35">
        <f t="shared" si="182"/>
        <v>-0.53369733166303934</v>
      </c>
      <c r="Q233" s="35">
        <f t="shared" si="174"/>
        <v>0.50827534034005961</v>
      </c>
      <c r="R233" s="35">
        <f t="shared" si="183"/>
        <v>-0.71070190654297127</v>
      </c>
      <c r="S233" s="67">
        <f t="shared" si="175"/>
        <v>-0.63401716823913612</v>
      </c>
      <c r="AJ233" s="34">
        <f t="shared" ca="1" si="184"/>
        <v>-1.1804324843212377</v>
      </c>
      <c r="AK233" s="34">
        <f t="shared" ca="1" si="184"/>
        <v>-0.36028616788745477</v>
      </c>
      <c r="AL233" s="34">
        <f t="shared" ca="1" si="184"/>
        <v>-0.30823534307129929</v>
      </c>
      <c r="AM233" s="34">
        <f t="shared" ca="1" si="184"/>
        <v>-0.12203631684105126</v>
      </c>
      <c r="AN233" s="101">
        <f t="shared" ca="1" si="184"/>
        <v>-0.98847056560355517</v>
      </c>
      <c r="AQ233" s="60">
        <f ca="1"/>
        <v>2.0692161657522832E-2</v>
      </c>
      <c r="AR233" s="60">
        <f ca="1"/>
        <v>-9.916057919487957E-3</v>
      </c>
      <c r="AS233" s="60">
        <f ca="1"/>
        <v>-3.7757648475430579E-3</v>
      </c>
      <c r="AT233" s="60">
        <f ca="1"/>
        <v>3.9428652612060371E-3</v>
      </c>
      <c r="AU233" s="60">
        <f ca="1"/>
        <v>6.8018507470752939E-3</v>
      </c>
      <c r="AW233" s="61">
        <f t="shared" ca="1" si="157"/>
        <v>-0.85093272490938676</v>
      </c>
      <c r="AX233" s="61">
        <f t="shared" ca="1" si="158"/>
        <v>-0.99160579194879572</v>
      </c>
      <c r="AY233" s="61">
        <f t="shared" ca="1" si="159"/>
        <v>-0.37757648475430577</v>
      </c>
      <c r="AZ233" s="61">
        <f t="shared" ca="1" si="160"/>
        <v>0.39428652612060372</v>
      </c>
      <c r="BA233" s="61">
        <f t="shared" ca="1" si="161"/>
        <v>0.68018507470752942</v>
      </c>
      <c r="BB233" s="61">
        <f t="shared" ca="1" si="162"/>
        <v>-1.1456434007843552</v>
      </c>
      <c r="BL233" s="96">
        <v>39034</v>
      </c>
      <c r="BM233" s="126">
        <f t="shared" si="176"/>
        <v>4.1371538367179425E-3</v>
      </c>
      <c r="BN233" s="126">
        <f t="shared" si="177"/>
        <v>2.3905456949260438E-3</v>
      </c>
      <c r="BO233" s="126">
        <f t="shared" si="178"/>
        <v>-5.2957828450383316E-3</v>
      </c>
      <c r="BP233" s="126">
        <f t="shared" si="179"/>
        <v>5.2904450139818768E-3</v>
      </c>
      <c r="BQ233" s="126">
        <f t="shared" si="180"/>
        <v>-7.856678707848121E-3</v>
      </c>
      <c r="DA233" s="126">
        <f t="shared" ca="1" si="163"/>
        <v>2.0824797839342976E-2</v>
      </c>
      <c r="DB233" s="126">
        <f t="shared" ca="1" si="164"/>
        <v>-1.0233940240689134E-2</v>
      </c>
      <c r="DC233" s="126">
        <f t="shared" ca="1" si="165"/>
        <v>-3.9341784096326576E-3</v>
      </c>
      <c r="DD233" s="126">
        <f t="shared" ca="1" si="166"/>
        <v>4.0596026025208724E-3</v>
      </c>
      <c r="DE233" s="126">
        <f t="shared" ca="1" si="167"/>
        <v>6.1792585277586215E-3</v>
      </c>
    </row>
    <row r="234" spans="1:109" ht="14" thickBot="1" x14ac:dyDescent="0.2">
      <c r="A234" s="96">
        <v>39035</v>
      </c>
      <c r="B234" s="97">
        <v>5.0859999656677246</v>
      </c>
      <c r="C234" s="98">
        <v>1393.219970703125</v>
      </c>
      <c r="D234" s="97">
        <v>1.8973000049591064</v>
      </c>
      <c r="E234">
        <v>117.50881216099339</v>
      </c>
      <c r="F234">
        <v>622.0654296875</v>
      </c>
      <c r="H234" s="34">
        <f t="shared" si="168"/>
        <v>-9.0599521555593723E-3</v>
      </c>
      <c r="I234" s="34">
        <f t="shared" si="169"/>
        <v>6.3563994152631004E-3</v>
      </c>
      <c r="J234" s="34">
        <f t="shared" si="170"/>
        <v>-1.9463534374164406E-3</v>
      </c>
      <c r="K234" s="34">
        <f t="shared" si="171"/>
        <v>-5.8754306272485431E-3</v>
      </c>
      <c r="L234" s="101">
        <f t="shared" si="172"/>
        <v>-2.7252078348917992E-3</v>
      </c>
      <c r="N234" s="34">
        <f t="shared" si="173"/>
        <v>0.37257633604829199</v>
      </c>
      <c r="O234" s="35">
        <f t="shared" si="181"/>
        <v>0.63563994152631009</v>
      </c>
      <c r="P234" s="35">
        <f t="shared" si="182"/>
        <v>-0.19463534374164407</v>
      </c>
      <c r="Q234" s="35">
        <f t="shared" si="174"/>
        <v>-0.58754306272485435</v>
      </c>
      <c r="R234" s="35">
        <f t="shared" si="183"/>
        <v>-0.27252078348917991</v>
      </c>
      <c r="S234" s="67">
        <f t="shared" si="175"/>
        <v>-4.6482912381076325E-2</v>
      </c>
      <c r="AJ234" s="34">
        <f t="shared" ca="1" si="184"/>
        <v>8.033457232022434E-2</v>
      </c>
      <c r="AK234" s="34">
        <f t="shared" ca="1" si="184"/>
        <v>-0.13293796587032927</v>
      </c>
      <c r="AL234" s="34">
        <f t="shared" ca="1" si="184"/>
        <v>-0.34130102284747182</v>
      </c>
      <c r="AM234" s="34">
        <f t="shared" ca="1" si="184"/>
        <v>-5.1872961921605162E-2</v>
      </c>
      <c r="AN234" s="101">
        <f t="shared" ca="1" si="184"/>
        <v>0.23848753282198587</v>
      </c>
      <c r="AQ234" s="60">
        <f ca="1"/>
        <v>-2.0151529106252671E-2</v>
      </c>
      <c r="AR234" s="60">
        <f ca="1"/>
        <v>-1.4949578829850266E-2</v>
      </c>
      <c r="AS234" s="60">
        <f ca="1"/>
        <v>-6.1755910763817302E-3</v>
      </c>
      <c r="AT234" s="60">
        <f ca="1"/>
        <v>-8.4014817116469173E-3</v>
      </c>
      <c r="AU234" s="60">
        <f ca="1"/>
        <v>-2.1556628540428707E-3</v>
      </c>
      <c r="AW234" s="61">
        <f t="shared" ca="1" si="157"/>
        <v>0.82870005837404792</v>
      </c>
      <c r="AX234" s="61">
        <f t="shared" ca="1" si="158"/>
        <v>-1.4949578829850267</v>
      </c>
      <c r="AY234" s="61">
        <f t="shared" ca="1" si="159"/>
        <v>-0.61755910763817301</v>
      </c>
      <c r="AZ234" s="61">
        <f t="shared" ca="1" si="160"/>
        <v>-0.84014817116469176</v>
      </c>
      <c r="BA234" s="61">
        <f t="shared" ca="1" si="161"/>
        <v>-0.21556628540428707</v>
      </c>
      <c r="BB234" s="61">
        <f t="shared" ca="1" si="162"/>
        <v>-2.3395313888181311</v>
      </c>
      <c r="BL234" s="96">
        <v>39035</v>
      </c>
      <c r="BM234" s="126">
        <f t="shared" si="176"/>
        <v>-8.6384633166635607E-3</v>
      </c>
      <c r="BN234" s="126">
        <f t="shared" si="177"/>
        <v>6.1978688055930892E-3</v>
      </c>
      <c r="BO234" s="126">
        <f t="shared" si="178"/>
        <v>-1.9051629658243783E-3</v>
      </c>
      <c r="BP234" s="126">
        <f t="shared" si="179"/>
        <v>-5.6677390166672628E-3</v>
      </c>
      <c r="BQ234" s="126">
        <f t="shared" si="180"/>
        <v>-3.4748674773102074E-3</v>
      </c>
      <c r="DA234" s="126">
        <f t="shared" ca="1" si="163"/>
        <v>-2.0018892924432527E-2</v>
      </c>
      <c r="DB234" s="126">
        <f t="shared" ca="1" si="164"/>
        <v>-1.5267461151051443E-2</v>
      </c>
      <c r="DC234" s="126">
        <f t="shared" ca="1" si="165"/>
        <v>-6.3340046384713295E-3</v>
      </c>
      <c r="DD234" s="126">
        <f t="shared" ca="1" si="166"/>
        <v>-8.2847443703320828E-3</v>
      </c>
      <c r="DE234" s="126">
        <f t="shared" ca="1" si="167"/>
        <v>-2.7782550733595436E-3</v>
      </c>
    </row>
    <row r="235" spans="1:109" ht="14" thickBot="1" x14ac:dyDescent="0.2">
      <c r="A235" s="96">
        <v>39036</v>
      </c>
      <c r="B235" s="97">
        <v>5.132500171661377</v>
      </c>
      <c r="C235" s="98">
        <v>1396.5699462890625</v>
      </c>
      <c r="D235" s="97">
        <v>1.88919997215271</v>
      </c>
      <c r="E235">
        <v>118.04981690732521</v>
      </c>
      <c r="F235">
        <v>623.265380859375</v>
      </c>
      <c r="H235" s="34">
        <f t="shared" si="168"/>
        <v>9.1427853534299976E-3</v>
      </c>
      <c r="I235" s="34">
        <f t="shared" si="169"/>
        <v>2.4044843286640852E-3</v>
      </c>
      <c r="J235" s="34">
        <f t="shared" si="170"/>
        <v>-4.2692419676513254E-3</v>
      </c>
      <c r="K235" s="34">
        <f t="shared" si="171"/>
        <v>4.6039504304631771E-3</v>
      </c>
      <c r="L235" s="101">
        <f t="shared" si="172"/>
        <v>1.9289790343723263E-3</v>
      </c>
      <c r="N235" s="34">
        <f t="shared" si="173"/>
        <v>-0.37598272151654888</v>
      </c>
      <c r="O235" s="35">
        <f t="shared" si="181"/>
        <v>0.24044843286640852</v>
      </c>
      <c r="P235" s="35">
        <f t="shared" si="182"/>
        <v>-0.42692419676513255</v>
      </c>
      <c r="Q235" s="35">
        <f t="shared" si="174"/>
        <v>0.46039504304631773</v>
      </c>
      <c r="R235" s="35">
        <f t="shared" si="183"/>
        <v>0.19289790343723262</v>
      </c>
      <c r="S235" s="67">
        <f t="shared" si="175"/>
        <v>9.0834461068277472E-2</v>
      </c>
      <c r="AJ235" s="34">
        <f t="shared" ca="1" si="184"/>
        <v>-0.57961110548129113</v>
      </c>
      <c r="AK235" s="34">
        <f t="shared" ca="1" si="184"/>
        <v>0.15932419040119927</v>
      </c>
      <c r="AL235" s="34">
        <f t="shared" ca="1" si="184"/>
        <v>0.48848175309798481</v>
      </c>
      <c r="AM235" s="34">
        <f t="shared" ca="1" si="184"/>
        <v>-0.79907263405179985</v>
      </c>
      <c r="AN235" s="101">
        <f t="shared" ca="1" si="184"/>
        <v>0.61896603550039619</v>
      </c>
      <c r="AQ235" s="60">
        <f ca="1"/>
        <v>3.458566345656233E-3</v>
      </c>
      <c r="AR235" s="60">
        <f ca="1"/>
        <v>-3.715156025642929E-3</v>
      </c>
      <c r="AS235" s="60">
        <f ca="1"/>
        <v>1.5879946546160355E-5</v>
      </c>
      <c r="AT235" s="60">
        <f ca="1"/>
        <v>1.3923710326039776E-3</v>
      </c>
      <c r="AU235" s="60">
        <f ca="1"/>
        <v>7.3991680291613898E-5</v>
      </c>
      <c r="AW235" s="61">
        <f t="shared" ca="1" si="157"/>
        <v>-0.14222812161914461</v>
      </c>
      <c r="AX235" s="61">
        <f t="shared" ca="1" si="158"/>
        <v>-0.37151560256429289</v>
      </c>
      <c r="AY235" s="61">
        <f t="shared" ca="1" si="159"/>
        <v>1.5879946546160355E-3</v>
      </c>
      <c r="AZ235" s="61">
        <f t="shared" ca="1" si="160"/>
        <v>0.13923710326039776</v>
      </c>
      <c r="BA235" s="61">
        <f t="shared" ca="1" si="161"/>
        <v>7.3991680291613897E-3</v>
      </c>
      <c r="BB235" s="61">
        <f t="shared" ca="1" si="162"/>
        <v>-0.36551945823926235</v>
      </c>
      <c r="BL235" s="96">
        <v>39036</v>
      </c>
      <c r="BM235" s="126">
        <f t="shared" si="176"/>
        <v>9.5642741923258091E-3</v>
      </c>
      <c r="BN235" s="126">
        <f t="shared" si="177"/>
        <v>2.2459537189940745E-3</v>
      </c>
      <c r="BO235" s="126">
        <f t="shared" si="178"/>
        <v>-4.2280514960592631E-3</v>
      </c>
      <c r="BP235" s="126">
        <f t="shared" si="179"/>
        <v>4.8116420410444574E-3</v>
      </c>
      <c r="BQ235" s="126">
        <f t="shared" si="180"/>
        <v>1.1793193919539184E-3</v>
      </c>
      <c r="DA235" s="126">
        <f t="shared" ca="1" si="163"/>
        <v>3.5912025274763767E-3</v>
      </c>
      <c r="DB235" s="126">
        <f t="shared" ca="1" si="164"/>
        <v>-4.0330383468441065E-3</v>
      </c>
      <c r="DC235" s="126">
        <f t="shared" ca="1" si="165"/>
        <v>-1.4253361554343922E-4</v>
      </c>
      <c r="DD235" s="126">
        <f t="shared" ca="1" si="166"/>
        <v>1.5091083739188125E-3</v>
      </c>
      <c r="DE235" s="126">
        <f t="shared" ca="1" si="167"/>
        <v>-5.4860053902505896E-4</v>
      </c>
    </row>
    <row r="236" spans="1:109" ht="14" thickBot="1" x14ac:dyDescent="0.2">
      <c r="A236" s="96">
        <v>39037</v>
      </c>
      <c r="B236" s="97">
        <v>5.1574997901916504</v>
      </c>
      <c r="C236" s="98">
        <v>1399.760009765625</v>
      </c>
      <c r="D236" s="97">
        <v>1.888700008392334</v>
      </c>
      <c r="E236">
        <v>118.21728452802236</v>
      </c>
      <c r="F236">
        <v>621.23095703125</v>
      </c>
      <c r="H236" s="34">
        <f t="shared" si="168"/>
        <v>4.870846116734006E-3</v>
      </c>
      <c r="I236" s="34">
        <f t="shared" si="169"/>
        <v>2.2842131788952443E-3</v>
      </c>
      <c r="J236" s="34">
        <f t="shared" si="170"/>
        <v>-2.6464311229386519E-4</v>
      </c>
      <c r="K236" s="34">
        <f t="shared" si="171"/>
        <v>1.4186182163130566E-3</v>
      </c>
      <c r="L236" s="101">
        <f t="shared" si="172"/>
        <v>-3.2641373812867351E-3</v>
      </c>
      <c r="N236" s="34">
        <f t="shared" si="173"/>
        <v>-0.20030591425521291</v>
      </c>
      <c r="O236" s="35">
        <f t="shared" si="181"/>
        <v>0.22842131788952444</v>
      </c>
      <c r="P236" s="35">
        <f t="shared" si="182"/>
        <v>-2.6464311229386518E-2</v>
      </c>
      <c r="Q236" s="35">
        <f t="shared" si="174"/>
        <v>0.14186182163130567</v>
      </c>
      <c r="R236" s="35">
        <f t="shared" si="183"/>
        <v>-0.32641373812867353</v>
      </c>
      <c r="S236" s="67">
        <f t="shared" si="175"/>
        <v>-0.18290082409244285</v>
      </c>
      <c r="AJ236" s="34">
        <f t="shared" ca="1" si="184"/>
        <v>-0.59579630178906351</v>
      </c>
      <c r="AK236" s="34">
        <f t="shared" ca="1" si="184"/>
        <v>0.89108370218891697</v>
      </c>
      <c r="AL236" s="34">
        <f t="shared" ca="1" si="184"/>
        <v>0.66078778652160908</v>
      </c>
      <c r="AM236" s="34">
        <f t="shared" ca="1" si="184"/>
        <v>-1.1620838982319535</v>
      </c>
      <c r="AN236" s="101">
        <f t="shared" ca="1" si="184"/>
        <v>-1.1960018217088004</v>
      </c>
      <c r="AQ236" s="60">
        <f ca="1"/>
        <v>-1.4957863897156943E-2</v>
      </c>
      <c r="AR236" s="60">
        <f ca="1"/>
        <v>3.3927560231320571E-4</v>
      </c>
      <c r="AS236" s="60">
        <f ca="1"/>
        <v>-2.042659420220029E-3</v>
      </c>
      <c r="AT236" s="60">
        <f ca="1"/>
        <v>3.5912075009979141E-3</v>
      </c>
      <c r="AU236" s="60">
        <f ca="1"/>
        <v>5.8824231888273413E-4</v>
      </c>
      <c r="AW236" s="61">
        <f t="shared" ca="1" si="157"/>
        <v>0.61511871478174263</v>
      </c>
      <c r="AX236" s="61">
        <f t="shared" ca="1" si="158"/>
        <v>3.3927560231320569E-2</v>
      </c>
      <c r="AY236" s="61">
        <f t="shared" ca="1" si="159"/>
        <v>-0.20426594202200291</v>
      </c>
      <c r="AZ236" s="61">
        <f t="shared" ca="1" si="160"/>
        <v>0.35912075009979139</v>
      </c>
      <c r="BA236" s="61">
        <f t="shared" ca="1" si="161"/>
        <v>5.8824231888273411E-2</v>
      </c>
      <c r="BB236" s="61">
        <f t="shared" ca="1" si="162"/>
        <v>0.86272531497912519</v>
      </c>
      <c r="BL236" s="96">
        <v>39037</v>
      </c>
      <c r="BM236" s="126">
        <f t="shared" si="176"/>
        <v>5.2923349556298167E-3</v>
      </c>
      <c r="BN236" s="126">
        <f t="shared" si="177"/>
        <v>2.1256825692252332E-3</v>
      </c>
      <c r="BO236" s="126">
        <f t="shared" si="178"/>
        <v>-2.2345264070180282E-4</v>
      </c>
      <c r="BP236" s="126">
        <f t="shared" si="179"/>
        <v>1.6263098268943365E-3</v>
      </c>
      <c r="BQ236" s="126">
        <f t="shared" si="180"/>
        <v>-4.0137970237051433E-3</v>
      </c>
      <c r="DA236" s="126">
        <f t="shared" ca="1" si="163"/>
        <v>-1.4825227715336798E-2</v>
      </c>
      <c r="DB236" s="126">
        <f t="shared" ca="1" si="164"/>
        <v>2.139328111202838E-5</v>
      </c>
      <c r="DC236" s="126">
        <f t="shared" ca="1" si="165"/>
        <v>-2.2010729823096287E-3</v>
      </c>
      <c r="DD236" s="126">
        <f t="shared" ca="1" si="166"/>
        <v>3.707944842312749E-3</v>
      </c>
      <c r="DE236" s="126">
        <f t="shared" ca="1" si="167"/>
        <v>-3.4349900433938707E-5</v>
      </c>
    </row>
    <row r="237" spans="1:109" ht="14" thickBot="1" x14ac:dyDescent="0.2">
      <c r="A237" s="96">
        <v>39038</v>
      </c>
      <c r="B237" s="97">
        <v>5.0980000495910645</v>
      </c>
      <c r="C237" s="98">
        <v>1401.199951171875</v>
      </c>
      <c r="D237" s="97">
        <v>1.8939000368118286</v>
      </c>
      <c r="E237">
        <v>117.78563126119727</v>
      </c>
      <c r="F237">
        <v>621.23095703125</v>
      </c>
      <c r="H237" s="34">
        <f t="shared" si="168"/>
        <v>-1.1536547362297605E-2</v>
      </c>
      <c r="I237" s="34">
        <f t="shared" si="169"/>
        <v>1.028705918303169E-3</v>
      </c>
      <c r="J237" s="34">
        <f t="shared" si="170"/>
        <v>2.7532315330060838E-3</v>
      </c>
      <c r="K237" s="34">
        <f t="shared" si="171"/>
        <v>-3.6513549482078884E-3</v>
      </c>
      <c r="L237" s="101">
        <f t="shared" si="172"/>
        <v>0</v>
      </c>
      <c r="N237" s="34">
        <f t="shared" si="173"/>
        <v>0.47442243326361688</v>
      </c>
      <c r="O237" s="35">
        <f t="shared" si="181"/>
        <v>0.1028705918303169</v>
      </c>
      <c r="P237" s="35">
        <f t="shared" si="182"/>
        <v>0.27532315330060836</v>
      </c>
      <c r="Q237" s="35">
        <f t="shared" si="174"/>
        <v>-0.36513549482078883</v>
      </c>
      <c r="R237" s="35">
        <f t="shared" si="183"/>
        <v>0</v>
      </c>
      <c r="S237" s="67">
        <f t="shared" si="175"/>
        <v>0.48748068357375324</v>
      </c>
      <c r="AJ237" s="34">
        <f t="shared" ca="1" si="184"/>
        <v>0.92561989853401194</v>
      </c>
      <c r="AK237" s="34">
        <f t="shared" ca="1" si="184"/>
        <v>-1.342716963537931</v>
      </c>
      <c r="AL237" s="34">
        <f t="shared" ca="1" si="184"/>
        <v>-2.2122760884676369E-2</v>
      </c>
      <c r="AM237" s="34">
        <f t="shared" ca="1" si="184"/>
        <v>0.22911107005551823</v>
      </c>
      <c r="AN237" s="101">
        <f t="shared" ca="1" si="184"/>
        <v>0.80511200617218603</v>
      </c>
      <c r="AQ237" s="60">
        <f ca="1"/>
        <v>-1.6674247143324869E-2</v>
      </c>
      <c r="AR237" s="60">
        <f ca="1"/>
        <v>7.3695410233039198E-3</v>
      </c>
      <c r="AS237" s="60">
        <f ca="1"/>
        <v>-7.2467711986570586E-3</v>
      </c>
      <c r="AT237" s="60">
        <f ca="1"/>
        <v>-4.110629188837759E-3</v>
      </c>
      <c r="AU237" s="60">
        <f ca="1"/>
        <v>9.4621459827241034E-3</v>
      </c>
      <c r="AW237" s="61">
        <f t="shared" ca="1" si="157"/>
        <v>0.68570228632075114</v>
      </c>
      <c r="AX237" s="61">
        <f t="shared" ca="1" si="158"/>
        <v>0.73695410233039194</v>
      </c>
      <c r="AY237" s="61">
        <f t="shared" ca="1" si="159"/>
        <v>-0.72467711986570582</v>
      </c>
      <c r="AZ237" s="61">
        <f t="shared" ca="1" si="160"/>
        <v>-0.41106291888377589</v>
      </c>
      <c r="BA237" s="61">
        <f t="shared" ca="1" si="161"/>
        <v>0.94621459827241039</v>
      </c>
      <c r="BB237" s="61">
        <f t="shared" ca="1" si="162"/>
        <v>1.2331309481740718</v>
      </c>
      <c r="BL237" s="96">
        <v>39038</v>
      </c>
      <c r="BM237" s="126">
        <f t="shared" si="176"/>
        <v>-1.1115058523401793E-2</v>
      </c>
      <c r="BN237" s="126">
        <f t="shared" si="177"/>
        <v>8.7017530863315803E-4</v>
      </c>
      <c r="BO237" s="126">
        <f t="shared" si="178"/>
        <v>2.794422004598146E-3</v>
      </c>
      <c r="BP237" s="126">
        <f t="shared" si="179"/>
        <v>-3.4436633376266085E-3</v>
      </c>
      <c r="BQ237" s="126">
        <f t="shared" si="180"/>
        <v>-7.4965964241840803E-4</v>
      </c>
      <c r="DA237" s="126">
        <f t="shared" ca="1" si="163"/>
        <v>-1.6541610961504725E-2</v>
      </c>
      <c r="DB237" s="126">
        <f t="shared" ca="1" si="164"/>
        <v>7.0516587021027428E-3</v>
      </c>
      <c r="DC237" s="126">
        <f t="shared" ca="1" si="165"/>
        <v>-7.4051847607466579E-3</v>
      </c>
      <c r="DD237" s="126">
        <f t="shared" ca="1" si="166"/>
        <v>-3.9938918475229237E-3</v>
      </c>
      <c r="DE237" s="126">
        <f t="shared" ca="1" si="167"/>
        <v>8.839553763407431E-3</v>
      </c>
    </row>
    <row r="238" spans="1:109" ht="14" thickBot="1" x14ac:dyDescent="0.2">
      <c r="A238" s="96">
        <v>39041</v>
      </c>
      <c r="B238" s="97">
        <v>5.0900001525878906</v>
      </c>
      <c r="C238" s="98">
        <v>1400.5</v>
      </c>
      <c r="D238" s="97">
        <v>1.8968000411987305</v>
      </c>
      <c r="E238">
        <v>118.06375766348202</v>
      </c>
      <c r="F238">
        <v>621.76544189453125</v>
      </c>
      <c r="H238" s="34">
        <f t="shared" si="168"/>
        <v>-1.5692226216858392E-3</v>
      </c>
      <c r="I238" s="34">
        <f t="shared" si="169"/>
        <v>-4.9953696564833958E-4</v>
      </c>
      <c r="J238" s="34">
        <f t="shared" si="170"/>
        <v>1.5312341361921574E-3</v>
      </c>
      <c r="K238" s="34">
        <f t="shared" si="171"/>
        <v>2.3612931331835531E-3</v>
      </c>
      <c r="L238" s="101">
        <f t="shared" si="172"/>
        <v>8.6036418055445297E-4</v>
      </c>
      <c r="N238" s="34">
        <f t="shared" si="173"/>
        <v>6.453182144820141E-2</v>
      </c>
      <c r="O238" s="35">
        <f t="shared" si="181"/>
        <v>-4.9953696564833956E-2</v>
      </c>
      <c r="P238" s="35">
        <f t="shared" si="182"/>
        <v>0.15312341361921575</v>
      </c>
      <c r="Q238" s="35">
        <f t="shared" si="174"/>
        <v>0.23612931331835532</v>
      </c>
      <c r="R238" s="35">
        <f t="shared" si="183"/>
        <v>8.6036418055445291E-2</v>
      </c>
      <c r="S238" s="67">
        <f t="shared" si="175"/>
        <v>0.48986726987638385</v>
      </c>
      <c r="AJ238" s="34">
        <f t="shared" ca="1" si="184"/>
        <v>-0.27441094918617903</v>
      </c>
      <c r="AK238" s="34">
        <f t="shared" ca="1" si="184"/>
        <v>7.2730892533610985E-3</v>
      </c>
      <c r="AL238" s="34">
        <f t="shared" ca="1" si="184"/>
        <v>-2.6285983777200128</v>
      </c>
      <c r="AM238" s="34">
        <f t="shared" ca="1" si="184"/>
        <v>-0.30381126913845069</v>
      </c>
      <c r="AN238" s="101">
        <f t="shared" ca="1" si="184"/>
        <v>-1.8872896787541202</v>
      </c>
      <c r="AQ238" s="60">
        <f ca="1"/>
        <v>2.054631762757423E-2</v>
      </c>
      <c r="AR238" s="60">
        <f ca="1"/>
        <v>7.6611203877065975E-4</v>
      </c>
      <c r="AS238" s="60">
        <f ca="1"/>
        <v>1.0024045724877845E-3</v>
      </c>
      <c r="AT238" s="60">
        <f ca="1"/>
        <v>7.4768317046521263E-3</v>
      </c>
      <c r="AU238" s="60">
        <f ca="1"/>
        <v>-1.7480038582809998E-2</v>
      </c>
      <c r="AW238" s="61">
        <f t="shared" ca="1" si="157"/>
        <v>-0.84493511770575225</v>
      </c>
      <c r="AX238" s="61">
        <f t="shared" ca="1" si="158"/>
        <v>7.6611203877065978E-2</v>
      </c>
      <c r="AY238" s="61">
        <f t="shared" ca="1" si="159"/>
        <v>0.10024045724877845</v>
      </c>
      <c r="AZ238" s="61">
        <f t="shared" ca="1" si="160"/>
        <v>0.7476831704652126</v>
      </c>
      <c r="BA238" s="61">
        <f t="shared" ca="1" si="161"/>
        <v>-1.7480038582809998</v>
      </c>
      <c r="BB238" s="61">
        <f t="shared" ca="1" si="162"/>
        <v>-1.6684041443956952</v>
      </c>
      <c r="BL238" s="96">
        <v>39041</v>
      </c>
      <c r="BM238" s="126">
        <f t="shared" si="176"/>
        <v>-1.1477337827900283E-3</v>
      </c>
      <c r="BN238" s="126">
        <f t="shared" si="177"/>
        <v>-6.580675753183505E-4</v>
      </c>
      <c r="BO238" s="126">
        <f t="shared" si="178"/>
        <v>1.5724246077842197E-3</v>
      </c>
      <c r="BP238" s="126">
        <f t="shared" si="179"/>
        <v>2.568984743764833E-3</v>
      </c>
      <c r="BQ238" s="126">
        <f t="shared" si="180"/>
        <v>1.1070453813604494E-4</v>
      </c>
      <c r="DA238" s="126">
        <f t="shared" ca="1" si="163"/>
        <v>2.0678953809394374E-2</v>
      </c>
      <c r="DB238" s="126">
        <f t="shared" ca="1" si="164"/>
        <v>4.4822971756948242E-4</v>
      </c>
      <c r="DC238" s="126">
        <f t="shared" ca="1" si="165"/>
        <v>8.4399101039818502E-4</v>
      </c>
      <c r="DD238" s="126">
        <f t="shared" ca="1" si="166"/>
        <v>7.5935690459669617E-3</v>
      </c>
      <c r="DE238" s="126">
        <f t="shared" ca="1" si="167"/>
        <v>-1.8102630802126672E-2</v>
      </c>
    </row>
    <row r="239" spans="1:109" ht="14" thickBot="1" x14ac:dyDescent="0.2">
      <c r="A239" s="96">
        <v>39042</v>
      </c>
      <c r="B239" s="97">
        <v>5.0704998970031738</v>
      </c>
      <c r="C239" s="98">
        <v>1402.81005859375</v>
      </c>
      <c r="D239" s="97">
        <v>1.899899959564209</v>
      </c>
      <c r="E239">
        <v>117.81337845697807</v>
      </c>
      <c r="F239">
        <v>628.1953125</v>
      </c>
      <c r="H239" s="34">
        <f t="shared" si="168"/>
        <v>-3.8310913556264536E-3</v>
      </c>
      <c r="I239" s="34">
        <f t="shared" si="169"/>
        <v>1.6494527624062835E-3</v>
      </c>
      <c r="J239" s="34">
        <f t="shared" si="170"/>
        <v>1.6342884321741392E-3</v>
      </c>
      <c r="K239" s="34">
        <f t="shared" si="171"/>
        <v>-2.1207118209604016E-3</v>
      </c>
      <c r="L239" s="101">
        <f t="shared" si="172"/>
        <v>1.034131228952965E-2</v>
      </c>
      <c r="N239" s="34">
        <f t="shared" si="173"/>
        <v>0.15754762893198307</v>
      </c>
      <c r="O239" s="35">
        <f t="shared" si="181"/>
        <v>0.16494527624062835</v>
      </c>
      <c r="P239" s="35">
        <f t="shared" si="182"/>
        <v>0.16342884321741391</v>
      </c>
      <c r="Q239" s="35">
        <f t="shared" si="174"/>
        <v>-0.21207118209604017</v>
      </c>
      <c r="R239" s="35">
        <f t="shared" si="183"/>
        <v>1.0341312289529649</v>
      </c>
      <c r="S239" s="67">
        <f t="shared" si="175"/>
        <v>1.3079817952469501</v>
      </c>
      <c r="AJ239" s="34">
        <f t="shared" ca="1" si="184"/>
        <v>1.887093283128368</v>
      </c>
      <c r="AK239" s="34">
        <f t="shared" ca="1" si="184"/>
        <v>1.6879542710851405</v>
      </c>
      <c r="AL239" s="34">
        <f t="shared" ca="1" si="184"/>
        <v>0.93073158903623854</v>
      </c>
      <c r="AM239" s="34">
        <f t="shared" ca="1" si="184"/>
        <v>0.19833475839153827</v>
      </c>
      <c r="AN239" s="101">
        <f t="shared" ca="1" si="184"/>
        <v>-0.69511002564359881</v>
      </c>
      <c r="AQ239" s="60">
        <f ca="1"/>
        <v>9.476819204139713E-3</v>
      </c>
      <c r="AR239" s="60">
        <f ca="1"/>
        <v>-2.8403887408099904E-2</v>
      </c>
      <c r="AS239" s="60">
        <f ca="1"/>
        <v>-8.9546342356642515E-3</v>
      </c>
      <c r="AT239" s="60">
        <f ca="1"/>
        <v>-1.0848177452185494E-2</v>
      </c>
      <c r="AU239" s="60">
        <f ca="1"/>
        <v>1.4171625031373588E-2</v>
      </c>
      <c r="AW239" s="61">
        <f t="shared" ca="1" si="157"/>
        <v>-0.38971934021791377</v>
      </c>
      <c r="AX239" s="61">
        <f t="shared" ca="1" si="158"/>
        <v>-2.8403887408099902</v>
      </c>
      <c r="AY239" s="61">
        <f t="shared" ca="1" si="159"/>
        <v>-0.89546342356642517</v>
      </c>
      <c r="AZ239" s="61">
        <f t="shared" ca="1" si="160"/>
        <v>-1.0848177452185495</v>
      </c>
      <c r="BA239" s="61">
        <f t="shared" ca="1" si="161"/>
        <v>1.4171625031373587</v>
      </c>
      <c r="BB239" s="61">
        <f t="shared" ca="1" si="162"/>
        <v>-3.7932267466755194</v>
      </c>
      <c r="BL239" s="96">
        <v>39042</v>
      </c>
      <c r="BM239" s="126">
        <f t="shared" si="176"/>
        <v>-3.4096025167306425E-3</v>
      </c>
      <c r="BN239" s="126">
        <f t="shared" si="177"/>
        <v>1.4909221527362726E-3</v>
      </c>
      <c r="BO239" s="126">
        <f t="shared" si="178"/>
        <v>1.6754789037662014E-3</v>
      </c>
      <c r="BP239" s="126">
        <f t="shared" si="179"/>
        <v>-1.9130202103791218E-3</v>
      </c>
      <c r="BQ239" s="126">
        <f t="shared" si="180"/>
        <v>9.5916526471112422E-3</v>
      </c>
      <c r="DA239" s="126">
        <f t="shared" ca="1" si="163"/>
        <v>9.6094553859598572E-3</v>
      </c>
      <c r="DB239" s="126">
        <f t="shared" ca="1" si="164"/>
        <v>-2.8721769729301082E-2</v>
      </c>
      <c r="DC239" s="126">
        <f t="shared" ca="1" si="165"/>
        <v>-9.1130477977538517E-3</v>
      </c>
      <c r="DD239" s="126">
        <f t="shared" ca="1" si="166"/>
        <v>-1.073144011087066E-2</v>
      </c>
      <c r="DE239" s="126">
        <f t="shared" ca="1" si="167"/>
        <v>1.3549032812056916E-2</v>
      </c>
    </row>
    <row r="240" spans="1:109" ht="14" thickBot="1" x14ac:dyDescent="0.2">
      <c r="A240" s="96">
        <v>39043</v>
      </c>
      <c r="B240" s="97">
        <v>5.0607719421386719</v>
      </c>
      <c r="C240" s="98">
        <v>1406.0899658203125</v>
      </c>
      <c r="D240" s="97">
        <v>1.9143999814987183</v>
      </c>
      <c r="E240">
        <v>116.75422881871874</v>
      </c>
      <c r="F240">
        <v>627.69537353515625</v>
      </c>
      <c r="H240" s="34">
        <f t="shared" si="168"/>
        <v>-1.9185396040046234E-3</v>
      </c>
      <c r="I240" s="34">
        <f t="shared" si="169"/>
        <v>2.3380978817976613E-3</v>
      </c>
      <c r="J240" s="34">
        <f t="shared" si="170"/>
        <v>7.6319923380782804E-3</v>
      </c>
      <c r="K240" s="34">
        <f t="shared" si="171"/>
        <v>-8.9900625220258636E-3</v>
      </c>
      <c r="L240" s="101">
        <f t="shared" si="172"/>
        <v>-7.9583364424380351E-4</v>
      </c>
      <c r="N240" s="34">
        <f t="shared" si="173"/>
        <v>7.8896934989327289E-2</v>
      </c>
      <c r="O240" s="35">
        <f t="shared" si="181"/>
        <v>0.23380978817976614</v>
      </c>
      <c r="P240" s="35">
        <f t="shared" si="182"/>
        <v>0.76319923380782806</v>
      </c>
      <c r="Q240" s="35">
        <f t="shared" si="174"/>
        <v>-0.89900625220258634</v>
      </c>
      <c r="R240" s="35">
        <f t="shared" si="183"/>
        <v>-7.9583364424380354E-2</v>
      </c>
      <c r="S240" s="67">
        <f t="shared" si="175"/>
        <v>9.7316340349954678E-2</v>
      </c>
      <c r="AJ240" s="34">
        <f t="shared" ca="1" si="184"/>
        <v>-2.1385759952593486</v>
      </c>
      <c r="AK240" s="34">
        <f t="shared" ca="1" si="184"/>
        <v>0.25619176050720893</v>
      </c>
      <c r="AL240" s="34">
        <f t="shared" ca="1" si="184"/>
        <v>-0.12810298329833847</v>
      </c>
      <c r="AM240" s="34">
        <f t="shared" ca="1" si="184"/>
        <v>0.83854971689465829</v>
      </c>
      <c r="AN240" s="101">
        <f t="shared" ca="1" si="184"/>
        <v>0.32036587367543229</v>
      </c>
      <c r="AQ240" s="60">
        <f ca="1"/>
        <v>2.9094617565875051E-2</v>
      </c>
      <c r="AR240" s="60">
        <f ca="1"/>
        <v>3.6061128598672963E-2</v>
      </c>
      <c r="AS240" s="60">
        <f ca="1"/>
        <v>6.2731754906991018E-3</v>
      </c>
      <c r="AT240" s="60">
        <f ca="1"/>
        <v>2.3706243452094439E-3</v>
      </c>
      <c r="AU240" s="60">
        <f ca="1"/>
        <v>1.5363525252535624E-2</v>
      </c>
      <c r="AW240" s="61">
        <f t="shared" ca="1" si="157"/>
        <v>-1.1964705580446555</v>
      </c>
      <c r="AX240" s="61">
        <f t="shared" ca="1" si="158"/>
        <v>3.6061128598672965</v>
      </c>
      <c r="AY240" s="61">
        <f t="shared" ca="1" si="159"/>
        <v>0.62731754906991022</v>
      </c>
      <c r="AZ240" s="61">
        <f t="shared" ca="1" si="160"/>
        <v>0.23706243452094439</v>
      </c>
      <c r="BA240" s="61">
        <f t="shared" ca="1" si="161"/>
        <v>1.5363525252535624</v>
      </c>
      <c r="BB240" s="61">
        <f t="shared" ca="1" si="162"/>
        <v>4.8103748106670583</v>
      </c>
      <c r="BL240" s="96">
        <v>39043</v>
      </c>
      <c r="BM240" s="126">
        <f t="shared" si="176"/>
        <v>-1.4970507651088124E-3</v>
      </c>
      <c r="BN240" s="126">
        <f t="shared" si="177"/>
        <v>2.1795672721276506E-3</v>
      </c>
      <c r="BO240" s="126">
        <f t="shared" si="178"/>
        <v>7.6731828096703427E-3</v>
      </c>
      <c r="BP240" s="126">
        <f t="shared" si="179"/>
        <v>-8.7823709114445841E-3</v>
      </c>
      <c r="BQ240" s="126">
        <f t="shared" si="180"/>
        <v>-1.5454932866622115E-3</v>
      </c>
      <c r="DA240" s="126">
        <f t="shared" ca="1" si="163"/>
        <v>2.9227253747695196E-2</v>
      </c>
      <c r="DB240" s="126">
        <f t="shared" ca="1" si="164"/>
        <v>3.5743246277471788E-2</v>
      </c>
      <c r="DC240" s="126">
        <f t="shared" ca="1" si="165"/>
        <v>6.1147619286095025E-3</v>
      </c>
      <c r="DD240" s="126">
        <f t="shared" ca="1" si="166"/>
        <v>2.4873616865242788E-3</v>
      </c>
      <c r="DE240" s="126">
        <f t="shared" ca="1" si="167"/>
        <v>1.4740933033218951E-2</v>
      </c>
    </row>
    <row r="241" spans="1:109" ht="14" thickBot="1" x14ac:dyDescent="0.2">
      <c r="A241" s="96">
        <v>39044</v>
      </c>
      <c r="B241" s="97">
        <v>5.0607719421386719</v>
      </c>
      <c r="C241" s="98">
        <v>1406.0899658203125</v>
      </c>
      <c r="D241" s="97">
        <v>1.9155999422073364</v>
      </c>
      <c r="E241">
        <v>116.27906581851339</v>
      </c>
      <c r="F241">
        <v>629.7125244140625</v>
      </c>
      <c r="H241" s="34">
        <f t="shared" si="168"/>
        <v>0</v>
      </c>
      <c r="I241" s="34">
        <f t="shared" si="169"/>
        <v>0</v>
      </c>
      <c r="J241" s="34">
        <f t="shared" si="170"/>
        <v>6.2680773099399836E-4</v>
      </c>
      <c r="K241" s="34">
        <f t="shared" si="171"/>
        <v>-4.0697712195344052E-3</v>
      </c>
      <c r="L241" s="101">
        <f t="shared" si="172"/>
        <v>3.2135825178155027E-3</v>
      </c>
      <c r="N241" s="34">
        <f t="shared" si="173"/>
        <v>0</v>
      </c>
      <c r="O241" s="35">
        <f t="shared" si="181"/>
        <v>0</v>
      </c>
      <c r="P241" s="35">
        <f t="shared" si="182"/>
        <v>6.2680773099399831E-2</v>
      </c>
      <c r="Q241" s="35">
        <f t="shared" si="174"/>
        <v>-0.40697712195344055</v>
      </c>
      <c r="R241" s="35">
        <f t="shared" si="183"/>
        <v>0.32135825178155025</v>
      </c>
      <c r="S241" s="67">
        <f t="shared" si="175"/>
        <v>-2.2938097072490449E-2</v>
      </c>
      <c r="AJ241" s="34">
        <f t="shared" ca="1" si="184"/>
        <v>0.62181616089051306</v>
      </c>
      <c r="AK241" s="34">
        <f t="shared" ca="1" si="184"/>
        <v>1.1039466319249183</v>
      </c>
      <c r="AL241" s="34">
        <f t="shared" ca="1" si="184"/>
        <v>0.88279693872313558</v>
      </c>
      <c r="AM241" s="34">
        <f t="shared" ca="1" si="184"/>
        <v>0.46027491906295809</v>
      </c>
      <c r="AN241" s="101">
        <f t="shared" ca="1" si="184"/>
        <v>0.21581348970921846</v>
      </c>
      <c r="AQ241" s="60">
        <f ca="1"/>
        <v>-4.1513544156953339E-2</v>
      </c>
      <c r="AR241" s="60">
        <f ca="1"/>
        <v>-2.0212251485631928E-2</v>
      </c>
      <c r="AS241" s="60">
        <f ca="1"/>
        <v>3.1214139445278049E-3</v>
      </c>
      <c r="AT241" s="60">
        <f ca="1"/>
        <v>-9.4088607385680346E-3</v>
      </c>
      <c r="AU241" s="60">
        <f ca="1"/>
        <v>3.9185562688478139E-3</v>
      </c>
      <c r="AW241" s="61">
        <f t="shared" ca="1" si="157"/>
        <v>1.7071794544616672</v>
      </c>
      <c r="AX241" s="61">
        <f t="shared" ca="1" si="158"/>
        <v>-2.0212251485631927</v>
      </c>
      <c r="AY241" s="61">
        <f t="shared" ca="1" si="159"/>
        <v>0.3121413944527805</v>
      </c>
      <c r="AZ241" s="61">
        <f t="shared" ca="1" si="160"/>
        <v>-0.94088607385680345</v>
      </c>
      <c r="BA241" s="61">
        <f t="shared" ca="1" si="161"/>
        <v>0.39185562688478137</v>
      </c>
      <c r="BB241" s="61">
        <f t="shared" ca="1" si="162"/>
        <v>-0.55093474662076714</v>
      </c>
      <c r="BL241" s="96">
        <v>39044</v>
      </c>
      <c r="BM241" s="126">
        <f t="shared" si="176"/>
        <v>4.2148883889581103E-4</v>
      </c>
      <c r="BN241" s="126">
        <f t="shared" si="177"/>
        <v>-1.5853060967001092E-4</v>
      </c>
      <c r="BO241" s="126">
        <f t="shared" si="178"/>
        <v>6.6799820258606072E-4</v>
      </c>
      <c r="BP241" s="126">
        <f t="shared" si="179"/>
        <v>-3.8620796089531254E-3</v>
      </c>
      <c r="BQ241" s="126">
        <f t="shared" si="180"/>
        <v>2.4639228753970946E-3</v>
      </c>
      <c r="DA241" s="126">
        <f t="shared" ca="1" si="163"/>
        <v>-4.1380907975133198E-2</v>
      </c>
      <c r="DB241" s="126">
        <f t="shared" ca="1" si="164"/>
        <v>-2.0530133806833106E-2</v>
      </c>
      <c r="DC241" s="126">
        <f t="shared" ca="1" si="165"/>
        <v>2.9630003824382052E-3</v>
      </c>
      <c r="DD241" s="126">
        <f t="shared" ca="1" si="166"/>
        <v>-9.2921233972532002E-3</v>
      </c>
      <c r="DE241" s="126">
        <f t="shared" ca="1" si="167"/>
        <v>3.2959640495311411E-3</v>
      </c>
    </row>
    <row r="242" spans="1:109" ht="14" thickBot="1" x14ac:dyDescent="0.2">
      <c r="A242" s="96">
        <v>39045</v>
      </c>
      <c r="B242" s="97">
        <v>5.0355000495910645</v>
      </c>
      <c r="C242" s="98">
        <v>1400.949951171875</v>
      </c>
      <c r="D242" s="97">
        <v>1.9321999549865723</v>
      </c>
      <c r="E242">
        <v>115.83459028979958</v>
      </c>
      <c r="F242">
        <v>635.7293701171875</v>
      </c>
      <c r="H242" s="34">
        <f t="shared" si="168"/>
        <v>-4.9936833424917325E-3</v>
      </c>
      <c r="I242" s="34">
        <f t="shared" si="169"/>
        <v>-3.6555375355650285E-3</v>
      </c>
      <c r="J242" s="34">
        <f t="shared" si="170"/>
        <v>8.6656991438973045E-3</v>
      </c>
      <c r="K242" s="34">
        <f t="shared" si="171"/>
        <v>-3.8224896767535101E-3</v>
      </c>
      <c r="L242" s="101">
        <f t="shared" si="172"/>
        <v>9.5549087398628125E-3</v>
      </c>
      <c r="N242" s="34">
        <f t="shared" si="173"/>
        <v>0.20535740268664654</v>
      </c>
      <c r="O242" s="35">
        <f t="shared" si="181"/>
        <v>-0.36555375355650283</v>
      </c>
      <c r="P242" s="35">
        <f t="shared" si="182"/>
        <v>0.86656991438973041</v>
      </c>
      <c r="Q242" s="35">
        <f t="shared" si="174"/>
        <v>-0.38224896767535099</v>
      </c>
      <c r="R242" s="35">
        <f t="shared" si="183"/>
        <v>0.9554908739862813</v>
      </c>
      <c r="S242" s="67">
        <f t="shared" si="175"/>
        <v>1.2796154698308044</v>
      </c>
      <c r="AJ242" s="34">
        <f t="shared" ca="1" si="184"/>
        <v>0.39729956240527009</v>
      </c>
      <c r="AK242" s="34">
        <f t="shared" ca="1" si="184"/>
        <v>-1.9662524740712919</v>
      </c>
      <c r="AL242" s="34">
        <f t="shared" ca="1" si="184"/>
        <v>-0.95350891347939415</v>
      </c>
      <c r="AM242" s="34">
        <f t="shared" ca="1" si="184"/>
        <v>1.7257224277820542</v>
      </c>
      <c r="AN242" s="101">
        <f t="shared" ca="1" si="184"/>
        <v>0.11194343434602615</v>
      </c>
      <c r="AQ242" s="60">
        <f ca="1"/>
        <v>5.3315689176421039E-3</v>
      </c>
      <c r="AR242" s="60">
        <f ca="1"/>
        <v>2.0165670637222438E-2</v>
      </c>
      <c r="AS242" s="60">
        <f ca="1"/>
        <v>7.1623222449256922E-3</v>
      </c>
      <c r="AT242" s="60">
        <f ca="1"/>
        <v>1.5380243225080663E-3</v>
      </c>
      <c r="AU242" s="60">
        <f ca="1"/>
        <v>8.5065918113859922E-3</v>
      </c>
      <c r="AW242" s="61">
        <f t="shared" ca="1" si="157"/>
        <v>-0.21925241752023455</v>
      </c>
      <c r="AX242" s="61">
        <f t="shared" ca="1" si="158"/>
        <v>2.0165670637222437</v>
      </c>
      <c r="AY242" s="61">
        <f t="shared" ca="1" si="159"/>
        <v>0.71623222449256918</v>
      </c>
      <c r="AZ242" s="61">
        <f t="shared" ca="1" si="160"/>
        <v>0.15380243225080664</v>
      </c>
      <c r="BA242" s="61">
        <f t="shared" ca="1" si="161"/>
        <v>0.85065918113859917</v>
      </c>
      <c r="BB242" s="61">
        <f t="shared" ca="1" si="162"/>
        <v>3.518008484083984</v>
      </c>
      <c r="BL242" s="96">
        <v>39045</v>
      </c>
      <c r="BM242" s="126">
        <f t="shared" si="176"/>
        <v>-4.5721945035959218E-3</v>
      </c>
      <c r="BN242" s="126">
        <f t="shared" si="177"/>
        <v>-3.8140681452350396E-3</v>
      </c>
      <c r="BO242" s="126">
        <f t="shared" si="178"/>
        <v>8.7068896154893667E-3</v>
      </c>
      <c r="BP242" s="126">
        <f t="shared" si="179"/>
        <v>-3.6147980661722303E-3</v>
      </c>
      <c r="BQ242" s="126">
        <f t="shared" si="180"/>
        <v>8.8052490974444043E-3</v>
      </c>
      <c r="DA242" s="126">
        <f t="shared" ca="1" si="163"/>
        <v>5.4642050994622472E-3</v>
      </c>
      <c r="DB242" s="126">
        <f t="shared" ca="1" si="164"/>
        <v>1.9847788316021259E-2</v>
      </c>
      <c r="DC242" s="126">
        <f t="shared" ca="1" si="165"/>
        <v>7.0039086828360929E-3</v>
      </c>
      <c r="DD242" s="126">
        <f t="shared" ca="1" si="166"/>
        <v>1.6547616638229012E-3</v>
      </c>
      <c r="DE242" s="126">
        <f t="shared" ca="1" si="167"/>
        <v>7.8839995920693198E-3</v>
      </c>
    </row>
    <row r="243" spans="1:109" ht="14" thickBot="1" x14ac:dyDescent="0.2">
      <c r="A243" s="96">
        <v>39048</v>
      </c>
      <c r="B243" s="97">
        <v>5.0209999084472656</v>
      </c>
      <c r="C243" s="98">
        <v>1381.9000244140625</v>
      </c>
      <c r="D243" s="97">
        <v>1.9375</v>
      </c>
      <c r="E243">
        <v>116.07660822595106</v>
      </c>
      <c r="F243">
        <v>640.1644287109375</v>
      </c>
      <c r="H243" s="34">
        <f t="shared" si="168"/>
        <v>-2.8795831597651146E-3</v>
      </c>
      <c r="I243" s="34">
        <f t="shared" si="169"/>
        <v>-1.3597863893622683E-2</v>
      </c>
      <c r="J243" s="34">
        <f t="shared" si="170"/>
        <v>2.7430106287651616E-3</v>
      </c>
      <c r="K243" s="34">
        <f t="shared" si="171"/>
        <v>2.0893408052464636E-3</v>
      </c>
      <c r="L243" s="101">
        <f t="shared" si="172"/>
        <v>6.9763311280277348E-3</v>
      </c>
      <c r="N243" s="34">
        <f t="shared" si="173"/>
        <v>0.11841834532794063</v>
      </c>
      <c r="O243" s="35">
        <f t="shared" si="181"/>
        <v>-1.3597863893622684</v>
      </c>
      <c r="P243" s="35">
        <f t="shared" si="182"/>
        <v>0.27430106287651618</v>
      </c>
      <c r="Q243" s="35">
        <f t="shared" si="174"/>
        <v>0.20893408052464635</v>
      </c>
      <c r="R243" s="35">
        <f t="shared" si="183"/>
        <v>0.69763311280277351</v>
      </c>
      <c r="S243" s="67">
        <f t="shared" si="175"/>
        <v>-6.0499787830391782E-2</v>
      </c>
      <c r="AJ243" s="34">
        <f t="shared" ca="1" si="184"/>
        <v>-2.3319777795359911</v>
      </c>
      <c r="AK243" s="34">
        <f t="shared" ca="1" si="184"/>
        <v>0.27586842963459046</v>
      </c>
      <c r="AL243" s="34">
        <f t="shared" ca="1" si="184"/>
        <v>1.0690225167123524</v>
      </c>
      <c r="AM243" s="34">
        <f t="shared" ca="1" si="184"/>
        <v>-1.4062431706282015</v>
      </c>
      <c r="AN243" s="101">
        <f t="shared" ca="1" si="184"/>
        <v>0.30467642093488789</v>
      </c>
      <c r="AQ243" s="60">
        <f ca="1"/>
        <v>1.7458321547427959E-2</v>
      </c>
      <c r="AR243" s="60">
        <f ca="1"/>
        <v>-1.686095255322425E-2</v>
      </c>
      <c r="AS243" s="60">
        <f ca="1"/>
        <v>3.3878049582103703E-3</v>
      </c>
      <c r="AT243" s="60">
        <f ca="1"/>
        <v>-2.7436430337205949E-3</v>
      </c>
      <c r="AU243" s="60">
        <f ca="1"/>
        <v>-2.186044650237124E-2</v>
      </c>
      <c r="AW243" s="61">
        <f t="shared" ca="1" si="157"/>
        <v>-0.71794611759647387</v>
      </c>
      <c r="AX243" s="61">
        <f t="shared" ca="1" si="158"/>
        <v>-1.6860952553224249</v>
      </c>
      <c r="AY243" s="61">
        <f t="shared" ca="1" si="159"/>
        <v>0.33878049582103703</v>
      </c>
      <c r="AZ243" s="61">
        <f t="shared" ca="1" si="160"/>
        <v>-0.27436430337205947</v>
      </c>
      <c r="BA243" s="61">
        <f t="shared" ca="1" si="161"/>
        <v>-2.186044650237124</v>
      </c>
      <c r="BB243" s="61">
        <f t="shared" ca="1" si="162"/>
        <v>-4.5256698307070451</v>
      </c>
      <c r="BL243" s="96">
        <v>39048</v>
      </c>
      <c r="BM243" s="126">
        <f t="shared" si="176"/>
        <v>-2.4580943208693034E-3</v>
      </c>
      <c r="BN243" s="126">
        <f t="shared" si="177"/>
        <v>-1.3756394503292694E-2</v>
      </c>
      <c r="BO243" s="126">
        <f t="shared" si="178"/>
        <v>2.7842011003572239E-3</v>
      </c>
      <c r="BP243" s="126">
        <f t="shared" si="179"/>
        <v>2.2970324158277434E-3</v>
      </c>
      <c r="BQ243" s="126">
        <f t="shared" si="180"/>
        <v>6.2266714856093267E-3</v>
      </c>
      <c r="DA243" s="126">
        <f t="shared" ca="1" si="163"/>
        <v>1.7590957729248104E-2</v>
      </c>
      <c r="DB243" s="126">
        <f t="shared" ca="1" si="164"/>
        <v>-1.7178834874425428E-2</v>
      </c>
      <c r="DC243" s="126">
        <f t="shared" ca="1" si="165"/>
        <v>3.2293913961207706E-3</v>
      </c>
      <c r="DD243" s="126">
        <f t="shared" ca="1" si="166"/>
        <v>-2.62690569240576E-3</v>
      </c>
      <c r="DE243" s="126">
        <f t="shared" ca="1" si="167"/>
        <v>-2.2483038721687915E-2</v>
      </c>
    </row>
    <row r="244" spans="1:109" ht="14" thickBot="1" x14ac:dyDescent="0.2">
      <c r="A244" s="96">
        <v>39049</v>
      </c>
      <c r="B244" s="97">
        <v>4.9844999313354492</v>
      </c>
      <c r="C244" s="98">
        <v>1386.719970703125</v>
      </c>
      <c r="D244" s="97">
        <v>1.9520000219345093</v>
      </c>
      <c r="E244">
        <v>116.07660822595106</v>
      </c>
      <c r="F244">
        <v>639.16448974609375</v>
      </c>
      <c r="H244" s="34">
        <f t="shared" si="168"/>
        <v>-7.269463807479724E-3</v>
      </c>
      <c r="I244" s="34">
        <f t="shared" si="169"/>
        <v>3.4879124422233067E-3</v>
      </c>
      <c r="J244" s="34">
        <f t="shared" si="170"/>
        <v>7.4838822887789815E-3</v>
      </c>
      <c r="K244" s="34">
        <f t="shared" si="171"/>
        <v>0</v>
      </c>
      <c r="L244" s="101">
        <f t="shared" si="172"/>
        <v>-1.5620033228920106E-3</v>
      </c>
      <c r="N244" s="34">
        <f t="shared" si="173"/>
        <v>0.29894530831098415</v>
      </c>
      <c r="O244" s="35">
        <f t="shared" si="181"/>
        <v>0.34879124422233065</v>
      </c>
      <c r="P244" s="35">
        <f t="shared" si="182"/>
        <v>0.74838822887789813</v>
      </c>
      <c r="Q244" s="35">
        <f t="shared" si="174"/>
        <v>0</v>
      </c>
      <c r="R244" s="35">
        <f t="shared" si="183"/>
        <v>-0.15620033228920105</v>
      </c>
      <c r="S244" s="67">
        <f t="shared" si="175"/>
        <v>1.2399244491220118</v>
      </c>
      <c r="AJ244" s="34">
        <f t="shared" ca="1" si="184"/>
        <v>1.8364319299250247E-2</v>
      </c>
      <c r="AK244" s="34">
        <f t="shared" ca="1" si="184"/>
        <v>6.0752682035735764E-2</v>
      </c>
      <c r="AL244" s="34">
        <f t="shared" ca="1" si="184"/>
        <v>0.25066776421941694</v>
      </c>
      <c r="AM244" s="34">
        <f t="shared" ca="1" si="184"/>
        <v>0.54930759390878403</v>
      </c>
      <c r="AN244" s="101">
        <f t="shared" ca="1" si="184"/>
        <v>0.45936239790369637</v>
      </c>
      <c r="AQ244" s="60">
        <f ca="1"/>
        <v>-5.2566308033427517E-2</v>
      </c>
      <c r="AR244" s="60">
        <f ca="1"/>
        <v>-8.5492940635003567E-3</v>
      </c>
      <c r="AS244" s="60">
        <f ca="1"/>
        <v>-7.4589804376624111E-3</v>
      </c>
      <c r="AT244" s="60">
        <f ca="1"/>
        <v>-1.9055310629003015E-3</v>
      </c>
      <c r="AU244" s="60">
        <f ca="1"/>
        <v>6.0114385997391071E-4</v>
      </c>
      <c r="AW244" s="61">
        <f t="shared" ca="1" si="157"/>
        <v>2.161707049927696</v>
      </c>
      <c r="AX244" s="61">
        <f t="shared" ca="1" si="158"/>
        <v>-0.85492940635003567</v>
      </c>
      <c r="AY244" s="61">
        <f t="shared" ca="1" si="159"/>
        <v>-0.74589804376624114</v>
      </c>
      <c r="AZ244" s="61">
        <f t="shared" ca="1" si="160"/>
        <v>-0.19055310629003014</v>
      </c>
      <c r="BA244" s="61">
        <f t="shared" ca="1" si="161"/>
        <v>6.0114385997391072E-2</v>
      </c>
      <c r="BB244" s="61">
        <f t="shared" ca="1" si="162"/>
        <v>0.43044087951878013</v>
      </c>
      <c r="BL244" s="96">
        <v>39049</v>
      </c>
      <c r="BM244" s="126">
        <f t="shared" si="176"/>
        <v>-6.8479749685839133E-3</v>
      </c>
      <c r="BN244" s="126">
        <f t="shared" si="177"/>
        <v>3.3293818325532956E-3</v>
      </c>
      <c r="BO244" s="126">
        <f t="shared" si="178"/>
        <v>7.5250727603710437E-3</v>
      </c>
      <c r="BP244" s="126">
        <f t="shared" si="179"/>
        <v>2.0769161058127987E-4</v>
      </c>
      <c r="BQ244" s="126">
        <f t="shared" si="180"/>
        <v>-2.3116629653104188E-3</v>
      </c>
      <c r="DA244" s="126">
        <f t="shared" ca="1" si="163"/>
        <v>-5.2433671851607376E-2</v>
      </c>
      <c r="DB244" s="126">
        <f t="shared" ca="1" si="164"/>
        <v>-8.8671763847015337E-3</v>
      </c>
      <c r="DC244" s="126">
        <f t="shared" ca="1" si="165"/>
        <v>-7.6173939997520104E-3</v>
      </c>
      <c r="DD244" s="126">
        <f t="shared" ca="1" si="166"/>
        <v>-1.7887937215854666E-3</v>
      </c>
      <c r="DE244" s="126">
        <f t="shared" ca="1" si="167"/>
        <v>-2.1448359342762118E-5</v>
      </c>
    </row>
    <row r="245" spans="1:109" ht="14" thickBot="1" x14ac:dyDescent="0.2">
      <c r="A245" s="96">
        <v>39050</v>
      </c>
      <c r="B245" s="97">
        <v>4.998499870300293</v>
      </c>
      <c r="C245" s="98">
        <v>1399.47998046875</v>
      </c>
      <c r="D245" s="97">
        <v>1.9457000494003296</v>
      </c>
      <c r="E245">
        <v>116.34671291892315</v>
      </c>
      <c r="F245">
        <v>637.464599609375</v>
      </c>
      <c r="H245" s="34">
        <f t="shared" si="168"/>
        <v>2.8086947853749656E-3</v>
      </c>
      <c r="I245" s="34">
        <f t="shared" si="169"/>
        <v>9.2015764070630217E-3</v>
      </c>
      <c r="J245" s="34">
        <f t="shared" si="170"/>
        <v>-3.2274449095221654E-3</v>
      </c>
      <c r="K245" s="34">
        <f t="shared" si="171"/>
        <v>2.3269519768040251E-3</v>
      </c>
      <c r="L245" s="101">
        <f t="shared" si="172"/>
        <v>-2.659550341092989E-3</v>
      </c>
      <c r="N245" s="34">
        <f t="shared" si="173"/>
        <v>-0.11550317200856555</v>
      </c>
      <c r="O245" s="35">
        <f t="shared" si="181"/>
        <v>0.92015764070630213</v>
      </c>
      <c r="P245" s="35">
        <f t="shared" si="182"/>
        <v>-0.32274449095221652</v>
      </c>
      <c r="Q245" s="35">
        <f t="shared" si="174"/>
        <v>0.2326951976804025</v>
      </c>
      <c r="R245" s="35">
        <f t="shared" si="183"/>
        <v>-0.26595503410929888</v>
      </c>
      <c r="S245" s="67">
        <f t="shared" si="175"/>
        <v>0.44865014131662373</v>
      </c>
      <c r="AJ245" s="34">
        <f t="shared" ca="1" si="184"/>
        <v>1.019061705112954</v>
      </c>
      <c r="AK245" s="34">
        <f t="shared" ca="1" si="184"/>
        <v>0.61805091772262888</v>
      </c>
      <c r="AL245" s="34">
        <f t="shared" ca="1" si="184"/>
        <v>-0.43174420725841983</v>
      </c>
      <c r="AM245" s="34">
        <f t="shared" ca="1" si="184"/>
        <v>0.4153613540247747</v>
      </c>
      <c r="AN245" s="101">
        <f t="shared" ca="1" si="184"/>
        <v>-1.5042049192211777</v>
      </c>
      <c r="AQ245" s="60">
        <f ca="1"/>
        <v>-1.1367848217398609E-3</v>
      </c>
      <c r="AR245" s="60">
        <f ca="1"/>
        <v>2.5321433173720476E-3</v>
      </c>
      <c r="AS245" s="60">
        <f ca="1"/>
        <v>4.4099167592134376E-3</v>
      </c>
      <c r="AT245" s="60">
        <f ca="1"/>
        <v>5.4033619909322692E-4</v>
      </c>
      <c r="AU245" s="60">
        <f ca="1"/>
        <v>-1.1755990594664418E-3</v>
      </c>
      <c r="AW245" s="61">
        <f t="shared" ca="1" si="157"/>
        <v>4.6748494527010923E-2</v>
      </c>
      <c r="AX245" s="61">
        <f t="shared" ca="1" si="158"/>
        <v>0.25321433173720476</v>
      </c>
      <c r="AY245" s="61">
        <f t="shared" ca="1" si="159"/>
        <v>0.44099167592134375</v>
      </c>
      <c r="AZ245" s="61">
        <f t="shared" ca="1" si="160"/>
        <v>5.4033619909322692E-2</v>
      </c>
      <c r="BA245" s="61">
        <f t="shared" ca="1" si="161"/>
        <v>-0.11755990594664419</v>
      </c>
      <c r="BB245" s="61">
        <f t="shared" ca="1" si="162"/>
        <v>0.67742821614823789</v>
      </c>
      <c r="BL245" s="96">
        <v>39050</v>
      </c>
      <c r="BM245" s="126">
        <f t="shared" si="176"/>
        <v>3.2301836242707768E-3</v>
      </c>
      <c r="BN245" s="126">
        <f t="shared" si="177"/>
        <v>9.0430457973930106E-3</v>
      </c>
      <c r="BO245" s="126">
        <f t="shared" si="178"/>
        <v>-3.1862544379301031E-3</v>
      </c>
      <c r="BP245" s="126">
        <f t="shared" si="179"/>
        <v>2.5346435873853049E-3</v>
      </c>
      <c r="BQ245" s="126">
        <f t="shared" si="180"/>
        <v>-3.4092099835113972E-3</v>
      </c>
      <c r="DA245" s="126">
        <f t="shared" ca="1" si="163"/>
        <v>-1.0041486399197171E-3</v>
      </c>
      <c r="DB245" s="126">
        <f t="shared" ca="1" si="164"/>
        <v>2.2142609961708702E-3</v>
      </c>
      <c r="DC245" s="126">
        <f t="shared" ca="1" si="165"/>
        <v>4.2515031971238383E-3</v>
      </c>
      <c r="DD245" s="126">
        <f t="shared" ca="1" si="166"/>
        <v>6.5707354040806182E-4</v>
      </c>
      <c r="DE245" s="126">
        <f t="shared" ca="1" si="167"/>
        <v>-1.7981912787831146E-3</v>
      </c>
    </row>
    <row r="246" spans="1:109" ht="14" thickBot="1" x14ac:dyDescent="0.2">
      <c r="A246" s="96">
        <v>39051</v>
      </c>
      <c r="B246" s="97">
        <v>4.9375</v>
      </c>
      <c r="C246" s="98">
        <v>1400.6300048828125</v>
      </c>
      <c r="D246" s="97">
        <v>1.9665999412536621</v>
      </c>
      <c r="E246">
        <v>115.68718593181391</v>
      </c>
      <c r="F246">
        <v>647.52801513671875</v>
      </c>
      <c r="H246" s="34">
        <f t="shared" si="168"/>
        <v>-1.2203635467260361E-2</v>
      </c>
      <c r="I246" s="34">
        <f t="shared" si="169"/>
        <v>8.2175124339921182E-4</v>
      </c>
      <c r="J246" s="34">
        <f t="shared" si="170"/>
        <v>1.0741579546021972E-2</v>
      </c>
      <c r="K246" s="34">
        <f t="shared" si="171"/>
        <v>-5.668634468159202E-3</v>
      </c>
      <c r="L246" s="101">
        <f t="shared" si="172"/>
        <v>1.5786626478569009E-2</v>
      </c>
      <c r="N246" s="34">
        <f t="shared" si="173"/>
        <v>0.50185538629702919</v>
      </c>
      <c r="O246" s="35">
        <f t="shared" si="181"/>
        <v>8.2175124339921177E-2</v>
      </c>
      <c r="P246" s="35">
        <f t="shared" si="182"/>
        <v>1.0741579546021971</v>
      </c>
      <c r="Q246" s="35">
        <f t="shared" si="174"/>
        <v>-0.56686344681592016</v>
      </c>
      <c r="R246" s="35">
        <f t="shared" si="183"/>
        <v>1.5786626478569008</v>
      </c>
      <c r="S246" s="67">
        <f t="shared" si="175"/>
        <v>2.6699876662801278</v>
      </c>
      <c r="AJ246" s="34">
        <f t="shared" ca="1" si="184"/>
        <v>2.0464777270210393</v>
      </c>
      <c r="AK246" s="34">
        <f t="shared" ca="1" si="184"/>
        <v>-0.34827986080813006</v>
      </c>
      <c r="AL246" s="34">
        <f t="shared" ca="1" si="184"/>
        <v>1.1215319583039771</v>
      </c>
      <c r="AM246" s="34">
        <f t="shared" ca="1" si="184"/>
        <v>-0.53408889994126407</v>
      </c>
      <c r="AN246" s="101">
        <f t="shared" ca="1" si="184"/>
        <v>2.867966927139267E-2</v>
      </c>
      <c r="AQ246" s="60">
        <f ca="1"/>
        <v>2.2062855440934365E-2</v>
      </c>
      <c r="AR246" s="60">
        <f ca="1"/>
        <v>9.0641404591224207E-3</v>
      </c>
      <c r="AS246" s="60">
        <f ca="1"/>
        <v>1.6713831289098206E-4</v>
      </c>
      <c r="AT246" s="60">
        <f ca="1"/>
        <v>-5.4235966865362022E-3</v>
      </c>
      <c r="AU246" s="60">
        <f ca="1"/>
        <v>9.1659120075575137E-3</v>
      </c>
      <c r="AW246" s="61">
        <f t="shared" ca="1" si="157"/>
        <v>-0.90730035896518824</v>
      </c>
      <c r="AX246" s="61">
        <f t="shared" ca="1" si="158"/>
        <v>0.90641404591224206</v>
      </c>
      <c r="AY246" s="61">
        <f t="shared" ca="1" si="159"/>
        <v>1.6713831289098206E-2</v>
      </c>
      <c r="AZ246" s="61">
        <f t="shared" ca="1" si="160"/>
        <v>-0.54235966865362017</v>
      </c>
      <c r="BA246" s="61">
        <f t="shared" ca="1" si="161"/>
        <v>0.9165912007557514</v>
      </c>
      <c r="BB246" s="61">
        <f t="shared" ca="1" si="162"/>
        <v>0.39005905033828325</v>
      </c>
      <c r="BL246" s="96">
        <v>39051</v>
      </c>
      <c r="BM246" s="126">
        <f t="shared" si="176"/>
        <v>-1.178214662836455E-2</v>
      </c>
      <c r="BN246" s="126">
        <f t="shared" si="177"/>
        <v>6.6322063372920091E-4</v>
      </c>
      <c r="BO246" s="126">
        <f t="shared" si="178"/>
        <v>1.0782770017614034E-2</v>
      </c>
      <c r="BP246" s="126">
        <f t="shared" si="179"/>
        <v>-5.4609428575779217E-3</v>
      </c>
      <c r="BQ246" s="126">
        <f t="shared" si="180"/>
        <v>1.5036966836150601E-2</v>
      </c>
      <c r="DA246" s="126">
        <f t="shared" ca="1" si="163"/>
        <v>2.2195491622754509E-2</v>
      </c>
      <c r="DB246" s="126">
        <f t="shared" ca="1" si="164"/>
        <v>8.7462581379212437E-3</v>
      </c>
      <c r="DC246" s="126">
        <f t="shared" ca="1" si="165"/>
        <v>8.7247508013824841E-6</v>
      </c>
      <c r="DD246" s="126">
        <f t="shared" ca="1" si="166"/>
        <v>-5.3068593452213668E-3</v>
      </c>
      <c r="DE246" s="126">
        <f t="shared" ca="1" si="167"/>
        <v>8.5433197882408413E-3</v>
      </c>
    </row>
    <row r="247" spans="1:109" ht="14" thickBot="1" x14ac:dyDescent="0.2">
      <c r="A247" s="96">
        <v>39052</v>
      </c>
      <c r="B247" s="97">
        <v>4.8920001983642578</v>
      </c>
      <c r="C247" s="98">
        <v>1396.7099609375</v>
      </c>
      <c r="D247" s="97">
        <v>1.9802000522613525</v>
      </c>
      <c r="E247">
        <v>115.39348742676958</v>
      </c>
      <c r="F247">
        <v>647.028076171875</v>
      </c>
      <c r="H247" s="34">
        <f t="shared" si="168"/>
        <v>-9.2151496983781649E-3</v>
      </c>
      <c r="I247" s="34">
        <f t="shared" si="169"/>
        <v>-2.7987719323780166E-3</v>
      </c>
      <c r="J247" s="34">
        <f t="shared" si="170"/>
        <v>6.9155453137157491E-3</v>
      </c>
      <c r="K247" s="34">
        <f t="shared" si="171"/>
        <v>-2.5387297882536329E-3</v>
      </c>
      <c r="L247" s="101">
        <f t="shared" si="172"/>
        <v>-7.7207310441725541E-4</v>
      </c>
      <c r="N247" s="34">
        <f t="shared" si="173"/>
        <v>0.37895859181237368</v>
      </c>
      <c r="O247" s="35">
        <f t="shared" si="181"/>
        <v>-0.27987719323780164</v>
      </c>
      <c r="P247" s="35">
        <f t="shared" si="182"/>
        <v>0.69155453137157485</v>
      </c>
      <c r="Q247" s="35">
        <f t="shared" si="174"/>
        <v>-0.2538729788253633</v>
      </c>
      <c r="R247" s="35">
        <f t="shared" si="183"/>
        <v>-7.7207310441725546E-2</v>
      </c>
      <c r="S247" s="67">
        <f t="shared" si="175"/>
        <v>0.45955564067905808</v>
      </c>
      <c r="AJ247" s="34">
        <f t="shared" ca="1" si="184"/>
        <v>0.32761756850397455</v>
      </c>
      <c r="AK247" s="34">
        <f t="shared" ca="1" si="184"/>
        <v>-0.90974471829611825</v>
      </c>
      <c r="AL247" s="34">
        <f t="shared" ca="1" si="184"/>
        <v>-0.83447491531026186</v>
      </c>
      <c r="AM247" s="34">
        <f t="shared" ca="1" si="184"/>
        <v>2.2035085979883271</v>
      </c>
      <c r="AN247" s="101">
        <f t="shared" ca="1" si="184"/>
        <v>1.3689122312891324</v>
      </c>
      <c r="AQ247" s="60">
        <f ca="1"/>
        <v>3.4599080758738111E-2</v>
      </c>
      <c r="AR247" s="60">
        <f ca="1"/>
        <v>2.8967458508607585E-2</v>
      </c>
      <c r="AS247" s="60">
        <f ca="1"/>
        <v>-3.9210998728823546E-4</v>
      </c>
      <c r="AT247" s="60">
        <f ca="1"/>
        <v>1.0578931493389057E-2</v>
      </c>
      <c r="AU247" s="60">
        <f ca="1"/>
        <v>-1.0474609363413155E-2</v>
      </c>
      <c r="AW247" s="61">
        <f t="shared" ca="1" si="157"/>
        <v>-1.4228329817193952</v>
      </c>
      <c r="AX247" s="61">
        <f t="shared" ca="1" si="158"/>
        <v>2.8967458508607584</v>
      </c>
      <c r="AY247" s="61">
        <f t="shared" ca="1" si="159"/>
        <v>-3.9210998728823547E-2</v>
      </c>
      <c r="AZ247" s="61">
        <f t="shared" ca="1" si="160"/>
        <v>1.0578931493389057</v>
      </c>
      <c r="BA247" s="61">
        <f t="shared" ca="1" si="161"/>
        <v>-1.0474609363413154</v>
      </c>
      <c r="BB247" s="61">
        <f t="shared" ca="1" si="162"/>
        <v>1.4451340834101301</v>
      </c>
      <c r="BL247" s="96">
        <v>39052</v>
      </c>
      <c r="BM247" s="126">
        <f t="shared" si="176"/>
        <v>-8.7936608594823534E-3</v>
      </c>
      <c r="BN247" s="126">
        <f t="shared" si="177"/>
        <v>-2.9573025420480273E-3</v>
      </c>
      <c r="BO247" s="126">
        <f t="shared" si="178"/>
        <v>6.9567357853078113E-3</v>
      </c>
      <c r="BP247" s="126">
        <f t="shared" si="179"/>
        <v>-2.3310381776723531E-3</v>
      </c>
      <c r="BQ247" s="126">
        <f t="shared" si="180"/>
        <v>-1.5217327468356634E-3</v>
      </c>
      <c r="DA247" s="126">
        <f t="shared" ca="1" si="163"/>
        <v>3.4731716940558252E-2</v>
      </c>
      <c r="DB247" s="126">
        <f t="shared" ca="1" si="164"/>
        <v>2.8649576187406406E-2</v>
      </c>
      <c r="DC247" s="126">
        <f t="shared" ca="1" si="165"/>
        <v>-5.5052354937783503E-4</v>
      </c>
      <c r="DD247" s="126">
        <f t="shared" ca="1" si="166"/>
        <v>1.0695668834703891E-2</v>
      </c>
      <c r="DE247" s="126">
        <f t="shared" ca="1" si="167"/>
        <v>-1.1097201582729827E-2</v>
      </c>
    </row>
    <row r="248" spans="1:109" ht="14" thickBot="1" x14ac:dyDescent="0.2">
      <c r="A248" s="96">
        <v>39055</v>
      </c>
      <c r="B248" s="97">
        <v>4.8885002136230469</v>
      </c>
      <c r="C248" s="98">
        <v>1409.1199951171875</v>
      </c>
      <c r="D248" s="97">
        <v>1.9800000190734863</v>
      </c>
      <c r="E248">
        <v>115.34024896711281</v>
      </c>
      <c r="F248">
        <v>644.76416015625</v>
      </c>
      <c r="H248" s="34">
        <f t="shared" si="168"/>
        <v>-7.1545065398428032E-4</v>
      </c>
      <c r="I248" s="34">
        <f t="shared" si="169"/>
        <v>8.8851905741100558E-3</v>
      </c>
      <c r="J248" s="34">
        <f t="shared" si="170"/>
        <v>-1.0101665618975045E-4</v>
      </c>
      <c r="K248" s="34">
        <f t="shared" si="171"/>
        <v>-4.613645088987714E-4</v>
      </c>
      <c r="L248" s="101">
        <f t="shared" si="172"/>
        <v>-3.4989455620216682E-3</v>
      </c>
      <c r="N248" s="34">
        <f t="shared" si="173"/>
        <v>2.9421787080989255E-2</v>
      </c>
      <c r="O248" s="35">
        <f t="shared" si="181"/>
        <v>0.88851905741100556</v>
      </c>
      <c r="P248" s="35">
        <f t="shared" si="182"/>
        <v>-1.0101665618975046E-2</v>
      </c>
      <c r="Q248" s="35">
        <f t="shared" si="174"/>
        <v>-4.613645088987714E-2</v>
      </c>
      <c r="R248" s="35">
        <f t="shared" si="183"/>
        <v>-0.34989455620216681</v>
      </c>
      <c r="S248" s="67">
        <f t="shared" si="175"/>
        <v>0.51180817178097582</v>
      </c>
      <c r="AJ248" s="34">
        <f t="shared" ca="1" si="184"/>
        <v>-1.11462593773347</v>
      </c>
      <c r="AK248" s="34">
        <f t="shared" ca="1" si="184"/>
        <v>8.1449233185722267E-2</v>
      </c>
      <c r="AL248" s="34">
        <f t="shared" ca="1" si="184"/>
        <v>-1.1791712219195785</v>
      </c>
      <c r="AM248" s="34">
        <f t="shared" ca="1" si="184"/>
        <v>-0.78805872115004816</v>
      </c>
      <c r="AN248" s="101">
        <f t="shared" ca="1" si="184"/>
        <v>0.64199431657925965</v>
      </c>
      <c r="AQ248" s="60">
        <f ca="1"/>
        <v>1.2715795769711925E-2</v>
      </c>
      <c r="AR248" s="60">
        <f ca="1"/>
        <v>-1.2232629033216327E-2</v>
      </c>
      <c r="AS248" s="60">
        <f ca="1"/>
        <v>1.2405889098276092E-2</v>
      </c>
      <c r="AT248" s="60">
        <f ca="1"/>
        <v>4.0338957442252743E-4</v>
      </c>
      <c r="AU248" s="60">
        <f ca="1"/>
        <v>-9.8414829762379953E-3</v>
      </c>
      <c r="AW248" s="61">
        <f t="shared" ca="1" si="157"/>
        <v>-0.52291717621384437</v>
      </c>
      <c r="AX248" s="61">
        <f t="shared" ca="1" si="158"/>
        <v>-1.2232629033216327</v>
      </c>
      <c r="AY248" s="61">
        <f t="shared" ca="1" si="159"/>
        <v>1.2405889098276093</v>
      </c>
      <c r="AZ248" s="61">
        <f t="shared" ca="1" si="160"/>
        <v>4.0338957442252743E-2</v>
      </c>
      <c r="BA248" s="61">
        <f t="shared" ca="1" si="161"/>
        <v>-0.98414829762379952</v>
      </c>
      <c r="BB248" s="61">
        <f t="shared" ca="1" si="162"/>
        <v>-1.4494005098894147</v>
      </c>
      <c r="BL248" s="96">
        <v>39055</v>
      </c>
      <c r="BM248" s="126">
        <f t="shared" si="176"/>
        <v>-2.9396181508846929E-4</v>
      </c>
      <c r="BN248" s="126">
        <f t="shared" si="177"/>
        <v>8.7266599644400446E-3</v>
      </c>
      <c r="BO248" s="126">
        <f t="shared" si="178"/>
        <v>-5.9826184597688107E-5</v>
      </c>
      <c r="BP248" s="126">
        <f t="shared" si="179"/>
        <v>-2.536728983174915E-4</v>
      </c>
      <c r="BQ248" s="126">
        <f t="shared" si="180"/>
        <v>-4.2486052044400759E-3</v>
      </c>
      <c r="DA248" s="126">
        <f t="shared" ca="1" si="163"/>
        <v>1.2848431951532069E-2</v>
      </c>
      <c r="DB248" s="126">
        <f t="shared" ca="1" si="164"/>
        <v>-1.2550511354417504E-2</v>
      </c>
      <c r="DC248" s="126">
        <f t="shared" ca="1" si="165"/>
        <v>1.2247475536186492E-2</v>
      </c>
      <c r="DD248" s="126">
        <f t="shared" ca="1" si="166"/>
        <v>5.2012691573736234E-4</v>
      </c>
      <c r="DE248" s="126">
        <f t="shared" ca="1" si="167"/>
        <v>-1.0464075195554668E-2</v>
      </c>
    </row>
    <row r="249" spans="1:109" ht="14" thickBot="1" x14ac:dyDescent="0.2">
      <c r="A249" s="96">
        <v>39056</v>
      </c>
      <c r="B249" s="97">
        <v>4.8924999237060547</v>
      </c>
      <c r="C249" s="98">
        <v>1414.760009765625</v>
      </c>
      <c r="D249" s="97">
        <v>1.9740999937057495</v>
      </c>
      <c r="E249">
        <v>114.83692914248165</v>
      </c>
      <c r="F249">
        <v>643.76422119140625</v>
      </c>
      <c r="H249" s="34">
        <f t="shared" si="168"/>
        <v>8.1818756432936325E-4</v>
      </c>
      <c r="I249" s="34">
        <f t="shared" si="169"/>
        <v>4.0025084222642488E-3</v>
      </c>
      <c r="J249" s="34">
        <f t="shared" si="170"/>
        <v>-2.9798107630815336E-3</v>
      </c>
      <c r="K249" s="34">
        <f t="shared" si="171"/>
        <v>-4.3637830604533832E-3</v>
      </c>
      <c r="L249" s="101">
        <f t="shared" si="172"/>
        <v>-1.5508600301254775E-3</v>
      </c>
      <c r="N249" s="34">
        <f t="shared" si="173"/>
        <v>-3.3646681536950052E-2</v>
      </c>
      <c r="O249" s="35">
        <f t="shared" si="181"/>
        <v>0.40025084222642487</v>
      </c>
      <c r="P249" s="35">
        <f t="shared" si="182"/>
        <v>-0.29798107630815335</v>
      </c>
      <c r="Q249" s="35">
        <f t="shared" si="174"/>
        <v>-0.43637830604533834</v>
      </c>
      <c r="R249" s="35">
        <f t="shared" si="183"/>
        <v>-0.15508600301254774</v>
      </c>
      <c r="S249" s="67">
        <f t="shared" si="175"/>
        <v>-0.52284122467656458</v>
      </c>
      <c r="AJ249" s="34">
        <f t="shared" ca="1" si="184"/>
        <v>-1.1313213687790298</v>
      </c>
      <c r="AK249" s="34">
        <f t="shared" ca="1" si="184"/>
        <v>-0.10908527898255388</v>
      </c>
      <c r="AL249" s="34">
        <f t="shared" ca="1" si="184"/>
        <v>1.4833542180359478</v>
      </c>
      <c r="AM249" s="34">
        <f t="shared" ca="1" si="184"/>
        <v>-0.51580934407064838</v>
      </c>
      <c r="AN249" s="101">
        <f t="shared" ca="1" si="184"/>
        <v>-0.24479583157675497</v>
      </c>
      <c r="AQ249" s="60">
        <f ca="1"/>
        <v>-1.6523867312251472E-2</v>
      </c>
      <c r="AR249" s="60">
        <f ca="1"/>
        <v>-2.2537855260419969E-2</v>
      </c>
      <c r="AS249" s="60">
        <f ca="1"/>
        <v>-3.6902282071624368E-3</v>
      </c>
      <c r="AT249" s="60">
        <f ca="1"/>
        <v>4.0096195282881457E-4</v>
      </c>
      <c r="AU249" s="60">
        <f ca="1"/>
        <v>8.3718724804527217E-3</v>
      </c>
      <c r="AW249" s="61">
        <f t="shared" ca="1" si="157"/>
        <v>0.67951815140316141</v>
      </c>
      <c r="AX249" s="61">
        <f t="shared" ca="1" si="158"/>
        <v>-2.2537855260419968</v>
      </c>
      <c r="AY249" s="61">
        <f t="shared" ca="1" si="159"/>
        <v>-0.3690228207162437</v>
      </c>
      <c r="AZ249" s="61">
        <f t="shared" ca="1" si="160"/>
        <v>4.0096195282881456E-2</v>
      </c>
      <c r="BA249" s="61">
        <f t="shared" ca="1" si="161"/>
        <v>0.83718724804527223</v>
      </c>
      <c r="BB249" s="61">
        <f t="shared" ca="1" si="162"/>
        <v>-1.0660067520269252</v>
      </c>
      <c r="BL249" s="96">
        <v>39056</v>
      </c>
      <c r="BM249" s="126">
        <f t="shared" si="176"/>
        <v>1.2396764032251743E-3</v>
      </c>
      <c r="BN249" s="126">
        <f t="shared" si="177"/>
        <v>3.8439778125942377E-3</v>
      </c>
      <c r="BO249" s="126">
        <f t="shared" si="178"/>
        <v>-2.9386202914894713E-3</v>
      </c>
      <c r="BP249" s="126">
        <f t="shared" si="179"/>
        <v>-4.1560914498721029E-3</v>
      </c>
      <c r="BQ249" s="126">
        <f t="shared" si="180"/>
        <v>-2.3005196725438856E-3</v>
      </c>
      <c r="DA249" s="126">
        <f t="shared" ca="1" si="163"/>
        <v>-1.6391231130431328E-2</v>
      </c>
      <c r="DB249" s="126">
        <f t="shared" ca="1" si="164"/>
        <v>-2.2855737581621148E-2</v>
      </c>
      <c r="DC249" s="126">
        <f t="shared" ca="1" si="165"/>
        <v>-3.8486417692520365E-3</v>
      </c>
      <c r="DD249" s="126">
        <f t="shared" ca="1" si="166"/>
        <v>5.1769929414364948E-4</v>
      </c>
      <c r="DE249" s="126">
        <f t="shared" ca="1" si="167"/>
        <v>7.7492802611360493E-3</v>
      </c>
    </row>
    <row r="250" spans="1:109" ht="14" thickBot="1" x14ac:dyDescent="0.2">
      <c r="A250" s="96">
        <v>39057</v>
      </c>
      <c r="B250" s="97">
        <v>4.936500072479248</v>
      </c>
      <c r="C250" s="98">
        <v>1412.9000244140625</v>
      </c>
      <c r="D250" s="97">
        <v>1.9666999578475952</v>
      </c>
      <c r="E250">
        <v>115.22065113174637</v>
      </c>
      <c r="F250">
        <v>636.06463623046875</v>
      </c>
      <c r="H250" s="34">
        <f t="shared" si="168"/>
        <v>8.9933877280192927E-3</v>
      </c>
      <c r="I250" s="34">
        <f t="shared" si="169"/>
        <v>-1.3147002592126087E-3</v>
      </c>
      <c r="J250" s="34">
        <f t="shared" si="170"/>
        <v>-3.7485618163966791E-3</v>
      </c>
      <c r="K250" s="34">
        <f t="shared" si="171"/>
        <v>3.3414511527787255E-3</v>
      </c>
      <c r="L250" s="101">
        <f t="shared" si="172"/>
        <v>-1.1960256111605545E-2</v>
      </c>
      <c r="N250" s="34">
        <f t="shared" si="173"/>
        <v>-0.36983897826778572</v>
      </c>
      <c r="O250" s="35">
        <f t="shared" si="181"/>
        <v>-0.13147002592126086</v>
      </c>
      <c r="P250" s="35">
        <f t="shared" si="182"/>
        <v>-0.37485618163966788</v>
      </c>
      <c r="Q250" s="35">
        <f t="shared" si="174"/>
        <v>0.33414511527787255</v>
      </c>
      <c r="R250" s="35">
        <f t="shared" si="183"/>
        <v>-1.1960256111605545</v>
      </c>
      <c r="S250" s="67">
        <f t="shared" si="175"/>
        <v>-1.7380456817113965</v>
      </c>
      <c r="AJ250" s="34">
        <f t="shared" ca="1" si="184"/>
        <v>-2.8280424101490863E-2</v>
      </c>
      <c r="AK250" s="34">
        <f t="shared" ca="1" si="184"/>
        <v>-1.1080820862163212</v>
      </c>
      <c r="AL250" s="34">
        <f t="shared" ca="1" si="184"/>
        <v>-0.48686138764374987</v>
      </c>
      <c r="AM250" s="34">
        <f t="shared" ca="1" si="184"/>
        <v>-2.2236078711077236</v>
      </c>
      <c r="AN250" s="101">
        <f t="shared" ca="1" si="184"/>
        <v>1.4877653294199935</v>
      </c>
      <c r="AQ250" s="60">
        <f ca="1"/>
        <v>-2.9743382585631476E-2</v>
      </c>
      <c r="AR250" s="60">
        <f ca="1"/>
        <v>5.0932726205797753E-3</v>
      </c>
      <c r="AS250" s="60">
        <f ca="1"/>
        <v>-4.1292340369888008E-3</v>
      </c>
      <c r="AT250" s="60">
        <f ca="1"/>
        <v>-2.2672773984959383E-3</v>
      </c>
      <c r="AU250" s="60">
        <f ca="1"/>
        <v>-7.8274789594091204E-3</v>
      </c>
      <c r="AW250" s="61">
        <f t="shared" ca="1" si="157"/>
        <v>1.2231500029100266</v>
      </c>
      <c r="AX250" s="61">
        <f t="shared" ca="1" si="158"/>
        <v>0.50932726205797751</v>
      </c>
      <c r="AY250" s="61">
        <f t="shared" ca="1" si="159"/>
        <v>-0.41292340369888009</v>
      </c>
      <c r="AZ250" s="61">
        <f t="shared" ca="1" si="160"/>
        <v>-0.22672773984959382</v>
      </c>
      <c r="BA250" s="61">
        <f t="shared" ca="1" si="161"/>
        <v>-0.78274789594091199</v>
      </c>
      <c r="BB250" s="61">
        <f t="shared" ca="1" si="162"/>
        <v>0.31007822547861852</v>
      </c>
      <c r="BL250" s="96">
        <v>39057</v>
      </c>
      <c r="BM250" s="126">
        <f t="shared" si="176"/>
        <v>9.4148765669151042E-3</v>
      </c>
      <c r="BN250" s="126">
        <f t="shared" si="177"/>
        <v>-1.4732308688826196E-3</v>
      </c>
      <c r="BO250" s="126">
        <f t="shared" si="178"/>
        <v>-3.7073713448046168E-3</v>
      </c>
      <c r="BP250" s="126">
        <f t="shared" si="179"/>
        <v>3.5491427633600053E-3</v>
      </c>
      <c r="BQ250" s="126">
        <f t="shared" si="180"/>
        <v>-1.2709915754023953E-2</v>
      </c>
      <c r="DA250" s="126">
        <f t="shared" ca="1" si="163"/>
        <v>-2.9610746403811332E-2</v>
      </c>
      <c r="DB250" s="126">
        <f t="shared" ca="1" si="164"/>
        <v>4.7753902993785983E-3</v>
      </c>
      <c r="DC250" s="126">
        <f t="shared" ca="1" si="165"/>
        <v>-4.2876475990784001E-3</v>
      </c>
      <c r="DD250" s="126">
        <f t="shared" ca="1" si="166"/>
        <v>-2.1505400571811034E-3</v>
      </c>
      <c r="DE250" s="126">
        <f t="shared" ca="1" si="167"/>
        <v>-8.4500711787257928E-3</v>
      </c>
    </row>
    <row r="251" spans="1:109" ht="14" thickBot="1" x14ac:dyDescent="0.2">
      <c r="A251" s="96">
        <v>39058</v>
      </c>
      <c r="B251" s="97">
        <v>4.9679999351501465</v>
      </c>
      <c r="C251" s="98">
        <v>1407.2900390625</v>
      </c>
      <c r="D251" s="97">
        <v>1.9627000093460083</v>
      </c>
      <c r="E251">
        <v>115.26048950898819</v>
      </c>
      <c r="F251">
        <v>629.530029296875</v>
      </c>
      <c r="H251" s="34">
        <f t="shared" si="168"/>
        <v>6.3810112850010208E-3</v>
      </c>
      <c r="I251" s="34">
        <f t="shared" si="169"/>
        <v>-3.9705465741562236E-3</v>
      </c>
      <c r="J251" s="34">
        <f t="shared" si="170"/>
        <v>-2.0338376912178084E-3</v>
      </c>
      <c r="K251" s="34">
        <f t="shared" si="171"/>
        <v>3.4575726530367473E-4</v>
      </c>
      <c r="L251" s="101">
        <f t="shared" si="172"/>
        <v>-1.0273495115716558E-2</v>
      </c>
      <c r="N251" s="34">
        <f t="shared" si="173"/>
        <v>-0.26240909047071004</v>
      </c>
      <c r="O251" s="35">
        <f t="shared" si="181"/>
        <v>-0.39705465741562235</v>
      </c>
      <c r="P251" s="35">
        <f t="shared" si="182"/>
        <v>-0.20338376912178083</v>
      </c>
      <c r="Q251" s="35">
        <f t="shared" si="174"/>
        <v>3.4575726530367473E-2</v>
      </c>
      <c r="R251" s="35">
        <f t="shared" si="183"/>
        <v>-1.0273495115716558</v>
      </c>
      <c r="S251" s="67">
        <f t="shared" si="175"/>
        <v>-1.8556213020494015</v>
      </c>
      <c r="AJ251" s="34">
        <f t="shared" ca="1" si="184"/>
        <v>-7.2076250968397077E-3</v>
      </c>
      <c r="AK251" s="34">
        <f t="shared" ca="1" si="184"/>
        <v>0.42483660079732494</v>
      </c>
      <c r="AL251" s="34">
        <f t="shared" ca="1" si="184"/>
        <v>4.6964586801055239E-2</v>
      </c>
      <c r="AM251" s="34">
        <f t="shared" ca="1" si="184"/>
        <v>0.21639442336961207</v>
      </c>
      <c r="AN251" s="101">
        <f t="shared" ca="1" si="184"/>
        <v>0.99354350314473383</v>
      </c>
      <c r="AQ251" s="60">
        <f ca="1"/>
        <v>2.3655725297202466E-3</v>
      </c>
      <c r="AR251" s="60">
        <f ca="1"/>
        <v>-1.1516312980059458E-2</v>
      </c>
      <c r="AS251" s="60">
        <f ca="1"/>
        <v>-9.7229213195728047E-3</v>
      </c>
      <c r="AT251" s="60">
        <f ca="1"/>
        <v>1.4532397316078395E-2</v>
      </c>
      <c r="AU251" s="60">
        <f ca="1"/>
        <v>-9.0933396358384051E-3</v>
      </c>
      <c r="AW251" s="61">
        <f t="shared" ca="1" si="157"/>
        <v>-9.7280463588192409E-2</v>
      </c>
      <c r="AX251" s="61">
        <f t="shared" ca="1" si="158"/>
        <v>-1.1516312980059458</v>
      </c>
      <c r="AY251" s="61">
        <f t="shared" ca="1" si="159"/>
        <v>-0.97229213195728048</v>
      </c>
      <c r="AZ251" s="61">
        <f t="shared" ca="1" si="160"/>
        <v>1.4532397316078396</v>
      </c>
      <c r="BA251" s="61">
        <f t="shared" ca="1" si="161"/>
        <v>-0.90933396358384055</v>
      </c>
      <c r="BB251" s="61">
        <f t="shared" ca="1" si="162"/>
        <v>-1.6772981255274195</v>
      </c>
      <c r="BL251" s="96">
        <v>39058</v>
      </c>
      <c r="BM251" s="126">
        <f t="shared" si="176"/>
        <v>6.8025001238968315E-3</v>
      </c>
      <c r="BN251" s="126">
        <f t="shared" si="177"/>
        <v>-4.1290771838262347E-3</v>
      </c>
      <c r="BO251" s="126">
        <f t="shared" si="178"/>
        <v>-1.9926472196257461E-3</v>
      </c>
      <c r="BP251" s="126">
        <f t="shared" si="179"/>
        <v>5.5344887588495463E-4</v>
      </c>
      <c r="BQ251" s="126">
        <f t="shared" si="180"/>
        <v>-1.1023154758134967E-2</v>
      </c>
      <c r="DA251" s="126">
        <f t="shared" ca="1" si="163"/>
        <v>2.4982087115403904E-3</v>
      </c>
      <c r="DB251" s="126">
        <f t="shared" ca="1" si="164"/>
        <v>-1.1834195301260635E-2</v>
      </c>
      <c r="DC251" s="126">
        <f t="shared" ca="1" si="165"/>
        <v>-9.8813348816624048E-3</v>
      </c>
      <c r="DD251" s="126">
        <f t="shared" ca="1" si="166"/>
        <v>1.464913465739323E-2</v>
      </c>
      <c r="DE251" s="126">
        <f t="shared" ca="1" si="167"/>
        <v>-9.7159318551550775E-3</v>
      </c>
    </row>
    <row r="252" spans="1:109" ht="14" thickBot="1" x14ac:dyDescent="0.2">
      <c r="A252" s="96">
        <v>39059</v>
      </c>
      <c r="B252" s="97">
        <v>5.0440001487731934</v>
      </c>
      <c r="C252" s="98">
        <v>1409.8399658203125</v>
      </c>
      <c r="D252" s="97">
        <v>1.9543999433517456</v>
      </c>
      <c r="E252">
        <v>116.41443877459196</v>
      </c>
      <c r="F252">
        <v>627.5302734375</v>
      </c>
      <c r="H252" s="34">
        <f t="shared" si="168"/>
        <v>1.5297949801754565E-2</v>
      </c>
      <c r="I252" s="34">
        <f t="shared" si="169"/>
        <v>1.8119411685107889E-3</v>
      </c>
      <c r="J252" s="34">
        <f t="shared" si="170"/>
        <v>-4.2289019996633931E-3</v>
      </c>
      <c r="K252" s="34">
        <f t="shared" si="171"/>
        <v>1.0011663758497089E-2</v>
      </c>
      <c r="L252" s="101">
        <f t="shared" si="172"/>
        <v>-3.1765853355852406E-3</v>
      </c>
      <c r="N252" s="34">
        <f t="shared" si="173"/>
        <v>-0.62910421471607736</v>
      </c>
      <c r="O252" s="35">
        <f t="shared" si="181"/>
        <v>0.18119411685107889</v>
      </c>
      <c r="P252" s="35">
        <f t="shared" si="182"/>
        <v>-0.42289019996633931</v>
      </c>
      <c r="Q252" s="35">
        <f t="shared" si="174"/>
        <v>1.0011663758497089</v>
      </c>
      <c r="R252" s="35">
        <f t="shared" si="183"/>
        <v>-0.31765853355852408</v>
      </c>
      <c r="S252" s="67">
        <f t="shared" si="175"/>
        <v>-0.187292455540153</v>
      </c>
      <c r="AJ252" s="34">
        <f t="shared" ca="1" si="184"/>
        <v>0.46232473111032424</v>
      </c>
      <c r="AK252" s="34">
        <f t="shared" ca="1" si="184"/>
        <v>0.31186902275851625</v>
      </c>
      <c r="AL252" s="34">
        <f t="shared" ca="1" si="184"/>
        <v>-1.3899416669706974</v>
      </c>
      <c r="AM252" s="34">
        <f t="shared" ca="1" si="184"/>
        <v>1.0360202614736109</v>
      </c>
      <c r="AN252" s="101">
        <f t="shared" ca="1" si="184"/>
        <v>-0.87310324782617399</v>
      </c>
      <c r="AQ252" s="60">
        <f ca="1"/>
        <v>-1.7957218271184867E-3</v>
      </c>
      <c r="AR252" s="60">
        <f ca="1"/>
        <v>1.605043088987063E-3</v>
      </c>
      <c r="AS252" s="60">
        <f ca="1"/>
        <v>5.248692273506491E-3</v>
      </c>
      <c r="AT252" s="60">
        <f ca="1"/>
        <v>3.5034719908085986E-3</v>
      </c>
      <c r="AU252" s="60">
        <f ca="1"/>
        <v>4.7534825162230468E-3</v>
      </c>
      <c r="AW252" s="61">
        <f t="shared" ca="1" si="157"/>
        <v>7.3846246362262682E-2</v>
      </c>
      <c r="AX252" s="61">
        <f t="shared" ca="1" si="158"/>
        <v>0.16050430889870629</v>
      </c>
      <c r="AY252" s="61">
        <f t="shared" ca="1" si="159"/>
        <v>0.52486922735064911</v>
      </c>
      <c r="AZ252" s="61">
        <f t="shared" ca="1" si="160"/>
        <v>0.35034719908085987</v>
      </c>
      <c r="BA252" s="61">
        <f t="shared" ca="1" si="161"/>
        <v>0.47534825162230465</v>
      </c>
      <c r="BB252" s="61">
        <f t="shared" ca="1" si="162"/>
        <v>1.5849152333147827</v>
      </c>
      <c r="BL252" s="96">
        <v>39059</v>
      </c>
      <c r="BM252" s="126">
        <f t="shared" si="176"/>
        <v>1.5719438640650375E-2</v>
      </c>
      <c r="BN252" s="126">
        <f t="shared" si="177"/>
        <v>1.653410558840778E-3</v>
      </c>
      <c r="BO252" s="126">
        <f t="shared" si="178"/>
        <v>-4.1877115280713308E-3</v>
      </c>
      <c r="BP252" s="126">
        <f t="shared" si="179"/>
        <v>1.0219355369078368E-2</v>
      </c>
      <c r="BQ252" s="126">
        <f t="shared" si="180"/>
        <v>-3.9262449780036483E-3</v>
      </c>
      <c r="DA252" s="126">
        <f t="shared" ca="1" si="163"/>
        <v>-1.6630856452983429E-3</v>
      </c>
      <c r="DB252" s="126">
        <f t="shared" ca="1" si="164"/>
        <v>1.2871607677858855E-3</v>
      </c>
      <c r="DC252" s="126">
        <f t="shared" ca="1" si="165"/>
        <v>5.0902787114168917E-3</v>
      </c>
      <c r="DD252" s="126">
        <f t="shared" ca="1" si="166"/>
        <v>3.6202093321234335E-3</v>
      </c>
      <c r="DE252" s="126">
        <f t="shared" ca="1" si="167"/>
        <v>4.1308902969063744E-3</v>
      </c>
    </row>
    <row r="253" spans="1:109" ht="14" thickBot="1" x14ac:dyDescent="0.2">
      <c r="A253" s="96">
        <v>39062</v>
      </c>
      <c r="B253" s="97">
        <v>5.0100002288818359</v>
      </c>
      <c r="C253" s="98">
        <v>1413.0400390625</v>
      </c>
      <c r="D253" s="97">
        <v>1.9565000534057617</v>
      </c>
      <c r="E253">
        <v>116.97274348191318</v>
      </c>
      <c r="F253">
        <v>628.76507568359375</v>
      </c>
      <c r="H253" s="34">
        <f t="shared" si="168"/>
        <v>-6.740665917630259E-3</v>
      </c>
      <c r="I253" s="34">
        <f t="shared" si="169"/>
        <v>2.2698131133809529E-3</v>
      </c>
      <c r="J253" s="34">
        <f t="shared" si="170"/>
        <v>1.0745549093776981E-3</v>
      </c>
      <c r="K253" s="34">
        <f t="shared" si="171"/>
        <v>4.7958372964563905E-3</v>
      </c>
      <c r="L253" s="101">
        <f t="shared" si="172"/>
        <v>1.9677174127866715E-3</v>
      </c>
      <c r="N253" s="34">
        <f t="shared" si="173"/>
        <v>0.27719932368243533</v>
      </c>
      <c r="O253" s="35">
        <f t="shared" si="181"/>
        <v>0.22698131133809529</v>
      </c>
      <c r="P253" s="35">
        <f t="shared" si="182"/>
        <v>0.10745549093776981</v>
      </c>
      <c r="Q253" s="35">
        <f t="shared" si="174"/>
        <v>0.47958372964563906</v>
      </c>
      <c r="R253" s="35">
        <f t="shared" si="183"/>
        <v>0.19677174127866714</v>
      </c>
      <c r="S253" s="67">
        <f t="shared" si="175"/>
        <v>1.2879915968826068</v>
      </c>
      <c r="AJ253" s="34">
        <f t="shared" ca="1" si="184"/>
        <v>0.82181618659541078</v>
      </c>
      <c r="AK253" s="34">
        <f t="shared" ca="1" si="184"/>
        <v>-1.6456144670657262</v>
      </c>
      <c r="AL253" s="34">
        <f t="shared" ca="1" si="184"/>
        <v>1.0109127908899738</v>
      </c>
      <c r="AM253" s="34">
        <f t="shared" ca="1" si="184"/>
        <v>-0.38616284116384991</v>
      </c>
      <c r="AN253" s="101">
        <f t="shared" ca="1" si="184"/>
        <v>-5.0295957018014266E-2</v>
      </c>
      <c r="AQ253" s="60">
        <f ca="1"/>
        <v>1.6692264941645031E-2</v>
      </c>
      <c r="AR253" s="60">
        <f ca="1"/>
        <v>-8.4085808339728462E-3</v>
      </c>
      <c r="AS253" s="60">
        <f ca="1"/>
        <v>3.087851590557984E-3</v>
      </c>
      <c r="AT253" s="60">
        <f ca="1"/>
        <v>-7.1071662147313645E-3</v>
      </c>
      <c r="AU253" s="60">
        <f ca="1"/>
        <v>9.7444724391850777E-3</v>
      </c>
      <c r="AW253" s="61">
        <f t="shared" ca="1" si="157"/>
        <v>-0.68644324004396307</v>
      </c>
      <c r="AX253" s="61">
        <f t="shared" ca="1" si="158"/>
        <v>-0.84085808339728463</v>
      </c>
      <c r="AY253" s="61">
        <f t="shared" ca="1" si="159"/>
        <v>0.3087851590557984</v>
      </c>
      <c r="AZ253" s="61">
        <f t="shared" ca="1" si="160"/>
        <v>-0.71071662147313641</v>
      </c>
      <c r="BA253" s="61">
        <f t="shared" ca="1" si="161"/>
        <v>0.97444724391850779</v>
      </c>
      <c r="BB253" s="61">
        <f t="shared" ca="1" si="162"/>
        <v>-0.95478554194007781</v>
      </c>
      <c r="BL253" s="96">
        <v>39062</v>
      </c>
      <c r="BM253" s="126">
        <f t="shared" si="176"/>
        <v>-6.3191770787344483E-3</v>
      </c>
      <c r="BN253" s="126">
        <f t="shared" si="177"/>
        <v>2.1112825037109418E-3</v>
      </c>
      <c r="BO253" s="126">
        <f t="shared" si="178"/>
        <v>1.1157453809697603E-3</v>
      </c>
      <c r="BP253" s="126">
        <f t="shared" si="179"/>
        <v>5.0035289070376708E-3</v>
      </c>
      <c r="BQ253" s="126">
        <f t="shared" si="180"/>
        <v>1.2180577703682634E-3</v>
      </c>
      <c r="DA253" s="126">
        <f t="shared" ca="1" si="163"/>
        <v>1.6824901123465175E-2</v>
      </c>
      <c r="DB253" s="126">
        <f t="shared" ca="1" si="164"/>
        <v>-8.7264631551740232E-3</v>
      </c>
      <c r="DC253" s="126">
        <f t="shared" ca="1" si="165"/>
        <v>2.9294380284683843E-3</v>
      </c>
      <c r="DD253" s="126">
        <f t="shared" ca="1" si="166"/>
        <v>-6.9904288734165291E-3</v>
      </c>
      <c r="DE253" s="126">
        <f t="shared" ca="1" si="167"/>
        <v>9.1218802198684053E-3</v>
      </c>
    </row>
    <row r="254" spans="1:109" ht="14" thickBot="1" x14ac:dyDescent="0.2">
      <c r="A254" s="96">
        <v>39063</v>
      </c>
      <c r="B254" s="97">
        <v>4.9685001373291016</v>
      </c>
      <c r="C254" s="98">
        <v>1411.56005859375</v>
      </c>
      <c r="D254" s="97">
        <v>1.9709000587463379</v>
      </c>
      <c r="E254">
        <v>116.79514763726104</v>
      </c>
      <c r="F254">
        <v>627.76513671875</v>
      </c>
      <c r="H254" s="34">
        <f t="shared" si="168"/>
        <v>-8.2834510293019747E-3</v>
      </c>
      <c r="I254" s="34">
        <f t="shared" si="169"/>
        <v>-1.0473733424651663E-3</v>
      </c>
      <c r="J254" s="34">
        <f t="shared" si="170"/>
        <v>7.3600843074394396E-3</v>
      </c>
      <c r="K254" s="34">
        <f t="shared" si="171"/>
        <v>-1.5182669001826596E-3</v>
      </c>
      <c r="L254" s="101">
        <f t="shared" si="172"/>
        <v>-1.5903220511358964E-3</v>
      </c>
      <c r="N254" s="34">
        <f t="shared" si="173"/>
        <v>0.34064394395714509</v>
      </c>
      <c r="O254" s="35">
        <f t="shared" si="181"/>
        <v>-0.10473733424651663</v>
      </c>
      <c r="P254" s="35">
        <f t="shared" si="182"/>
        <v>0.73600843074394395</v>
      </c>
      <c r="Q254" s="35">
        <f t="shared" si="174"/>
        <v>-0.15182669001826596</v>
      </c>
      <c r="R254" s="35">
        <f t="shared" si="183"/>
        <v>-0.15903220511358965</v>
      </c>
      <c r="S254" s="67">
        <f t="shared" si="175"/>
        <v>0.66105614532271684</v>
      </c>
      <c r="AJ254" s="34">
        <f t="shared" ca="1" si="184"/>
        <v>0.60805070568431707</v>
      </c>
      <c r="AK254" s="34">
        <f t="shared" ca="1" si="184"/>
        <v>0.79402354170856149</v>
      </c>
      <c r="AL254" s="34">
        <f t="shared" ca="1" si="184"/>
        <v>-1.080699886541268</v>
      </c>
      <c r="AM254" s="34">
        <f t="shared" ca="1" si="184"/>
        <v>0.54265612081751324</v>
      </c>
      <c r="AN254" s="101">
        <f t="shared" ca="1" si="184"/>
        <v>1.0138999178969332</v>
      </c>
      <c r="AQ254" s="60">
        <f ca="1"/>
        <v>1.3998882040016508E-2</v>
      </c>
      <c r="AR254" s="60">
        <f ca="1"/>
        <v>1.0132242941697827E-2</v>
      </c>
      <c r="AS254" s="60">
        <f ca="1"/>
        <v>-4.9951055530535514E-3</v>
      </c>
      <c r="AT254" s="60">
        <f ca="1"/>
        <v>6.2841921699720226E-3</v>
      </c>
      <c r="AU254" s="60">
        <f ca="1"/>
        <v>-2.5748724676311004E-2</v>
      </c>
      <c r="AW254" s="61">
        <f t="shared" ca="1" si="157"/>
        <v>-0.57568208856833292</v>
      </c>
      <c r="AX254" s="61">
        <f t="shared" ca="1" si="158"/>
        <v>1.0132242941697827</v>
      </c>
      <c r="AY254" s="61">
        <f t="shared" ca="1" si="159"/>
        <v>-0.49951055530535515</v>
      </c>
      <c r="AZ254" s="61">
        <f t="shared" ca="1" si="160"/>
        <v>0.62841921699720227</v>
      </c>
      <c r="BA254" s="61">
        <f t="shared" ca="1" si="161"/>
        <v>-2.5748724676311006</v>
      </c>
      <c r="BB254" s="61">
        <f t="shared" ca="1" si="162"/>
        <v>-2.0084216003378037</v>
      </c>
      <c r="BL254" s="96">
        <v>39063</v>
      </c>
      <c r="BM254" s="126">
        <f t="shared" si="176"/>
        <v>-7.8619621904061632E-3</v>
      </c>
      <c r="BN254" s="126">
        <f t="shared" si="177"/>
        <v>-1.2059039521351773E-3</v>
      </c>
      <c r="BO254" s="126">
        <f t="shared" si="178"/>
        <v>7.4012747790315019E-3</v>
      </c>
      <c r="BP254" s="126">
        <f t="shared" si="179"/>
        <v>-1.3105752896013798E-3</v>
      </c>
      <c r="BQ254" s="126">
        <f t="shared" si="180"/>
        <v>-2.3399816935543044E-3</v>
      </c>
      <c r="DA254" s="126">
        <f t="shared" ca="1" si="163"/>
        <v>1.4131518221836652E-2</v>
      </c>
      <c r="DB254" s="126">
        <f t="shared" ca="1" si="164"/>
        <v>9.81436062049665E-3</v>
      </c>
      <c r="DC254" s="126">
        <f t="shared" ca="1" si="165"/>
        <v>-5.1535191151431507E-3</v>
      </c>
      <c r="DD254" s="126">
        <f t="shared" ca="1" si="166"/>
        <v>6.400929511286858E-3</v>
      </c>
      <c r="DE254" s="126">
        <f t="shared" ca="1" si="167"/>
        <v>-2.6371316895627678E-2</v>
      </c>
    </row>
    <row r="255" spans="1:109" ht="14" thickBot="1" x14ac:dyDescent="0.2">
      <c r="A255" s="96">
        <v>39064</v>
      </c>
      <c r="B255" s="97">
        <v>5.0425000190734863</v>
      </c>
      <c r="C255" s="98">
        <v>1413.2099609375</v>
      </c>
      <c r="D255" s="97">
        <v>1.9661999940872192</v>
      </c>
      <c r="E255">
        <v>117.53644193819753</v>
      </c>
      <c r="F255">
        <v>629.39501953125</v>
      </c>
      <c r="H255" s="34">
        <f t="shared" si="168"/>
        <v>1.4893806923423899E-2</v>
      </c>
      <c r="I255" s="34">
        <f t="shared" si="169"/>
        <v>1.1688502615989969E-3</v>
      </c>
      <c r="J255" s="34">
        <f t="shared" si="170"/>
        <v>-2.3847300822083784E-3</v>
      </c>
      <c r="K255" s="34">
        <f t="shared" si="171"/>
        <v>6.3469614614365512E-3</v>
      </c>
      <c r="L255" s="101">
        <f t="shared" si="172"/>
        <v>2.5963257867730504E-3</v>
      </c>
      <c r="N255" s="34">
        <f t="shared" si="173"/>
        <v>-0.61248447211003543</v>
      </c>
      <c r="O255" s="35">
        <f t="shared" si="181"/>
        <v>0.11688502615989969</v>
      </c>
      <c r="P255" s="35">
        <f t="shared" si="182"/>
        <v>-0.23847300822083783</v>
      </c>
      <c r="Q255" s="35">
        <f t="shared" si="174"/>
        <v>0.6346961461436551</v>
      </c>
      <c r="R255" s="35">
        <f t="shared" si="183"/>
        <v>0.25963257867730505</v>
      </c>
      <c r="S255" s="67">
        <f t="shared" si="175"/>
        <v>0.1602562706499866</v>
      </c>
      <c r="AJ255" s="34">
        <f t="shared" ca="1" si="184"/>
        <v>-0.16938780750022392</v>
      </c>
      <c r="AK255" s="34">
        <f t="shared" ca="1" si="184"/>
        <v>-1.6181952958550125</v>
      </c>
      <c r="AL255" s="34">
        <f t="shared" ca="1" si="184"/>
        <v>0.92531574363264069</v>
      </c>
      <c r="AM255" s="34">
        <f t="shared" ca="1" si="184"/>
        <v>-0.18368724883852039</v>
      </c>
      <c r="AN255" s="101">
        <f t="shared" ca="1" si="184"/>
        <v>1.1923383422218503</v>
      </c>
      <c r="AQ255" s="60">
        <f ca="1"/>
        <v>1.5521082429845796E-2</v>
      </c>
      <c r="AR255" s="60">
        <f ca="1"/>
        <v>-2.9144128133484662E-3</v>
      </c>
      <c r="AS255" s="60">
        <f ca="1"/>
        <v>8.0484786167637438E-3</v>
      </c>
      <c r="AT255" s="60">
        <f ca="1"/>
        <v>3.5382426946320507E-3</v>
      </c>
      <c r="AU255" s="60">
        <f ca="1"/>
        <v>1.4495129690687602E-2</v>
      </c>
      <c r="AW255" s="61">
        <f t="shared" ca="1" si="157"/>
        <v>-0.63828019441217798</v>
      </c>
      <c r="AX255" s="61">
        <f t="shared" ca="1" si="158"/>
        <v>-0.29144128133484659</v>
      </c>
      <c r="AY255" s="61">
        <f t="shared" ca="1" si="159"/>
        <v>0.80484786167637434</v>
      </c>
      <c r="AZ255" s="61">
        <f t="shared" ca="1" si="160"/>
        <v>0.35382426946320505</v>
      </c>
      <c r="BA255" s="61">
        <f t="shared" ca="1" si="161"/>
        <v>1.4495129690687603</v>
      </c>
      <c r="BB255" s="61">
        <f t="shared" ca="1" si="162"/>
        <v>1.6784636244613151</v>
      </c>
      <c r="BL255" s="96">
        <v>39064</v>
      </c>
      <c r="BM255" s="126">
        <f t="shared" si="176"/>
        <v>1.531529576231971E-2</v>
      </c>
      <c r="BN255" s="126">
        <f t="shared" si="177"/>
        <v>1.010319651928986E-3</v>
      </c>
      <c r="BO255" s="126">
        <f t="shared" si="178"/>
        <v>-2.3435396106163161E-3</v>
      </c>
      <c r="BP255" s="126">
        <f t="shared" si="179"/>
        <v>6.5546530720178315E-3</v>
      </c>
      <c r="BQ255" s="126">
        <f t="shared" si="180"/>
        <v>1.8466661443546422E-3</v>
      </c>
      <c r="DA255" s="126">
        <f t="shared" ca="1" si="163"/>
        <v>1.5653718611665941E-2</v>
      </c>
      <c r="DB255" s="126">
        <f t="shared" ca="1" si="164"/>
        <v>-3.2322951345496436E-3</v>
      </c>
      <c r="DC255" s="126">
        <f t="shared" ca="1" si="165"/>
        <v>7.8900650546741436E-3</v>
      </c>
      <c r="DD255" s="126">
        <f t="shared" ca="1" si="166"/>
        <v>3.6549800359468856E-3</v>
      </c>
      <c r="DE255" s="126">
        <f t="shared" ca="1" si="167"/>
        <v>1.3872537471370929E-2</v>
      </c>
    </row>
    <row r="256" spans="1:109" ht="14" thickBot="1" x14ac:dyDescent="0.2">
      <c r="A256" s="96">
        <v>39065</v>
      </c>
      <c r="B256" s="97">
        <v>5.0625</v>
      </c>
      <c r="C256" s="98">
        <v>1425.489990234375</v>
      </c>
      <c r="D256" s="97">
        <v>1.9613000154495239</v>
      </c>
      <c r="E256">
        <v>117.82726342272618</v>
      </c>
      <c r="F256">
        <v>628.83013916015625</v>
      </c>
      <c r="H256" s="34">
        <f t="shared" si="168"/>
        <v>3.9662827666559902E-3</v>
      </c>
      <c r="I256" s="34">
        <f t="shared" si="169"/>
        <v>8.6894584925856534E-3</v>
      </c>
      <c r="J256" s="34">
        <f t="shared" si="170"/>
        <v>-2.4921059161990581E-3</v>
      </c>
      <c r="K256" s="34">
        <f t="shared" si="171"/>
        <v>2.4743090715777143E-3</v>
      </c>
      <c r="L256" s="101">
        <f t="shared" si="172"/>
        <v>-8.9749736423788652E-4</v>
      </c>
      <c r="N256" s="34">
        <f t="shared" si="173"/>
        <v>-0.16310716387452423</v>
      </c>
      <c r="O256" s="35">
        <f t="shared" si="181"/>
        <v>0.86894584925856533</v>
      </c>
      <c r="P256" s="35">
        <f t="shared" si="182"/>
        <v>-0.2492105916199058</v>
      </c>
      <c r="Q256" s="35">
        <f t="shared" si="174"/>
        <v>0.24743090715777144</v>
      </c>
      <c r="R256" s="35">
        <f t="shared" si="183"/>
        <v>-8.9749736423788654E-2</v>
      </c>
      <c r="S256" s="67">
        <f t="shared" si="175"/>
        <v>0.61430926449811807</v>
      </c>
      <c r="AJ256" s="34">
        <f t="shared" ca="1" si="184"/>
        <v>0.77930661905617793</v>
      </c>
      <c r="AK256" s="34">
        <f t="shared" ca="1" si="184"/>
        <v>2.6234094815084759</v>
      </c>
      <c r="AL256" s="34">
        <f t="shared" ca="1" si="184"/>
        <v>0.26215958464985367</v>
      </c>
      <c r="AM256" s="34">
        <f t="shared" ca="1" si="184"/>
        <v>-0.50500448673232534</v>
      </c>
      <c r="AN256" s="101">
        <f t="shared" ca="1" si="184"/>
        <v>-1.0902856661354587</v>
      </c>
      <c r="AQ256" s="60">
        <f ca="1"/>
        <v>-5.6943514041439235E-3</v>
      </c>
      <c r="AR256" s="60">
        <f ca="1"/>
        <v>-8.7126291167251605E-4</v>
      </c>
      <c r="AS256" s="60">
        <f ca="1"/>
        <v>-1.4103639450662757E-3</v>
      </c>
      <c r="AT256" s="60">
        <f ca="1"/>
        <v>7.6125030516126123E-3</v>
      </c>
      <c r="AU256" s="60">
        <f ca="1"/>
        <v>-2.4845886697312417E-2</v>
      </c>
      <c r="AW256" s="61">
        <f t="shared" ca="1" si="157"/>
        <v>0.23417127882132846</v>
      </c>
      <c r="AX256" s="61">
        <f t="shared" ca="1" si="158"/>
        <v>-8.712629116725161E-2</v>
      </c>
      <c r="AY256" s="61">
        <f t="shared" ca="1" si="159"/>
        <v>-0.14103639450662755</v>
      </c>
      <c r="AZ256" s="61">
        <f t="shared" ca="1" si="160"/>
        <v>0.76125030516126124</v>
      </c>
      <c r="BA256" s="61">
        <f t="shared" ca="1" si="161"/>
        <v>-2.4845886697312416</v>
      </c>
      <c r="BB256" s="61">
        <f t="shared" ca="1" si="162"/>
        <v>-1.7173297714225311</v>
      </c>
      <c r="BL256" s="96">
        <v>39065</v>
      </c>
      <c r="BM256" s="126">
        <f t="shared" si="176"/>
        <v>4.3877716055518009E-3</v>
      </c>
      <c r="BN256" s="126">
        <f t="shared" si="177"/>
        <v>8.5309278829156423E-3</v>
      </c>
      <c r="BO256" s="126">
        <f t="shared" si="178"/>
        <v>-2.4509154446069959E-3</v>
      </c>
      <c r="BP256" s="126">
        <f t="shared" si="179"/>
        <v>2.6820006821589941E-3</v>
      </c>
      <c r="BQ256" s="126">
        <f t="shared" si="180"/>
        <v>-1.6471570066562947E-3</v>
      </c>
      <c r="DA256" s="126">
        <f t="shared" ca="1" si="163"/>
        <v>-5.5617152223237801E-3</v>
      </c>
      <c r="DB256" s="126">
        <f t="shared" ca="1" si="164"/>
        <v>-1.1891452328736934E-3</v>
      </c>
      <c r="DC256" s="126">
        <f t="shared" ca="1" si="165"/>
        <v>-1.5687775071558752E-3</v>
      </c>
      <c r="DD256" s="126">
        <f t="shared" ca="1" si="166"/>
        <v>7.7292403929274476E-3</v>
      </c>
      <c r="DE256" s="126">
        <f t="shared" ca="1" si="167"/>
        <v>-2.5468478916629091E-2</v>
      </c>
    </row>
    <row r="257" spans="1:109" ht="14" thickBot="1" x14ac:dyDescent="0.2">
      <c r="A257" s="96">
        <v>39066</v>
      </c>
      <c r="B257" s="97">
        <v>5.067500114440918</v>
      </c>
      <c r="C257" s="98">
        <v>1427.0899658203125</v>
      </c>
      <c r="D257" s="97">
        <v>1.9515000581741333</v>
      </c>
      <c r="E257">
        <v>118.06375766348202</v>
      </c>
      <c r="F257">
        <v>616.33148193359375</v>
      </c>
      <c r="H257" s="34">
        <f t="shared" si="168"/>
        <v>9.876769266010802E-4</v>
      </c>
      <c r="I257" s="34">
        <f t="shared" si="169"/>
        <v>1.1224039431342739E-3</v>
      </c>
      <c r="J257" s="34">
        <f t="shared" si="170"/>
        <v>-4.9966640484344791E-3</v>
      </c>
      <c r="K257" s="34">
        <f t="shared" si="171"/>
        <v>2.0071266520667709E-3</v>
      </c>
      <c r="L257" s="101">
        <f t="shared" si="172"/>
        <v>-1.9876046722657525E-2</v>
      </c>
      <c r="N257" s="34">
        <f t="shared" si="173"/>
        <v>-4.0616665981692307E-2</v>
      </c>
      <c r="O257" s="35">
        <f t="shared" si="181"/>
        <v>0.11224039431342739</v>
      </c>
      <c r="P257" s="35">
        <f t="shared" si="182"/>
        <v>-0.49966640484344793</v>
      </c>
      <c r="Q257" s="35">
        <f t="shared" si="174"/>
        <v>0.2007126652066771</v>
      </c>
      <c r="R257" s="35">
        <f t="shared" si="183"/>
        <v>-1.9876046722657525</v>
      </c>
      <c r="S257" s="67">
        <f t="shared" si="175"/>
        <v>-2.2149346835707884</v>
      </c>
      <c r="AJ257" s="34">
        <f t="shared" ca="1" si="184"/>
        <v>0.57539595030640966</v>
      </c>
      <c r="AK257" s="34">
        <f t="shared" ca="1" si="184"/>
        <v>-0.68841010872713326</v>
      </c>
      <c r="AL257" s="34">
        <f t="shared" ca="1" si="184"/>
        <v>-0.78977149467647478</v>
      </c>
      <c r="AM257" s="34">
        <f t="shared" ca="1" si="184"/>
        <v>-1.1766146143033551</v>
      </c>
      <c r="AN257" s="101">
        <f t="shared" ca="1" si="184"/>
        <v>-0.62016497300865614</v>
      </c>
      <c r="AQ257" s="60">
        <f ca="1"/>
        <v>8.9771142309643063E-3</v>
      </c>
      <c r="AR257" s="60">
        <f ca="1"/>
        <v>2.4110173890923649E-2</v>
      </c>
      <c r="AS257" s="60">
        <f ca="1"/>
        <v>2.4769493244413375E-3</v>
      </c>
      <c r="AT257" s="60">
        <f ca="1"/>
        <v>-2.5603853598521733E-3</v>
      </c>
      <c r="AU257" s="60">
        <f ca="1"/>
        <v>3.1834663850869228E-2</v>
      </c>
      <c r="AW257" s="61">
        <f t="shared" ca="1" si="157"/>
        <v>-0.36916975620089881</v>
      </c>
      <c r="AX257" s="61">
        <f t="shared" ca="1" si="158"/>
        <v>2.4110173890923647</v>
      </c>
      <c r="AY257" s="61">
        <f t="shared" ca="1" si="159"/>
        <v>0.24769493244413376</v>
      </c>
      <c r="AZ257" s="61">
        <f t="shared" ca="1" si="160"/>
        <v>-0.25603853598521731</v>
      </c>
      <c r="BA257" s="61">
        <f t="shared" ca="1" si="161"/>
        <v>3.1834663850869229</v>
      </c>
      <c r="BB257" s="61">
        <f t="shared" ca="1" si="162"/>
        <v>5.2169704144373057</v>
      </c>
      <c r="BL257" s="96">
        <v>39066</v>
      </c>
      <c r="BM257" s="126">
        <f t="shared" si="176"/>
        <v>1.4091657654968911E-3</v>
      </c>
      <c r="BN257" s="126">
        <f t="shared" si="177"/>
        <v>9.63873333464263E-4</v>
      </c>
      <c r="BO257" s="126">
        <f t="shared" si="178"/>
        <v>-4.9554735768424169E-3</v>
      </c>
      <c r="BP257" s="126">
        <f t="shared" si="179"/>
        <v>2.2148182626480508E-3</v>
      </c>
      <c r="BQ257" s="126">
        <f t="shared" si="180"/>
        <v>-2.0625706365075932E-2</v>
      </c>
      <c r="DA257" s="126">
        <f t="shared" ca="1" si="163"/>
        <v>9.1097504127844505E-3</v>
      </c>
      <c r="DB257" s="126">
        <f t="shared" ca="1" si="164"/>
        <v>2.3792291569722471E-2</v>
      </c>
      <c r="DC257" s="126">
        <f t="shared" ca="1" si="165"/>
        <v>2.3185357623517378E-3</v>
      </c>
      <c r="DD257" s="126">
        <f t="shared" ca="1" si="166"/>
        <v>-2.4436480185373384E-3</v>
      </c>
      <c r="DE257" s="126">
        <f t="shared" ca="1" si="167"/>
        <v>3.1212071631552554E-2</v>
      </c>
    </row>
    <row r="258" spans="1:109" ht="14" thickBot="1" x14ac:dyDescent="0.2">
      <c r="A258" s="96">
        <v>39069</v>
      </c>
      <c r="B258" s="97">
        <v>5.0714998245239258</v>
      </c>
      <c r="C258" s="98">
        <v>1422.47998046875</v>
      </c>
      <c r="D258" s="97">
        <v>1.9484000205993652</v>
      </c>
      <c r="E258">
        <v>118.07768872779738</v>
      </c>
      <c r="F258">
        <v>613.36590576171875</v>
      </c>
      <c r="H258" s="34">
        <f t="shared" si="168"/>
        <v>7.8928662904412944E-4</v>
      </c>
      <c r="I258" s="34">
        <f t="shared" si="169"/>
        <v>-3.2303396856361555E-3</v>
      </c>
      <c r="J258" s="34">
        <f t="shared" si="170"/>
        <v>-1.5885408569593026E-3</v>
      </c>
      <c r="K258" s="34">
        <f t="shared" si="171"/>
        <v>1.1799611151684377E-4</v>
      </c>
      <c r="L258" s="101">
        <f t="shared" si="172"/>
        <v>-4.8116577828723082E-3</v>
      </c>
      <c r="N258" s="34">
        <f t="shared" si="173"/>
        <v>-3.2458175859209369E-2</v>
      </c>
      <c r="O258" s="35">
        <f t="shared" si="181"/>
        <v>-0.32303396856361555</v>
      </c>
      <c r="P258" s="35">
        <f t="shared" si="182"/>
        <v>-0.15885408569593026</v>
      </c>
      <c r="Q258" s="35">
        <f t="shared" si="174"/>
        <v>1.1799611151684377E-2</v>
      </c>
      <c r="R258" s="35">
        <f t="shared" si="183"/>
        <v>-0.48116577828723084</v>
      </c>
      <c r="S258" s="67">
        <f t="shared" si="175"/>
        <v>-0.9837123972543016</v>
      </c>
      <c r="AJ258" s="34">
        <f t="shared" ca="1" si="184"/>
        <v>3.8832090504500469E-2</v>
      </c>
      <c r="AK258" s="34">
        <f t="shared" ca="1" si="184"/>
        <v>-0.16039516029095918</v>
      </c>
      <c r="AL258" s="34">
        <f t="shared" ca="1" si="184"/>
        <v>-0.52566135193119834</v>
      </c>
      <c r="AM258" s="34">
        <f t="shared" ca="1" si="184"/>
        <v>-0.42589449046413957</v>
      </c>
      <c r="AN258" s="101">
        <f t="shared" ca="1" si="184"/>
        <v>-1.2965225669339133</v>
      </c>
      <c r="AQ258" s="60">
        <f ca="1"/>
        <v>1.6691206172431746E-2</v>
      </c>
      <c r="AR258" s="60">
        <f ca="1"/>
        <v>-5.5605308085748574E-3</v>
      </c>
      <c r="AS258" s="60">
        <f ca="1"/>
        <v>-9.2628820307034069E-3</v>
      </c>
      <c r="AT258" s="60">
        <f ca="1"/>
        <v>3.0355632208599668E-3</v>
      </c>
      <c r="AU258" s="60">
        <f ca="1"/>
        <v>-3.510855831033363E-3</v>
      </c>
      <c r="AW258" s="61">
        <f t="shared" ca="1" si="157"/>
        <v>-0.68639969981908844</v>
      </c>
      <c r="AX258" s="61">
        <f t="shared" ca="1" si="158"/>
        <v>-0.55605308085748573</v>
      </c>
      <c r="AY258" s="61">
        <f t="shared" ca="1" si="159"/>
        <v>-0.92628820307034065</v>
      </c>
      <c r="AZ258" s="61">
        <f t="shared" ca="1" si="160"/>
        <v>0.3035563220859967</v>
      </c>
      <c r="BA258" s="61">
        <f t="shared" ca="1" si="161"/>
        <v>-0.35108558310333632</v>
      </c>
      <c r="BB258" s="61">
        <f t="shared" ca="1" si="162"/>
        <v>-2.2162702447642544</v>
      </c>
      <c r="BL258" s="96">
        <v>39069</v>
      </c>
      <c r="BM258" s="126">
        <f t="shared" si="176"/>
        <v>1.2107754679399406E-3</v>
      </c>
      <c r="BN258" s="126">
        <f t="shared" si="177"/>
        <v>-3.3888702953061662E-3</v>
      </c>
      <c r="BO258" s="126">
        <f t="shared" si="178"/>
        <v>-1.5473503853672404E-3</v>
      </c>
      <c r="BP258" s="126">
        <f t="shared" si="179"/>
        <v>3.2568772209812366E-4</v>
      </c>
      <c r="BQ258" s="126">
        <f t="shared" si="180"/>
        <v>-5.5613174252907164E-3</v>
      </c>
      <c r="DA258" s="126">
        <f t="shared" ca="1" si="163"/>
        <v>1.682384235425189E-2</v>
      </c>
      <c r="DB258" s="126">
        <f t="shared" ca="1" si="164"/>
        <v>-5.8784131297760344E-3</v>
      </c>
      <c r="DC258" s="126">
        <f t="shared" ca="1" si="165"/>
        <v>-9.4212955927930071E-3</v>
      </c>
      <c r="DD258" s="126">
        <f t="shared" ca="1" si="166"/>
        <v>3.1523005621748017E-3</v>
      </c>
      <c r="DE258" s="126">
        <f t="shared" ca="1" si="167"/>
        <v>-4.1334480503500363E-3</v>
      </c>
    </row>
    <row r="259" spans="1:109" ht="14" thickBot="1" x14ac:dyDescent="0.2">
      <c r="A259" s="96">
        <v>39070</v>
      </c>
      <c r="B259" s="97">
        <v>5.0844998359680176</v>
      </c>
      <c r="C259" s="98">
        <v>1425.550048828125</v>
      </c>
      <c r="D259" s="97">
        <v>1.9687999486923218</v>
      </c>
      <c r="E259">
        <v>118.10558670352506</v>
      </c>
      <c r="F259">
        <v>621.365478515625</v>
      </c>
      <c r="H259" s="34">
        <f t="shared" si="168"/>
        <v>2.5633465234935981E-3</v>
      </c>
      <c r="I259" s="34">
        <f t="shared" si="169"/>
        <v>2.1582506618921414E-3</v>
      </c>
      <c r="J259" s="34">
        <f t="shared" si="170"/>
        <v>1.0470092320508769E-2</v>
      </c>
      <c r="K259" s="34">
        <f t="shared" si="171"/>
        <v>2.3626796923503215E-4</v>
      </c>
      <c r="L259" s="101">
        <f t="shared" si="172"/>
        <v>1.3042089034883421E-2</v>
      </c>
      <c r="N259" s="34">
        <f t="shared" si="173"/>
        <v>-0.1054136091832823</v>
      </c>
      <c r="O259" s="35">
        <f t="shared" si="181"/>
        <v>0.21582506618921413</v>
      </c>
      <c r="P259" s="35">
        <f t="shared" si="182"/>
        <v>1.0470092320508768</v>
      </c>
      <c r="Q259" s="35">
        <f t="shared" si="174"/>
        <v>2.3626796923503217E-2</v>
      </c>
      <c r="R259" s="35">
        <f t="shared" si="183"/>
        <v>1.304208903488342</v>
      </c>
      <c r="S259" s="67">
        <f t="shared" si="175"/>
        <v>2.4852563894686535</v>
      </c>
      <c r="AJ259" s="34">
        <f t="shared" ca="1" si="184"/>
        <v>0.43859885089885897</v>
      </c>
      <c r="AK259" s="34">
        <f t="shared" ca="1" si="184"/>
        <v>-0.16075724135305447</v>
      </c>
      <c r="AL259" s="34">
        <f t="shared" ca="1" si="184"/>
        <v>-0.95170780881165684</v>
      </c>
      <c r="AM259" s="34">
        <f t="shared" ca="1" si="184"/>
        <v>-0.11028973527936192</v>
      </c>
      <c r="AN259" s="101">
        <f t="shared" ca="1" si="184"/>
        <v>2.6582564770452564</v>
      </c>
      <c r="AQ259" s="60">
        <f ca="1"/>
        <v>4.4870908726162163E-3</v>
      </c>
      <c r="AR259" s="60">
        <f ca="1"/>
        <v>-4.7040765347006394E-3</v>
      </c>
      <c r="AS259" s="60">
        <f ca="1"/>
        <v>-6.6941247773470644E-3</v>
      </c>
      <c r="AT259" s="60">
        <f ca="1"/>
        <v>-4.7182778724994302E-3</v>
      </c>
      <c r="AU259" s="60">
        <f ca="1"/>
        <v>1.2518293971113062E-3</v>
      </c>
      <c r="AW259" s="61">
        <f t="shared" ca="1" si="157"/>
        <v>-0.1845245811600939</v>
      </c>
      <c r="AX259" s="61">
        <f t="shared" ca="1" si="158"/>
        <v>-0.47040765347006397</v>
      </c>
      <c r="AY259" s="61">
        <f t="shared" ca="1" si="159"/>
        <v>-0.66941247773470647</v>
      </c>
      <c r="AZ259" s="61">
        <f t="shared" ca="1" si="160"/>
        <v>-0.47182778724994301</v>
      </c>
      <c r="BA259" s="61">
        <f t="shared" ca="1" si="161"/>
        <v>0.12518293971113062</v>
      </c>
      <c r="BB259" s="61">
        <f t="shared" ca="1" si="162"/>
        <v>-1.6709895599036768</v>
      </c>
      <c r="BL259" s="96">
        <v>39070</v>
      </c>
      <c r="BM259" s="126">
        <f t="shared" si="176"/>
        <v>2.9848353623894092E-3</v>
      </c>
      <c r="BN259" s="126">
        <f t="shared" si="177"/>
        <v>1.9997200522221302E-3</v>
      </c>
      <c r="BO259" s="126">
        <f t="shared" si="178"/>
        <v>1.0511282792100831E-2</v>
      </c>
      <c r="BP259" s="126">
        <f t="shared" si="179"/>
        <v>4.43959579816312E-4</v>
      </c>
      <c r="BQ259" s="126">
        <f t="shared" si="180"/>
        <v>1.2292429392465012E-2</v>
      </c>
      <c r="DA259" s="126">
        <f t="shared" ca="1" si="163"/>
        <v>4.6197270544363596E-3</v>
      </c>
      <c r="DB259" s="126">
        <f t="shared" ca="1" si="164"/>
        <v>-5.0219588559018164E-3</v>
      </c>
      <c r="DC259" s="126">
        <f t="shared" ca="1" si="165"/>
        <v>-6.8525383394366637E-3</v>
      </c>
      <c r="DD259" s="126">
        <f t="shared" ca="1" si="166"/>
        <v>-4.6015405311845949E-3</v>
      </c>
      <c r="DE259" s="126">
        <f t="shared" ca="1" si="167"/>
        <v>6.2923717779463334E-4</v>
      </c>
    </row>
    <row r="260" spans="1:109" ht="14" thickBot="1" x14ac:dyDescent="0.2">
      <c r="A260" s="96">
        <v>39071</v>
      </c>
      <c r="B260" s="97">
        <v>5.0850000381469727</v>
      </c>
      <c r="C260" s="98">
        <v>1423.530029296875</v>
      </c>
      <c r="D260" s="97">
        <v>1.9639999866485596</v>
      </c>
      <c r="E260">
        <v>118.3852279689615</v>
      </c>
      <c r="F260">
        <v>619.715576171875</v>
      </c>
      <c r="H260" s="34">
        <f t="shared" si="168"/>
        <v>9.8377853297707229E-5</v>
      </c>
      <c r="I260" s="34">
        <f t="shared" si="169"/>
        <v>-1.4170106008628454E-3</v>
      </c>
      <c r="J260" s="34">
        <f t="shared" si="170"/>
        <v>-2.4380141044550233E-3</v>
      </c>
      <c r="K260" s="34">
        <f t="shared" si="171"/>
        <v>2.3677225882498621E-3</v>
      </c>
      <c r="L260" s="101">
        <f t="shared" si="172"/>
        <v>-2.6552848537569843E-3</v>
      </c>
      <c r="N260" s="34">
        <f t="shared" si="173"/>
        <v>-4.045635065243137E-3</v>
      </c>
      <c r="O260" s="35">
        <f t="shared" si="181"/>
        <v>-0.14170106008628452</v>
      </c>
      <c r="P260" s="35">
        <f t="shared" si="182"/>
        <v>-0.24380141044550233</v>
      </c>
      <c r="Q260" s="35">
        <f t="shared" si="174"/>
        <v>0.2367722588249862</v>
      </c>
      <c r="R260" s="35">
        <f t="shared" si="183"/>
        <v>-0.26552848537569845</v>
      </c>
      <c r="S260" s="67">
        <f t="shared" si="175"/>
        <v>-0.41830433214774226</v>
      </c>
      <c r="AJ260" s="34">
        <f t="shared" ca="1" si="184"/>
        <v>-1.5964930760032976</v>
      </c>
      <c r="AK260" s="34">
        <f t="shared" ca="1" si="184"/>
        <v>-2.0888593156817247E-2</v>
      </c>
      <c r="AL260" s="34">
        <f t="shared" ca="1" si="184"/>
        <v>0.48585840567966965</v>
      </c>
      <c r="AM260" s="34">
        <f t="shared" ca="1" si="184"/>
        <v>-0.29472979541331168</v>
      </c>
      <c r="AN260" s="101">
        <f t="shared" ca="1" si="184"/>
        <v>-0.43294712050646056</v>
      </c>
      <c r="AQ260" s="60">
        <f ca="1"/>
        <v>1.215647917617553E-2</v>
      </c>
      <c r="AR260" s="60">
        <f ca="1"/>
        <v>-9.1112038127826936E-3</v>
      </c>
      <c r="AS260" s="60">
        <f ca="1"/>
        <v>7.0848156742100328E-3</v>
      </c>
      <c r="AT260" s="60">
        <f ca="1"/>
        <v>1.3528706124058116E-2</v>
      </c>
      <c r="AU260" s="60">
        <f ca="1"/>
        <v>2.5041917043109661E-3</v>
      </c>
      <c r="AW260" s="61">
        <f t="shared" ca="1" si="157"/>
        <v>-0.49991615771697184</v>
      </c>
      <c r="AX260" s="61">
        <f t="shared" ca="1" si="158"/>
        <v>-0.91112038127826933</v>
      </c>
      <c r="AY260" s="61">
        <f t="shared" ca="1" si="159"/>
        <v>0.70848156742100332</v>
      </c>
      <c r="AZ260" s="61">
        <f t="shared" ca="1" si="160"/>
        <v>1.3528706124058116</v>
      </c>
      <c r="BA260" s="61">
        <f t="shared" ca="1" si="161"/>
        <v>0.25041917043109663</v>
      </c>
      <c r="BB260" s="61">
        <f t="shared" ca="1" si="162"/>
        <v>0.90073481126267052</v>
      </c>
      <c r="BL260" s="96">
        <v>39071</v>
      </c>
      <c r="BM260" s="126">
        <f t="shared" si="176"/>
        <v>5.1986669219351823E-4</v>
      </c>
      <c r="BN260" s="126">
        <f t="shared" si="177"/>
        <v>-1.5755412105328563E-3</v>
      </c>
      <c r="BO260" s="126">
        <f t="shared" si="178"/>
        <v>-2.396823632862961E-3</v>
      </c>
      <c r="BP260" s="126">
        <f t="shared" si="179"/>
        <v>2.5754141988311419E-3</v>
      </c>
      <c r="BQ260" s="126">
        <f t="shared" si="180"/>
        <v>-3.4049444961753925E-3</v>
      </c>
      <c r="DA260" s="126">
        <f t="shared" ca="1" si="163"/>
        <v>1.2289115357995675E-2</v>
      </c>
      <c r="DB260" s="126">
        <f t="shared" ca="1" si="164"/>
        <v>-9.4290861339838706E-3</v>
      </c>
      <c r="DC260" s="126">
        <f t="shared" ca="1" si="165"/>
        <v>6.9264021121204335E-3</v>
      </c>
      <c r="DD260" s="126">
        <f t="shared" ca="1" si="166"/>
        <v>1.364544346537295E-2</v>
      </c>
      <c r="DE260" s="126">
        <f t="shared" ca="1" si="167"/>
        <v>1.8815994849942933E-3</v>
      </c>
    </row>
    <row r="261" spans="1:109" ht="14" thickBot="1" x14ac:dyDescent="0.2">
      <c r="A261" s="96">
        <v>39072</v>
      </c>
      <c r="B261" s="97">
        <v>5.0384998321533203</v>
      </c>
      <c r="C261" s="98">
        <v>1418.300048828125</v>
      </c>
      <c r="D261" s="97">
        <v>1.9601000547409058</v>
      </c>
      <c r="E261">
        <v>118.35719774317698</v>
      </c>
      <c r="F261">
        <v>619.6639404296875</v>
      </c>
      <c r="H261" s="34">
        <f t="shared" si="168"/>
        <v>-9.1445832143194055E-3</v>
      </c>
      <c r="I261" s="34">
        <f t="shared" si="169"/>
        <v>-3.6739516280757684E-3</v>
      </c>
      <c r="J261" s="34">
        <f t="shared" si="170"/>
        <v>-1.9857087241170468E-3</v>
      </c>
      <c r="K261" s="34">
        <f t="shared" si="171"/>
        <v>-2.36771312311603E-4</v>
      </c>
      <c r="L261" s="101">
        <f t="shared" si="172"/>
        <v>-8.3321678803792226E-5</v>
      </c>
      <c r="N261" s="34">
        <f t="shared" si="173"/>
        <v>0.37605665572849606</v>
      </c>
      <c r="O261" s="35">
        <f t="shared" si="181"/>
        <v>-0.36739516280757684</v>
      </c>
      <c r="P261" s="35">
        <f t="shared" si="182"/>
        <v>-0.19857087241170468</v>
      </c>
      <c r="Q261" s="35">
        <f t="shared" si="174"/>
        <v>-2.36771312311603E-2</v>
      </c>
      <c r="R261" s="35">
        <f t="shared" si="183"/>
        <v>-8.3321678803792223E-3</v>
      </c>
      <c r="S261" s="67">
        <f t="shared" si="175"/>
        <v>-0.22191867860232498</v>
      </c>
      <c r="AJ261" s="34">
        <f t="shared" ca="1" si="184"/>
        <v>0.37202828054932874</v>
      </c>
      <c r="AK261" s="34">
        <f t="shared" ca="1" si="184"/>
        <v>1.3884228876229097</v>
      </c>
      <c r="AL261" s="34">
        <f t="shared" ca="1" si="184"/>
        <v>0.58204944874976716</v>
      </c>
      <c r="AM261" s="34">
        <f t="shared" ca="1" si="184"/>
        <v>-1.1141001230268401</v>
      </c>
      <c r="AN261" s="101">
        <f t="shared" ca="1" si="184"/>
        <v>1.4995592371157918</v>
      </c>
      <c r="AQ261" s="60">
        <f ca="1"/>
        <v>-3.357347157743764E-2</v>
      </c>
      <c r="AR261" s="60">
        <f ca="1"/>
        <v>-9.1385273736309235E-3</v>
      </c>
      <c r="AS261" s="60">
        <f ca="1"/>
        <v>-4.4823614846948986E-3</v>
      </c>
      <c r="AT261" s="60">
        <f ca="1"/>
        <v>-6.4490972530567101E-3</v>
      </c>
      <c r="AU261" s="60">
        <f ca="1"/>
        <v>-1.6298967270264204E-3</v>
      </c>
      <c r="AW261" s="61">
        <f t="shared" ca="1" si="157"/>
        <v>1.3806564112005382</v>
      </c>
      <c r="AX261" s="61">
        <f t="shared" ca="1" si="158"/>
        <v>-0.91385273736309236</v>
      </c>
      <c r="AY261" s="61">
        <f t="shared" ca="1" si="159"/>
        <v>-0.44823614846948984</v>
      </c>
      <c r="AZ261" s="61">
        <f t="shared" ca="1" si="160"/>
        <v>-0.64490972530567103</v>
      </c>
      <c r="BA261" s="61">
        <f t="shared" ca="1" si="161"/>
        <v>-0.16298967270264203</v>
      </c>
      <c r="BB261" s="61">
        <f t="shared" ca="1" si="162"/>
        <v>-0.78933187264035709</v>
      </c>
      <c r="BL261" s="96">
        <v>39072</v>
      </c>
      <c r="BM261" s="126">
        <f t="shared" si="176"/>
        <v>-8.7230943754235939E-3</v>
      </c>
      <c r="BN261" s="126">
        <f t="shared" si="177"/>
        <v>-3.8324822377457796E-3</v>
      </c>
      <c r="BO261" s="126">
        <f t="shared" si="178"/>
        <v>-1.9445182525249845E-3</v>
      </c>
      <c r="BP261" s="126">
        <f t="shared" si="179"/>
        <v>-2.9079701730323125E-5</v>
      </c>
      <c r="BQ261" s="126">
        <f t="shared" si="180"/>
        <v>-8.3298132122220031E-4</v>
      </c>
      <c r="DA261" s="126">
        <f t="shared" ca="1" si="163"/>
        <v>-3.3440835395617499E-2</v>
      </c>
      <c r="DB261" s="126">
        <f t="shared" ca="1" si="164"/>
        <v>-9.4564096948321005E-3</v>
      </c>
      <c r="DC261" s="126">
        <f t="shared" ca="1" si="165"/>
        <v>-4.6407750467844979E-3</v>
      </c>
      <c r="DD261" s="126">
        <f t="shared" ca="1" si="166"/>
        <v>-6.3323599117418748E-3</v>
      </c>
      <c r="DE261" s="126">
        <f t="shared" ca="1" si="167"/>
        <v>-2.2524889463430933E-3</v>
      </c>
    </row>
    <row r="262" spans="1:109" ht="14" thickBot="1" x14ac:dyDescent="0.2">
      <c r="A262" s="96">
        <v>39073</v>
      </c>
      <c r="B262" s="97">
        <v>5.1079998016357422</v>
      </c>
      <c r="C262" s="98">
        <v>1410.760009765625</v>
      </c>
      <c r="D262" s="97">
        <v>1.9595999717712402</v>
      </c>
      <c r="E262">
        <v>118.7930582063312</v>
      </c>
      <c r="F262">
        <v>619.16400146484375</v>
      </c>
      <c r="H262" s="34">
        <f t="shared" si="168"/>
        <v>1.3793782236312875E-2</v>
      </c>
      <c r="I262" s="34">
        <f t="shared" si="169"/>
        <v>-5.316251006780957E-3</v>
      </c>
      <c r="J262" s="34">
        <f t="shared" si="170"/>
        <v>-2.5513134824723549E-4</v>
      </c>
      <c r="K262" s="34">
        <f t="shared" si="171"/>
        <v>3.6825851867495732E-3</v>
      </c>
      <c r="L262" s="101">
        <f t="shared" si="172"/>
        <v>-8.0679047500663379E-4</v>
      </c>
      <c r="N262" s="34">
        <f t="shared" si="173"/>
        <v>-0.56724768051892249</v>
      </c>
      <c r="O262" s="35">
        <f t="shared" si="181"/>
        <v>-0.53162510067809565</v>
      </c>
      <c r="P262" s="35">
        <f t="shared" si="182"/>
        <v>-2.551313482472355E-2</v>
      </c>
      <c r="Q262" s="35">
        <f t="shared" si="174"/>
        <v>0.36825851867495735</v>
      </c>
      <c r="R262" s="35">
        <f t="shared" si="183"/>
        <v>-8.0679047500663376E-2</v>
      </c>
      <c r="S262" s="67">
        <f t="shared" si="175"/>
        <v>-0.83680644484744771</v>
      </c>
      <c r="AJ262" s="34">
        <f t="shared" ca="1" si="184"/>
        <v>0.52710195778772817</v>
      </c>
      <c r="AK262" s="34">
        <f t="shared" ca="1" si="184"/>
        <v>1.3385450899879967</v>
      </c>
      <c r="AL262" s="34">
        <f t="shared" ca="1" si="184"/>
        <v>7.4119825938732647E-2</v>
      </c>
      <c r="AM262" s="34">
        <f t="shared" ca="1" si="184"/>
        <v>2.0934495460102944</v>
      </c>
      <c r="AN262" s="101">
        <f t="shared" ca="1" si="184"/>
        <v>0.23827723336625176</v>
      </c>
      <c r="AQ262" s="60">
        <f ca="1"/>
        <v>-4.9337849423486727E-5</v>
      </c>
      <c r="AR262" s="60">
        <f ca="1"/>
        <v>1.5500983395085186E-2</v>
      </c>
      <c r="AS262" s="60">
        <f ca="1"/>
        <v>3.6430438616113477E-3</v>
      </c>
      <c r="AT262" s="60">
        <f ca="1"/>
        <v>1.1158577498189992E-2</v>
      </c>
      <c r="AU262" s="60">
        <f ca="1"/>
        <v>1.5327312567217807E-2</v>
      </c>
      <c r="AW262" s="61">
        <f t="shared" ca="1" si="157"/>
        <v>2.0289417483761629E-3</v>
      </c>
      <c r="AX262" s="61">
        <f t="shared" ca="1" si="158"/>
        <v>1.5500983395085186</v>
      </c>
      <c r="AY262" s="61">
        <f t="shared" ca="1" si="159"/>
        <v>0.36430438616113475</v>
      </c>
      <c r="AZ262" s="61">
        <f t="shared" ca="1" si="160"/>
        <v>1.1158577498189992</v>
      </c>
      <c r="BA262" s="61">
        <f t="shared" ca="1" si="161"/>
        <v>1.5327312567217806</v>
      </c>
      <c r="BB262" s="61">
        <f t="shared" ca="1" si="162"/>
        <v>4.5650206739588093</v>
      </c>
      <c r="BL262" s="96">
        <v>39073</v>
      </c>
      <c r="BM262" s="126">
        <f t="shared" si="176"/>
        <v>1.4215271075208686E-2</v>
      </c>
      <c r="BN262" s="126">
        <f t="shared" si="177"/>
        <v>-5.4747816164509681E-3</v>
      </c>
      <c r="BO262" s="126">
        <f t="shared" si="178"/>
        <v>-2.1394087665517312E-4</v>
      </c>
      <c r="BP262" s="126">
        <f t="shared" si="179"/>
        <v>3.8902767973308531E-3</v>
      </c>
      <c r="BQ262" s="126">
        <f t="shared" si="180"/>
        <v>-1.5564501174250419E-3</v>
      </c>
      <c r="DA262" s="126">
        <f t="shared" ca="1" si="163"/>
        <v>8.329833239665698E-5</v>
      </c>
      <c r="DB262" s="126">
        <f t="shared" ca="1" si="164"/>
        <v>1.5183101073884009E-2</v>
      </c>
      <c r="DC262" s="126">
        <f t="shared" ca="1" si="165"/>
        <v>3.484630299521748E-3</v>
      </c>
      <c r="DD262" s="126">
        <f t="shared" ca="1" si="166"/>
        <v>1.1275314839504827E-2</v>
      </c>
      <c r="DE262" s="126">
        <f t="shared" ca="1" si="167"/>
        <v>1.4704720347901134E-2</v>
      </c>
    </row>
    <row r="263" spans="1:109" ht="14" thickBot="1" x14ac:dyDescent="0.2">
      <c r="A263" s="96">
        <v>39076</v>
      </c>
      <c r="B263" s="97">
        <v>5.1079998016357422</v>
      </c>
      <c r="C263" s="98">
        <v>1410.760009765625</v>
      </c>
      <c r="D263" s="97">
        <v>1.9744999408721924</v>
      </c>
      <c r="E263">
        <v>118.7930582063312</v>
      </c>
      <c r="F263">
        <v>619.16400146484375</v>
      </c>
      <c r="H263" s="34">
        <f t="shared" si="168"/>
        <v>0</v>
      </c>
      <c r="I263" s="34">
        <f t="shared" si="169"/>
        <v>0</v>
      </c>
      <c r="J263" s="34">
        <f t="shared" si="170"/>
        <v>7.6035769114062533E-3</v>
      </c>
      <c r="K263" s="34">
        <f t="shared" si="171"/>
        <v>0</v>
      </c>
      <c r="L263" s="101">
        <f t="shared" si="172"/>
        <v>0</v>
      </c>
      <c r="N263" s="34">
        <f t="shared" si="173"/>
        <v>0</v>
      </c>
      <c r="O263" s="35">
        <f t="shared" si="181"/>
        <v>0</v>
      </c>
      <c r="P263" s="35">
        <f t="shared" si="182"/>
        <v>0.76035769114062535</v>
      </c>
      <c r="Q263" s="35">
        <f t="shared" si="174"/>
        <v>0</v>
      </c>
      <c r="R263" s="35">
        <f t="shared" si="183"/>
        <v>0</v>
      </c>
      <c r="S263" s="67">
        <f t="shared" si="175"/>
        <v>0.76035769114062535</v>
      </c>
      <c r="AJ263" s="34">
        <f t="shared" ca="1" si="184"/>
        <v>-1.5203277270898936</v>
      </c>
      <c r="AK263" s="34">
        <f t="shared" ca="1" si="184"/>
        <v>-0.73732259783039567</v>
      </c>
      <c r="AL263" s="34">
        <f t="shared" ca="1" si="184"/>
        <v>0.39597398078181989</v>
      </c>
      <c r="AM263" s="34">
        <f t="shared" ca="1" si="184"/>
        <v>1.0627485810093054</v>
      </c>
      <c r="AN263" s="101">
        <f t="shared" ca="1" si="184"/>
        <v>-1.3213008996509652</v>
      </c>
      <c r="AQ263" s="60">
        <f ca="1"/>
        <v>7.9269170595274909E-3</v>
      </c>
      <c r="AR263" s="60">
        <f ca="1"/>
        <v>1.1411741264269762E-2</v>
      </c>
      <c r="AS263" s="60">
        <f ca="1"/>
        <v>1.5322455642534517E-2</v>
      </c>
      <c r="AT263" s="60">
        <f ca="1"/>
        <v>-4.8948047069641157E-3</v>
      </c>
      <c r="AU263" s="60">
        <f ca="1"/>
        <v>1.3830986356652064E-2</v>
      </c>
      <c r="AW263" s="61">
        <f t="shared" ca="1" si="157"/>
        <v>-0.32598204311544815</v>
      </c>
      <c r="AX263" s="61">
        <f t="shared" ca="1" si="158"/>
        <v>1.1411741264269761</v>
      </c>
      <c r="AY263" s="61">
        <f t="shared" ca="1" si="159"/>
        <v>1.5322455642534518</v>
      </c>
      <c r="AZ263" s="61">
        <f t="shared" ca="1" si="160"/>
        <v>-0.4894804706964116</v>
      </c>
      <c r="BA263" s="61">
        <f t="shared" ca="1" si="161"/>
        <v>1.3830986356652064</v>
      </c>
      <c r="BB263" s="61">
        <f t="shared" ca="1" si="162"/>
        <v>3.2410558125337747</v>
      </c>
      <c r="BL263" s="96">
        <v>39076</v>
      </c>
      <c r="BM263" s="126">
        <f t="shared" si="176"/>
        <v>4.2148883889581103E-4</v>
      </c>
      <c r="BN263" s="126">
        <f t="shared" si="177"/>
        <v>-1.5853060967001092E-4</v>
      </c>
      <c r="BO263" s="126">
        <f t="shared" si="178"/>
        <v>7.6447673829983156E-3</v>
      </c>
      <c r="BP263" s="126">
        <f t="shared" si="179"/>
        <v>2.0769161058127987E-4</v>
      </c>
      <c r="BQ263" s="126">
        <f t="shared" si="180"/>
        <v>-7.4965964241840803E-4</v>
      </c>
      <c r="DA263" s="126">
        <f t="shared" ca="1" si="163"/>
        <v>8.0595532413476351E-3</v>
      </c>
      <c r="DB263" s="126">
        <f t="shared" ca="1" si="164"/>
        <v>1.1093858943068585E-2</v>
      </c>
      <c r="DC263" s="126">
        <f t="shared" ca="1" si="165"/>
        <v>1.5164042080444917E-2</v>
      </c>
      <c r="DD263" s="126">
        <f t="shared" ca="1" si="166"/>
        <v>-4.7780673656492804E-3</v>
      </c>
      <c r="DE263" s="126">
        <f t="shared" ca="1" si="167"/>
        <v>1.3208394137335391E-2</v>
      </c>
    </row>
    <row r="264" spans="1:109" ht="14" thickBot="1" x14ac:dyDescent="0.2">
      <c r="A264" s="96">
        <v>39077</v>
      </c>
      <c r="B264" s="97">
        <v>5.0914878845214844</v>
      </c>
      <c r="C264" s="98">
        <v>1416.9000244140625</v>
      </c>
      <c r="D264" s="97">
        <v>1.9538999795913696</v>
      </c>
      <c r="E264">
        <v>119.07596832926633</v>
      </c>
      <c r="F264">
        <v>630.7149658203125</v>
      </c>
      <c r="H264" s="34">
        <f t="shared" si="168"/>
        <v>-3.2325602497028636E-3</v>
      </c>
      <c r="I264" s="34">
        <f t="shared" si="169"/>
        <v>4.3522743811384079E-3</v>
      </c>
      <c r="J264" s="34">
        <f t="shared" si="170"/>
        <v>-1.0433001720791731E-2</v>
      </c>
      <c r="K264" s="34">
        <f t="shared" si="171"/>
        <v>2.3815375006488149E-3</v>
      </c>
      <c r="L264" s="101">
        <f t="shared" si="172"/>
        <v>1.8655742788891153E-2</v>
      </c>
      <c r="N264" s="34">
        <f t="shared" si="173"/>
        <v>0.13293397505974855</v>
      </c>
      <c r="O264" s="35">
        <f t="shared" si="181"/>
        <v>0.43522743811384079</v>
      </c>
      <c r="P264" s="35">
        <f t="shared" si="182"/>
        <v>-1.043300172079173</v>
      </c>
      <c r="Q264" s="35">
        <f t="shared" si="174"/>
        <v>0.23815375006488149</v>
      </c>
      <c r="R264" s="35">
        <f t="shared" si="183"/>
        <v>1.8655742788891154</v>
      </c>
      <c r="S264" s="67">
        <f t="shared" si="175"/>
        <v>1.6285892700484133</v>
      </c>
      <c r="AJ264" s="34">
        <f t="shared" ca="1" si="184"/>
        <v>-8.3618100795657801E-3</v>
      </c>
      <c r="AK264" s="34">
        <f t="shared" ca="1" si="184"/>
        <v>1.0513822385268248</v>
      </c>
      <c r="AL264" s="34">
        <f t="shared" ca="1" si="184"/>
        <v>0.58688700686762374</v>
      </c>
      <c r="AM264" s="34">
        <f t="shared" ca="1" si="184"/>
        <v>-1.8985172614878809</v>
      </c>
      <c r="AN264" s="101">
        <f t="shared" ca="1" si="184"/>
        <v>-0.56131748960199135</v>
      </c>
      <c r="AQ264" s="60">
        <f ca="1"/>
        <v>-2.9000328267790431E-2</v>
      </c>
      <c r="AR264" s="60">
        <f ca="1"/>
        <v>-1.2612596221289915E-2</v>
      </c>
      <c r="AS264" s="60">
        <f ca="1"/>
        <v>-2.432623007608198E-3</v>
      </c>
      <c r="AT264" s="60">
        <f ca="1"/>
        <v>-1.4130064009899621E-2</v>
      </c>
      <c r="AU264" s="60">
        <f ca="1"/>
        <v>-1.1587358999241107E-2</v>
      </c>
      <c r="AW264" s="61">
        <f t="shared" ref="AW264:AW327" ca="1" si="185">-AQ264*$B$7*100*$V$24*$B$6</f>
        <v>1.1925930584060536</v>
      </c>
      <c r="AX264" s="61">
        <f t="shared" ref="AX264:AX327" ca="1" si="186">AR264*$C$6</f>
        <v>-1.2612596221289916</v>
      </c>
      <c r="AY264" s="61">
        <f t="shared" ref="AY264:AY327" ca="1" si="187">AS264*$D$6</f>
        <v>-0.24326230076081981</v>
      </c>
      <c r="AZ264" s="61">
        <f t="shared" ref="AZ264:AZ327" ca="1" si="188">-AT264*$E$6</f>
        <v>-1.4130064009899621</v>
      </c>
      <c r="BA264" s="61">
        <f t="shared" ref="BA264:BA327" ca="1" si="189">AU264*$F$6</f>
        <v>-1.1587358999241106</v>
      </c>
      <c r="BB264" s="61">
        <f t="shared" ref="BB264:BB327" ca="1" si="190">SUM(AW264:BA264)</f>
        <v>-2.8836711653978302</v>
      </c>
      <c r="BL264" s="96">
        <v>39077</v>
      </c>
      <c r="BM264" s="126">
        <f t="shared" si="176"/>
        <v>-2.8110714108070525E-3</v>
      </c>
      <c r="BN264" s="126">
        <f t="shared" si="177"/>
        <v>4.1937437714683968E-3</v>
      </c>
      <c r="BO264" s="126">
        <f t="shared" si="178"/>
        <v>-1.0391811249199669E-2</v>
      </c>
      <c r="BP264" s="126">
        <f t="shared" si="179"/>
        <v>2.5892291112300948E-3</v>
      </c>
      <c r="BQ264" s="126">
        <f t="shared" si="180"/>
        <v>1.7906083146472747E-2</v>
      </c>
      <c r="DA264" s="126">
        <f t="shared" ref="DA264:DA327" ca="1" si="191">AQ264-$DA$5</f>
        <v>-2.8867692085970287E-2</v>
      </c>
      <c r="DB264" s="126">
        <f t="shared" ref="DB264:DB327" ca="1" si="192">AR264-$DB$5</f>
        <v>-1.2930478542491092E-2</v>
      </c>
      <c r="DC264" s="126">
        <f t="shared" ref="DC264:DC327" ca="1" si="193">AS264-$DC$5</f>
        <v>-2.5910365696977977E-3</v>
      </c>
      <c r="DD264" s="126">
        <f t="shared" ref="DD264:DD327" ca="1" si="194">AT264-$DD$5</f>
        <v>-1.4013326668584786E-2</v>
      </c>
      <c r="DE264" s="126">
        <f t="shared" ref="DE264:DE327" ca="1" si="195">AU264-$DE$5</f>
        <v>-1.220995121855778E-2</v>
      </c>
    </row>
    <row r="265" spans="1:109" ht="14" thickBot="1" x14ac:dyDescent="0.2">
      <c r="A265" s="96">
        <v>39078</v>
      </c>
      <c r="B265" s="97">
        <v>5.1339998245239258</v>
      </c>
      <c r="C265" s="98">
        <v>1426.8399658203125</v>
      </c>
      <c r="D265" s="97">
        <v>1.9565000534057617</v>
      </c>
      <c r="E265">
        <v>118.73663742359605</v>
      </c>
      <c r="F265">
        <v>627.31512451171875</v>
      </c>
      <c r="H265" s="34">
        <f t="shared" ref="H265:H328" si="196">(B265-B264)/B264</f>
        <v>8.3496103627548595E-3</v>
      </c>
      <c r="I265" s="34">
        <f t="shared" ref="I265:I328" si="197">(C265-C264)/C264</f>
        <v>7.0152736502072629E-3</v>
      </c>
      <c r="J265" s="34">
        <f t="shared" ref="J265:J328" si="198">(D265-D264)/D264</f>
        <v>1.3307097812324347E-3</v>
      </c>
      <c r="K265" s="34">
        <f t="shared" ref="K265:K328" si="199">(E265-E264)/E264</f>
        <v>-2.8497009970304826E-3</v>
      </c>
      <c r="L265" s="101">
        <f t="shared" ref="L265:L328" si="200">(F265-F264)/F264</f>
        <v>-5.390456058343077E-3</v>
      </c>
      <c r="N265" s="34">
        <f t="shared" ref="N265:N328" si="201">-H265*$B$7*100*$V$24*$B$6</f>
        <v>-0.34336464287807128</v>
      </c>
      <c r="O265" s="35">
        <f t="shared" si="181"/>
        <v>0.70152736502072632</v>
      </c>
      <c r="P265" s="35">
        <f t="shared" si="182"/>
        <v>0.13307097812324348</v>
      </c>
      <c r="Q265" s="35">
        <f t="shared" ref="Q265:Q328" si="202">-K265*$E$6</f>
        <v>-0.28497009970304826</v>
      </c>
      <c r="R265" s="35">
        <f t="shared" si="183"/>
        <v>-0.53904560583430772</v>
      </c>
      <c r="S265" s="67">
        <f t="shared" ref="S265:S328" si="203">SUM(N265:R265)</f>
        <v>-0.33278200527145746</v>
      </c>
      <c r="AJ265" s="34">
        <f t="shared" ca="1" si="184"/>
        <v>-0.31008771645555738</v>
      </c>
      <c r="AK265" s="34">
        <f t="shared" ca="1" si="184"/>
        <v>0.42819471304142981</v>
      </c>
      <c r="AL265" s="34">
        <f t="shared" ca="1" si="184"/>
        <v>-0.11749067304081888</v>
      </c>
      <c r="AM265" s="34">
        <f t="shared" ca="1" si="184"/>
        <v>1.1299484669111434E-4</v>
      </c>
      <c r="AN265" s="101">
        <f t="shared" ca="1" si="184"/>
        <v>-0.20988732576546057</v>
      </c>
      <c r="AQ265" s="60">
        <f ca="1"/>
        <v>-5.8477103995855737E-3</v>
      </c>
      <c r="AR265" s="60">
        <f ca="1"/>
        <v>1.2448791010538501E-2</v>
      </c>
      <c r="AS265" s="60">
        <f ca="1"/>
        <v>-7.8253676417338654E-3</v>
      </c>
      <c r="AT265" s="60">
        <f ca="1"/>
        <v>3.1535620191674401E-3</v>
      </c>
      <c r="AU265" s="60">
        <f ca="1"/>
        <v>1.231869817308723E-2</v>
      </c>
      <c r="AW265" s="61">
        <f t="shared" ca="1" si="185"/>
        <v>0.24047792720540803</v>
      </c>
      <c r="AX265" s="61">
        <f t="shared" ca="1" si="186"/>
        <v>1.2448791010538502</v>
      </c>
      <c r="AY265" s="61">
        <f t="shared" ca="1" si="187"/>
        <v>-0.78253676417338658</v>
      </c>
      <c r="AZ265" s="61">
        <f t="shared" ca="1" si="188"/>
        <v>0.31535620191674402</v>
      </c>
      <c r="BA265" s="61">
        <f t="shared" ca="1" si="189"/>
        <v>1.231869817308723</v>
      </c>
      <c r="BB265" s="61">
        <f t="shared" ca="1" si="190"/>
        <v>2.250046283311339</v>
      </c>
      <c r="BL265" s="96">
        <v>39078</v>
      </c>
      <c r="BM265" s="126">
        <f t="shared" ref="BM265:BM328" si="204">H265-$BM$6</f>
        <v>8.7710992016506711E-3</v>
      </c>
      <c r="BN265" s="126">
        <f t="shared" ref="BN265:BN328" si="205">I265-$BN$6</f>
        <v>6.8567430405372517E-3</v>
      </c>
      <c r="BO265" s="126">
        <f t="shared" ref="BO265:BO328" si="206">J265-$BO$6</f>
        <v>1.3719002528244969E-3</v>
      </c>
      <c r="BP265" s="126">
        <f t="shared" ref="BP265:BP328" si="207">K265-$BP$6</f>
        <v>-2.6420093864492028E-3</v>
      </c>
      <c r="BQ265" s="126">
        <f t="shared" ref="BQ265:BQ328" si="208">L265-$BQ$6</f>
        <v>-6.1401157007614851E-3</v>
      </c>
      <c r="DA265" s="126">
        <f t="shared" ca="1" si="191"/>
        <v>-5.7150742177654304E-3</v>
      </c>
      <c r="DB265" s="126">
        <f t="shared" ca="1" si="192"/>
        <v>1.2130908689337324E-2</v>
      </c>
      <c r="DC265" s="126">
        <f t="shared" ca="1" si="193"/>
        <v>-7.9837812038234656E-3</v>
      </c>
      <c r="DD265" s="126">
        <f t="shared" ca="1" si="194"/>
        <v>3.2702993604822751E-3</v>
      </c>
      <c r="DE265" s="126">
        <f t="shared" ca="1" si="195"/>
        <v>1.1696105953770557E-2</v>
      </c>
    </row>
    <row r="266" spans="1:109" ht="14" thickBot="1" x14ac:dyDescent="0.2">
      <c r="A266" s="96">
        <v>39079</v>
      </c>
      <c r="B266" s="97">
        <v>5.1655001640319824</v>
      </c>
      <c r="C266" s="98">
        <v>1424.72998046875</v>
      </c>
      <c r="D266" s="97">
        <v>1.9630000591278076</v>
      </c>
      <c r="E266">
        <v>118.90606078358002</v>
      </c>
      <c r="F266">
        <v>632.7620849609375</v>
      </c>
      <c r="H266" s="34">
        <f t="shared" si="196"/>
        <v>6.1356331485612498E-3</v>
      </c>
      <c r="I266" s="34">
        <f t="shared" si="197"/>
        <v>-1.4787820653379558E-3</v>
      </c>
      <c r="J266" s="34">
        <f t="shared" si="198"/>
        <v>3.3222619701599627E-3</v>
      </c>
      <c r="K266" s="34">
        <f t="shared" si="199"/>
        <v>1.4268835943159147E-3</v>
      </c>
      <c r="L266" s="101">
        <f t="shared" si="200"/>
        <v>8.6829732559987032E-3</v>
      </c>
      <c r="N266" s="34">
        <f t="shared" si="201"/>
        <v>-0.25231829910102394</v>
      </c>
      <c r="O266" s="35">
        <f t="shared" ref="O266:O329" si="209">I266*$C$6</f>
        <v>-0.14787820653379558</v>
      </c>
      <c r="P266" s="35">
        <f t="shared" ref="P266:P329" si="210">J266*$D$6</f>
        <v>0.33222619701599626</v>
      </c>
      <c r="Q266" s="35">
        <f t="shared" si="202"/>
        <v>0.14268835943159147</v>
      </c>
      <c r="R266" s="35">
        <f t="shared" ref="R266:R329" si="211">L266*$F$6</f>
        <v>0.86829732559987027</v>
      </c>
      <c r="S266" s="67">
        <f t="shared" si="203"/>
        <v>0.94301537641263855</v>
      </c>
      <c r="AJ266" s="34">
        <f t="shared" ca="1" si="184"/>
        <v>-0.21944888977197596</v>
      </c>
      <c r="AK266" s="34">
        <f t="shared" ca="1" si="184"/>
        <v>2.4500069971942602</v>
      </c>
      <c r="AL266" s="34">
        <f t="shared" ca="1" si="184"/>
        <v>0.91715054910749405</v>
      </c>
      <c r="AM266" s="34">
        <f t="shared" ca="1" si="184"/>
        <v>0.4529284162056586</v>
      </c>
      <c r="AN266" s="101">
        <f t="shared" ca="1" si="184"/>
        <v>-2.5350249725981486</v>
      </c>
      <c r="AQ266" s="60">
        <f ca="1"/>
        <v>-6.1889944678524631E-3</v>
      </c>
      <c r="AR266" s="60">
        <f ca="1"/>
        <v>-1.7571063338288023E-3</v>
      </c>
      <c r="AS266" s="60">
        <f ca="1"/>
        <v>9.5031086572081405E-5</v>
      </c>
      <c r="AT266" s="60">
        <f ca="1"/>
        <v>-2.5645004043097037E-3</v>
      </c>
      <c r="AU266" s="60">
        <f ca="1"/>
        <v>6.1330911263794653E-3</v>
      </c>
      <c r="AW266" s="61">
        <f t="shared" ca="1" si="185"/>
        <v>0.25451269974319768</v>
      </c>
      <c r="AX266" s="61">
        <f t="shared" ca="1" si="186"/>
        <v>-0.17571063338288023</v>
      </c>
      <c r="AY266" s="61">
        <f t="shared" ca="1" si="187"/>
        <v>9.50310865720814E-3</v>
      </c>
      <c r="AZ266" s="61">
        <f t="shared" ca="1" si="188"/>
        <v>-0.25645004043097036</v>
      </c>
      <c r="BA266" s="61">
        <f t="shared" ca="1" si="189"/>
        <v>0.61330911263794652</v>
      </c>
      <c r="BB266" s="61">
        <f t="shared" ca="1" si="190"/>
        <v>0.44516424722450176</v>
      </c>
      <c r="BL266" s="96">
        <v>39079</v>
      </c>
      <c r="BM266" s="126">
        <f t="shared" si="204"/>
        <v>6.5571219874570605E-3</v>
      </c>
      <c r="BN266" s="126">
        <f t="shared" si="205"/>
        <v>-1.6373126750079668E-3</v>
      </c>
      <c r="BO266" s="126">
        <f t="shared" si="206"/>
        <v>3.363452441752025E-3</v>
      </c>
      <c r="BP266" s="126">
        <f t="shared" si="207"/>
        <v>1.6345752048971946E-3</v>
      </c>
      <c r="BQ266" s="126">
        <f t="shared" si="208"/>
        <v>7.9333136135802951E-3</v>
      </c>
      <c r="DA266" s="126">
        <f t="shared" ca="1" si="191"/>
        <v>-6.0563582860323198E-3</v>
      </c>
      <c r="DB266" s="126">
        <f t="shared" ca="1" si="192"/>
        <v>-2.0749886550299797E-3</v>
      </c>
      <c r="DC266" s="126">
        <f t="shared" ca="1" si="193"/>
        <v>-6.3382475517518167E-5</v>
      </c>
      <c r="DD266" s="126">
        <f t="shared" ca="1" si="194"/>
        <v>-2.4477630629948688E-3</v>
      </c>
      <c r="DE266" s="126">
        <f t="shared" ca="1" si="195"/>
        <v>5.510498907062792E-3</v>
      </c>
    </row>
    <row r="267" spans="1:109" ht="14" thickBot="1" x14ac:dyDescent="0.2">
      <c r="A267" s="96">
        <v>39080</v>
      </c>
      <c r="B267" s="97">
        <v>5.183499813079834</v>
      </c>
      <c r="C267" s="98">
        <v>1418.300048828125</v>
      </c>
      <c r="D267" s="97">
        <v>1.957800030708313</v>
      </c>
      <c r="E267">
        <v>119.03344923593524</v>
      </c>
      <c r="F267">
        <v>634.71185302734375</v>
      </c>
      <c r="H267" s="34">
        <f t="shared" si="196"/>
        <v>3.4845897737425988E-3</v>
      </c>
      <c r="I267" s="34">
        <f t="shared" si="197"/>
        <v>-4.5130879035124184E-3</v>
      </c>
      <c r="J267" s="34">
        <f t="shared" si="198"/>
        <v>-2.6490210203076025E-3</v>
      </c>
      <c r="K267" s="34">
        <f t="shared" si="199"/>
        <v>1.0713369151727134E-3</v>
      </c>
      <c r="L267" s="101">
        <f t="shared" si="200"/>
        <v>3.081360455607285E-3</v>
      </c>
      <c r="N267" s="34">
        <f t="shared" si="201"/>
        <v>-0.14329829432219635</v>
      </c>
      <c r="O267" s="35">
        <f t="shared" si="209"/>
        <v>-0.45130879035124183</v>
      </c>
      <c r="P267" s="35">
        <f t="shared" si="210"/>
        <v>-0.26490210203076026</v>
      </c>
      <c r="Q267" s="35">
        <f t="shared" si="202"/>
        <v>0.10713369151727134</v>
      </c>
      <c r="R267" s="35">
        <f t="shared" si="211"/>
        <v>0.30813604556072849</v>
      </c>
      <c r="S267" s="67">
        <f t="shared" si="203"/>
        <v>-0.44423944962619855</v>
      </c>
      <c r="AJ267" s="34">
        <f t="shared" ca="1" si="184"/>
        <v>0.1348305652164293</v>
      </c>
      <c r="AK267" s="34">
        <f t="shared" ca="1" si="184"/>
        <v>5.7461912725834702E-2</v>
      </c>
      <c r="AL267" s="34">
        <f t="shared" ca="1" si="184"/>
        <v>1.3200690870093936</v>
      </c>
      <c r="AM267" s="34">
        <f t="shared" ca="1" si="184"/>
        <v>0.16250881773347023</v>
      </c>
      <c r="AN267" s="101">
        <f t="shared" ca="1" si="184"/>
        <v>-0.64901388534993587</v>
      </c>
      <c r="AQ267" s="60">
        <f ca="1"/>
        <v>-1.2302361798269141E-2</v>
      </c>
      <c r="AR267" s="60">
        <f ca="1"/>
        <v>2.1959468191060295E-2</v>
      </c>
      <c r="AS267" s="60">
        <f ca="1"/>
        <v>1.4706673231607362E-3</v>
      </c>
      <c r="AT267" s="60">
        <f ca="1"/>
        <v>-1.5282149596095463E-2</v>
      </c>
      <c r="AU267" s="60">
        <f ca="1"/>
        <v>2.5873490795657154E-2</v>
      </c>
      <c r="AW267" s="61">
        <f t="shared" ca="1" si="185"/>
        <v>0.50591535196209858</v>
      </c>
      <c r="AX267" s="61">
        <f t="shared" ca="1" si="186"/>
        <v>2.1959468191060294</v>
      </c>
      <c r="AY267" s="61">
        <f t="shared" ca="1" si="187"/>
        <v>0.14706673231607362</v>
      </c>
      <c r="AZ267" s="61">
        <f t="shared" ca="1" si="188"/>
        <v>-1.5282149596095462</v>
      </c>
      <c r="BA267" s="61">
        <f t="shared" ca="1" si="189"/>
        <v>2.5873490795657155</v>
      </c>
      <c r="BB267" s="61">
        <f t="shared" ca="1" si="190"/>
        <v>3.9080630233403708</v>
      </c>
      <c r="BL267" s="96">
        <v>39080</v>
      </c>
      <c r="BM267" s="126">
        <f t="shared" si="204"/>
        <v>3.9060786126384099E-3</v>
      </c>
      <c r="BN267" s="126">
        <f t="shared" si="205"/>
        <v>-4.6716185131824295E-3</v>
      </c>
      <c r="BO267" s="126">
        <f t="shared" si="206"/>
        <v>-2.6078305487155402E-3</v>
      </c>
      <c r="BP267" s="126">
        <f t="shared" si="207"/>
        <v>1.2790285257539933E-3</v>
      </c>
      <c r="BQ267" s="126">
        <f t="shared" si="208"/>
        <v>2.3317008131888768E-3</v>
      </c>
      <c r="DA267" s="126">
        <f t="shared" ca="1" si="191"/>
        <v>-1.2169725616448997E-2</v>
      </c>
      <c r="DB267" s="126">
        <f t="shared" ca="1" si="192"/>
        <v>2.1641585869859117E-2</v>
      </c>
      <c r="DC267" s="126">
        <f t="shared" ca="1" si="193"/>
        <v>1.3122537610711367E-3</v>
      </c>
      <c r="DD267" s="126">
        <f t="shared" ca="1" si="194"/>
        <v>-1.5165412254780629E-2</v>
      </c>
      <c r="DE267" s="126">
        <f t="shared" ca="1" si="195"/>
        <v>2.525089857634048E-2</v>
      </c>
    </row>
    <row r="268" spans="1:109" ht="14" thickBot="1" x14ac:dyDescent="0.2">
      <c r="A268" s="96">
        <v>39083</v>
      </c>
      <c r="B268" s="97">
        <v>5.183499813079834</v>
      </c>
      <c r="C268" s="98">
        <v>1418.300048828125</v>
      </c>
      <c r="D268" s="97">
        <v>1.957800030708313</v>
      </c>
      <c r="E268">
        <v>119.03344923593524</v>
      </c>
      <c r="F268">
        <v>634.71185302734375</v>
      </c>
      <c r="H268" s="34">
        <f t="shared" si="196"/>
        <v>0</v>
      </c>
      <c r="I268" s="34">
        <f t="shared" si="197"/>
        <v>0</v>
      </c>
      <c r="J268" s="34">
        <f t="shared" si="198"/>
        <v>0</v>
      </c>
      <c r="K268" s="34">
        <f t="shared" si="199"/>
        <v>0</v>
      </c>
      <c r="L268" s="101">
        <f t="shared" si="200"/>
        <v>0</v>
      </c>
      <c r="N268" s="34">
        <f t="shared" si="201"/>
        <v>0</v>
      </c>
      <c r="O268" s="35">
        <f t="shared" si="209"/>
        <v>0</v>
      </c>
      <c r="P268" s="35">
        <f t="shared" si="210"/>
        <v>0</v>
      </c>
      <c r="Q268" s="35">
        <f t="shared" si="202"/>
        <v>0</v>
      </c>
      <c r="R268" s="35">
        <f t="shared" si="211"/>
        <v>0</v>
      </c>
      <c r="S268" s="67">
        <f t="shared" si="203"/>
        <v>0</v>
      </c>
      <c r="AJ268" s="34">
        <f t="shared" ca="1" si="184"/>
        <v>-0.51949501909241869</v>
      </c>
      <c r="AK268" s="34">
        <f t="shared" ca="1" si="184"/>
        <v>-0.40231232870887612</v>
      </c>
      <c r="AL268" s="34">
        <f t="shared" ca="1" si="184"/>
        <v>2.0173902939397679</v>
      </c>
      <c r="AM268" s="34">
        <f t="shared" ca="1" si="184"/>
        <v>0.39078558882655134</v>
      </c>
      <c r="AN268" s="101">
        <f t="shared" ca="1" si="184"/>
        <v>0.14004480669573996</v>
      </c>
      <c r="AQ268" s="60">
        <f ca="1"/>
        <v>-3.9214365398860572E-3</v>
      </c>
      <c r="AR268" s="60">
        <f ca="1"/>
        <v>1.5943962701850653E-2</v>
      </c>
      <c r="AS268" s="60">
        <f ca="1"/>
        <v>-1.2838395429590763E-4</v>
      </c>
      <c r="AT268" s="60">
        <f ca="1"/>
        <v>-1.9818651978362519E-3</v>
      </c>
      <c r="AU268" s="60">
        <f ca="1"/>
        <v>-6.2043129312847993E-3</v>
      </c>
      <c r="AW268" s="61">
        <f t="shared" ca="1" si="185"/>
        <v>0.16126293306969819</v>
      </c>
      <c r="AX268" s="61">
        <f t="shared" ca="1" si="186"/>
        <v>1.5943962701850654</v>
      </c>
      <c r="AY268" s="61">
        <f t="shared" ca="1" si="187"/>
        <v>-1.2838395429590763E-2</v>
      </c>
      <c r="AZ268" s="61">
        <f t="shared" ca="1" si="188"/>
        <v>-0.1981865197836252</v>
      </c>
      <c r="BA268" s="61">
        <f t="shared" ca="1" si="189"/>
        <v>-0.62043129312847989</v>
      </c>
      <c r="BB268" s="61">
        <f t="shared" ca="1" si="190"/>
        <v>0.92420299491306768</v>
      </c>
      <c r="BL268" s="96">
        <v>39083</v>
      </c>
      <c r="BM268" s="126">
        <f t="shared" si="204"/>
        <v>4.2148883889581103E-4</v>
      </c>
      <c r="BN268" s="126">
        <f t="shared" si="205"/>
        <v>-1.5853060967001092E-4</v>
      </c>
      <c r="BO268" s="126">
        <f t="shared" si="206"/>
        <v>4.1190471592062348E-5</v>
      </c>
      <c r="BP268" s="126">
        <f t="shared" si="207"/>
        <v>2.0769161058127987E-4</v>
      </c>
      <c r="BQ268" s="126">
        <f t="shared" si="208"/>
        <v>-7.4965964241840803E-4</v>
      </c>
      <c r="DA268" s="126">
        <f t="shared" ca="1" si="191"/>
        <v>-3.7888003580659134E-3</v>
      </c>
      <c r="DB268" s="126">
        <f t="shared" ca="1" si="192"/>
        <v>1.5626080380649474E-2</v>
      </c>
      <c r="DC268" s="126">
        <f t="shared" ca="1" si="193"/>
        <v>-2.867975163855072E-4</v>
      </c>
      <c r="DD268" s="126">
        <f t="shared" ca="1" si="194"/>
        <v>-1.865127856521417E-3</v>
      </c>
      <c r="DE268" s="126">
        <f t="shared" ca="1" si="195"/>
        <v>-6.8269051506014717E-3</v>
      </c>
    </row>
    <row r="269" spans="1:109" ht="14" thickBot="1" x14ac:dyDescent="0.2">
      <c r="A269" s="96">
        <v>39084</v>
      </c>
      <c r="B269" s="97">
        <v>5.1634998321533203</v>
      </c>
      <c r="C269" s="98">
        <v>1418.300048828125</v>
      </c>
      <c r="D269" s="97">
        <v>1.9730000495910645</v>
      </c>
      <c r="E269">
        <v>118.83541885778344</v>
      </c>
      <c r="F269">
        <v>639.76446533203125</v>
      </c>
      <c r="H269" s="34">
        <f t="shared" si="196"/>
        <v>-3.8583932955966408E-3</v>
      </c>
      <c r="I269" s="34">
        <f t="shared" si="197"/>
        <v>0</v>
      </c>
      <c r="J269" s="34">
        <f t="shared" si="198"/>
        <v>7.7638260518630422E-3</v>
      </c>
      <c r="K269" s="34">
        <f t="shared" si="199"/>
        <v>-1.6636531951559641E-3</v>
      </c>
      <c r="L269" s="101">
        <f t="shared" si="200"/>
        <v>7.9604820369879419E-3</v>
      </c>
      <c r="N269" s="34">
        <f t="shared" si="201"/>
        <v>0.15867037843291293</v>
      </c>
      <c r="O269" s="35">
        <f t="shared" si="209"/>
        <v>0</v>
      </c>
      <c r="P269" s="35">
        <f t="shared" si="210"/>
        <v>0.7763826051863042</v>
      </c>
      <c r="Q269" s="35">
        <f t="shared" si="202"/>
        <v>-0.16636531951559641</v>
      </c>
      <c r="R269" s="35">
        <f t="shared" si="211"/>
        <v>0.79604820369879414</v>
      </c>
      <c r="S269" s="67">
        <f t="shared" si="203"/>
        <v>1.564735867802415</v>
      </c>
      <c r="AJ269" s="34">
        <f t="shared" ca="1" si="184"/>
        <v>3.4775018467035794</v>
      </c>
      <c r="AK269" s="34">
        <f t="shared" ca="1" si="184"/>
        <v>-1.4906195353508633</v>
      </c>
      <c r="AL269" s="34">
        <f t="shared" ca="1" si="184"/>
        <v>1.0329844507266799</v>
      </c>
      <c r="AM269" s="34">
        <f t="shared" ca="1" si="184"/>
        <v>-0.31558656273121755</v>
      </c>
      <c r="AN269" s="101">
        <f t="shared" ca="1" si="184"/>
        <v>1.6276273387315781</v>
      </c>
      <c r="AQ269" s="60">
        <f ca="1"/>
        <v>-1.9837570942400694E-2</v>
      </c>
      <c r="AR269" s="60">
        <f ca="1"/>
        <v>1.4232350130083541E-2</v>
      </c>
      <c r="AS269" s="60">
        <f ca="1"/>
        <v>1.7129525365084698E-3</v>
      </c>
      <c r="AT269" s="60">
        <f ca="1"/>
        <v>-5.2480086737023094E-4</v>
      </c>
      <c r="AU269" s="60">
        <f ca="1"/>
        <v>-1.5550918606469991E-2</v>
      </c>
      <c r="AW269" s="61">
        <f t="shared" ca="1" si="185"/>
        <v>0.81578902083742666</v>
      </c>
      <c r="AX269" s="61">
        <f t="shared" ca="1" si="186"/>
        <v>1.423235013008354</v>
      </c>
      <c r="AY269" s="61">
        <f t="shared" ca="1" si="187"/>
        <v>0.17129525365084697</v>
      </c>
      <c r="AZ269" s="61">
        <f t="shared" ca="1" si="188"/>
        <v>-5.2480086737023091E-2</v>
      </c>
      <c r="BA269" s="61">
        <f t="shared" ca="1" si="189"/>
        <v>-1.555091860646999</v>
      </c>
      <c r="BB269" s="61">
        <f t="shared" ca="1" si="190"/>
        <v>0.80274734011260573</v>
      </c>
      <c r="BL269" s="96">
        <v>39084</v>
      </c>
      <c r="BM269" s="126">
        <f t="shared" si="204"/>
        <v>-3.4369044567008297E-3</v>
      </c>
      <c r="BN269" s="126">
        <f t="shared" si="205"/>
        <v>-1.5853060967001092E-4</v>
      </c>
      <c r="BO269" s="126">
        <f t="shared" si="206"/>
        <v>7.8050165234551045E-3</v>
      </c>
      <c r="BP269" s="126">
        <f t="shared" si="207"/>
        <v>-1.4559615845746842E-3</v>
      </c>
      <c r="BQ269" s="126">
        <f t="shared" si="208"/>
        <v>7.2108223945695337E-3</v>
      </c>
      <c r="DA269" s="126">
        <f t="shared" ca="1" si="191"/>
        <v>-1.970493476058055E-2</v>
      </c>
      <c r="DB269" s="126">
        <f t="shared" ca="1" si="192"/>
        <v>1.3914467808882364E-2</v>
      </c>
      <c r="DC269" s="126">
        <f t="shared" ca="1" si="193"/>
        <v>1.5545389744188703E-3</v>
      </c>
      <c r="DD269" s="126">
        <f t="shared" ca="1" si="194"/>
        <v>-4.0806352605539603E-4</v>
      </c>
      <c r="DE269" s="126">
        <f t="shared" ca="1" si="195"/>
        <v>-1.6173510825786663E-2</v>
      </c>
    </row>
    <row r="270" spans="1:109" ht="14" thickBot="1" x14ac:dyDescent="0.2">
      <c r="A270" s="96">
        <v>39085</v>
      </c>
      <c r="B270" s="97">
        <v>5.1294999122619629</v>
      </c>
      <c r="C270" s="98">
        <v>1416.5999755859375</v>
      </c>
      <c r="D270" s="97">
        <v>1.9500000476837158</v>
      </c>
      <c r="E270">
        <v>119.37448118260293</v>
      </c>
      <c r="F270">
        <v>629.2650146484375</v>
      </c>
      <c r="H270" s="34">
        <f t="shared" si="196"/>
        <v>-6.5846656331115883E-3</v>
      </c>
      <c r="I270" s="34">
        <f t="shared" si="197"/>
        <v>-1.198669663441238E-3</v>
      </c>
      <c r="J270" s="34">
        <f t="shared" si="198"/>
        <v>-1.165737523023162E-2</v>
      </c>
      <c r="K270" s="34">
        <f t="shared" si="199"/>
        <v>4.5362092379597797E-3</v>
      </c>
      <c r="L270" s="101">
        <f t="shared" si="200"/>
        <v>-1.6411431476027107E-2</v>
      </c>
      <c r="N270" s="34">
        <f t="shared" si="201"/>
        <v>0.27078405642378944</v>
      </c>
      <c r="O270" s="35">
        <f t="shared" si="209"/>
        <v>-0.1198669663441238</v>
      </c>
      <c r="P270" s="35">
        <f t="shared" si="210"/>
        <v>-1.1657375230231619</v>
      </c>
      <c r="Q270" s="35">
        <f t="shared" si="202"/>
        <v>0.45362092379597796</v>
      </c>
      <c r="R270" s="35">
        <f t="shared" si="211"/>
        <v>-1.6411431476027107</v>
      </c>
      <c r="S270" s="67">
        <f t="shared" si="203"/>
        <v>-2.2023426567502291</v>
      </c>
      <c r="AJ270" s="34">
        <f t="shared" ca="1" si="184"/>
        <v>0.79193670571380437</v>
      </c>
      <c r="AK270" s="34">
        <f t="shared" ca="1" si="184"/>
        <v>0.5998008622680675</v>
      </c>
      <c r="AL270" s="34">
        <f t="shared" ca="1" si="184"/>
        <v>-1.0590755424112632</v>
      </c>
      <c r="AM270" s="34">
        <f t="shared" ca="1" si="184"/>
        <v>-0.73869012272499313</v>
      </c>
      <c r="AN270" s="101">
        <f t="shared" ca="1" si="184"/>
        <v>-1.2218690506032261</v>
      </c>
      <c r="AQ270" s="60">
        <f ca="1"/>
        <v>6.4456603818234495E-2</v>
      </c>
      <c r="AR270" s="60">
        <f ca="1"/>
        <v>3.3968785469610137E-2</v>
      </c>
      <c r="AS270" s="60">
        <f ca="1"/>
        <v>4.0866971620752111E-3</v>
      </c>
      <c r="AT270" s="60">
        <f ca="1"/>
        <v>2.3357025551105238E-2</v>
      </c>
      <c r="AU270" s="60">
        <f ca="1"/>
        <v>-2.5407027823777951E-2</v>
      </c>
      <c r="AW270" s="61">
        <f t="shared" ca="1" si="185"/>
        <v>-2.6506768327665018</v>
      </c>
      <c r="AX270" s="61">
        <f t="shared" ca="1" si="186"/>
        <v>3.3968785469610139</v>
      </c>
      <c r="AY270" s="61">
        <f t="shared" ca="1" si="187"/>
        <v>0.40866971620752113</v>
      </c>
      <c r="AZ270" s="61">
        <f t="shared" ca="1" si="188"/>
        <v>2.3357025551105237</v>
      </c>
      <c r="BA270" s="61">
        <f t="shared" ca="1" si="189"/>
        <v>-2.540702782377795</v>
      </c>
      <c r="BB270" s="61">
        <f t="shared" ca="1" si="190"/>
        <v>0.94987120313476181</v>
      </c>
      <c r="BL270" s="96">
        <v>39085</v>
      </c>
      <c r="BM270" s="126">
        <f t="shared" si="204"/>
        <v>-6.1631767942157776E-3</v>
      </c>
      <c r="BN270" s="126">
        <f t="shared" si="205"/>
        <v>-1.3572002731112489E-3</v>
      </c>
      <c r="BO270" s="126">
        <f t="shared" si="206"/>
        <v>-1.1616184758639557E-2</v>
      </c>
      <c r="BP270" s="126">
        <f t="shared" si="207"/>
        <v>4.74390084854106E-3</v>
      </c>
      <c r="BQ270" s="126">
        <f t="shared" si="208"/>
        <v>-1.7161091118445514E-2</v>
      </c>
      <c r="DA270" s="126">
        <f t="shared" ca="1" si="191"/>
        <v>6.4589240000054643E-2</v>
      </c>
      <c r="DB270" s="126">
        <f t="shared" ca="1" si="192"/>
        <v>3.3650903148408962E-2</v>
      </c>
      <c r="DC270" s="126">
        <f t="shared" ca="1" si="193"/>
        <v>3.9282835999856118E-3</v>
      </c>
      <c r="DD270" s="126">
        <f t="shared" ca="1" si="194"/>
        <v>2.3473762892420074E-2</v>
      </c>
      <c r="DE270" s="126">
        <f t="shared" ca="1" si="195"/>
        <v>-2.6029620043094625E-2</v>
      </c>
    </row>
    <row r="271" spans="1:109" ht="14" thickBot="1" x14ac:dyDescent="0.2">
      <c r="A271" s="96">
        <v>39086</v>
      </c>
      <c r="B271" s="97">
        <v>5.0805001258850098</v>
      </c>
      <c r="C271" s="98">
        <v>1418.3399658203125</v>
      </c>
      <c r="D271" s="97">
        <v>1.9428999423980713</v>
      </c>
      <c r="E271">
        <v>119.09015251419387</v>
      </c>
      <c r="F271">
        <v>626.13043212890625</v>
      </c>
      <c r="H271" s="34">
        <f t="shared" si="196"/>
        <v>-9.5525464889511264E-3</v>
      </c>
      <c r="I271" s="34">
        <f t="shared" si="197"/>
        <v>1.228286223607551E-3</v>
      </c>
      <c r="J271" s="34">
        <f t="shared" si="198"/>
        <v>-3.6410795446278608E-3</v>
      </c>
      <c r="K271" s="34">
        <f t="shared" si="199"/>
        <v>-2.3818211865074619E-3</v>
      </c>
      <c r="L271" s="101">
        <f t="shared" si="200"/>
        <v>-4.9813392554208689E-3</v>
      </c>
      <c r="N271" s="34">
        <f t="shared" si="201"/>
        <v>0.39283350614610896</v>
      </c>
      <c r="O271" s="35">
        <f t="shared" si="209"/>
        <v>0.12282862236075509</v>
      </c>
      <c r="P271" s="35">
        <f t="shared" si="210"/>
        <v>-0.3641079544627861</v>
      </c>
      <c r="Q271" s="35">
        <f t="shared" si="202"/>
        <v>-0.23818211865074621</v>
      </c>
      <c r="R271" s="35">
        <f t="shared" si="211"/>
        <v>-0.49813392554208691</v>
      </c>
      <c r="S271" s="67">
        <f t="shared" si="203"/>
        <v>-0.58476187014875514</v>
      </c>
      <c r="AJ271" s="34">
        <f t="shared" ca="1" si="184"/>
        <v>0.95969792978638624</v>
      </c>
      <c r="AK271" s="34">
        <f t="shared" ca="1" si="184"/>
        <v>1.4498747704517603</v>
      </c>
      <c r="AL271" s="34">
        <f t="shared" ca="1" si="184"/>
        <v>-0.36837661295436375</v>
      </c>
      <c r="AM271" s="34">
        <f t="shared" ca="1" si="184"/>
        <v>0.77589085716042883</v>
      </c>
      <c r="AN271" s="101">
        <f t="shared" ca="1" si="184"/>
        <v>-0.94895300892591694</v>
      </c>
      <c r="AQ271" s="60">
        <f ca="1"/>
        <v>2.0274666539436523E-2</v>
      </c>
      <c r="AR271" s="60">
        <f ca="1"/>
        <v>4.0450781920713542E-4</v>
      </c>
      <c r="AS271" s="60">
        <f ca="1"/>
        <v>-5.3031744411412493E-3</v>
      </c>
      <c r="AT271" s="60">
        <f ca="1"/>
        <v>-1.6963848796995029E-3</v>
      </c>
      <c r="AU271" s="60">
        <f ca="1"/>
        <v>1.3487883724581585E-2</v>
      </c>
      <c r="AW271" s="61">
        <f t="shared" ca="1" si="185"/>
        <v>-0.83376389236547566</v>
      </c>
      <c r="AX271" s="61">
        <f t="shared" ca="1" si="186"/>
        <v>4.0450781920713538E-2</v>
      </c>
      <c r="AY271" s="61">
        <f t="shared" ca="1" si="187"/>
        <v>-0.53031744411412496</v>
      </c>
      <c r="AZ271" s="61">
        <f t="shared" ca="1" si="188"/>
        <v>-0.16963848796995029</v>
      </c>
      <c r="BA271" s="61">
        <f t="shared" ca="1" si="189"/>
        <v>1.3487883724581584</v>
      </c>
      <c r="BB271" s="61">
        <f t="shared" ca="1" si="190"/>
        <v>-0.14448067007067911</v>
      </c>
      <c r="BL271" s="96">
        <v>39086</v>
      </c>
      <c r="BM271" s="126">
        <f t="shared" si="204"/>
        <v>-9.1310576500553148E-3</v>
      </c>
      <c r="BN271" s="126">
        <f t="shared" si="205"/>
        <v>1.0697556139375401E-3</v>
      </c>
      <c r="BO271" s="126">
        <f t="shared" si="206"/>
        <v>-3.5998890730357985E-3</v>
      </c>
      <c r="BP271" s="126">
        <f t="shared" si="207"/>
        <v>-2.1741295759261821E-3</v>
      </c>
      <c r="BQ271" s="126">
        <f t="shared" si="208"/>
        <v>-5.7309988978392771E-3</v>
      </c>
      <c r="DA271" s="126">
        <f t="shared" ca="1" si="191"/>
        <v>2.0407302721256668E-2</v>
      </c>
      <c r="DB271" s="126">
        <f t="shared" ca="1" si="192"/>
        <v>8.6625498005958091E-5</v>
      </c>
      <c r="DC271" s="126">
        <f t="shared" ca="1" si="193"/>
        <v>-5.4615880032308486E-3</v>
      </c>
      <c r="DD271" s="126">
        <f t="shared" ca="1" si="194"/>
        <v>-1.579647538384668E-3</v>
      </c>
      <c r="DE271" s="126">
        <f t="shared" ca="1" si="195"/>
        <v>1.2865291505264912E-2</v>
      </c>
    </row>
    <row r="272" spans="1:109" ht="14" thickBot="1" x14ac:dyDescent="0.2">
      <c r="A272" s="96">
        <v>39087</v>
      </c>
      <c r="B272" s="97">
        <v>5.1034998893737793</v>
      </c>
      <c r="C272" s="98">
        <v>1409.7099609375</v>
      </c>
      <c r="D272" s="97">
        <v>1.9301999807357788</v>
      </c>
      <c r="E272">
        <v>118.63803318465025</v>
      </c>
      <c r="F272">
        <v>603.6329345703125</v>
      </c>
      <c r="H272" s="34">
        <f t="shared" si="196"/>
        <v>4.5270668081644882E-3</v>
      </c>
      <c r="I272" s="34">
        <f t="shared" si="197"/>
        <v>-6.0845813350688749E-3</v>
      </c>
      <c r="J272" s="34">
        <f t="shared" si="198"/>
        <v>-6.536600977308819E-3</v>
      </c>
      <c r="K272" s="34">
        <f t="shared" si="199"/>
        <v>-3.7964459697012671E-3</v>
      </c>
      <c r="L272" s="101">
        <f t="shared" si="200"/>
        <v>-3.5931007988383508E-2</v>
      </c>
      <c r="N272" s="34">
        <f t="shared" si="201"/>
        <v>-0.18616852886985505</v>
      </c>
      <c r="O272" s="35">
        <f t="shared" si="209"/>
        <v>-0.60845813350688749</v>
      </c>
      <c r="P272" s="35">
        <f t="shared" si="210"/>
        <v>-0.65366009773088185</v>
      </c>
      <c r="Q272" s="35">
        <f t="shared" si="202"/>
        <v>-0.3796445969701267</v>
      </c>
      <c r="R272" s="35">
        <f t="shared" si="211"/>
        <v>-3.5931007988383508</v>
      </c>
      <c r="S272" s="67">
        <f t="shared" si="203"/>
        <v>-5.4210321559161017</v>
      </c>
      <c r="AJ272" s="34">
        <f t="shared" ca="1" si="184"/>
        <v>-1.2520702354124498</v>
      </c>
      <c r="AK272" s="34">
        <f t="shared" ca="1" si="184"/>
        <v>1.158165224507719</v>
      </c>
      <c r="AL272" s="34">
        <f t="shared" ca="1" si="184"/>
        <v>0.81811803446987741</v>
      </c>
      <c r="AM272" s="34">
        <f t="shared" ca="1" si="184"/>
        <v>1.0190671491785128</v>
      </c>
      <c r="AN272" s="101">
        <f t="shared" ca="1" si="184"/>
        <v>-0.97643420516897494</v>
      </c>
      <c r="AQ272" s="60">
        <f ca="1"/>
        <v>1.8669960634265903E-2</v>
      </c>
      <c r="AR272" s="60">
        <f ca="1"/>
        <v>1.2734539191186551E-2</v>
      </c>
      <c r="AS272" s="60">
        <f ca="1"/>
        <v>5.8526286210828123E-3</v>
      </c>
      <c r="AT272" s="60">
        <f ca="1"/>
        <v>-4.9313543445200954E-3</v>
      </c>
      <c r="AU272" s="60">
        <f ca="1"/>
        <v>1.8845713002783235E-2</v>
      </c>
      <c r="AW272" s="61">
        <f t="shared" ca="1" si="185"/>
        <v>-0.76777287648393389</v>
      </c>
      <c r="AX272" s="61">
        <f t="shared" ca="1" si="186"/>
        <v>1.2734539191186551</v>
      </c>
      <c r="AY272" s="61">
        <f t="shared" ca="1" si="187"/>
        <v>0.58526286210828127</v>
      </c>
      <c r="AZ272" s="61">
        <f t="shared" ca="1" si="188"/>
        <v>-0.49313543445200952</v>
      </c>
      <c r="BA272" s="61">
        <f t="shared" ca="1" si="189"/>
        <v>1.8845713002783235</v>
      </c>
      <c r="BB272" s="61">
        <f t="shared" ca="1" si="190"/>
        <v>2.4823797705693167</v>
      </c>
      <c r="BL272" s="96">
        <v>39087</v>
      </c>
      <c r="BM272" s="126">
        <f t="shared" si="204"/>
        <v>4.9485556470602989E-3</v>
      </c>
      <c r="BN272" s="126">
        <f t="shared" si="205"/>
        <v>-6.2431119447388861E-3</v>
      </c>
      <c r="BO272" s="126">
        <f t="shared" si="206"/>
        <v>-6.4954105057167567E-3</v>
      </c>
      <c r="BP272" s="126">
        <f t="shared" si="207"/>
        <v>-3.5887543591199872E-3</v>
      </c>
      <c r="BQ272" s="126">
        <f t="shared" si="208"/>
        <v>-3.6680667630801918E-2</v>
      </c>
      <c r="DA272" s="126">
        <f t="shared" ca="1" si="191"/>
        <v>1.8802596816086047E-2</v>
      </c>
      <c r="DB272" s="126">
        <f t="shared" ca="1" si="192"/>
        <v>1.2416656869985374E-2</v>
      </c>
      <c r="DC272" s="126">
        <f t="shared" ca="1" si="193"/>
        <v>5.694215058993213E-3</v>
      </c>
      <c r="DD272" s="126">
        <f t="shared" ca="1" si="194"/>
        <v>-4.81461700320526E-3</v>
      </c>
      <c r="DE272" s="126">
        <f t="shared" ca="1" si="195"/>
        <v>1.8223120783466561E-2</v>
      </c>
    </row>
    <row r="273" spans="1:109" ht="14" thickBot="1" x14ac:dyDescent="0.2">
      <c r="A273" s="96">
        <v>39090</v>
      </c>
      <c r="B273" s="97">
        <v>5.1154999732971191</v>
      </c>
      <c r="C273" s="98">
        <v>1412.8399658203125</v>
      </c>
      <c r="D273" s="97">
        <v>1.937999963760376</v>
      </c>
      <c r="E273">
        <v>118.73663742359605</v>
      </c>
      <c r="F273">
        <v>607.7662353515625</v>
      </c>
      <c r="H273" s="34">
        <f t="shared" si="196"/>
        <v>2.3513440155697356E-3</v>
      </c>
      <c r="I273" s="34">
        <f t="shared" si="197"/>
        <v>2.2203183417466607E-3</v>
      </c>
      <c r="J273" s="34">
        <f t="shared" si="198"/>
        <v>4.0410232631045142E-3</v>
      </c>
      <c r="K273" s="34">
        <f t="shared" si="199"/>
        <v>8.3113514527273968E-4</v>
      </c>
      <c r="L273" s="101">
        <f t="shared" si="200"/>
        <v>6.8473745293441144E-3</v>
      </c>
      <c r="N273" s="34">
        <f t="shared" si="201"/>
        <v>-9.6695338238898393E-2</v>
      </c>
      <c r="O273" s="35">
        <f t="shared" si="209"/>
        <v>0.22203183417466607</v>
      </c>
      <c r="P273" s="35">
        <f t="shared" si="210"/>
        <v>0.4041023263104514</v>
      </c>
      <c r="Q273" s="35">
        <f t="shared" si="202"/>
        <v>8.3113514527273974E-2</v>
      </c>
      <c r="R273" s="35">
        <f t="shared" si="211"/>
        <v>0.68473745293441146</v>
      </c>
      <c r="S273" s="67">
        <f t="shared" si="203"/>
        <v>1.2972897897079045</v>
      </c>
      <c r="AJ273" s="34">
        <f t="shared" ca="1" si="184"/>
        <v>1.5466745642606945</v>
      </c>
      <c r="AK273" s="34">
        <f t="shared" ca="1" si="184"/>
        <v>-0.46121644645780624</v>
      </c>
      <c r="AL273" s="34">
        <f t="shared" ca="1" si="184"/>
        <v>1.3496999803204501</v>
      </c>
      <c r="AM273" s="34">
        <f t="shared" ca="1" si="184"/>
        <v>0.99991748432787264</v>
      </c>
      <c r="AN273" s="101">
        <f t="shared" ca="1" si="184"/>
        <v>-0.88712712333399579</v>
      </c>
      <c r="AQ273" s="60">
        <f ca="1"/>
        <v>-3.0082825533029676E-2</v>
      </c>
      <c r="AR273" s="60">
        <f ca="1"/>
        <v>3.4587845101433576E-3</v>
      </c>
      <c r="AS273" s="60">
        <f ca="1"/>
        <v>4.1330404281490728E-3</v>
      </c>
      <c r="AT273" s="60">
        <f ca="1"/>
        <v>-1.2711758694588349E-2</v>
      </c>
      <c r="AU273" s="60">
        <f ca="1"/>
        <v>9.900088099017568E-3</v>
      </c>
      <c r="AW273" s="61">
        <f t="shared" ca="1" si="185"/>
        <v>1.2371090622370069</v>
      </c>
      <c r="AX273" s="61">
        <f t="shared" ca="1" si="186"/>
        <v>0.34587845101433579</v>
      </c>
      <c r="AY273" s="61">
        <f t="shared" ca="1" si="187"/>
        <v>0.41330404281490729</v>
      </c>
      <c r="AZ273" s="61">
        <f t="shared" ca="1" si="188"/>
        <v>-1.2711758694588349</v>
      </c>
      <c r="BA273" s="61">
        <f t="shared" ca="1" si="189"/>
        <v>0.99000880990175677</v>
      </c>
      <c r="BB273" s="61">
        <f t="shared" ca="1" si="190"/>
        <v>1.7151244965091719</v>
      </c>
      <c r="BL273" s="96">
        <v>39090</v>
      </c>
      <c r="BM273" s="126">
        <f t="shared" si="204"/>
        <v>2.7728328544655467E-3</v>
      </c>
      <c r="BN273" s="126">
        <f t="shared" si="205"/>
        <v>2.06178773207665E-3</v>
      </c>
      <c r="BO273" s="126">
        <f t="shared" si="206"/>
        <v>4.0822137346965765E-3</v>
      </c>
      <c r="BP273" s="126">
        <f t="shared" si="207"/>
        <v>1.0388267558540196E-3</v>
      </c>
      <c r="BQ273" s="126">
        <f t="shared" si="208"/>
        <v>6.0977148869257062E-3</v>
      </c>
      <c r="DA273" s="126">
        <f t="shared" ca="1" si="191"/>
        <v>-2.9950189351209532E-2</v>
      </c>
      <c r="DB273" s="126">
        <f t="shared" ca="1" si="192"/>
        <v>3.1409021889421801E-3</v>
      </c>
      <c r="DC273" s="126">
        <f t="shared" ca="1" si="193"/>
        <v>3.9746268660594735E-3</v>
      </c>
      <c r="DD273" s="126">
        <f t="shared" ca="1" si="194"/>
        <v>-1.2595021353273514E-2</v>
      </c>
      <c r="DE273" s="126">
        <f t="shared" ca="1" si="195"/>
        <v>9.2774958797008956E-3</v>
      </c>
    </row>
    <row r="274" spans="1:109" ht="14" thickBot="1" x14ac:dyDescent="0.2">
      <c r="A274" s="96">
        <v>39091</v>
      </c>
      <c r="B274" s="97">
        <v>5.123499870300293</v>
      </c>
      <c r="C274" s="98">
        <v>1412.1099853515625</v>
      </c>
      <c r="D274" s="97">
        <v>1.9393999576568604</v>
      </c>
      <c r="E274">
        <v>119.40298210036977</v>
      </c>
      <c r="F274">
        <v>611.7659912109375</v>
      </c>
      <c r="H274" s="34">
        <f t="shared" si="196"/>
        <v>1.5638543729710186E-3</v>
      </c>
      <c r="I274" s="34">
        <f t="shared" si="197"/>
        <v>-5.1667597633831388E-4</v>
      </c>
      <c r="J274" s="34">
        <f t="shared" si="198"/>
        <v>7.2239108496571531E-4</v>
      </c>
      <c r="K274" s="34">
        <f t="shared" si="199"/>
        <v>5.6119550901253543E-3</v>
      </c>
      <c r="L274" s="101">
        <f t="shared" si="200"/>
        <v>6.5810761222385786E-3</v>
      </c>
      <c r="N274" s="34">
        <f t="shared" si="201"/>
        <v>-6.4311060631497052E-2</v>
      </c>
      <c r="O274" s="35">
        <f t="shared" si="209"/>
        <v>-5.1667597633831386E-2</v>
      </c>
      <c r="P274" s="35">
        <f t="shared" si="210"/>
        <v>7.223910849657153E-2</v>
      </c>
      <c r="Q274" s="35">
        <f t="shared" si="202"/>
        <v>0.56119550901253545</v>
      </c>
      <c r="R274" s="35">
        <f t="shared" si="211"/>
        <v>0.65810761222385783</v>
      </c>
      <c r="S274" s="67">
        <f t="shared" si="203"/>
        <v>1.1755635714676362</v>
      </c>
      <c r="AJ274" s="34">
        <f t="shared" ref="AJ274:AN324" ca="1" si="212">_xlfn.NORM.INV(RAND(),0,1)</f>
        <v>-0.33762486949009918</v>
      </c>
      <c r="AK274" s="34">
        <f t="shared" ca="1" si="212"/>
        <v>1.6207896377637185E-2</v>
      </c>
      <c r="AL274" s="34">
        <f t="shared" ca="1" si="212"/>
        <v>1.1972261457666709</v>
      </c>
      <c r="AM274" s="34">
        <f t="shared" ca="1" si="212"/>
        <v>2.00530915085286</v>
      </c>
      <c r="AN274" s="101">
        <f t="shared" ca="1" si="212"/>
        <v>4.9391964423132588E-2</v>
      </c>
      <c r="AQ274" s="60">
        <f ca="1"/>
        <v>2.5101048640818687E-2</v>
      </c>
      <c r="AR274" s="60">
        <f ca="1"/>
        <v>2.6545409244303389E-2</v>
      </c>
      <c r="AS274" s="60">
        <f ca="1"/>
        <v>3.5650207007085874E-3</v>
      </c>
      <c r="AT274" s="60">
        <f ca="1"/>
        <v>-1.6925193254678983E-4</v>
      </c>
      <c r="AU274" s="60">
        <f ca="1"/>
        <v>-1.4414287851649882E-2</v>
      </c>
      <c r="AW274" s="61">
        <f t="shared" ca="1" si="185"/>
        <v>-1.0322412936615313</v>
      </c>
      <c r="AX274" s="61">
        <f t="shared" ca="1" si="186"/>
        <v>2.6545409244303388</v>
      </c>
      <c r="AY274" s="61">
        <f t="shared" ca="1" si="187"/>
        <v>0.35650207007085877</v>
      </c>
      <c r="AZ274" s="61">
        <f t="shared" ca="1" si="188"/>
        <v>-1.6925193254678984E-2</v>
      </c>
      <c r="BA274" s="61">
        <f t="shared" ca="1" si="189"/>
        <v>-1.4414287851649883</v>
      </c>
      <c r="BB274" s="61">
        <f t="shared" ca="1" si="190"/>
        <v>0.52044772241999904</v>
      </c>
      <c r="BL274" s="96">
        <v>39091</v>
      </c>
      <c r="BM274" s="126">
        <f t="shared" si="204"/>
        <v>1.9853432118668297E-3</v>
      </c>
      <c r="BN274" s="126">
        <f t="shared" si="205"/>
        <v>-6.7520658600832479E-4</v>
      </c>
      <c r="BO274" s="126">
        <f t="shared" si="206"/>
        <v>7.6358155655777767E-4</v>
      </c>
      <c r="BP274" s="126">
        <f t="shared" si="207"/>
        <v>5.8196467007066346E-3</v>
      </c>
      <c r="BQ274" s="126">
        <f t="shared" si="208"/>
        <v>5.8314164798201704E-3</v>
      </c>
      <c r="DA274" s="126">
        <f t="shared" ca="1" si="191"/>
        <v>2.5233684822638831E-2</v>
      </c>
      <c r="DB274" s="126">
        <f t="shared" ca="1" si="192"/>
        <v>2.622752692310221E-2</v>
      </c>
      <c r="DC274" s="126">
        <f t="shared" ca="1" si="193"/>
        <v>3.4066071386189877E-3</v>
      </c>
      <c r="DD274" s="126">
        <f t="shared" ca="1" si="194"/>
        <v>-5.2514591231954906E-5</v>
      </c>
      <c r="DE274" s="126">
        <f t="shared" ca="1" si="195"/>
        <v>-1.5036880070966555E-2</v>
      </c>
    </row>
    <row r="275" spans="1:109" ht="14" thickBot="1" x14ac:dyDescent="0.2">
      <c r="A275" s="96">
        <v>39092</v>
      </c>
      <c r="B275" s="97">
        <v>5.1605000495910645</v>
      </c>
      <c r="C275" s="98">
        <v>1414.8499755859375</v>
      </c>
      <c r="D275" s="97">
        <v>1.9325000047683716</v>
      </c>
      <c r="E275">
        <v>119.6315336305603</v>
      </c>
      <c r="F275">
        <v>611.7659912109375</v>
      </c>
      <c r="H275" s="34">
        <f t="shared" si="196"/>
        <v>7.221661018330985E-3</v>
      </c>
      <c r="I275" s="34">
        <f t="shared" si="197"/>
        <v>1.9403518584232976E-3</v>
      </c>
      <c r="J275" s="34">
        <f t="shared" si="198"/>
        <v>-3.5577771677509666E-3</v>
      </c>
      <c r="K275" s="34">
        <f t="shared" si="199"/>
        <v>1.9141191130252469E-3</v>
      </c>
      <c r="L275" s="101">
        <f t="shared" si="200"/>
        <v>0</v>
      </c>
      <c r="N275" s="34">
        <f t="shared" si="201"/>
        <v>-0.29697949351106845</v>
      </c>
      <c r="O275" s="35">
        <f t="shared" si="209"/>
        <v>0.19403518584232976</v>
      </c>
      <c r="P275" s="35">
        <f t="shared" si="210"/>
        <v>-0.35577771677509668</v>
      </c>
      <c r="Q275" s="35">
        <f t="shared" si="202"/>
        <v>0.19141191130252469</v>
      </c>
      <c r="R275" s="35">
        <f t="shared" si="211"/>
        <v>0</v>
      </c>
      <c r="S275" s="67">
        <f t="shared" si="203"/>
        <v>-0.2673101131413107</v>
      </c>
      <c r="AJ275" s="34">
        <f t="shared" ca="1" si="212"/>
        <v>1.0957095993381285</v>
      </c>
      <c r="AK275" s="34">
        <f t="shared" ca="1" si="212"/>
        <v>0.83800481331400989</v>
      </c>
      <c r="AL275" s="34">
        <f t="shared" ca="1" si="212"/>
        <v>1.1200912703480648</v>
      </c>
      <c r="AM275" s="34">
        <f t="shared" ca="1" si="212"/>
        <v>-1.2806813454534427</v>
      </c>
      <c r="AN275" s="101">
        <f t="shared" ca="1" si="212"/>
        <v>0.33328533826354895</v>
      </c>
      <c r="AQ275" s="60">
        <f ca="1"/>
        <v>-1.2085761682377271E-2</v>
      </c>
      <c r="AR275" s="60">
        <f ca="1"/>
        <v>8.9144913640865579E-3</v>
      </c>
      <c r="AS275" s="60">
        <f ca="1"/>
        <v>1.0270314996584561E-2</v>
      </c>
      <c r="AT275" s="60">
        <f ca="1"/>
        <v>-6.5730473753675047E-3</v>
      </c>
      <c r="AU275" s="60">
        <f ca="1"/>
        <v>-7.9609966743473537E-3</v>
      </c>
      <c r="AW275" s="61">
        <f t="shared" ca="1" si="185"/>
        <v>0.49700801159417962</v>
      </c>
      <c r="AX275" s="61">
        <f t="shared" ca="1" si="186"/>
        <v>0.89144913640865575</v>
      </c>
      <c r="AY275" s="61">
        <f t="shared" ca="1" si="187"/>
        <v>1.027031499658456</v>
      </c>
      <c r="AZ275" s="61">
        <f t="shared" ca="1" si="188"/>
        <v>-0.65730473753675045</v>
      </c>
      <c r="BA275" s="61">
        <f t="shared" ca="1" si="189"/>
        <v>-0.79609966743473537</v>
      </c>
      <c r="BB275" s="61">
        <f t="shared" ca="1" si="190"/>
        <v>0.96208424268980575</v>
      </c>
      <c r="BL275" s="96">
        <v>39092</v>
      </c>
      <c r="BM275" s="126">
        <f t="shared" si="204"/>
        <v>7.6431498572267957E-3</v>
      </c>
      <c r="BN275" s="126">
        <f t="shared" si="205"/>
        <v>1.7818212487532867E-3</v>
      </c>
      <c r="BO275" s="126">
        <f t="shared" si="206"/>
        <v>-3.5165866961589043E-3</v>
      </c>
      <c r="BP275" s="126">
        <f t="shared" si="207"/>
        <v>2.1218107236065267E-3</v>
      </c>
      <c r="BQ275" s="126">
        <f t="shared" si="208"/>
        <v>-7.4965964241840803E-4</v>
      </c>
      <c r="DA275" s="126">
        <f t="shared" ca="1" si="191"/>
        <v>-1.1953125500557127E-2</v>
      </c>
      <c r="DB275" s="126">
        <f t="shared" ca="1" si="192"/>
        <v>8.5966090428853809E-3</v>
      </c>
      <c r="DC275" s="126">
        <f t="shared" ca="1" si="193"/>
        <v>1.011190143449496E-2</v>
      </c>
      <c r="DD275" s="126">
        <f t="shared" ca="1" si="194"/>
        <v>-6.4563100340526694E-3</v>
      </c>
      <c r="DE275" s="126">
        <f t="shared" ca="1" si="195"/>
        <v>-8.5835888936640261E-3</v>
      </c>
    </row>
    <row r="276" spans="1:109" ht="14" thickBot="1" x14ac:dyDescent="0.2">
      <c r="A276" s="96">
        <v>39093</v>
      </c>
      <c r="B276" s="97">
        <v>5.2220001220703125</v>
      </c>
      <c r="C276" s="98">
        <v>1423.8199462890625</v>
      </c>
      <c r="D276" s="97">
        <v>1.9449000358581543</v>
      </c>
      <c r="E276">
        <v>120.45289781870621</v>
      </c>
      <c r="F276">
        <v>611.26507568359375</v>
      </c>
      <c r="H276" s="34">
        <f t="shared" si="196"/>
        <v>1.1917463789990956E-2</v>
      </c>
      <c r="I276" s="34">
        <f t="shared" si="197"/>
        <v>6.3398740911807484E-3</v>
      </c>
      <c r="J276" s="34">
        <f t="shared" si="198"/>
        <v>6.4165749336021222E-3</v>
      </c>
      <c r="K276" s="34">
        <f t="shared" si="199"/>
        <v>6.8657833199932032E-3</v>
      </c>
      <c r="L276" s="101">
        <f t="shared" si="200"/>
        <v>-8.188025070701157E-4</v>
      </c>
      <c r="N276" s="34">
        <f t="shared" si="201"/>
        <v>-0.49008702448151947</v>
      </c>
      <c r="O276" s="35">
        <f t="shared" si="209"/>
        <v>0.63398740911807483</v>
      </c>
      <c r="P276" s="35">
        <f t="shared" si="210"/>
        <v>0.64165749336021227</v>
      </c>
      <c r="Q276" s="35">
        <f t="shared" si="202"/>
        <v>0.68657833199932028</v>
      </c>
      <c r="R276" s="35">
        <f t="shared" si="211"/>
        <v>-8.1880250707011576E-2</v>
      </c>
      <c r="S276" s="67">
        <f t="shared" si="203"/>
        <v>1.3902559592890764</v>
      </c>
      <c r="AJ276" s="34">
        <f t="shared" ca="1" si="212"/>
        <v>-0.2776209264192061</v>
      </c>
      <c r="AK276" s="34">
        <f t="shared" ca="1" si="212"/>
        <v>0.62480918996953805</v>
      </c>
      <c r="AL276" s="34">
        <f t="shared" ca="1" si="212"/>
        <v>0.78631073708224297</v>
      </c>
      <c r="AM276" s="34">
        <f t="shared" ca="1" si="212"/>
        <v>0.26306143117869196</v>
      </c>
      <c r="AN276" s="101">
        <f t="shared" ca="1" si="212"/>
        <v>0.81272900820340299</v>
      </c>
      <c r="AQ276" s="60">
        <f ca="1"/>
        <v>1.3076054593137348E-2</v>
      </c>
      <c r="AR276" s="60">
        <f ca="1"/>
        <v>2.6130546704589301E-2</v>
      </c>
      <c r="AS276" s="60">
        <f ca="1"/>
        <v>-1.0405915039587805E-3</v>
      </c>
      <c r="AT276" s="60">
        <f ca="1"/>
        <v>9.9089116178262618E-3</v>
      </c>
      <c r="AU276" s="60">
        <f ca="1"/>
        <v>5.6360424949215698E-3</v>
      </c>
      <c r="AW276" s="61">
        <f t="shared" ca="1" si="185"/>
        <v>-0.53773225582533557</v>
      </c>
      <c r="AX276" s="61">
        <f t="shared" ca="1" si="186"/>
        <v>2.6130546704589301</v>
      </c>
      <c r="AY276" s="61">
        <f t="shared" ca="1" si="187"/>
        <v>-0.10405915039587806</v>
      </c>
      <c r="AZ276" s="61">
        <f t="shared" ca="1" si="188"/>
        <v>0.99089116178262615</v>
      </c>
      <c r="BA276" s="61">
        <f t="shared" ca="1" si="189"/>
        <v>0.56360424949215693</v>
      </c>
      <c r="BB276" s="61">
        <f t="shared" ca="1" si="190"/>
        <v>3.5257586755124994</v>
      </c>
      <c r="BL276" s="96">
        <v>39093</v>
      </c>
      <c r="BM276" s="126">
        <f t="shared" si="204"/>
        <v>1.2338952628886768E-2</v>
      </c>
      <c r="BN276" s="126">
        <f t="shared" si="205"/>
        <v>6.1813434815107373E-3</v>
      </c>
      <c r="BO276" s="126">
        <f t="shared" si="206"/>
        <v>6.4577654051941845E-3</v>
      </c>
      <c r="BP276" s="126">
        <f t="shared" si="207"/>
        <v>7.0734749305744835E-3</v>
      </c>
      <c r="BQ276" s="126">
        <f t="shared" si="208"/>
        <v>-1.5684621494885236E-3</v>
      </c>
      <c r="DA276" s="126">
        <f t="shared" ca="1" si="191"/>
        <v>1.3208690774957493E-2</v>
      </c>
      <c r="DB276" s="126">
        <f t="shared" ca="1" si="192"/>
        <v>2.5812664383388122E-2</v>
      </c>
      <c r="DC276" s="126">
        <f t="shared" ca="1" si="193"/>
        <v>-1.19900506604838E-3</v>
      </c>
      <c r="DD276" s="126">
        <f t="shared" ca="1" si="194"/>
        <v>1.0025648959141096E-2</v>
      </c>
      <c r="DE276" s="126">
        <f t="shared" ca="1" si="195"/>
        <v>5.0134502756048974E-3</v>
      </c>
    </row>
    <row r="277" spans="1:109" ht="14" thickBot="1" x14ac:dyDescent="0.2">
      <c r="A277" s="96">
        <v>39094</v>
      </c>
      <c r="B277" s="97">
        <v>5.2567172050476074</v>
      </c>
      <c r="C277" s="98">
        <v>1430.72998046875</v>
      </c>
      <c r="D277" s="97">
        <v>1.9585000276565552</v>
      </c>
      <c r="E277">
        <v>120.36591336928812</v>
      </c>
      <c r="F277">
        <v>618.26409912109375</v>
      </c>
      <c r="H277" s="34">
        <f t="shared" si="196"/>
        <v>6.6482348076872507E-3</v>
      </c>
      <c r="I277" s="34">
        <f t="shared" si="197"/>
        <v>4.853165737491805E-3</v>
      </c>
      <c r="J277" s="34">
        <f t="shared" si="198"/>
        <v>6.9926430909854516E-3</v>
      </c>
      <c r="K277" s="34">
        <f t="shared" si="199"/>
        <v>-7.2214492962222358E-4</v>
      </c>
      <c r="L277" s="101">
        <f t="shared" si="200"/>
        <v>1.1450062691170125E-2</v>
      </c>
      <c r="N277" s="34">
        <f t="shared" si="201"/>
        <v>-0.27339823911949845</v>
      </c>
      <c r="O277" s="35">
        <f t="shared" si="209"/>
        <v>0.48531657374918052</v>
      </c>
      <c r="P277" s="35">
        <f t="shared" si="210"/>
        <v>0.6992643090985452</v>
      </c>
      <c r="Q277" s="35">
        <f t="shared" si="202"/>
        <v>-7.2214492962222362E-2</v>
      </c>
      <c r="R277" s="35">
        <f t="shared" si="211"/>
        <v>1.1450062691170124</v>
      </c>
      <c r="S277" s="67">
        <f t="shared" si="203"/>
        <v>1.9839744198830174</v>
      </c>
      <c r="AJ277" s="34">
        <f t="shared" ca="1" si="212"/>
        <v>1.4252198721127467</v>
      </c>
      <c r="AK277" s="34">
        <f t="shared" ca="1" si="212"/>
        <v>-1.7781471191937077</v>
      </c>
      <c r="AL277" s="34">
        <f t="shared" ca="1" si="212"/>
        <v>-1.0920693645468695</v>
      </c>
      <c r="AM277" s="34">
        <f t="shared" ca="1" si="212"/>
        <v>-1.1933999588075859</v>
      </c>
      <c r="AN277" s="101">
        <f t="shared" ca="1" si="212"/>
        <v>0.39640201580291728</v>
      </c>
      <c r="AQ277" s="60">
        <f ca="1"/>
        <v>-1.1234646493738842E-2</v>
      </c>
      <c r="AR277" s="60">
        <f ca="1"/>
        <v>8.0562979730509372E-3</v>
      </c>
      <c r="AS277" s="60">
        <f ca="1"/>
        <v>5.5522450171630617E-3</v>
      </c>
      <c r="AT277" s="60">
        <f ca="1"/>
        <v>1.9671204903635824E-3</v>
      </c>
      <c r="AU277" s="60">
        <f ca="1"/>
        <v>3.5746664445311846E-3</v>
      </c>
      <c r="AW277" s="61">
        <f t="shared" ca="1" si="185"/>
        <v>0.46200723310294062</v>
      </c>
      <c r="AX277" s="61">
        <f t="shared" ca="1" si="186"/>
        <v>0.80562979730509376</v>
      </c>
      <c r="AY277" s="61">
        <f t="shared" ca="1" si="187"/>
        <v>0.55522450171630622</v>
      </c>
      <c r="AZ277" s="61">
        <f t="shared" ca="1" si="188"/>
        <v>0.19671204903635825</v>
      </c>
      <c r="BA277" s="61">
        <f t="shared" ca="1" si="189"/>
        <v>0.35746664445311849</v>
      </c>
      <c r="BB277" s="61">
        <f t="shared" ca="1" si="190"/>
        <v>2.3770402256138174</v>
      </c>
      <c r="BL277" s="96">
        <v>39094</v>
      </c>
      <c r="BM277" s="126">
        <f t="shared" si="204"/>
        <v>7.0697236465830614E-3</v>
      </c>
      <c r="BN277" s="126">
        <f t="shared" si="205"/>
        <v>4.6946351278217939E-3</v>
      </c>
      <c r="BO277" s="126">
        <f t="shared" si="206"/>
        <v>7.0338335625775138E-3</v>
      </c>
      <c r="BP277" s="126">
        <f t="shared" si="207"/>
        <v>-5.1445331904094373E-4</v>
      </c>
      <c r="BQ277" s="126">
        <f t="shared" si="208"/>
        <v>1.0700403048751717E-2</v>
      </c>
      <c r="DA277" s="126">
        <f t="shared" ca="1" si="191"/>
        <v>-1.1102010311918698E-2</v>
      </c>
      <c r="DB277" s="126">
        <f t="shared" ca="1" si="192"/>
        <v>7.7384156518497602E-3</v>
      </c>
      <c r="DC277" s="126">
        <f t="shared" ca="1" si="193"/>
        <v>5.3938314550734624E-3</v>
      </c>
      <c r="DD277" s="126">
        <f t="shared" ca="1" si="194"/>
        <v>2.0838578316784173E-3</v>
      </c>
      <c r="DE277" s="126">
        <f t="shared" ca="1" si="195"/>
        <v>2.9520742252145118E-3</v>
      </c>
    </row>
    <row r="278" spans="1:109" ht="14" thickBot="1" x14ac:dyDescent="0.2">
      <c r="A278" s="96">
        <v>39097</v>
      </c>
      <c r="B278" s="97">
        <v>5.2567172050476074</v>
      </c>
      <c r="C278" s="98">
        <v>1430.72998046875</v>
      </c>
      <c r="D278" s="97">
        <v>1.9639999866485596</v>
      </c>
      <c r="E278">
        <v>120.43840068700045</v>
      </c>
      <c r="F278">
        <v>626.315185546875</v>
      </c>
      <c r="H278" s="34">
        <f t="shared" si="196"/>
        <v>0</v>
      </c>
      <c r="I278" s="34">
        <f t="shared" si="197"/>
        <v>0</v>
      </c>
      <c r="J278" s="34">
        <f t="shared" si="198"/>
        <v>2.8082506583292596E-3</v>
      </c>
      <c r="K278" s="34">
        <f t="shared" si="199"/>
        <v>6.0222463057240771E-4</v>
      </c>
      <c r="L278" s="101">
        <f t="shared" si="200"/>
        <v>1.3022083017963424E-2</v>
      </c>
      <c r="N278" s="34">
        <f t="shared" si="201"/>
        <v>0</v>
      </c>
      <c r="O278" s="35">
        <f t="shared" si="209"/>
        <v>0</v>
      </c>
      <c r="P278" s="35">
        <f t="shared" si="210"/>
        <v>0.28082506583292594</v>
      </c>
      <c r="Q278" s="35">
        <f t="shared" si="202"/>
        <v>6.0222463057240772E-2</v>
      </c>
      <c r="R278" s="35">
        <f t="shared" si="211"/>
        <v>1.3022083017963424</v>
      </c>
      <c r="S278" s="67">
        <f t="shared" si="203"/>
        <v>1.643255830686509</v>
      </c>
      <c r="AJ278" s="34">
        <f t="shared" ca="1" si="212"/>
        <v>-3.679671766543504E-2</v>
      </c>
      <c r="AK278" s="34">
        <f t="shared" ca="1" si="212"/>
        <v>0.99378373968657974</v>
      </c>
      <c r="AL278" s="34">
        <f t="shared" ca="1" si="212"/>
        <v>-0.25068099017888418</v>
      </c>
      <c r="AM278" s="34">
        <f t="shared" ca="1" si="212"/>
        <v>-1.8321456254907176</v>
      </c>
      <c r="AN278" s="101">
        <f t="shared" ca="1" si="212"/>
        <v>-1.4539391146840279</v>
      </c>
      <c r="AQ278" s="60">
        <f ca="1"/>
        <v>3.6467542467745043E-2</v>
      </c>
      <c r="AR278" s="60">
        <f ca="1"/>
        <v>-7.2850876854078988E-3</v>
      </c>
      <c r="AS278" s="60">
        <f ca="1"/>
        <v>-8.3789537472254427E-3</v>
      </c>
      <c r="AT278" s="60">
        <f ca="1"/>
        <v>1.1559099972232726E-2</v>
      </c>
      <c r="AU278" s="60">
        <f ca="1"/>
        <v>-1.6103777937314153E-2</v>
      </c>
      <c r="AW278" s="61">
        <f t="shared" ca="1" si="185"/>
        <v>-1.4996705417457097</v>
      </c>
      <c r="AX278" s="61">
        <f t="shared" ca="1" si="186"/>
        <v>-0.72850876854078983</v>
      </c>
      <c r="AY278" s="61">
        <f t="shared" ca="1" si="187"/>
        <v>-0.83789537472254427</v>
      </c>
      <c r="AZ278" s="61">
        <f t="shared" ca="1" si="188"/>
        <v>1.1559099972232727</v>
      </c>
      <c r="BA278" s="61">
        <f t="shared" ca="1" si="189"/>
        <v>-1.6103777937314152</v>
      </c>
      <c r="BB278" s="61">
        <f t="shared" ca="1" si="190"/>
        <v>-3.520542481517186</v>
      </c>
      <c r="BL278" s="96">
        <v>39097</v>
      </c>
      <c r="BM278" s="126">
        <f t="shared" si="204"/>
        <v>4.2148883889581103E-4</v>
      </c>
      <c r="BN278" s="126">
        <f t="shared" si="205"/>
        <v>-1.5853060967001092E-4</v>
      </c>
      <c r="BO278" s="126">
        <f t="shared" si="206"/>
        <v>2.8494411299213218E-3</v>
      </c>
      <c r="BP278" s="126">
        <f t="shared" si="207"/>
        <v>8.0991624115368756E-4</v>
      </c>
      <c r="BQ278" s="126">
        <f t="shared" si="208"/>
        <v>1.2272423375545016E-2</v>
      </c>
      <c r="DA278" s="126">
        <f t="shared" ca="1" si="191"/>
        <v>3.6600178649565183E-2</v>
      </c>
      <c r="DB278" s="126">
        <f t="shared" ca="1" si="192"/>
        <v>-7.6029700066090758E-3</v>
      </c>
      <c r="DC278" s="126">
        <f t="shared" ca="1" si="193"/>
        <v>-8.5373673093150429E-3</v>
      </c>
      <c r="DD278" s="126">
        <f t="shared" ca="1" si="194"/>
        <v>1.1675837313547561E-2</v>
      </c>
      <c r="DE278" s="126">
        <f t="shared" ca="1" si="195"/>
        <v>-1.6726370156630827E-2</v>
      </c>
    </row>
    <row r="279" spans="1:109" ht="14" thickBot="1" x14ac:dyDescent="0.2">
      <c r="A279" s="96">
        <v>39098</v>
      </c>
      <c r="B279" s="97">
        <v>5.2410001754760742</v>
      </c>
      <c r="C279" s="98">
        <v>1431.9000244140625</v>
      </c>
      <c r="D279" s="97">
        <v>1.9620000123977661</v>
      </c>
      <c r="E279">
        <v>120.64181417008024</v>
      </c>
      <c r="F279">
        <v>625.31524658203125</v>
      </c>
      <c r="H279" s="34">
        <f t="shared" si="196"/>
        <v>-2.9898944452331181E-3</v>
      </c>
      <c r="I279" s="34">
        <f t="shared" si="197"/>
        <v>8.1779508452682213E-4</v>
      </c>
      <c r="J279" s="34">
        <f t="shared" si="198"/>
        <v>-1.018316835228846E-3</v>
      </c>
      <c r="K279" s="34">
        <f t="shared" si="199"/>
        <v>1.6889420809266926E-3</v>
      </c>
      <c r="L279" s="101">
        <f t="shared" si="200"/>
        <v>-1.5965427438433266E-3</v>
      </c>
      <c r="N279" s="34">
        <f t="shared" si="201"/>
        <v>0.12295472409228393</v>
      </c>
      <c r="O279" s="35">
        <f t="shared" si="209"/>
        <v>8.1779508452682212E-2</v>
      </c>
      <c r="P279" s="35">
        <f t="shared" si="210"/>
        <v>-0.10183168352288459</v>
      </c>
      <c r="Q279" s="35">
        <f t="shared" si="202"/>
        <v>0.16889420809266925</v>
      </c>
      <c r="R279" s="35">
        <f t="shared" si="211"/>
        <v>-0.15965427438433266</v>
      </c>
      <c r="S279" s="67">
        <f t="shared" si="203"/>
        <v>0.11214248273041816</v>
      </c>
      <c r="AJ279" s="34">
        <f t="shared" ca="1" si="212"/>
        <v>0.48391851145725129</v>
      </c>
      <c r="AK279" s="34">
        <f t="shared" ca="1" si="212"/>
        <v>-0.16251558851515721</v>
      </c>
      <c r="AL279" s="34">
        <f t="shared" ca="1" si="212"/>
        <v>-1.6713919144096108</v>
      </c>
      <c r="AM279" s="34">
        <f t="shared" ca="1" si="212"/>
        <v>0.16489914637490322</v>
      </c>
      <c r="AN279" s="101">
        <f t="shared" ca="1" si="212"/>
        <v>-1.364178344850163</v>
      </c>
      <c r="AQ279" s="60">
        <f ca="1"/>
        <v>-1.2964230243832152E-3</v>
      </c>
      <c r="AR279" s="60">
        <f ca="1"/>
        <v>3.844206112463203E-3</v>
      </c>
      <c r="AS279" s="60">
        <f ca="1"/>
        <v>-1.0853233075707963E-2</v>
      </c>
      <c r="AT279" s="60">
        <f ca="1"/>
        <v>-1.905061636480518E-3</v>
      </c>
      <c r="AU279" s="60">
        <f ca="1"/>
        <v>1.5905190355539531E-2</v>
      </c>
      <c r="AW279" s="61">
        <f t="shared" ca="1" si="185"/>
        <v>5.3313365468155918E-2</v>
      </c>
      <c r="AX279" s="61">
        <f t="shared" ca="1" si="186"/>
        <v>0.38442061124632032</v>
      </c>
      <c r="AY279" s="61">
        <f t="shared" ca="1" si="187"/>
        <v>-1.0853233075707962</v>
      </c>
      <c r="AZ279" s="61">
        <f t="shared" ca="1" si="188"/>
        <v>-0.19050616364805181</v>
      </c>
      <c r="BA279" s="61">
        <f t="shared" ca="1" si="189"/>
        <v>1.5905190355539531</v>
      </c>
      <c r="BB279" s="61">
        <f t="shared" ca="1" si="190"/>
        <v>0.75242354104958131</v>
      </c>
      <c r="BL279" s="96">
        <v>39098</v>
      </c>
      <c r="BM279" s="126">
        <f t="shared" si="204"/>
        <v>-2.5684056063373069E-3</v>
      </c>
      <c r="BN279" s="126">
        <f t="shared" si="205"/>
        <v>6.5926447485681122E-4</v>
      </c>
      <c r="BO279" s="126">
        <f t="shared" si="206"/>
        <v>-9.771263636367837E-4</v>
      </c>
      <c r="BP279" s="126">
        <f t="shared" si="207"/>
        <v>1.8966336915079724E-3</v>
      </c>
      <c r="BQ279" s="126">
        <f t="shared" si="208"/>
        <v>-2.3462023862617348E-3</v>
      </c>
      <c r="DA279" s="126">
        <f t="shared" ca="1" si="191"/>
        <v>-1.1637868425630714E-3</v>
      </c>
      <c r="DB279" s="126">
        <f t="shared" ca="1" si="192"/>
        <v>3.5263237912620256E-3</v>
      </c>
      <c r="DC279" s="126">
        <f t="shared" ca="1" si="193"/>
        <v>-1.1011646637797563E-2</v>
      </c>
      <c r="DD279" s="126">
        <f t="shared" ca="1" si="194"/>
        <v>-1.7883242951656831E-3</v>
      </c>
      <c r="DE279" s="126">
        <f t="shared" ca="1" si="195"/>
        <v>1.5282598136222859E-2</v>
      </c>
    </row>
    <row r="280" spans="1:109" ht="14" thickBot="1" x14ac:dyDescent="0.2">
      <c r="A280" s="96">
        <v>39099</v>
      </c>
      <c r="B280" s="97">
        <v>5.2824997901916504</v>
      </c>
      <c r="C280" s="98">
        <v>1430.6199951171875</v>
      </c>
      <c r="D280" s="97">
        <v>1.9692000150680542</v>
      </c>
      <c r="E280">
        <v>120.65637387388399</v>
      </c>
      <c r="F280">
        <v>633.61480712890625</v>
      </c>
      <c r="H280" s="34">
        <f t="shared" si="196"/>
        <v>7.9182624167354644E-3</v>
      </c>
      <c r="I280" s="34">
        <f t="shared" si="197"/>
        <v>-8.9393761788557238E-4</v>
      </c>
      <c r="J280" s="34">
        <f t="shared" si="198"/>
        <v>3.6697261084565136E-3</v>
      </c>
      <c r="K280" s="34">
        <f t="shared" si="199"/>
        <v>1.2068538511223682E-4</v>
      </c>
      <c r="L280" s="101">
        <f t="shared" si="200"/>
        <v>1.3272602247011151E-2</v>
      </c>
      <c r="N280" s="34">
        <f t="shared" si="201"/>
        <v>-0.3256261344918821</v>
      </c>
      <c r="O280" s="35">
        <f t="shared" si="209"/>
        <v>-8.9393761788557236E-2</v>
      </c>
      <c r="P280" s="35">
        <f t="shared" si="210"/>
        <v>0.36697261084565136</v>
      </c>
      <c r="Q280" s="35">
        <f t="shared" si="202"/>
        <v>1.2068538511223682E-2</v>
      </c>
      <c r="R280" s="35">
        <f t="shared" si="211"/>
        <v>1.3272602247011152</v>
      </c>
      <c r="S280" s="67">
        <f t="shared" si="203"/>
        <v>1.2912814777775508</v>
      </c>
      <c r="AJ280" s="34">
        <f t="shared" ca="1" si="212"/>
        <v>6.5498196593629862E-2</v>
      </c>
      <c r="AK280" s="34">
        <f t="shared" ca="1" si="212"/>
        <v>-0.36059263005398984</v>
      </c>
      <c r="AL280" s="34">
        <f t="shared" ca="1" si="212"/>
        <v>0.63983644589279587</v>
      </c>
      <c r="AM280" s="34">
        <f t="shared" ca="1" si="212"/>
        <v>-1.4873984721072284</v>
      </c>
      <c r="AN280" s="101">
        <f t="shared" ca="1" si="212"/>
        <v>-0.22097861509467384</v>
      </c>
      <c r="AQ280" s="60">
        <f ca="1"/>
        <v>1.949979190958542E-2</v>
      </c>
      <c r="AR280" s="60">
        <f ca="1"/>
        <v>-1.2832230917296321E-2</v>
      </c>
      <c r="AS280" s="60">
        <f ca="1"/>
        <v>-4.0946463575518982E-3</v>
      </c>
      <c r="AT280" s="60">
        <f ca="1"/>
        <v>-6.2665432223063915E-3</v>
      </c>
      <c r="AU280" s="60">
        <f ca="1"/>
        <v>6.230501339039852E-3</v>
      </c>
      <c r="AW280" s="61">
        <f t="shared" ca="1" si="185"/>
        <v>-0.80189838739042463</v>
      </c>
      <c r="AX280" s="61">
        <f t="shared" ca="1" si="186"/>
        <v>-1.2832230917296321</v>
      </c>
      <c r="AY280" s="61">
        <f t="shared" ca="1" si="187"/>
        <v>-0.40946463575518982</v>
      </c>
      <c r="AZ280" s="61">
        <f t="shared" ca="1" si="188"/>
        <v>-0.6266543222306391</v>
      </c>
      <c r="BA280" s="61">
        <f t="shared" ca="1" si="189"/>
        <v>0.62305013390398523</v>
      </c>
      <c r="BB280" s="61">
        <f t="shared" ca="1" si="190"/>
        <v>-2.4981903032018997</v>
      </c>
      <c r="BL280" s="96">
        <v>39099</v>
      </c>
      <c r="BM280" s="126">
        <f t="shared" si="204"/>
        <v>8.339751255631276E-3</v>
      </c>
      <c r="BN280" s="126">
        <f t="shared" si="205"/>
        <v>-1.0524682275555833E-3</v>
      </c>
      <c r="BO280" s="126">
        <f t="shared" si="206"/>
        <v>3.7109165800485759E-3</v>
      </c>
      <c r="BP280" s="126">
        <f t="shared" si="207"/>
        <v>3.2837699569351669E-4</v>
      </c>
      <c r="BQ280" s="126">
        <f t="shared" si="208"/>
        <v>1.2522942604592743E-2</v>
      </c>
      <c r="DA280" s="126">
        <f t="shared" ca="1" si="191"/>
        <v>1.9632428091405564E-2</v>
      </c>
      <c r="DB280" s="126">
        <f t="shared" ca="1" si="192"/>
        <v>-1.3150113238497498E-2</v>
      </c>
      <c r="DC280" s="126">
        <f t="shared" ca="1" si="193"/>
        <v>-4.2530599196414975E-3</v>
      </c>
      <c r="DD280" s="126">
        <f t="shared" ca="1" si="194"/>
        <v>-6.1498058809915561E-3</v>
      </c>
      <c r="DE280" s="126">
        <f t="shared" ca="1" si="195"/>
        <v>5.6079091197231788E-3</v>
      </c>
    </row>
    <row r="281" spans="1:109" ht="14" thickBot="1" x14ac:dyDescent="0.2">
      <c r="A281" s="96">
        <v>39100</v>
      </c>
      <c r="B281" s="97">
        <v>5.2435002326965332</v>
      </c>
      <c r="C281" s="98">
        <v>1426.3699951171875</v>
      </c>
      <c r="D281" s="97">
        <v>1.9744999408721924</v>
      </c>
      <c r="E281">
        <v>121.22681956208757</v>
      </c>
      <c r="F281">
        <v>632.7796630859375</v>
      </c>
      <c r="H281" s="34">
        <f t="shared" si="196"/>
        <v>-7.3827844853927146E-3</v>
      </c>
      <c r="I281" s="34">
        <f t="shared" si="197"/>
        <v>-2.9707399690382954E-3</v>
      </c>
      <c r="J281" s="34">
        <f t="shared" si="198"/>
        <v>2.6914106051106352E-3</v>
      </c>
      <c r="K281" s="34">
        <f t="shared" si="199"/>
        <v>4.7278537377547511E-3</v>
      </c>
      <c r="L281" s="101">
        <f t="shared" si="200"/>
        <v>-1.3180626992494566E-3</v>
      </c>
      <c r="N281" s="34">
        <f t="shared" si="201"/>
        <v>0.30360544362410746</v>
      </c>
      <c r="O281" s="35">
        <f t="shared" si="209"/>
        <v>-0.29707399690382952</v>
      </c>
      <c r="P281" s="35">
        <f t="shared" si="210"/>
        <v>0.26914106051106351</v>
      </c>
      <c r="Q281" s="35">
        <f t="shared" si="202"/>
        <v>0.47278537377547514</v>
      </c>
      <c r="R281" s="35">
        <f t="shared" si="211"/>
        <v>-0.13180626992494565</v>
      </c>
      <c r="S281" s="67">
        <f t="shared" si="203"/>
        <v>0.61665161108187094</v>
      </c>
      <c r="AJ281" s="34">
        <f t="shared" ca="1" si="212"/>
        <v>0.45010248477835152</v>
      </c>
      <c r="AK281" s="34">
        <f t="shared" ca="1" si="212"/>
        <v>-0.27443660603464021</v>
      </c>
      <c r="AL281" s="34">
        <f t="shared" ca="1" si="212"/>
        <v>0.44883852400694157</v>
      </c>
      <c r="AM281" s="34">
        <f t="shared" ca="1" si="212"/>
        <v>1.1759636598454171</v>
      </c>
      <c r="AN281" s="101">
        <f t="shared" ca="1" si="212"/>
        <v>-0.28440173935668528</v>
      </c>
      <c r="AQ281" s="60">
        <f ca="1"/>
        <v>-1.834618651942167E-3</v>
      </c>
      <c r="AR281" s="60">
        <f ca="1"/>
        <v>6.2077037764582885E-3</v>
      </c>
      <c r="AS281" s="60">
        <f ca="1"/>
        <v>-8.5186701209879721E-3</v>
      </c>
      <c r="AT281" s="60">
        <f ca="1"/>
        <v>4.9091363481695155E-3</v>
      </c>
      <c r="AU281" s="60">
        <f ca="1"/>
        <v>-6.1673619996509433E-3</v>
      </c>
      <c r="AW281" s="61">
        <f t="shared" ca="1" si="185"/>
        <v>7.5445817334370571E-2</v>
      </c>
      <c r="AX281" s="61">
        <f t="shared" ca="1" si="186"/>
        <v>0.62077037764582887</v>
      </c>
      <c r="AY281" s="61">
        <f t="shared" ca="1" si="187"/>
        <v>-0.85186701209879723</v>
      </c>
      <c r="AZ281" s="61">
        <f t="shared" ca="1" si="188"/>
        <v>0.49091363481695155</v>
      </c>
      <c r="BA281" s="61">
        <f t="shared" ca="1" si="189"/>
        <v>-0.61673619996509432</v>
      </c>
      <c r="BB281" s="61">
        <f t="shared" ca="1" si="190"/>
        <v>-0.28147338226674051</v>
      </c>
      <c r="BL281" s="96">
        <v>39100</v>
      </c>
      <c r="BM281" s="126">
        <f t="shared" si="204"/>
        <v>-6.9612956464969039E-3</v>
      </c>
      <c r="BN281" s="126">
        <f t="shared" si="205"/>
        <v>-3.1292705787083061E-3</v>
      </c>
      <c r="BO281" s="126">
        <f t="shared" si="206"/>
        <v>2.7326010767026974E-3</v>
      </c>
      <c r="BP281" s="126">
        <f t="shared" si="207"/>
        <v>4.9355453483360314E-3</v>
      </c>
      <c r="BQ281" s="126">
        <f t="shared" si="208"/>
        <v>-2.0677223416678647E-3</v>
      </c>
      <c r="DA281" s="126">
        <f t="shared" ca="1" si="191"/>
        <v>-1.7019824701220232E-3</v>
      </c>
      <c r="DB281" s="126">
        <f t="shared" ca="1" si="192"/>
        <v>5.8898214552571115E-3</v>
      </c>
      <c r="DC281" s="126">
        <f t="shared" ca="1" si="193"/>
        <v>-8.6770836830775723E-3</v>
      </c>
      <c r="DD281" s="126">
        <f t="shared" ca="1" si="194"/>
        <v>5.0258736894843508E-3</v>
      </c>
      <c r="DE281" s="126">
        <f t="shared" ca="1" si="195"/>
        <v>-6.7899542189676157E-3</v>
      </c>
    </row>
    <row r="282" spans="1:109" ht="14" thickBot="1" x14ac:dyDescent="0.2">
      <c r="A282" s="96">
        <v>39101</v>
      </c>
      <c r="B282" s="97">
        <v>5.2630000114440918</v>
      </c>
      <c r="C282" s="98">
        <v>1430.5</v>
      </c>
      <c r="D282" s="97">
        <v>1.9740999937057495</v>
      </c>
      <c r="E282">
        <v>121.25621195080964</v>
      </c>
      <c r="F282">
        <v>633.17962646484375</v>
      </c>
      <c r="H282" s="34">
        <f t="shared" si="196"/>
        <v>3.7188476937533381E-3</v>
      </c>
      <c r="I282" s="34">
        <f t="shared" si="197"/>
        <v>2.8954653399542295E-3</v>
      </c>
      <c r="J282" s="34">
        <f t="shared" si="198"/>
        <v>-2.0255618051130613E-4</v>
      </c>
      <c r="K282" s="34">
        <f t="shared" si="199"/>
        <v>2.4245780618717974E-4</v>
      </c>
      <c r="L282" s="101">
        <f t="shared" si="200"/>
        <v>6.3207369363880962E-4</v>
      </c>
      <c r="N282" s="34">
        <f t="shared" si="201"/>
        <v>-0.15293178421588621</v>
      </c>
      <c r="O282" s="35">
        <f t="shared" si="209"/>
        <v>0.28954653399542296</v>
      </c>
      <c r="P282" s="35">
        <f t="shared" si="210"/>
        <v>-2.0255618051130613E-2</v>
      </c>
      <c r="Q282" s="35">
        <f t="shared" si="202"/>
        <v>2.4245780618717974E-2</v>
      </c>
      <c r="R282" s="35">
        <f t="shared" si="211"/>
        <v>6.3207369363880966E-2</v>
      </c>
      <c r="S282" s="67">
        <f t="shared" si="203"/>
        <v>0.20381228171100507</v>
      </c>
      <c r="AJ282" s="34">
        <f t="shared" ca="1" si="212"/>
        <v>1.4518357483547342</v>
      </c>
      <c r="AK282" s="34">
        <f t="shared" ca="1" si="212"/>
        <v>-0.67623098707369989</v>
      </c>
      <c r="AL282" s="34">
        <f t="shared" ca="1" si="212"/>
        <v>0.51019899331470719</v>
      </c>
      <c r="AM282" s="34">
        <f t="shared" ca="1" si="212"/>
        <v>-0.96313603242236723</v>
      </c>
      <c r="AN282" s="101">
        <f t="shared" ca="1" si="212"/>
        <v>-1.4724765071514452</v>
      </c>
      <c r="AQ282" s="60">
        <f ca="1"/>
        <v>7.6935064572207466E-3</v>
      </c>
      <c r="AR282" s="60">
        <f ca="1"/>
        <v>7.3570728853403289E-3</v>
      </c>
      <c r="AS282" s="60">
        <f ca="1"/>
        <v>4.9443426644067961E-3</v>
      </c>
      <c r="AT282" s="60">
        <f ca="1"/>
        <v>-2.8867532470208852E-3</v>
      </c>
      <c r="AU282" s="60">
        <f ca="1"/>
        <v>-7.2065658902685948E-3</v>
      </c>
      <c r="AW282" s="61">
        <f t="shared" ca="1" si="185"/>
        <v>-0.31638339783464392</v>
      </c>
      <c r="AX282" s="61">
        <f t="shared" ca="1" si="186"/>
        <v>0.73570728853403289</v>
      </c>
      <c r="AY282" s="61">
        <f t="shared" ca="1" si="187"/>
        <v>0.49443426644067962</v>
      </c>
      <c r="AZ282" s="61">
        <f t="shared" ca="1" si="188"/>
        <v>-0.28867532470208851</v>
      </c>
      <c r="BA282" s="61">
        <f t="shared" ca="1" si="189"/>
        <v>-0.72065658902685947</v>
      </c>
      <c r="BB282" s="61">
        <f t="shared" ca="1" si="190"/>
        <v>-9.5573756588879455E-2</v>
      </c>
      <c r="BL282" s="96">
        <v>39101</v>
      </c>
      <c r="BM282" s="126">
        <f t="shared" si="204"/>
        <v>4.1403365326491493E-3</v>
      </c>
      <c r="BN282" s="126">
        <f t="shared" si="205"/>
        <v>2.7369347302842184E-3</v>
      </c>
      <c r="BO282" s="126">
        <f t="shared" si="206"/>
        <v>-1.6136570891924379E-4</v>
      </c>
      <c r="BP282" s="126">
        <f t="shared" si="207"/>
        <v>4.5014941676845964E-4</v>
      </c>
      <c r="BQ282" s="126">
        <f t="shared" si="208"/>
        <v>-1.1758594877959842E-4</v>
      </c>
      <c r="DA282" s="126">
        <f t="shared" ca="1" si="191"/>
        <v>7.8261426390408909E-3</v>
      </c>
      <c r="DB282" s="126">
        <f t="shared" ca="1" si="192"/>
        <v>7.0391905641391519E-3</v>
      </c>
      <c r="DC282" s="126">
        <f t="shared" ca="1" si="193"/>
        <v>4.7859291023171968E-3</v>
      </c>
      <c r="DD282" s="126">
        <f t="shared" ca="1" si="194"/>
        <v>-2.7700159057060503E-3</v>
      </c>
      <c r="DE282" s="126">
        <f t="shared" ca="1" si="195"/>
        <v>-7.8291581095852672E-3</v>
      </c>
    </row>
    <row r="283" spans="1:109" ht="14" thickBot="1" x14ac:dyDescent="0.2">
      <c r="A283" s="96">
        <v>39104</v>
      </c>
      <c r="B283" s="97">
        <v>5.2389998435974121</v>
      </c>
      <c r="C283" s="98">
        <v>1422.949951171875</v>
      </c>
      <c r="D283" s="97">
        <v>1.9759000539779663</v>
      </c>
      <c r="E283">
        <v>121.62491259647237</v>
      </c>
      <c r="F283">
        <v>638.81451416015625</v>
      </c>
      <c r="H283" s="34">
        <f t="shared" si="196"/>
        <v>-4.5601686860141932E-3</v>
      </c>
      <c r="I283" s="34">
        <f t="shared" si="197"/>
        <v>-5.2779090025340787E-3</v>
      </c>
      <c r="J283" s="34">
        <f t="shared" si="198"/>
        <v>9.1183844686496961E-4</v>
      </c>
      <c r="K283" s="34">
        <f t="shared" si="199"/>
        <v>3.0406742857207116E-3</v>
      </c>
      <c r="L283" s="101">
        <f t="shared" si="200"/>
        <v>8.8993509263289097E-3</v>
      </c>
      <c r="N283" s="34">
        <f t="shared" si="201"/>
        <v>0.187529791727959</v>
      </c>
      <c r="O283" s="35">
        <f t="shared" si="209"/>
        <v>-0.52779090025340791</v>
      </c>
      <c r="P283" s="35">
        <f t="shared" si="210"/>
        <v>9.1183844686496957E-2</v>
      </c>
      <c r="Q283" s="35">
        <f t="shared" si="202"/>
        <v>0.30406742857207114</v>
      </c>
      <c r="R283" s="35">
        <f t="shared" si="211"/>
        <v>0.88993509263289095</v>
      </c>
      <c r="S283" s="67">
        <f t="shared" si="203"/>
        <v>0.94492525736601019</v>
      </c>
      <c r="AJ283" s="34">
        <f t="shared" ca="1" si="212"/>
        <v>2.2557865048881132</v>
      </c>
      <c r="AK283" s="34">
        <f t="shared" ca="1" si="212"/>
        <v>2.2224255504166552</v>
      </c>
      <c r="AL283" s="34">
        <f t="shared" ca="1" si="212"/>
        <v>-1.4182070758923029</v>
      </c>
      <c r="AM283" s="34">
        <f t="shared" ca="1" si="212"/>
        <v>0.14567992310177502</v>
      </c>
      <c r="AN283" s="101">
        <f t="shared" ca="1" si="212"/>
        <v>-1.068072612673121</v>
      </c>
      <c r="AQ283" s="60">
        <f ca="1"/>
        <v>2.7620261399369676E-2</v>
      </c>
      <c r="AR283" s="60">
        <f ca="1"/>
        <v>1.6902670622823038E-2</v>
      </c>
      <c r="AS283" s="60">
        <f ca="1"/>
        <v>-8.9936195988559054E-3</v>
      </c>
      <c r="AT283" s="60">
        <f ca="1"/>
        <v>2.6886026738620269E-3</v>
      </c>
      <c r="AU283" s="60">
        <f ca="1"/>
        <v>-1.0564131701382585E-2</v>
      </c>
      <c r="AW283" s="61">
        <f t="shared" ca="1" si="185"/>
        <v>-1.1358399709162554</v>
      </c>
      <c r="AX283" s="61">
        <f t="shared" ca="1" si="186"/>
        <v>1.6902670622823037</v>
      </c>
      <c r="AY283" s="61">
        <f t="shared" ca="1" si="187"/>
        <v>-0.89936195988559053</v>
      </c>
      <c r="AZ283" s="61">
        <f t="shared" ca="1" si="188"/>
        <v>0.26886026738620272</v>
      </c>
      <c r="BA283" s="61">
        <f t="shared" ca="1" si="189"/>
        <v>-1.0564131701382584</v>
      </c>
      <c r="BB283" s="61">
        <f t="shared" ca="1" si="190"/>
        <v>-1.1324877712715979</v>
      </c>
      <c r="BL283" s="96">
        <v>39104</v>
      </c>
      <c r="BM283" s="126">
        <f t="shared" si="204"/>
        <v>-4.1386798471183825E-3</v>
      </c>
      <c r="BN283" s="126">
        <f t="shared" si="205"/>
        <v>-5.4364396122040899E-3</v>
      </c>
      <c r="BO283" s="126">
        <f t="shared" si="206"/>
        <v>9.5302891845703197E-4</v>
      </c>
      <c r="BP283" s="126">
        <f t="shared" si="207"/>
        <v>3.2483658963019914E-3</v>
      </c>
      <c r="BQ283" s="126">
        <f t="shared" si="208"/>
        <v>8.1496912839105016E-3</v>
      </c>
      <c r="DA283" s="126">
        <f t="shared" ca="1" si="191"/>
        <v>2.7752897581189821E-2</v>
      </c>
      <c r="DB283" s="126">
        <f t="shared" ca="1" si="192"/>
        <v>1.6584788301621859E-2</v>
      </c>
      <c r="DC283" s="126">
        <f t="shared" ca="1" si="193"/>
        <v>-9.1520331609455056E-3</v>
      </c>
      <c r="DD283" s="126">
        <f t="shared" ca="1" si="194"/>
        <v>2.8053400151768619E-3</v>
      </c>
      <c r="DE283" s="126">
        <f t="shared" ca="1" si="195"/>
        <v>-1.1186723920699257E-2</v>
      </c>
    </row>
    <row r="284" spans="1:109" ht="14" thickBot="1" x14ac:dyDescent="0.2">
      <c r="A284" s="96">
        <v>39105</v>
      </c>
      <c r="B284" s="97">
        <v>5.2849998474121094</v>
      </c>
      <c r="C284" s="98">
        <v>1427.989990234375</v>
      </c>
      <c r="D284" s="97">
        <v>1.9823999404907227</v>
      </c>
      <c r="E284">
        <v>121.61011822009226</v>
      </c>
      <c r="F284">
        <v>645.3641357421875</v>
      </c>
      <c r="H284" s="34">
        <f t="shared" si="196"/>
        <v>8.7803025745293584E-3</v>
      </c>
      <c r="I284" s="34">
        <f t="shared" si="197"/>
        <v>3.5419650974718117E-3</v>
      </c>
      <c r="J284" s="34">
        <f t="shared" si="198"/>
        <v>3.2895826383882621E-3</v>
      </c>
      <c r="K284" s="34">
        <f t="shared" si="199"/>
        <v>-1.2163935878165306E-4</v>
      </c>
      <c r="L284" s="101">
        <f t="shared" si="200"/>
        <v>1.0252775159064724E-2</v>
      </c>
      <c r="N284" s="34">
        <f t="shared" si="201"/>
        <v>-0.36107618522093149</v>
      </c>
      <c r="O284" s="35">
        <f t="shared" si="209"/>
        <v>0.35419650974718114</v>
      </c>
      <c r="P284" s="35">
        <f t="shared" si="210"/>
        <v>0.3289582638388262</v>
      </c>
      <c r="Q284" s="35">
        <f t="shared" si="202"/>
        <v>-1.2163935878165307E-2</v>
      </c>
      <c r="R284" s="35">
        <f t="shared" si="211"/>
        <v>1.0252775159064724</v>
      </c>
      <c r="S284" s="67">
        <f t="shared" si="203"/>
        <v>1.3351921683933829</v>
      </c>
      <c r="AJ284" s="34">
        <f t="shared" ca="1" si="212"/>
        <v>-0.48983653842172631</v>
      </c>
      <c r="AK284" s="34">
        <f t="shared" ca="1" si="212"/>
        <v>-1.6461643008545761</v>
      </c>
      <c r="AL284" s="34">
        <f t="shared" ca="1" si="212"/>
        <v>1.0667630102719352</v>
      </c>
      <c r="AM284" s="34">
        <f t="shared" ca="1" si="212"/>
        <v>1.1864969649394843</v>
      </c>
      <c r="AN284" s="101">
        <f t="shared" ca="1" si="212"/>
        <v>-0.15151899881399453</v>
      </c>
      <c r="AQ284" s="60">
        <f ca="1"/>
        <v>4.7745337533283562E-2</v>
      </c>
      <c r="AR284" s="60">
        <f ca="1"/>
        <v>1.7712106306583531E-2</v>
      </c>
      <c r="AS284" s="60">
        <f ca="1"/>
        <v>5.5098743404513473E-3</v>
      </c>
      <c r="AT284" s="60">
        <f ca="1"/>
        <v>-2.1434719771609278E-4</v>
      </c>
      <c r="AU284" s="60">
        <f ca="1"/>
        <v>3.3988012869640039E-2</v>
      </c>
      <c r="AW284" s="61">
        <f t="shared" ca="1" si="185"/>
        <v>-1.9634521922529382</v>
      </c>
      <c r="AX284" s="61">
        <f t="shared" ca="1" si="186"/>
        <v>1.771210630658353</v>
      </c>
      <c r="AY284" s="61">
        <f t="shared" ca="1" si="187"/>
        <v>0.55098743404513473</v>
      </c>
      <c r="AZ284" s="61">
        <f t="shared" ca="1" si="188"/>
        <v>-2.1434719771609278E-2</v>
      </c>
      <c r="BA284" s="61">
        <f t="shared" ca="1" si="189"/>
        <v>3.3988012869640039</v>
      </c>
      <c r="BB284" s="61">
        <f t="shared" ca="1" si="190"/>
        <v>3.7361124396429441</v>
      </c>
      <c r="BL284" s="96">
        <v>39105</v>
      </c>
      <c r="BM284" s="126">
        <f t="shared" si="204"/>
        <v>9.2017914134251699E-3</v>
      </c>
      <c r="BN284" s="126">
        <f t="shared" si="205"/>
        <v>3.383434487801801E-3</v>
      </c>
      <c r="BO284" s="126">
        <f t="shared" si="206"/>
        <v>3.3307731099803243E-3</v>
      </c>
      <c r="BP284" s="126">
        <f t="shared" si="207"/>
        <v>8.6052251799626812E-5</v>
      </c>
      <c r="BQ284" s="126">
        <f t="shared" si="208"/>
        <v>9.5031155166463155E-3</v>
      </c>
      <c r="DA284" s="126">
        <f t="shared" ca="1" si="191"/>
        <v>4.7877973715103703E-2</v>
      </c>
      <c r="DB284" s="126">
        <f t="shared" ca="1" si="192"/>
        <v>1.7394223985382352E-2</v>
      </c>
      <c r="DC284" s="126">
        <f t="shared" ca="1" si="193"/>
        <v>5.351460778361748E-3</v>
      </c>
      <c r="DD284" s="126">
        <f t="shared" ca="1" si="194"/>
        <v>-9.7609856401257859E-5</v>
      </c>
      <c r="DE284" s="126">
        <f t="shared" ca="1" si="195"/>
        <v>3.3365420650323364E-2</v>
      </c>
    </row>
    <row r="285" spans="1:109" ht="14" thickBot="1" x14ac:dyDescent="0.2">
      <c r="A285" s="96">
        <v>39106</v>
      </c>
      <c r="B285" s="97">
        <v>5.2930002212524414</v>
      </c>
      <c r="C285" s="98">
        <v>1440.1300048828125</v>
      </c>
      <c r="D285" s="97">
        <v>1.9672000408172607</v>
      </c>
      <c r="E285">
        <v>121.02141658633263</v>
      </c>
      <c r="F285">
        <v>644.96417236328125</v>
      </c>
      <c r="H285" s="34">
        <f t="shared" si="196"/>
        <v>1.5137888498236289E-3</v>
      </c>
      <c r="I285" s="34">
        <f t="shared" si="197"/>
        <v>8.5014704104788355E-3</v>
      </c>
      <c r="J285" s="34">
        <f t="shared" si="198"/>
        <v>-7.6674233907106232E-3</v>
      </c>
      <c r="K285" s="34">
        <f t="shared" si="199"/>
        <v>-4.8408935241242282E-3</v>
      </c>
      <c r="L285" s="101">
        <f t="shared" si="200"/>
        <v>-6.1974838196777158E-4</v>
      </c>
      <c r="N285" s="34">
        <f t="shared" si="201"/>
        <v>-6.2252194441442234E-2</v>
      </c>
      <c r="O285" s="35">
        <f t="shared" si="209"/>
        <v>0.85014704104788352</v>
      </c>
      <c r="P285" s="35">
        <f t="shared" si="210"/>
        <v>-0.76674233907106237</v>
      </c>
      <c r="Q285" s="35">
        <f t="shared" si="202"/>
        <v>-0.48408935241242279</v>
      </c>
      <c r="R285" s="35">
        <f t="shared" si="211"/>
        <v>-6.1974838196777161E-2</v>
      </c>
      <c r="S285" s="67">
        <f t="shared" si="203"/>
        <v>-0.52491168307382108</v>
      </c>
      <c r="AJ285" s="34">
        <f t="shared" ca="1" si="212"/>
        <v>0.48229295797756949</v>
      </c>
      <c r="AK285" s="34">
        <f t="shared" ca="1" si="212"/>
        <v>0.2456893261649441</v>
      </c>
      <c r="AL285" s="34">
        <f t="shared" ca="1" si="212"/>
        <v>-0.35706089710264899</v>
      </c>
      <c r="AM285" s="34">
        <f t="shared" ca="1" si="212"/>
        <v>-1.1228038952202979</v>
      </c>
      <c r="AN285" s="101">
        <f t="shared" ca="1" si="212"/>
        <v>-3.2018537827459365E-2</v>
      </c>
      <c r="AQ285" s="60">
        <f ca="1"/>
        <v>-1.1201939418150725E-2</v>
      </c>
      <c r="AR285" s="60">
        <f ca="1"/>
        <v>-1.7106940176767275E-3</v>
      </c>
      <c r="AS285" s="60">
        <f ca="1"/>
        <v>8.4890070024397487E-4</v>
      </c>
      <c r="AT285" s="60">
        <f ca="1"/>
        <v>-4.0564242712358856E-3</v>
      </c>
      <c r="AU285" s="60">
        <f ca="1"/>
        <v>-2.7140119467978074E-2</v>
      </c>
      <c r="AW285" s="61">
        <f t="shared" ca="1" si="185"/>
        <v>0.4606622058692153</v>
      </c>
      <c r="AX285" s="61">
        <f t="shared" ca="1" si="186"/>
        <v>-0.17106940176767274</v>
      </c>
      <c r="AY285" s="61">
        <f t="shared" ca="1" si="187"/>
        <v>8.4890070024397482E-2</v>
      </c>
      <c r="AZ285" s="61">
        <f t="shared" ca="1" si="188"/>
        <v>-0.40564242712358856</v>
      </c>
      <c r="BA285" s="61">
        <f t="shared" ca="1" si="189"/>
        <v>-2.7140119467978074</v>
      </c>
      <c r="BB285" s="61">
        <f t="shared" ca="1" si="190"/>
        <v>-2.7451714997954562</v>
      </c>
      <c r="BL285" s="96">
        <v>39106</v>
      </c>
      <c r="BM285" s="126">
        <f t="shared" si="204"/>
        <v>1.93527768871944E-3</v>
      </c>
      <c r="BN285" s="126">
        <f t="shared" si="205"/>
        <v>8.3429398008088244E-3</v>
      </c>
      <c r="BO285" s="126">
        <f t="shared" si="206"/>
        <v>-7.6262329191185609E-3</v>
      </c>
      <c r="BP285" s="126">
        <f t="shared" si="207"/>
        <v>-4.6332019135429479E-3</v>
      </c>
      <c r="BQ285" s="126">
        <f t="shared" si="208"/>
        <v>-1.3694080243861796E-3</v>
      </c>
      <c r="DA285" s="126">
        <f t="shared" ca="1" si="191"/>
        <v>-1.1069303236330581E-2</v>
      </c>
      <c r="DB285" s="126">
        <f t="shared" ca="1" si="192"/>
        <v>-2.0285763388779047E-3</v>
      </c>
      <c r="DC285" s="126">
        <f t="shared" ca="1" si="193"/>
        <v>6.9048713815437535E-4</v>
      </c>
      <c r="DD285" s="126">
        <f t="shared" ca="1" si="194"/>
        <v>-3.9396869299210503E-3</v>
      </c>
      <c r="DE285" s="126">
        <f t="shared" ca="1" si="195"/>
        <v>-2.7762711687294748E-2</v>
      </c>
    </row>
    <row r="286" spans="1:109" ht="14" thickBot="1" x14ac:dyDescent="0.2">
      <c r="A286" s="96">
        <v>39107</v>
      </c>
      <c r="B286" s="97">
        <v>5.3670001029968262</v>
      </c>
      <c r="C286" s="98">
        <v>1423.9000244140625</v>
      </c>
      <c r="D286" s="97">
        <v>1.9636000394821167</v>
      </c>
      <c r="E286">
        <v>121.12403782505484</v>
      </c>
      <c r="F286">
        <v>648.92791748046875</v>
      </c>
      <c r="H286" s="34">
        <f t="shared" si="196"/>
        <v>1.3980706338771841E-2</v>
      </c>
      <c r="I286" s="34">
        <f t="shared" si="197"/>
        <v>-1.1269802319041801E-2</v>
      </c>
      <c r="J286" s="34">
        <f t="shared" si="198"/>
        <v>-1.830012840813304E-3</v>
      </c>
      <c r="K286" s="34">
        <f t="shared" si="199"/>
        <v>8.4795932502575568E-4</v>
      </c>
      <c r="L286" s="101">
        <f t="shared" si="200"/>
        <v>6.1456826394922425E-3</v>
      </c>
      <c r="N286" s="34">
        <f t="shared" si="201"/>
        <v>-0.57493464133477434</v>
      </c>
      <c r="O286" s="35">
        <f t="shared" si="209"/>
        <v>-1.12698023190418</v>
      </c>
      <c r="P286" s="35">
        <f t="shared" si="210"/>
        <v>-0.1830012840813304</v>
      </c>
      <c r="Q286" s="35">
        <f t="shared" si="202"/>
        <v>8.4795932502575569E-2</v>
      </c>
      <c r="R286" s="35">
        <f t="shared" si="211"/>
        <v>0.61456826394922426</v>
      </c>
      <c r="S286" s="67">
        <f t="shared" si="203"/>
        <v>-1.185551960868485</v>
      </c>
      <c r="AJ286" s="34">
        <f t="shared" ca="1" si="212"/>
        <v>0.18468075140096912</v>
      </c>
      <c r="AK286" s="34">
        <f t="shared" ca="1" si="212"/>
        <v>0.37594817439073813</v>
      </c>
      <c r="AL286" s="34">
        <f t="shared" ca="1" si="212"/>
        <v>1.9933556290795595</v>
      </c>
      <c r="AM286" s="34">
        <f t="shared" ca="1" si="212"/>
        <v>0.39431069759570814</v>
      </c>
      <c r="AN286" s="101">
        <f t="shared" ca="1" si="212"/>
        <v>-0.31071430980265902</v>
      </c>
      <c r="AQ286" s="60">
        <f ca="1"/>
        <v>1.0339966562946886E-2</v>
      </c>
      <c r="AR286" s="60">
        <f ca="1"/>
        <v>2.2696417064927681E-3</v>
      </c>
      <c r="AS286" s="60">
        <f ca="1"/>
        <v>-4.5412895676092656E-3</v>
      </c>
      <c r="AT286" s="60">
        <f ca="1"/>
        <v>4.7703855615846783E-3</v>
      </c>
      <c r="AU286" s="60">
        <f ca="1"/>
        <v>5.9121850946367198E-3</v>
      </c>
      <c r="AW286" s="61">
        <f t="shared" ca="1" si="185"/>
        <v>-0.4252149228537232</v>
      </c>
      <c r="AX286" s="61">
        <f t="shared" ca="1" si="186"/>
        <v>0.22696417064927682</v>
      </c>
      <c r="AY286" s="61">
        <f t="shared" ca="1" si="187"/>
        <v>-0.45412895676092657</v>
      </c>
      <c r="AZ286" s="61">
        <f t="shared" ca="1" si="188"/>
        <v>0.47703855615846785</v>
      </c>
      <c r="BA286" s="61">
        <f t="shared" ca="1" si="189"/>
        <v>0.59121850946367194</v>
      </c>
      <c r="BB286" s="61">
        <f t="shared" ca="1" si="190"/>
        <v>0.41587735665676689</v>
      </c>
      <c r="BL286" s="96">
        <v>39107</v>
      </c>
      <c r="BM286" s="126">
        <f t="shared" si="204"/>
        <v>1.4402195177667653E-2</v>
      </c>
      <c r="BN286" s="126">
        <f t="shared" si="205"/>
        <v>-1.1428332928711812E-2</v>
      </c>
      <c r="BO286" s="126">
        <f t="shared" si="206"/>
        <v>-1.7888223692212417E-3</v>
      </c>
      <c r="BP286" s="126">
        <f t="shared" si="207"/>
        <v>1.0556509356070356E-3</v>
      </c>
      <c r="BQ286" s="126">
        <f t="shared" si="208"/>
        <v>5.3960229970738344E-3</v>
      </c>
      <c r="DA286" s="126">
        <f t="shared" ca="1" si="191"/>
        <v>1.047260274476703E-2</v>
      </c>
      <c r="DB286" s="126">
        <f t="shared" ca="1" si="192"/>
        <v>1.9517593852915907E-3</v>
      </c>
      <c r="DC286" s="126">
        <f t="shared" ca="1" si="193"/>
        <v>-4.6997031296988649E-3</v>
      </c>
      <c r="DD286" s="126">
        <f t="shared" ca="1" si="194"/>
        <v>4.8871229028995137E-3</v>
      </c>
      <c r="DE286" s="126">
        <f t="shared" ca="1" si="195"/>
        <v>5.2895928753200466E-3</v>
      </c>
    </row>
    <row r="287" spans="1:109" ht="14" thickBot="1" x14ac:dyDescent="0.2">
      <c r="A287" s="96">
        <v>39108</v>
      </c>
      <c r="B287" s="97">
        <v>5.3870000839233398</v>
      </c>
      <c r="C287" s="98">
        <v>1422.1800537109375</v>
      </c>
      <c r="D287" s="97">
        <v>1.9594999551773071</v>
      </c>
      <c r="E287">
        <v>121.58054026217663</v>
      </c>
      <c r="F287">
        <v>644.9283447265625</v>
      </c>
      <c r="H287" s="34">
        <f t="shared" si="196"/>
        <v>3.7264729910003319E-3</v>
      </c>
      <c r="I287" s="34">
        <f t="shared" si="197"/>
        <v>-1.2079294006844133E-3</v>
      </c>
      <c r="J287" s="34">
        <f t="shared" si="198"/>
        <v>-2.0880445214754291E-3</v>
      </c>
      <c r="K287" s="34">
        <f t="shared" si="199"/>
        <v>3.7688839087508998E-3</v>
      </c>
      <c r="L287" s="101">
        <f t="shared" si="200"/>
        <v>-6.1633544283855347E-3</v>
      </c>
      <c r="N287" s="34">
        <f t="shared" si="201"/>
        <v>-0.15324536261682964</v>
      </c>
      <c r="O287" s="35">
        <f t="shared" si="209"/>
        <v>-0.12079294006844134</v>
      </c>
      <c r="P287" s="35">
        <f t="shared" si="210"/>
        <v>-0.2088044521475429</v>
      </c>
      <c r="Q287" s="35">
        <f t="shared" si="202"/>
        <v>0.37688839087508996</v>
      </c>
      <c r="R287" s="35">
        <f t="shared" si="211"/>
        <v>-0.61633544283855346</v>
      </c>
      <c r="S287" s="67">
        <f t="shared" si="203"/>
        <v>-0.7222898067962773</v>
      </c>
      <c r="AJ287" s="34">
        <f t="shared" ca="1" si="212"/>
        <v>0.4241401053677577</v>
      </c>
      <c r="AK287" s="34">
        <f t="shared" ca="1" si="212"/>
        <v>-1.6042684497712603</v>
      </c>
      <c r="AL287" s="34">
        <f t="shared" ca="1" si="212"/>
        <v>0.39600042792970658</v>
      </c>
      <c r="AM287" s="34">
        <f t="shared" ca="1" si="212"/>
        <v>1.5094225638313721</v>
      </c>
      <c r="AN287" s="101">
        <f t="shared" ca="1" si="212"/>
        <v>-4.4764092867411578E-2</v>
      </c>
      <c r="AQ287" s="60">
        <f ca="1"/>
        <v>-7.2450441871973036E-3</v>
      </c>
      <c r="AR287" s="60">
        <f ca="1"/>
        <v>2.470908657672876E-2</v>
      </c>
      <c r="AS287" s="60">
        <f ca="1"/>
        <v>3.3312412470761698E-3</v>
      </c>
      <c r="AT287" s="60">
        <f ca="1"/>
        <v>-7.2273480794794428E-4</v>
      </c>
      <c r="AU287" s="60">
        <f ca="1"/>
        <v>-5.9642859627945122E-3</v>
      </c>
      <c r="AW287" s="61">
        <f t="shared" ca="1" si="185"/>
        <v>0.29794108969080829</v>
      </c>
      <c r="AX287" s="61">
        <f t="shared" ca="1" si="186"/>
        <v>2.4709086576728758</v>
      </c>
      <c r="AY287" s="61">
        <f t="shared" ca="1" si="187"/>
        <v>0.33312412470761699</v>
      </c>
      <c r="AZ287" s="61">
        <f t="shared" ca="1" si="188"/>
        <v>-7.2273480794794426E-2</v>
      </c>
      <c r="BA287" s="61">
        <f t="shared" ca="1" si="189"/>
        <v>-0.59642859627945122</v>
      </c>
      <c r="BB287" s="61">
        <f t="shared" ca="1" si="190"/>
        <v>2.4332717949970557</v>
      </c>
      <c r="BL287" s="96">
        <v>39108</v>
      </c>
      <c r="BM287" s="126">
        <f t="shared" si="204"/>
        <v>4.1479618298961426E-3</v>
      </c>
      <c r="BN287" s="126">
        <f t="shared" si="205"/>
        <v>-1.3664600103544242E-3</v>
      </c>
      <c r="BO287" s="126">
        <f t="shared" si="206"/>
        <v>-2.0468540498833668E-3</v>
      </c>
      <c r="BP287" s="126">
        <f t="shared" si="207"/>
        <v>3.9765755193321801E-3</v>
      </c>
      <c r="BQ287" s="126">
        <f t="shared" si="208"/>
        <v>-6.9130140708039429E-3</v>
      </c>
      <c r="DA287" s="126">
        <f t="shared" ca="1" si="191"/>
        <v>-7.1124080053771603E-3</v>
      </c>
      <c r="DB287" s="126">
        <f t="shared" ca="1" si="192"/>
        <v>2.4391204255527581E-2</v>
      </c>
      <c r="DC287" s="126">
        <f t="shared" ca="1" si="193"/>
        <v>3.1728276849865701E-3</v>
      </c>
      <c r="DD287" s="126">
        <f t="shared" ca="1" si="194"/>
        <v>-6.0599746663310937E-4</v>
      </c>
      <c r="DE287" s="126">
        <f t="shared" ca="1" si="195"/>
        <v>-6.5868781821111846E-3</v>
      </c>
    </row>
    <row r="288" spans="1:109" ht="14" thickBot="1" x14ac:dyDescent="0.2">
      <c r="A288" s="96">
        <v>39111</v>
      </c>
      <c r="B288" s="97">
        <v>5.4175000190734863</v>
      </c>
      <c r="C288" s="98">
        <v>1420.6199951171875</v>
      </c>
      <c r="D288" s="97">
        <v>1.9587999582290649</v>
      </c>
      <c r="E288">
        <v>121.8026848408811</v>
      </c>
      <c r="F288">
        <v>647.06402587890625</v>
      </c>
      <c r="H288" s="34">
        <f t="shared" si="196"/>
        <v>5.6617662288828948E-3</v>
      </c>
      <c r="I288" s="34">
        <f t="shared" si="197"/>
        <v>-1.0969487229688616E-3</v>
      </c>
      <c r="J288" s="34">
        <f t="shared" si="198"/>
        <v>-3.5723243901725308E-4</v>
      </c>
      <c r="K288" s="34">
        <f t="shared" si="199"/>
        <v>1.8271392627918885E-3</v>
      </c>
      <c r="L288" s="101">
        <f t="shared" si="200"/>
        <v>3.311501455637275E-3</v>
      </c>
      <c r="N288" s="34">
        <f t="shared" si="201"/>
        <v>-0.23283126454754494</v>
      </c>
      <c r="O288" s="35">
        <f t="shared" si="209"/>
        <v>-0.10969487229688615</v>
      </c>
      <c r="P288" s="35">
        <f t="shared" si="210"/>
        <v>-3.5723243901725307E-2</v>
      </c>
      <c r="Q288" s="35">
        <f t="shared" si="202"/>
        <v>0.18271392627918884</v>
      </c>
      <c r="R288" s="35">
        <f t="shared" si="211"/>
        <v>0.33115014556372752</v>
      </c>
      <c r="S288" s="67">
        <f t="shared" si="203"/>
        <v>0.13561469109675992</v>
      </c>
      <c r="AJ288" s="34">
        <f t="shared" ca="1" si="212"/>
        <v>0.56233099827958954</v>
      </c>
      <c r="AK288" s="34">
        <f t="shared" ca="1" si="212"/>
        <v>-0.67851459685354865</v>
      </c>
      <c r="AL288" s="34">
        <f t="shared" ca="1" si="212"/>
        <v>-0.34819562123946968</v>
      </c>
      <c r="AM288" s="34">
        <f t="shared" ca="1" si="212"/>
        <v>-0.23421522376183149</v>
      </c>
      <c r="AN288" s="101">
        <f t="shared" ca="1" si="212"/>
        <v>0.34925290447663876</v>
      </c>
      <c r="AQ288" s="60">
        <f ca="1"/>
        <v>1.0172388573022419E-2</v>
      </c>
      <c r="AR288" s="60">
        <f ca="1"/>
        <v>-3.8945694843477933E-4</v>
      </c>
      <c r="AS288" s="60">
        <f ca="1"/>
        <v>3.6110045536588554E-3</v>
      </c>
      <c r="AT288" s="60">
        <f ca="1"/>
        <v>-1.863496461452397E-3</v>
      </c>
      <c r="AU288" s="60">
        <f ca="1"/>
        <v>-2.3980588136779713E-2</v>
      </c>
      <c r="AW288" s="61">
        <f t="shared" ca="1" si="185"/>
        <v>-0.4183235406017668</v>
      </c>
      <c r="AX288" s="61">
        <f t="shared" ca="1" si="186"/>
        <v>-3.8945694843477929E-2</v>
      </c>
      <c r="AY288" s="61">
        <f t="shared" ca="1" si="187"/>
        <v>0.36110045536588553</v>
      </c>
      <c r="AZ288" s="61">
        <f t="shared" ca="1" si="188"/>
        <v>-0.18634964614523969</v>
      </c>
      <c r="BA288" s="61">
        <f t="shared" ca="1" si="189"/>
        <v>-2.3980588136779715</v>
      </c>
      <c r="BB288" s="61">
        <f t="shared" ca="1" si="190"/>
        <v>-2.6805772399025702</v>
      </c>
      <c r="BL288" s="96">
        <v>39111</v>
      </c>
      <c r="BM288" s="126">
        <f t="shared" si="204"/>
        <v>6.0832550677787055E-3</v>
      </c>
      <c r="BN288" s="126">
        <f t="shared" si="205"/>
        <v>-1.2554793326388725E-3</v>
      </c>
      <c r="BO288" s="126">
        <f t="shared" si="206"/>
        <v>-3.1604196742519072E-4</v>
      </c>
      <c r="BP288" s="126">
        <f t="shared" si="207"/>
        <v>2.0348308733731685E-3</v>
      </c>
      <c r="BQ288" s="126">
        <f t="shared" si="208"/>
        <v>2.5618418132188668E-3</v>
      </c>
      <c r="DA288" s="126">
        <f t="shared" ca="1" si="191"/>
        <v>1.0305024754842563E-2</v>
      </c>
      <c r="DB288" s="126">
        <f t="shared" ca="1" si="192"/>
        <v>-7.0733926963595665E-4</v>
      </c>
      <c r="DC288" s="126">
        <f t="shared" ca="1" si="193"/>
        <v>3.4525909915692557E-3</v>
      </c>
      <c r="DD288" s="126">
        <f t="shared" ca="1" si="194"/>
        <v>-1.7467591201375621E-3</v>
      </c>
      <c r="DE288" s="126">
        <f t="shared" ca="1" si="195"/>
        <v>-2.4603180356096387E-2</v>
      </c>
    </row>
    <row r="289" spans="1:109" ht="14" thickBot="1" x14ac:dyDescent="0.2">
      <c r="A289" s="96">
        <v>39112</v>
      </c>
      <c r="B289" s="97">
        <v>5.4025001525878906</v>
      </c>
      <c r="C289" s="98">
        <v>1428.8199462890625</v>
      </c>
      <c r="D289" s="97">
        <v>1.9620000123977661</v>
      </c>
      <c r="E289">
        <v>121.65449836723974</v>
      </c>
      <c r="F289">
        <v>644.96417236328125</v>
      </c>
      <c r="H289" s="34">
        <f t="shared" si="196"/>
        <v>-2.7687801444920006E-3</v>
      </c>
      <c r="I289" s="34">
        <f t="shared" si="197"/>
        <v>5.7720933114126577E-3</v>
      </c>
      <c r="J289" s="34">
        <f t="shared" si="198"/>
        <v>1.6336809459575009E-3</v>
      </c>
      <c r="K289" s="34">
        <f t="shared" si="199"/>
        <v>-1.2166108968365158E-3</v>
      </c>
      <c r="L289" s="101">
        <f t="shared" si="200"/>
        <v>-3.2452020691040142E-3</v>
      </c>
      <c r="N289" s="34">
        <f t="shared" si="201"/>
        <v>0.11386174494587041</v>
      </c>
      <c r="O289" s="35">
        <f t="shared" si="209"/>
        <v>0.57720933114126571</v>
      </c>
      <c r="P289" s="35">
        <f t="shared" si="210"/>
        <v>0.16336809459575008</v>
      </c>
      <c r="Q289" s="35">
        <f t="shared" si="202"/>
        <v>-0.12166108968365158</v>
      </c>
      <c r="R289" s="35">
        <f t="shared" si="211"/>
        <v>-0.3245202069104014</v>
      </c>
      <c r="S289" s="67">
        <f t="shared" si="203"/>
        <v>0.40825787408883318</v>
      </c>
      <c r="AJ289" s="34">
        <f t="shared" ca="1" si="212"/>
        <v>-0.98920017003087102</v>
      </c>
      <c r="AK289" s="34">
        <f t="shared" ca="1" si="212"/>
        <v>-0.62767563112989311</v>
      </c>
      <c r="AL289" s="34">
        <f t="shared" ca="1" si="212"/>
        <v>0.48103045447288539</v>
      </c>
      <c r="AM289" s="34">
        <f t="shared" ca="1" si="212"/>
        <v>9.046412290834227E-2</v>
      </c>
      <c r="AN289" s="101">
        <f t="shared" ca="1" si="212"/>
        <v>-1.0246281126370902</v>
      </c>
      <c r="AQ289" s="60">
        <f ca="1"/>
        <v>1.388636496636305E-2</v>
      </c>
      <c r="AR289" s="60">
        <f ca="1"/>
        <v>-2.1335228911035708E-3</v>
      </c>
      <c r="AS289" s="60">
        <f ca="1"/>
        <v>-1.4533097158273859E-3</v>
      </c>
      <c r="AT289" s="60">
        <f ca="1"/>
        <v>4.7232678858366919E-3</v>
      </c>
      <c r="AU289" s="60">
        <f ca="1"/>
        <v>-6.7657432532289546E-3</v>
      </c>
      <c r="AW289" s="61">
        <f t="shared" ca="1" si="185"/>
        <v>-0.57105500022118794</v>
      </c>
      <c r="AX289" s="61">
        <f t="shared" ca="1" si="186"/>
        <v>-0.21335228911035709</v>
      </c>
      <c r="AY289" s="61">
        <f t="shared" ca="1" si="187"/>
        <v>-0.14533097158273858</v>
      </c>
      <c r="AZ289" s="61">
        <f t="shared" ca="1" si="188"/>
        <v>0.47232678858366917</v>
      </c>
      <c r="BA289" s="61">
        <f t="shared" ca="1" si="189"/>
        <v>-0.67657432532289541</v>
      </c>
      <c r="BB289" s="61">
        <f t="shared" ca="1" si="190"/>
        <v>-1.1339857976535099</v>
      </c>
      <c r="BL289" s="96">
        <v>39112</v>
      </c>
      <c r="BM289" s="126">
        <f t="shared" si="204"/>
        <v>-2.3472913055961895E-3</v>
      </c>
      <c r="BN289" s="126">
        <f t="shared" si="205"/>
        <v>5.6135627017426465E-3</v>
      </c>
      <c r="BO289" s="126">
        <f t="shared" si="206"/>
        <v>1.6748714175495632E-3</v>
      </c>
      <c r="BP289" s="126">
        <f t="shared" si="207"/>
        <v>-1.0089192862552359E-3</v>
      </c>
      <c r="BQ289" s="126">
        <f t="shared" si="208"/>
        <v>-3.9948617115224223E-3</v>
      </c>
      <c r="DA289" s="126">
        <f t="shared" ca="1" si="191"/>
        <v>1.4019001148183195E-2</v>
      </c>
      <c r="DB289" s="126">
        <f t="shared" ca="1" si="192"/>
        <v>-2.4514052123047483E-3</v>
      </c>
      <c r="DC289" s="126">
        <f t="shared" ca="1" si="193"/>
        <v>-1.6117232779169855E-3</v>
      </c>
      <c r="DD289" s="126">
        <f t="shared" ca="1" si="194"/>
        <v>4.8400052271515273E-3</v>
      </c>
      <c r="DE289" s="126">
        <f t="shared" ca="1" si="195"/>
        <v>-7.388335472545627E-3</v>
      </c>
    </row>
    <row r="290" spans="1:109" ht="14" thickBot="1" x14ac:dyDescent="0.2">
      <c r="A290" s="96">
        <v>39113</v>
      </c>
      <c r="B290" s="97">
        <v>5.3464999198913574</v>
      </c>
      <c r="C290" s="98">
        <v>1438.239990234375</v>
      </c>
      <c r="D290" s="97">
        <v>1.9639999866485596</v>
      </c>
      <c r="E290">
        <v>120.74377879458839</v>
      </c>
      <c r="F290">
        <v>652.4637451171875</v>
      </c>
      <c r="H290" s="34">
        <f t="shared" si="196"/>
        <v>-1.0365614273922441E-2</v>
      </c>
      <c r="I290" s="34">
        <f t="shared" si="197"/>
        <v>6.5928838478062123E-3</v>
      </c>
      <c r="J290" s="34">
        <f t="shared" si="198"/>
        <v>1.0193548614453281E-3</v>
      </c>
      <c r="K290" s="34">
        <f t="shared" si="199"/>
        <v>-7.4861150625285255E-3</v>
      </c>
      <c r="L290" s="101">
        <f t="shared" si="200"/>
        <v>1.1627890470917593E-2</v>
      </c>
      <c r="N290" s="34">
        <f t="shared" si="201"/>
        <v>0.42626964477931689</v>
      </c>
      <c r="O290" s="35">
        <f t="shared" si="209"/>
        <v>0.65928838478062124</v>
      </c>
      <c r="P290" s="35">
        <f t="shared" si="210"/>
        <v>0.10193548614453281</v>
      </c>
      <c r="Q290" s="35">
        <f t="shared" si="202"/>
        <v>-0.74861150625285255</v>
      </c>
      <c r="R290" s="35">
        <f t="shared" si="211"/>
        <v>1.1627890470917592</v>
      </c>
      <c r="S290" s="67">
        <f t="shared" si="203"/>
        <v>1.6016710565433776</v>
      </c>
      <c r="AJ290" s="34">
        <f t="shared" ca="1" si="212"/>
        <v>1.3127962585490895E-2</v>
      </c>
      <c r="AK290" s="34">
        <f t="shared" ca="1" si="212"/>
        <v>-1.1378885915221297</v>
      </c>
      <c r="AL290" s="34">
        <f t="shared" ca="1" si="212"/>
        <v>-1.8110582916422344</v>
      </c>
      <c r="AM290" s="34">
        <f t="shared" ca="1" si="212"/>
        <v>0.63734844388089629</v>
      </c>
      <c r="AN290" s="101">
        <f t="shared" ca="1" si="212"/>
        <v>-0.52509741546846678</v>
      </c>
      <c r="AQ290" s="60">
        <f ca="1"/>
        <v>-1.9890800883277528E-2</v>
      </c>
      <c r="AR290" s="60">
        <f ca="1"/>
        <v>-6.2552509681311208E-3</v>
      </c>
      <c r="AS290" s="60">
        <f ca="1"/>
        <v>-5.3114001473759829E-3</v>
      </c>
      <c r="AT290" s="60">
        <f ca="1"/>
        <v>-7.681204252294422E-3</v>
      </c>
      <c r="AU290" s="60">
        <f ca="1"/>
        <v>-9.8598827038564561E-3</v>
      </c>
      <c r="AW290" s="61">
        <f t="shared" ca="1" si="185"/>
        <v>0.81797801874817044</v>
      </c>
      <c r="AX290" s="61">
        <f t="shared" ca="1" si="186"/>
        <v>-0.62552509681311208</v>
      </c>
      <c r="AY290" s="61">
        <f t="shared" ca="1" si="187"/>
        <v>-0.53114001473759831</v>
      </c>
      <c r="AZ290" s="61">
        <f t="shared" ca="1" si="188"/>
        <v>-0.76812042522944224</v>
      </c>
      <c r="BA290" s="61">
        <f t="shared" ca="1" si="189"/>
        <v>-0.98598827038564563</v>
      </c>
      <c r="BB290" s="61">
        <f t="shared" ca="1" si="190"/>
        <v>-2.0927957884176278</v>
      </c>
      <c r="BL290" s="96">
        <v>39113</v>
      </c>
      <c r="BM290" s="126">
        <f t="shared" si="204"/>
        <v>-9.9441254350266291E-3</v>
      </c>
      <c r="BN290" s="126">
        <f t="shared" si="205"/>
        <v>6.4343532381362012E-3</v>
      </c>
      <c r="BO290" s="126">
        <f t="shared" si="206"/>
        <v>1.0605453330373904E-3</v>
      </c>
      <c r="BP290" s="126">
        <f t="shared" si="207"/>
        <v>-7.2784234519472453E-3</v>
      </c>
      <c r="BQ290" s="126">
        <f t="shared" si="208"/>
        <v>1.0878230828499185E-2</v>
      </c>
      <c r="DA290" s="126">
        <f t="shared" ca="1" si="191"/>
        <v>-1.9758164701457383E-2</v>
      </c>
      <c r="DB290" s="126">
        <f t="shared" ca="1" si="192"/>
        <v>-6.5731332893322978E-3</v>
      </c>
      <c r="DC290" s="126">
        <f t="shared" ca="1" si="193"/>
        <v>-5.4698137094655822E-3</v>
      </c>
      <c r="DD290" s="126">
        <f t="shared" ca="1" si="194"/>
        <v>-7.5644669109795866E-3</v>
      </c>
      <c r="DE290" s="126">
        <f t="shared" ca="1" si="195"/>
        <v>-1.0482474923173129E-2</v>
      </c>
    </row>
    <row r="291" spans="1:109" ht="14" thickBot="1" x14ac:dyDescent="0.2">
      <c r="A291" s="96">
        <v>39114</v>
      </c>
      <c r="B291" s="97">
        <v>5.3454999923706055</v>
      </c>
      <c r="C291" s="98">
        <v>1445.93994140625</v>
      </c>
      <c r="D291" s="97">
        <v>1.9672000408172607</v>
      </c>
      <c r="E291">
        <v>120.7146342776859</v>
      </c>
      <c r="F291">
        <v>658.12689208984375</v>
      </c>
      <c r="H291" s="34">
        <f t="shared" si="196"/>
        <v>-1.8702469573258162E-4</v>
      </c>
      <c r="I291" s="34">
        <f t="shared" si="197"/>
        <v>5.3537318000872851E-3</v>
      </c>
      <c r="J291" s="34">
        <f t="shared" si="198"/>
        <v>1.6293554941219017E-3</v>
      </c>
      <c r="K291" s="34">
        <f t="shared" si="199"/>
        <v>-2.4137489478503316E-4</v>
      </c>
      <c r="L291" s="101">
        <f t="shared" si="200"/>
        <v>8.6796347153957273E-3</v>
      </c>
      <c r="N291" s="34">
        <f t="shared" si="201"/>
        <v>7.6910975566062134E-3</v>
      </c>
      <c r="O291" s="35">
        <f t="shared" si="209"/>
        <v>0.53537318000872847</v>
      </c>
      <c r="P291" s="35">
        <f t="shared" si="210"/>
        <v>0.16293554941219016</v>
      </c>
      <c r="Q291" s="35">
        <f t="shared" si="202"/>
        <v>-2.4137489478503315E-2</v>
      </c>
      <c r="R291" s="35">
        <f t="shared" si="211"/>
        <v>0.86796347153957276</v>
      </c>
      <c r="S291" s="67">
        <f t="shared" si="203"/>
        <v>1.5498258090385941</v>
      </c>
      <c r="AJ291" s="34">
        <f t="shared" ca="1" si="212"/>
        <v>-0.58792400824398683</v>
      </c>
      <c r="AK291" s="34">
        <f t="shared" ca="1" si="212"/>
        <v>2.1719539218726491</v>
      </c>
      <c r="AL291" s="34">
        <f t="shared" ca="1" si="212"/>
        <v>2.6373456772523706E-3</v>
      </c>
      <c r="AM291" s="34">
        <f t="shared" ca="1" si="212"/>
        <v>0.53323806649427985</v>
      </c>
      <c r="AN291" s="101">
        <f t="shared" ca="1" si="212"/>
        <v>-0.18344267790713237</v>
      </c>
      <c r="AQ291" s="60">
        <f ca="1"/>
        <v>1.268918813414199E-2</v>
      </c>
      <c r="AR291" s="60">
        <f ca="1"/>
        <v>-2.4371693465771657E-2</v>
      </c>
      <c r="AS291" s="60">
        <f ca="1"/>
        <v>-2.5481795242636692E-3</v>
      </c>
      <c r="AT291" s="60">
        <f ca="1"/>
        <v>-4.9472278938433086E-3</v>
      </c>
      <c r="AU291" s="60">
        <f ca="1"/>
        <v>-5.659479163447223E-3</v>
      </c>
      <c r="AW291" s="61">
        <f t="shared" ca="1" si="185"/>
        <v>-0.52182297889344553</v>
      </c>
      <c r="AX291" s="61">
        <f t="shared" ca="1" si="186"/>
        <v>-2.4371693465771656</v>
      </c>
      <c r="AY291" s="61">
        <f t="shared" ca="1" si="187"/>
        <v>-0.2548179524263669</v>
      </c>
      <c r="AZ291" s="61">
        <f t="shared" ca="1" si="188"/>
        <v>-0.49472278938433084</v>
      </c>
      <c r="BA291" s="61">
        <f t="shared" ca="1" si="189"/>
        <v>-0.5659479163447223</v>
      </c>
      <c r="BB291" s="61">
        <f t="shared" ca="1" si="190"/>
        <v>-4.2744809836260309</v>
      </c>
      <c r="BL291" s="96">
        <v>39114</v>
      </c>
      <c r="BM291" s="126">
        <f t="shared" si="204"/>
        <v>2.3446414316322941E-4</v>
      </c>
      <c r="BN291" s="126">
        <f t="shared" si="205"/>
        <v>5.1952011904172739E-3</v>
      </c>
      <c r="BO291" s="126">
        <f t="shared" si="206"/>
        <v>1.6705459657139639E-3</v>
      </c>
      <c r="BP291" s="126">
        <f t="shared" si="207"/>
        <v>-3.3683284203753287E-5</v>
      </c>
      <c r="BQ291" s="126">
        <f t="shared" si="208"/>
        <v>7.9299750729773192E-3</v>
      </c>
      <c r="DA291" s="126">
        <f t="shared" ca="1" si="191"/>
        <v>1.2821824315962134E-2</v>
      </c>
      <c r="DB291" s="126">
        <f t="shared" ca="1" si="192"/>
        <v>-2.4689575786972836E-2</v>
      </c>
      <c r="DC291" s="126">
        <f t="shared" ca="1" si="193"/>
        <v>-2.7065930863532689E-3</v>
      </c>
      <c r="DD291" s="126">
        <f t="shared" ca="1" si="194"/>
        <v>-4.8304905525284733E-3</v>
      </c>
      <c r="DE291" s="126">
        <f t="shared" ca="1" si="195"/>
        <v>-6.2820713827638954E-3</v>
      </c>
    </row>
    <row r="292" spans="1:109" ht="14" thickBot="1" x14ac:dyDescent="0.2">
      <c r="A292" s="96">
        <v>39115</v>
      </c>
      <c r="B292" s="97">
        <v>5.3245000839233398</v>
      </c>
      <c r="C292" s="98">
        <v>1448.3900146484375</v>
      </c>
      <c r="D292" s="97">
        <v>1.9674999713897705</v>
      </c>
      <c r="E292">
        <v>121.06538166694799</v>
      </c>
      <c r="F292">
        <v>644.828369140625</v>
      </c>
      <c r="H292" s="34">
        <f t="shared" si="196"/>
        <v>-3.9285209011762903E-3</v>
      </c>
      <c r="I292" s="34">
        <f t="shared" si="197"/>
        <v>1.69445021333644E-3</v>
      </c>
      <c r="J292" s="34">
        <f t="shared" si="198"/>
        <v>1.5246572096712716E-4</v>
      </c>
      <c r="K292" s="34">
        <f t="shared" si="199"/>
        <v>2.9055912844439436E-3</v>
      </c>
      <c r="L292" s="101">
        <f t="shared" si="200"/>
        <v>-2.0206624450476506E-2</v>
      </c>
      <c r="N292" s="34">
        <f t="shared" si="201"/>
        <v>0.16155426632703088</v>
      </c>
      <c r="O292" s="35">
        <f t="shared" si="209"/>
        <v>0.169445021333644</v>
      </c>
      <c r="P292" s="35">
        <f t="shared" si="210"/>
        <v>1.5246572096712716E-2</v>
      </c>
      <c r="Q292" s="35">
        <f t="shared" si="202"/>
        <v>0.29055912844439435</v>
      </c>
      <c r="R292" s="35">
        <f t="shared" si="211"/>
        <v>-2.0206624450476505</v>
      </c>
      <c r="S292" s="67">
        <f t="shared" si="203"/>
        <v>-1.3838574568458686</v>
      </c>
      <c r="AJ292" s="34">
        <f t="shared" ca="1" si="212"/>
        <v>-0.57947848891559239</v>
      </c>
      <c r="AK292" s="34">
        <f t="shared" ca="1" si="212"/>
        <v>-0.80992160079605235</v>
      </c>
      <c r="AL292" s="34">
        <f t="shared" ca="1" si="212"/>
        <v>-0.42522405522226114</v>
      </c>
      <c r="AM292" s="34">
        <f t="shared" ca="1" si="212"/>
        <v>0.33990373920300154</v>
      </c>
      <c r="AN292" s="101">
        <f t="shared" ca="1" si="212"/>
        <v>1.0661536573878798</v>
      </c>
      <c r="AQ292" s="60">
        <f ca="1"/>
        <v>-1.560543721089715E-2</v>
      </c>
      <c r="AR292" s="60">
        <f ca="1"/>
        <v>5.4699873426146467E-3</v>
      </c>
      <c r="AS292" s="60">
        <f ca="1"/>
        <v>7.2830384129264937E-3</v>
      </c>
      <c r="AT292" s="60">
        <f ca="1"/>
        <v>-6.6028386655198846E-3</v>
      </c>
      <c r="AU292" s="60">
        <f ca="1"/>
        <v>2.6917311436138479E-2</v>
      </c>
      <c r="AW292" s="61">
        <f t="shared" ca="1" si="185"/>
        <v>0.64174915260452159</v>
      </c>
      <c r="AX292" s="61">
        <f t="shared" ca="1" si="186"/>
        <v>0.54699873426146461</v>
      </c>
      <c r="AY292" s="61">
        <f t="shared" ca="1" si="187"/>
        <v>0.72830384129264936</v>
      </c>
      <c r="AZ292" s="61">
        <f t="shared" ca="1" si="188"/>
        <v>-0.66028386655198845</v>
      </c>
      <c r="BA292" s="61">
        <f t="shared" ca="1" si="189"/>
        <v>2.6917311436138478</v>
      </c>
      <c r="BB292" s="61">
        <f t="shared" ca="1" si="190"/>
        <v>3.9484990052204947</v>
      </c>
      <c r="BL292" s="96">
        <v>39115</v>
      </c>
      <c r="BM292" s="126">
        <f t="shared" si="204"/>
        <v>-3.5070320622804792E-3</v>
      </c>
      <c r="BN292" s="126">
        <f t="shared" si="205"/>
        <v>1.5359196036664291E-3</v>
      </c>
      <c r="BO292" s="126">
        <f t="shared" si="206"/>
        <v>1.9365619255918952E-4</v>
      </c>
      <c r="BP292" s="126">
        <f t="shared" si="207"/>
        <v>3.1132828950252234E-3</v>
      </c>
      <c r="BQ292" s="126">
        <f t="shared" si="208"/>
        <v>-2.0956284092894913E-2</v>
      </c>
      <c r="DA292" s="126">
        <f t="shared" ca="1" si="191"/>
        <v>-1.5472801029077006E-2</v>
      </c>
      <c r="DB292" s="126">
        <f t="shared" ca="1" si="192"/>
        <v>5.1521050214134697E-3</v>
      </c>
      <c r="DC292" s="126">
        <f t="shared" ca="1" si="193"/>
        <v>7.1246248508368944E-3</v>
      </c>
      <c r="DD292" s="126">
        <f t="shared" ca="1" si="194"/>
        <v>-6.4861013242050493E-3</v>
      </c>
      <c r="DE292" s="126">
        <f t="shared" ca="1" si="195"/>
        <v>2.6294719216821805E-2</v>
      </c>
    </row>
    <row r="293" spans="1:109" ht="14" thickBot="1" x14ac:dyDescent="0.2">
      <c r="A293" s="96">
        <v>39118</v>
      </c>
      <c r="B293" s="97">
        <v>5.2954998016357422</v>
      </c>
      <c r="C293" s="98">
        <v>1446.989990234375</v>
      </c>
      <c r="D293" s="97">
        <v>1.9600000381469727</v>
      </c>
      <c r="E293">
        <v>120.39488972360823</v>
      </c>
      <c r="F293">
        <v>650.5638427734375</v>
      </c>
      <c r="H293" s="34">
        <f t="shared" si="196"/>
        <v>-5.4465737309612166E-3</v>
      </c>
      <c r="I293" s="34">
        <f t="shared" si="197"/>
        <v>-9.6660733635499613E-4</v>
      </c>
      <c r="J293" s="34">
        <f t="shared" si="198"/>
        <v>-3.8119102169542453E-3</v>
      </c>
      <c r="K293" s="34">
        <f t="shared" si="199"/>
        <v>-5.5382631608454731E-3</v>
      </c>
      <c r="L293" s="101">
        <f t="shared" si="200"/>
        <v>8.8945739785863866E-3</v>
      </c>
      <c r="N293" s="34">
        <f t="shared" si="201"/>
        <v>0.22398181026300534</v>
      </c>
      <c r="O293" s="35">
        <f t="shared" si="209"/>
        <v>-9.666073363549961E-2</v>
      </c>
      <c r="P293" s="35">
        <f t="shared" si="210"/>
        <v>-0.38119102169542451</v>
      </c>
      <c r="Q293" s="35">
        <f t="shared" si="202"/>
        <v>-0.55382631608454735</v>
      </c>
      <c r="R293" s="35">
        <f t="shared" si="211"/>
        <v>0.88945739785863864</v>
      </c>
      <c r="S293" s="67">
        <f t="shared" si="203"/>
        <v>8.1761136706172577E-2</v>
      </c>
      <c r="AJ293" s="34">
        <f t="shared" ca="1" si="212"/>
        <v>-0.85992585815666378</v>
      </c>
      <c r="AK293" s="34">
        <f t="shared" ca="1" si="212"/>
        <v>3.8792750812199746E-2</v>
      </c>
      <c r="AL293" s="34">
        <f t="shared" ca="1" si="212"/>
        <v>0.76218111169860647</v>
      </c>
      <c r="AM293" s="34">
        <f t="shared" ca="1" si="212"/>
        <v>0.69417977285930188</v>
      </c>
      <c r="AN293" s="101">
        <f t="shared" ca="1" si="212"/>
        <v>-3.549287588928423E-2</v>
      </c>
      <c r="AQ293" s="60">
        <f ca="1"/>
        <v>-7.9779005569826453E-3</v>
      </c>
      <c r="AR293" s="60">
        <f ca="1"/>
        <v>-1.4874720007080289E-2</v>
      </c>
      <c r="AS293" s="60">
        <f ca="1"/>
        <v>1.7490837609597512E-3</v>
      </c>
      <c r="AT293" s="60">
        <f ca="1"/>
        <v>2.0191741093473266E-3</v>
      </c>
      <c r="AU293" s="60">
        <f ca="1"/>
        <v>-8.1827681002092888E-3</v>
      </c>
      <c r="AW293" s="61">
        <f t="shared" ca="1" si="185"/>
        <v>0.32807865956050447</v>
      </c>
      <c r="AX293" s="61">
        <f t="shared" ca="1" si="186"/>
        <v>-1.4874720007080289</v>
      </c>
      <c r="AY293" s="61">
        <f t="shared" ca="1" si="187"/>
        <v>0.17490837609597512</v>
      </c>
      <c r="AZ293" s="61">
        <f t="shared" ca="1" si="188"/>
        <v>0.20191741093473267</v>
      </c>
      <c r="BA293" s="61">
        <f t="shared" ca="1" si="189"/>
        <v>-0.81827681002092889</v>
      </c>
      <c r="BB293" s="61">
        <f t="shared" ca="1" si="190"/>
        <v>-1.6008443641377454</v>
      </c>
      <c r="BL293" s="96">
        <v>39118</v>
      </c>
      <c r="BM293" s="126">
        <f t="shared" si="204"/>
        <v>-5.0250848920654059E-3</v>
      </c>
      <c r="BN293" s="126">
        <f t="shared" si="205"/>
        <v>-1.125137946025007E-3</v>
      </c>
      <c r="BO293" s="126">
        <f t="shared" si="206"/>
        <v>-3.7707197453621831E-3</v>
      </c>
      <c r="BP293" s="126">
        <f t="shared" si="207"/>
        <v>-5.3305715502641928E-3</v>
      </c>
      <c r="BQ293" s="126">
        <f t="shared" si="208"/>
        <v>8.1449143361679785E-3</v>
      </c>
      <c r="DA293" s="126">
        <f t="shared" ca="1" si="191"/>
        <v>-7.8452643751625011E-3</v>
      </c>
      <c r="DB293" s="126">
        <f t="shared" ca="1" si="192"/>
        <v>-1.5192602328281466E-2</v>
      </c>
      <c r="DC293" s="126">
        <f t="shared" ca="1" si="193"/>
        <v>1.5906701988701517E-3</v>
      </c>
      <c r="DD293" s="126">
        <f t="shared" ca="1" si="194"/>
        <v>2.1359114506621616E-3</v>
      </c>
      <c r="DE293" s="126">
        <f t="shared" ca="1" si="195"/>
        <v>-8.8053603195259612E-3</v>
      </c>
    </row>
    <row r="294" spans="1:109" ht="14" thickBot="1" x14ac:dyDescent="0.2">
      <c r="A294" s="96">
        <v>39119</v>
      </c>
      <c r="B294" s="97">
        <v>5.252500057220459</v>
      </c>
      <c r="C294" s="98">
        <v>1448</v>
      </c>
      <c r="D294" s="97">
        <v>1.9711999893188477</v>
      </c>
      <c r="E294">
        <v>120.12011588449184</v>
      </c>
      <c r="F294">
        <v>654.76361083984375</v>
      </c>
      <c r="H294" s="34">
        <f t="shared" si="196"/>
        <v>-8.1200540130321394E-3</v>
      </c>
      <c r="I294" s="34">
        <f t="shared" si="197"/>
        <v>6.9800743090241038E-4</v>
      </c>
      <c r="J294" s="34">
        <f t="shared" si="198"/>
        <v>5.714260690761864E-3</v>
      </c>
      <c r="K294" s="34">
        <f t="shared" si="199"/>
        <v>-2.282271612584165E-3</v>
      </c>
      <c r="L294" s="101">
        <f t="shared" si="200"/>
        <v>6.4555817435258895E-3</v>
      </c>
      <c r="N294" s="34">
        <f t="shared" si="201"/>
        <v>0.33392449769542476</v>
      </c>
      <c r="O294" s="35">
        <f t="shared" si="209"/>
        <v>6.9800743090241035E-2</v>
      </c>
      <c r="P294" s="35">
        <f t="shared" si="210"/>
        <v>0.57142606907618643</v>
      </c>
      <c r="Q294" s="35">
        <f t="shared" si="202"/>
        <v>-0.22822716125841649</v>
      </c>
      <c r="R294" s="35">
        <f t="shared" si="211"/>
        <v>0.645558174352589</v>
      </c>
      <c r="S294" s="67">
        <f t="shared" si="203"/>
        <v>1.3924823229560248</v>
      </c>
      <c r="AJ294" s="34">
        <f t="shared" ca="1" si="212"/>
        <v>-0.38129742043226794</v>
      </c>
      <c r="AK294" s="34">
        <f t="shared" ca="1" si="212"/>
        <v>-1.3580892562575138</v>
      </c>
      <c r="AL294" s="34">
        <f t="shared" ca="1" si="212"/>
        <v>0.38124135398340403</v>
      </c>
      <c r="AM294" s="34">
        <f t="shared" ca="1" si="212"/>
        <v>-1.5001110329394305</v>
      </c>
      <c r="AN294" s="101">
        <f t="shared" ca="1" si="212"/>
        <v>1.3723048215743379</v>
      </c>
      <c r="AQ294" s="60">
        <f ca="1"/>
        <v>-2.0571224103122236E-2</v>
      </c>
      <c r="AR294" s="60">
        <f ca="1"/>
        <v>1.5267290759795772E-4</v>
      </c>
      <c r="AS294" s="60">
        <f ca="1"/>
        <v>2.7763871929900831E-3</v>
      </c>
      <c r="AT294" s="60">
        <f ca="1"/>
        <v>-4.9771747960758068E-3</v>
      </c>
      <c r="AU294" s="60">
        <f ca="1"/>
        <v>-3.7632142798061491E-3</v>
      </c>
      <c r="AW294" s="61">
        <f t="shared" ca="1" si="185"/>
        <v>0.84595935748585493</v>
      </c>
      <c r="AX294" s="61">
        <f t="shared" ca="1" si="186"/>
        <v>1.5267290759795773E-2</v>
      </c>
      <c r="AY294" s="61">
        <f t="shared" ca="1" si="187"/>
        <v>0.2776387192990083</v>
      </c>
      <c r="AZ294" s="61">
        <f t="shared" ca="1" si="188"/>
        <v>-0.49771747960758067</v>
      </c>
      <c r="BA294" s="61">
        <f t="shared" ca="1" si="189"/>
        <v>-0.37632142798061491</v>
      </c>
      <c r="BB294" s="61">
        <f t="shared" ca="1" si="190"/>
        <v>0.26482645995646353</v>
      </c>
      <c r="BL294" s="96">
        <v>39119</v>
      </c>
      <c r="BM294" s="126">
        <f t="shared" si="204"/>
        <v>-7.6985651741363287E-3</v>
      </c>
      <c r="BN294" s="126">
        <f t="shared" si="205"/>
        <v>5.3947682123239946E-4</v>
      </c>
      <c r="BO294" s="126">
        <f t="shared" si="206"/>
        <v>5.7554511623539263E-3</v>
      </c>
      <c r="BP294" s="126">
        <f t="shared" si="207"/>
        <v>-2.0745800020028852E-3</v>
      </c>
      <c r="BQ294" s="126">
        <f t="shared" si="208"/>
        <v>5.7059221011074813E-3</v>
      </c>
      <c r="DA294" s="126">
        <f t="shared" ca="1" si="191"/>
        <v>-2.0438587921302091E-2</v>
      </c>
      <c r="DB294" s="126">
        <f t="shared" ca="1" si="192"/>
        <v>-1.6520941360321961E-4</v>
      </c>
      <c r="DC294" s="126">
        <f t="shared" ca="1" si="193"/>
        <v>2.6179736309004833E-3</v>
      </c>
      <c r="DD294" s="126">
        <f t="shared" ca="1" si="194"/>
        <v>-4.8604374547609715E-3</v>
      </c>
      <c r="DE294" s="126">
        <f t="shared" ca="1" si="195"/>
        <v>-4.385806499122822E-3</v>
      </c>
    </row>
    <row r="295" spans="1:109" ht="14" thickBot="1" x14ac:dyDescent="0.2">
      <c r="A295" s="96">
        <v>39120</v>
      </c>
      <c r="B295" s="97">
        <v>5.2350001335144043</v>
      </c>
      <c r="C295" s="98">
        <v>1450.02001953125</v>
      </c>
      <c r="D295" s="97">
        <v>1.968999981880188</v>
      </c>
      <c r="E295">
        <v>120.68549026219439</v>
      </c>
      <c r="F295">
        <v>655.0635986328125</v>
      </c>
      <c r="H295" s="34">
        <f t="shared" si="196"/>
        <v>-3.3317322256851863E-3</v>
      </c>
      <c r="I295" s="34">
        <f t="shared" si="197"/>
        <v>1.3950411127417127E-3</v>
      </c>
      <c r="J295" s="34">
        <f t="shared" si="198"/>
        <v>-1.1160752082896902E-3</v>
      </c>
      <c r="K295" s="34">
        <f t="shared" si="199"/>
        <v>4.7067418603410358E-3</v>
      </c>
      <c r="L295" s="101">
        <f t="shared" si="200"/>
        <v>4.581619809078356E-4</v>
      </c>
      <c r="N295" s="34">
        <f t="shared" si="201"/>
        <v>0.13701226717605847</v>
      </c>
      <c r="O295" s="35">
        <f t="shared" si="209"/>
        <v>0.13950411127417128</v>
      </c>
      <c r="P295" s="35">
        <f t="shared" si="210"/>
        <v>-0.11160752082896902</v>
      </c>
      <c r="Q295" s="35">
        <f t="shared" si="202"/>
        <v>0.4706741860341036</v>
      </c>
      <c r="R295" s="35">
        <f t="shared" si="211"/>
        <v>4.5816198090783557E-2</v>
      </c>
      <c r="S295" s="67">
        <f t="shared" si="203"/>
        <v>0.68139924174614785</v>
      </c>
      <c r="AJ295" s="34">
        <f t="shared" ca="1" si="212"/>
        <v>-0.47910872976135904</v>
      </c>
      <c r="AK295" s="34">
        <f t="shared" ca="1" si="212"/>
        <v>-0.74802867226154546</v>
      </c>
      <c r="AL295" s="34">
        <f t="shared" ca="1" si="212"/>
        <v>6.3815481521263054E-2</v>
      </c>
      <c r="AM295" s="34">
        <f t="shared" ca="1" si="212"/>
        <v>-0.23426533014860063</v>
      </c>
      <c r="AN295" s="101">
        <f t="shared" ca="1" si="212"/>
        <v>-0.29312465273361926</v>
      </c>
      <c r="AQ295" s="60">
        <f ca="1"/>
        <v>-8.1952471778780987E-3</v>
      </c>
      <c r="AR295" s="60">
        <f ca="1"/>
        <v>-6.9840182421520222E-3</v>
      </c>
      <c r="AS295" s="60">
        <f ca="1"/>
        <v>-7.1623662565570402E-3</v>
      </c>
      <c r="AT295" s="60">
        <f ca="1"/>
        <v>1.1282551506885587E-2</v>
      </c>
      <c r="AU295" s="60">
        <f ca="1"/>
        <v>-1.7279770886907325E-2</v>
      </c>
      <c r="AW295" s="61">
        <f t="shared" ca="1" si="185"/>
        <v>0.33701669877697149</v>
      </c>
      <c r="AX295" s="61">
        <f t="shared" ca="1" si="186"/>
        <v>-0.69840182421520225</v>
      </c>
      <c r="AY295" s="61">
        <f t="shared" ca="1" si="187"/>
        <v>-0.71623662565570401</v>
      </c>
      <c r="AZ295" s="61">
        <f t="shared" ca="1" si="188"/>
        <v>1.1282551506885588</v>
      </c>
      <c r="BA295" s="61">
        <f t="shared" ca="1" si="189"/>
        <v>-1.7279770886907326</v>
      </c>
      <c r="BB295" s="61">
        <f t="shared" ca="1" si="190"/>
        <v>-1.6773436890961086</v>
      </c>
      <c r="BL295" s="96">
        <v>39120</v>
      </c>
      <c r="BM295" s="126">
        <f t="shared" si="204"/>
        <v>-2.9102433867893751E-3</v>
      </c>
      <c r="BN295" s="126">
        <f t="shared" si="205"/>
        <v>1.2365105030717018E-3</v>
      </c>
      <c r="BO295" s="126">
        <f t="shared" si="206"/>
        <v>-1.0748847366976279E-3</v>
      </c>
      <c r="BP295" s="126">
        <f t="shared" si="207"/>
        <v>4.9144334709223161E-3</v>
      </c>
      <c r="BQ295" s="126">
        <f t="shared" si="208"/>
        <v>-2.9149766151057244E-4</v>
      </c>
      <c r="DA295" s="126">
        <f t="shared" ca="1" si="191"/>
        <v>-8.0626109960579544E-3</v>
      </c>
      <c r="DB295" s="126">
        <f t="shared" ca="1" si="192"/>
        <v>-7.3019005633531992E-3</v>
      </c>
      <c r="DC295" s="126">
        <f t="shared" ca="1" si="193"/>
        <v>-7.3207798186466395E-3</v>
      </c>
      <c r="DD295" s="126">
        <f t="shared" ca="1" si="194"/>
        <v>1.1399288848200422E-2</v>
      </c>
      <c r="DE295" s="126">
        <f t="shared" ca="1" si="195"/>
        <v>-1.7902363106223999E-2</v>
      </c>
    </row>
    <row r="296" spans="1:109" ht="14" thickBot="1" x14ac:dyDescent="0.2">
      <c r="A296" s="96">
        <v>39121</v>
      </c>
      <c r="B296" s="97">
        <v>5.2280001640319824</v>
      </c>
      <c r="C296" s="98">
        <v>1448.31005859375</v>
      </c>
      <c r="D296" s="97">
        <v>1.957800030708313</v>
      </c>
      <c r="E296">
        <v>121.09469581457455</v>
      </c>
      <c r="F296">
        <v>659.7266845703125</v>
      </c>
      <c r="H296" s="34">
        <f t="shared" si="196"/>
        <v>-1.3371479090531744E-3</v>
      </c>
      <c r="I296" s="34">
        <f t="shared" si="197"/>
        <v>-1.179267123534461E-3</v>
      </c>
      <c r="J296" s="34">
        <f t="shared" si="198"/>
        <v>-5.688141835928421E-3</v>
      </c>
      <c r="K296" s="34">
        <f t="shared" si="199"/>
        <v>3.3906773009012192E-3</v>
      </c>
      <c r="L296" s="101">
        <f t="shared" si="200"/>
        <v>7.1185239833694881E-3</v>
      </c>
      <c r="N296" s="34">
        <f t="shared" si="201"/>
        <v>5.4988112536992498E-2</v>
      </c>
      <c r="O296" s="35">
        <f t="shared" si="209"/>
        <v>-0.11792671235344609</v>
      </c>
      <c r="P296" s="35">
        <f t="shared" si="210"/>
        <v>-0.56881418359284208</v>
      </c>
      <c r="Q296" s="35">
        <f t="shared" si="202"/>
        <v>0.33906773009012192</v>
      </c>
      <c r="R296" s="35">
        <f t="shared" si="211"/>
        <v>0.7118523983369488</v>
      </c>
      <c r="S296" s="67">
        <f t="shared" si="203"/>
        <v>0.41916734501777508</v>
      </c>
      <c r="AJ296" s="34">
        <f t="shared" ca="1" si="212"/>
        <v>0.70709324734789791</v>
      </c>
      <c r="AK296" s="34">
        <f t="shared" ca="1" si="212"/>
        <v>-1.1346394842746268</v>
      </c>
      <c r="AL296" s="34">
        <f t="shared" ca="1" si="212"/>
        <v>0.58502342657652329</v>
      </c>
      <c r="AM296" s="34">
        <f t="shared" ca="1" si="212"/>
        <v>-0.38064045130834401</v>
      </c>
      <c r="AN296" s="101">
        <f t="shared" ca="1" si="212"/>
        <v>-0.91500855977809814</v>
      </c>
      <c r="AQ296" s="60">
        <f ca="1"/>
        <v>-8.0873650709838325E-3</v>
      </c>
      <c r="AR296" s="60">
        <f ca="1"/>
        <v>-7.1168964698093756E-3</v>
      </c>
      <c r="AS296" s="60">
        <f ca="1"/>
        <v>-4.6261891694075923E-3</v>
      </c>
      <c r="AT296" s="60">
        <f ca="1"/>
        <v>-1.636882134214788E-3</v>
      </c>
      <c r="AU296" s="60">
        <f ca="1"/>
        <v>-9.1909011444688948E-3</v>
      </c>
      <c r="AW296" s="61">
        <f t="shared" ca="1" si="185"/>
        <v>0.33258021617511013</v>
      </c>
      <c r="AX296" s="61">
        <f t="shared" ca="1" si="186"/>
        <v>-0.71168964698093751</v>
      </c>
      <c r="AY296" s="61">
        <f t="shared" ca="1" si="187"/>
        <v>-0.46261891694075924</v>
      </c>
      <c r="AZ296" s="61">
        <f t="shared" ca="1" si="188"/>
        <v>-0.1636882134214788</v>
      </c>
      <c r="BA296" s="61">
        <f t="shared" ca="1" si="189"/>
        <v>-0.91909011444688948</v>
      </c>
      <c r="BB296" s="61">
        <f t="shared" ca="1" si="190"/>
        <v>-1.9245066756149549</v>
      </c>
      <c r="BL296" s="96">
        <v>39121</v>
      </c>
      <c r="BM296" s="126">
        <f t="shared" si="204"/>
        <v>-9.1565907015736341E-4</v>
      </c>
      <c r="BN296" s="126">
        <f t="shared" si="205"/>
        <v>-1.3377977332044719E-3</v>
      </c>
      <c r="BO296" s="126">
        <f t="shared" si="206"/>
        <v>-5.6469513643363587E-3</v>
      </c>
      <c r="BP296" s="126">
        <f t="shared" si="207"/>
        <v>3.5983689114824991E-3</v>
      </c>
      <c r="BQ296" s="126">
        <f t="shared" si="208"/>
        <v>6.36886434095108E-3</v>
      </c>
      <c r="DA296" s="126">
        <f t="shared" ca="1" si="191"/>
        <v>-7.9547288891636883E-3</v>
      </c>
      <c r="DB296" s="126">
        <f t="shared" ca="1" si="192"/>
        <v>-7.4347787910105526E-3</v>
      </c>
      <c r="DC296" s="126">
        <f t="shared" ca="1" si="193"/>
        <v>-4.7846027314971916E-3</v>
      </c>
      <c r="DD296" s="126">
        <f t="shared" ca="1" si="194"/>
        <v>-1.5201447928999531E-3</v>
      </c>
      <c r="DE296" s="126">
        <f t="shared" ca="1" si="195"/>
        <v>-9.8134933637855672E-3</v>
      </c>
    </row>
    <row r="297" spans="1:109" ht="14" thickBot="1" x14ac:dyDescent="0.2">
      <c r="A297" s="96">
        <v>39122</v>
      </c>
      <c r="B297" s="97">
        <v>5.3014998435974121</v>
      </c>
      <c r="C297" s="98">
        <v>1438.06005859375</v>
      </c>
      <c r="D297" s="97">
        <v>1.9506000280380249</v>
      </c>
      <c r="E297">
        <v>121.65449836723974</v>
      </c>
      <c r="F297">
        <v>667.225830078125</v>
      </c>
      <c r="H297" s="34">
        <f t="shared" si="196"/>
        <v>1.4058851809358905E-2</v>
      </c>
      <c r="I297" s="34">
        <f t="shared" si="197"/>
        <v>-7.0772138460132852E-3</v>
      </c>
      <c r="J297" s="34">
        <f t="shared" si="198"/>
        <v>-3.6775986093345778E-3</v>
      </c>
      <c r="K297" s="34">
        <f t="shared" si="199"/>
        <v>4.6228494889849134E-3</v>
      </c>
      <c r="L297" s="101">
        <f t="shared" si="200"/>
        <v>1.1367048935873768E-2</v>
      </c>
      <c r="N297" s="34">
        <f t="shared" si="201"/>
        <v>-0.57814825136385506</v>
      </c>
      <c r="O297" s="35">
        <f t="shared" si="209"/>
        <v>-0.7077213846013285</v>
      </c>
      <c r="P297" s="35">
        <f t="shared" si="210"/>
        <v>-0.36775986093345781</v>
      </c>
      <c r="Q297" s="35">
        <f t="shared" si="202"/>
        <v>0.46228494889849137</v>
      </c>
      <c r="R297" s="35">
        <f t="shared" si="211"/>
        <v>1.1367048935873769</v>
      </c>
      <c r="S297" s="67">
        <f t="shared" si="203"/>
        <v>-5.4639654412773186E-2</v>
      </c>
      <c r="AJ297" s="34">
        <f t="shared" ca="1" si="212"/>
        <v>1.2281593475499453</v>
      </c>
      <c r="AK297" s="34">
        <f t="shared" ca="1" si="212"/>
        <v>0.27991437055804796</v>
      </c>
      <c r="AL297" s="34">
        <f t="shared" ca="1" si="212"/>
        <v>2.2423350341063215</v>
      </c>
      <c r="AM297" s="34">
        <f t="shared" ca="1" si="212"/>
        <v>-1.4629322097360606</v>
      </c>
      <c r="AN297" s="101">
        <f t="shared" ca="1" si="212"/>
        <v>1.4292600747162292</v>
      </c>
      <c r="AQ297" s="60">
        <f ca="1"/>
        <v>1.3497420965448819E-2</v>
      </c>
      <c r="AR297" s="60">
        <f ca="1"/>
        <v>7.9045211271246835E-3</v>
      </c>
      <c r="AS297" s="60">
        <f ca="1"/>
        <v>-6.5628354107809218E-3</v>
      </c>
      <c r="AT297" s="60">
        <f ca="1"/>
        <v>1.0841362204424389E-3</v>
      </c>
      <c r="AU297" s="60">
        <f ca="1"/>
        <v>-1.7035606973219417E-2</v>
      </c>
      <c r="AW297" s="61">
        <f t="shared" ca="1" si="185"/>
        <v>-0.55506028763325588</v>
      </c>
      <c r="AX297" s="61">
        <f t="shared" ca="1" si="186"/>
        <v>0.7904521127124684</v>
      </c>
      <c r="AY297" s="61">
        <f t="shared" ca="1" si="187"/>
        <v>-0.65628354107809217</v>
      </c>
      <c r="AZ297" s="61">
        <f t="shared" ca="1" si="188"/>
        <v>0.10841362204424389</v>
      </c>
      <c r="BA297" s="61">
        <f t="shared" ca="1" si="189"/>
        <v>-1.7035606973219417</v>
      </c>
      <c r="BB297" s="61">
        <f t="shared" ca="1" si="190"/>
        <v>-2.0160387912765776</v>
      </c>
      <c r="BL297" s="96">
        <v>39122</v>
      </c>
      <c r="BM297" s="126">
        <f t="shared" si="204"/>
        <v>1.4480340648254717E-2</v>
      </c>
      <c r="BN297" s="126">
        <f t="shared" si="205"/>
        <v>-7.2357444556832963E-3</v>
      </c>
      <c r="BO297" s="126">
        <f t="shared" si="206"/>
        <v>-3.6364081377425156E-3</v>
      </c>
      <c r="BP297" s="126">
        <f t="shared" si="207"/>
        <v>4.8305410995661937E-3</v>
      </c>
      <c r="BQ297" s="126">
        <f t="shared" si="208"/>
        <v>1.061738929345536E-2</v>
      </c>
      <c r="DA297" s="126">
        <f t="shared" ca="1" si="191"/>
        <v>1.3630057147268964E-2</v>
      </c>
      <c r="DB297" s="126">
        <f t="shared" ca="1" si="192"/>
        <v>7.5866388059235065E-3</v>
      </c>
      <c r="DC297" s="126">
        <f t="shared" ca="1" si="193"/>
        <v>-6.7212489728705211E-3</v>
      </c>
      <c r="DD297" s="126">
        <f t="shared" ca="1" si="194"/>
        <v>1.2008735617572738E-3</v>
      </c>
      <c r="DE297" s="126">
        <f t="shared" ca="1" si="195"/>
        <v>-1.7658199192536091E-2</v>
      </c>
    </row>
    <row r="298" spans="1:109" ht="14" thickBot="1" x14ac:dyDescent="0.2">
      <c r="A298" s="96">
        <v>39125</v>
      </c>
      <c r="B298" s="97">
        <v>5.3245000839233398</v>
      </c>
      <c r="C298" s="98">
        <v>1433.3699951171875</v>
      </c>
      <c r="D298" s="97">
        <v>1.9474999904632568</v>
      </c>
      <c r="E298">
        <v>121.87689970501877</v>
      </c>
      <c r="F298">
        <v>662.063232421875</v>
      </c>
      <c r="H298" s="34">
        <f t="shared" si="196"/>
        <v>4.3384402536020029E-3</v>
      </c>
      <c r="I298" s="34">
        <f t="shared" si="197"/>
        <v>-3.2613821992586449E-3</v>
      </c>
      <c r="J298" s="34">
        <f t="shared" si="198"/>
        <v>-1.5892738286721866E-3</v>
      </c>
      <c r="K298" s="34">
        <f t="shared" si="199"/>
        <v>1.8281390393610232E-3</v>
      </c>
      <c r="L298" s="101">
        <f t="shared" si="200"/>
        <v>-7.7374067722251029E-3</v>
      </c>
      <c r="N298" s="34">
        <f t="shared" si="201"/>
        <v>-0.17841155737887651</v>
      </c>
      <c r="O298" s="35">
        <f t="shared" si="209"/>
        <v>-0.3261382199258645</v>
      </c>
      <c r="P298" s="35">
        <f t="shared" si="210"/>
        <v>-0.15892738286721866</v>
      </c>
      <c r="Q298" s="35">
        <f t="shared" si="202"/>
        <v>0.18281390393610233</v>
      </c>
      <c r="R298" s="35">
        <f t="shared" si="211"/>
        <v>-0.77374067722251028</v>
      </c>
      <c r="S298" s="67">
        <f t="shared" si="203"/>
        <v>-1.2544039334583676</v>
      </c>
      <c r="AJ298" s="34">
        <f t="shared" ca="1" si="212"/>
        <v>-0.81700709390145465</v>
      </c>
      <c r="AK298" s="34">
        <f t="shared" ca="1" si="212"/>
        <v>1.9081283089701955</v>
      </c>
      <c r="AL298" s="34">
        <f t="shared" ca="1" si="212"/>
        <v>1.1950721128098405</v>
      </c>
      <c r="AM298" s="34">
        <f t="shared" ca="1" si="212"/>
        <v>1.6696084948038867</v>
      </c>
      <c r="AN298" s="101">
        <f t="shared" ca="1" si="212"/>
        <v>0.52468243799453984</v>
      </c>
      <c r="AQ298" s="60">
        <f ca="1"/>
        <v>1.0145345009367758E-2</v>
      </c>
      <c r="AR298" s="60">
        <f ca="1"/>
        <v>3.5472205958163194E-2</v>
      </c>
      <c r="AS298" s="60">
        <f ca="1"/>
        <v>6.3415865941231046E-4</v>
      </c>
      <c r="AT298" s="60">
        <f ca="1"/>
        <v>1.742491179341411E-2</v>
      </c>
      <c r="AU298" s="60">
        <f ca="1"/>
        <v>-7.0635545121157843E-3</v>
      </c>
      <c r="AW298" s="61">
        <f t="shared" ca="1" si="185"/>
        <v>-0.41721141642195425</v>
      </c>
      <c r="AX298" s="61">
        <f t="shared" ca="1" si="186"/>
        <v>3.5472205958163192</v>
      </c>
      <c r="AY298" s="61">
        <f t="shared" ca="1" si="187"/>
        <v>6.3415865941231053E-2</v>
      </c>
      <c r="AZ298" s="61">
        <f t="shared" ca="1" si="188"/>
        <v>1.7424911793414111</v>
      </c>
      <c r="BA298" s="61">
        <f t="shared" ca="1" si="189"/>
        <v>-0.70635545121157839</v>
      </c>
      <c r="BB298" s="61">
        <f t="shared" ca="1" si="190"/>
        <v>4.2295607734654288</v>
      </c>
      <c r="BL298" s="96">
        <v>39125</v>
      </c>
      <c r="BM298" s="126">
        <f t="shared" si="204"/>
        <v>4.7599290924978136E-3</v>
      </c>
      <c r="BN298" s="126">
        <f t="shared" si="205"/>
        <v>-3.4199128089286556E-3</v>
      </c>
      <c r="BO298" s="126">
        <f t="shared" si="206"/>
        <v>-1.5480833570801244E-3</v>
      </c>
      <c r="BP298" s="126">
        <f t="shared" si="207"/>
        <v>2.0358306499423033E-3</v>
      </c>
      <c r="BQ298" s="126">
        <f t="shared" si="208"/>
        <v>-8.4870664146435102E-3</v>
      </c>
      <c r="DA298" s="126">
        <f t="shared" ca="1" si="191"/>
        <v>1.0277981191187903E-2</v>
      </c>
      <c r="DB298" s="126">
        <f t="shared" ca="1" si="192"/>
        <v>3.5154323636962019E-2</v>
      </c>
      <c r="DC298" s="126">
        <f t="shared" ca="1" si="193"/>
        <v>4.7574509732271089E-4</v>
      </c>
      <c r="DD298" s="126">
        <f t="shared" ca="1" si="194"/>
        <v>1.7541649134728946E-2</v>
      </c>
      <c r="DE298" s="126">
        <f t="shared" ca="1" si="195"/>
        <v>-7.6861467314324576E-3</v>
      </c>
    </row>
    <row r="299" spans="1:109" ht="14" thickBot="1" x14ac:dyDescent="0.2">
      <c r="A299" s="96">
        <v>39126</v>
      </c>
      <c r="B299" s="97">
        <v>5.3245000839233398</v>
      </c>
      <c r="C299" s="98">
        <v>1444.260009765625</v>
      </c>
      <c r="D299" s="97">
        <v>1.9459999799728394</v>
      </c>
      <c r="E299">
        <v>121.18273717179966</v>
      </c>
      <c r="F299">
        <v>664.56304931640625</v>
      </c>
      <c r="H299" s="34">
        <f t="shared" si="196"/>
        <v>0</v>
      </c>
      <c r="I299" s="34">
        <f t="shared" si="197"/>
        <v>7.5974903099232027E-3</v>
      </c>
      <c r="J299" s="34">
        <f t="shared" si="198"/>
        <v>-7.7022361887697322E-4</v>
      </c>
      <c r="K299" s="34">
        <f t="shared" si="199"/>
        <v>-5.695603801041952E-3</v>
      </c>
      <c r="L299" s="101">
        <f t="shared" si="200"/>
        <v>3.7757977971178669E-3</v>
      </c>
      <c r="N299" s="34">
        <f t="shared" si="201"/>
        <v>0</v>
      </c>
      <c r="O299" s="35">
        <f t="shared" si="209"/>
        <v>0.75974903099232027</v>
      </c>
      <c r="P299" s="35">
        <f t="shared" si="210"/>
        <v>-7.7022361887697316E-2</v>
      </c>
      <c r="Q299" s="35">
        <f t="shared" si="202"/>
        <v>-0.56956038010419519</v>
      </c>
      <c r="R299" s="35">
        <f t="shared" si="211"/>
        <v>0.37757977971178669</v>
      </c>
      <c r="S299" s="67">
        <f t="shared" si="203"/>
        <v>0.49074606871221449</v>
      </c>
      <c r="AJ299" s="34">
        <f t="shared" ca="1" si="212"/>
        <v>0.2685910480307413</v>
      </c>
      <c r="AK299" s="34">
        <f t="shared" ca="1" si="212"/>
        <v>0.34421635694206298</v>
      </c>
      <c r="AL299" s="34">
        <f t="shared" ca="1" si="212"/>
        <v>-0.26620533965030269</v>
      </c>
      <c r="AM299" s="34">
        <f t="shared" ca="1" si="212"/>
        <v>-1.1956251095201886</v>
      </c>
      <c r="AN299" s="101">
        <f t="shared" ca="1" si="212"/>
        <v>0.31868692833046636</v>
      </c>
      <c r="AQ299" s="60">
        <f ca="1"/>
        <v>-2.576302531050018E-2</v>
      </c>
      <c r="AR299" s="60">
        <f ca="1"/>
        <v>1.3628275144180859E-2</v>
      </c>
      <c r="AS299" s="60">
        <f ca="1"/>
        <v>1.4652321223616769E-2</v>
      </c>
      <c r="AT299" s="60">
        <f ca="1"/>
        <v>-6.6839305031034628E-3</v>
      </c>
      <c r="AU299" s="60">
        <f ca="1"/>
        <v>1.6308638149537504E-2</v>
      </c>
      <c r="AW299" s="61">
        <f t="shared" ca="1" si="185"/>
        <v>1.0594640469282843</v>
      </c>
      <c r="AX299" s="61">
        <f t="shared" ca="1" si="186"/>
        <v>1.3628275144180859</v>
      </c>
      <c r="AY299" s="61">
        <f t="shared" ca="1" si="187"/>
        <v>1.4652321223616769</v>
      </c>
      <c r="AZ299" s="61">
        <f t="shared" ca="1" si="188"/>
        <v>-0.66839305031034624</v>
      </c>
      <c r="BA299" s="61">
        <f t="shared" ca="1" si="189"/>
        <v>1.6308638149537504</v>
      </c>
      <c r="BB299" s="61">
        <f t="shared" ca="1" si="190"/>
        <v>4.8499944483514517</v>
      </c>
      <c r="BL299" s="96">
        <v>39126</v>
      </c>
      <c r="BM299" s="126">
        <f t="shared" si="204"/>
        <v>4.2148883889581103E-4</v>
      </c>
      <c r="BN299" s="126">
        <f t="shared" si="205"/>
        <v>7.4389597002531916E-3</v>
      </c>
      <c r="BO299" s="126">
        <f t="shared" si="206"/>
        <v>-7.2903314728491085E-4</v>
      </c>
      <c r="BP299" s="126">
        <f t="shared" si="207"/>
        <v>-5.4879121904606717E-3</v>
      </c>
      <c r="BQ299" s="126">
        <f t="shared" si="208"/>
        <v>3.0261381546994588E-3</v>
      </c>
      <c r="DA299" s="126">
        <f t="shared" ca="1" si="191"/>
        <v>-2.5630389128680035E-2</v>
      </c>
      <c r="DB299" s="126">
        <f t="shared" ca="1" si="192"/>
        <v>1.3310392822979682E-2</v>
      </c>
      <c r="DC299" s="126">
        <f t="shared" ca="1" si="193"/>
        <v>1.4493907661527168E-2</v>
      </c>
      <c r="DD299" s="126">
        <f t="shared" ca="1" si="194"/>
        <v>-6.5671931617886274E-3</v>
      </c>
      <c r="DE299" s="126">
        <f t="shared" ca="1" si="195"/>
        <v>1.568604593022083E-2</v>
      </c>
    </row>
    <row r="300" spans="1:109" ht="14" thickBot="1" x14ac:dyDescent="0.2">
      <c r="A300" s="96">
        <v>39127</v>
      </c>
      <c r="B300" s="97">
        <v>5.2274999618530273</v>
      </c>
      <c r="C300" s="98">
        <v>1455.300048828125</v>
      </c>
      <c r="D300" s="97">
        <v>1.9624999761581421</v>
      </c>
      <c r="E300">
        <v>120.72919798997144</v>
      </c>
      <c r="F300">
        <v>667.66290283203125</v>
      </c>
      <c r="H300" s="34">
        <f t="shared" si="196"/>
        <v>-1.8217695659953542E-2</v>
      </c>
      <c r="I300" s="34">
        <f t="shared" si="197"/>
        <v>7.6440800048819335E-3</v>
      </c>
      <c r="J300" s="34">
        <f t="shared" si="198"/>
        <v>8.4789292677860291E-3</v>
      </c>
      <c r="K300" s="34">
        <f t="shared" si="199"/>
        <v>-3.7426055262742659E-3</v>
      </c>
      <c r="L300" s="101">
        <f t="shared" si="200"/>
        <v>4.6644987542019106E-3</v>
      </c>
      <c r="N300" s="34">
        <f t="shared" si="201"/>
        <v>0.74917418808480396</v>
      </c>
      <c r="O300" s="35">
        <f t="shared" si="209"/>
        <v>0.76440800048819335</v>
      </c>
      <c r="P300" s="35">
        <f t="shared" si="210"/>
        <v>0.84789292677860295</v>
      </c>
      <c r="Q300" s="35">
        <f t="shared" si="202"/>
        <v>-0.37426055262742658</v>
      </c>
      <c r="R300" s="35">
        <f t="shared" si="211"/>
        <v>0.46644987542019106</v>
      </c>
      <c r="S300" s="67">
        <f t="shared" si="203"/>
        <v>2.4536644381443646</v>
      </c>
      <c r="AJ300" s="34">
        <f t="shared" ca="1" si="212"/>
        <v>9.5837227153314053E-2</v>
      </c>
      <c r="AK300" s="34">
        <f t="shared" ca="1" si="212"/>
        <v>-0.45392821537734585</v>
      </c>
      <c r="AL300" s="34">
        <f t="shared" ca="1" si="212"/>
        <v>-0.72046633338153232</v>
      </c>
      <c r="AM300" s="34">
        <f t="shared" ca="1" si="212"/>
        <v>-0.36015196553090129</v>
      </c>
      <c r="AN300" s="101">
        <f t="shared" ca="1" si="212"/>
        <v>-0.86590921870316861</v>
      </c>
      <c r="AQ300" s="60">
        <f ca="1"/>
        <v>5.2288321723276236E-3</v>
      </c>
      <c r="AR300" s="60">
        <f ca="1"/>
        <v>1.4748688148758027E-3</v>
      </c>
      <c r="AS300" s="60">
        <f ca="1"/>
        <v>-3.7758977138077814E-3</v>
      </c>
      <c r="AT300" s="60">
        <f ca="1"/>
        <v>5.8265264100589402E-3</v>
      </c>
      <c r="AU300" s="60">
        <f ca="1"/>
        <v>6.8285972140979707E-3</v>
      </c>
      <c r="AW300" s="61">
        <f t="shared" ca="1" si="185"/>
        <v>-0.21502752985089871</v>
      </c>
      <c r="AX300" s="61">
        <f t="shared" ca="1" si="186"/>
        <v>0.14748688148758027</v>
      </c>
      <c r="AY300" s="61">
        <f t="shared" ca="1" si="187"/>
        <v>-0.37758977138077815</v>
      </c>
      <c r="AZ300" s="61">
        <f t="shared" ca="1" si="188"/>
        <v>0.58265264100589398</v>
      </c>
      <c r="BA300" s="61">
        <f t="shared" ca="1" si="189"/>
        <v>0.68285972140979712</v>
      </c>
      <c r="BB300" s="61">
        <f t="shared" ca="1" si="190"/>
        <v>0.82038194267159448</v>
      </c>
      <c r="BL300" s="96">
        <v>39127</v>
      </c>
      <c r="BM300" s="126">
        <f t="shared" si="204"/>
        <v>-1.7796206821057731E-2</v>
      </c>
      <c r="BN300" s="126">
        <f t="shared" si="205"/>
        <v>7.4855493952119224E-3</v>
      </c>
      <c r="BO300" s="126">
        <f t="shared" si="206"/>
        <v>8.5201197393780913E-3</v>
      </c>
      <c r="BP300" s="126">
        <f t="shared" si="207"/>
        <v>-3.5349139156929861E-3</v>
      </c>
      <c r="BQ300" s="126">
        <f t="shared" si="208"/>
        <v>3.9148391117835024E-3</v>
      </c>
      <c r="DA300" s="126">
        <f t="shared" ca="1" si="191"/>
        <v>5.361468354147767E-3</v>
      </c>
      <c r="DB300" s="126">
        <f t="shared" ca="1" si="192"/>
        <v>1.1569864936746255E-3</v>
      </c>
      <c r="DC300" s="126">
        <f t="shared" ca="1" si="193"/>
        <v>-3.9343112758973807E-3</v>
      </c>
      <c r="DD300" s="126">
        <f t="shared" ca="1" si="194"/>
        <v>5.9432637513737755E-3</v>
      </c>
      <c r="DE300" s="126">
        <f t="shared" ca="1" si="195"/>
        <v>6.2060049947812983E-3</v>
      </c>
    </row>
    <row r="301" spans="1:109" ht="14" thickBot="1" x14ac:dyDescent="0.2">
      <c r="A301" s="96">
        <v>39128</v>
      </c>
      <c r="B301" s="97">
        <v>5.2065000534057617</v>
      </c>
      <c r="C301" s="98">
        <v>1456.81005859375</v>
      </c>
      <c r="D301" s="97">
        <v>1.9538999795913696</v>
      </c>
      <c r="E301">
        <v>119.24636213921661</v>
      </c>
      <c r="F301">
        <v>664.90765380859375</v>
      </c>
      <c r="H301" s="34">
        <f t="shared" si="196"/>
        <v>-4.0171991583949516E-3</v>
      </c>
      <c r="I301" s="34">
        <f t="shared" si="197"/>
        <v>1.0375934274453778E-3</v>
      </c>
      <c r="J301" s="34">
        <f t="shared" si="198"/>
        <v>-4.3821639089179059E-3</v>
      </c>
      <c r="K301" s="34">
        <f t="shared" si="199"/>
        <v>-1.2282330003368353E-2</v>
      </c>
      <c r="L301" s="101">
        <f t="shared" si="200"/>
        <v>-4.1267067733590374E-3</v>
      </c>
      <c r="N301" s="34">
        <f t="shared" si="201"/>
        <v>0.16520102070215228</v>
      </c>
      <c r="O301" s="35">
        <f t="shared" si="209"/>
        <v>0.10375934274453778</v>
      </c>
      <c r="P301" s="35">
        <f t="shared" si="210"/>
        <v>-0.4382163908917906</v>
      </c>
      <c r="Q301" s="35">
        <f t="shared" si="202"/>
        <v>-1.2282330003368354</v>
      </c>
      <c r="R301" s="35">
        <f t="shared" si="211"/>
        <v>-0.41267067733590374</v>
      </c>
      <c r="S301" s="67">
        <f t="shared" si="203"/>
        <v>-1.8101597051178395</v>
      </c>
      <c r="AJ301" s="34">
        <f t="shared" ca="1" si="212"/>
        <v>-0.62616582540435417</v>
      </c>
      <c r="AK301" s="34">
        <f t="shared" ca="1" si="212"/>
        <v>-1.1870627841899299</v>
      </c>
      <c r="AL301" s="34">
        <f t="shared" ca="1" si="212"/>
        <v>1.5307093336991344</v>
      </c>
      <c r="AM301" s="34">
        <f t="shared" ca="1" si="212"/>
        <v>-1.7562520090341796</v>
      </c>
      <c r="AN301" s="101">
        <f t="shared" ca="1" si="212"/>
        <v>0.14424376360407651</v>
      </c>
      <c r="AQ301" s="60">
        <f ca="1"/>
        <v>6.9776179771564462E-3</v>
      </c>
      <c r="AR301" s="60">
        <f ca="1"/>
        <v>-8.0979121878163706E-3</v>
      </c>
      <c r="AS301" s="60">
        <f ca="1"/>
        <v>-5.906678593414926E-3</v>
      </c>
      <c r="AT301" s="60">
        <f ca="1"/>
        <v>-2.653119751119825E-3</v>
      </c>
      <c r="AU301" s="60">
        <f ca="1"/>
        <v>-1.5724733686757386E-3</v>
      </c>
      <c r="AW301" s="61">
        <f t="shared" ca="1" si="185"/>
        <v>-0.28694360584215856</v>
      </c>
      <c r="AX301" s="61">
        <f t="shared" ca="1" si="186"/>
        <v>-0.80979121878163707</v>
      </c>
      <c r="AY301" s="61">
        <f t="shared" ca="1" si="187"/>
        <v>-0.59066785934149257</v>
      </c>
      <c r="AZ301" s="61">
        <f t="shared" ca="1" si="188"/>
        <v>-0.26531197511198251</v>
      </c>
      <c r="BA301" s="61">
        <f t="shared" ca="1" si="189"/>
        <v>-0.15724733686757386</v>
      </c>
      <c r="BB301" s="61">
        <f t="shared" ca="1" si="190"/>
        <v>-2.1099619959448446</v>
      </c>
      <c r="BL301" s="96">
        <v>39128</v>
      </c>
      <c r="BM301" s="126">
        <f t="shared" si="204"/>
        <v>-3.5957103194991405E-3</v>
      </c>
      <c r="BN301" s="126">
        <f t="shared" si="205"/>
        <v>8.7906281777536685E-4</v>
      </c>
      <c r="BO301" s="126">
        <f t="shared" si="206"/>
        <v>-4.3409734373258436E-3</v>
      </c>
      <c r="BP301" s="126">
        <f t="shared" si="207"/>
        <v>-1.2074638392787074E-2</v>
      </c>
      <c r="BQ301" s="126">
        <f t="shared" si="208"/>
        <v>-4.8763664157774455E-3</v>
      </c>
      <c r="DA301" s="126">
        <f t="shared" ca="1" si="191"/>
        <v>7.1102541589765896E-3</v>
      </c>
      <c r="DB301" s="126">
        <f t="shared" ca="1" si="192"/>
        <v>-8.4157945090175476E-3</v>
      </c>
      <c r="DC301" s="126">
        <f t="shared" ca="1" si="193"/>
        <v>-6.0650921555045253E-3</v>
      </c>
      <c r="DD301" s="126">
        <f t="shared" ca="1" si="194"/>
        <v>-2.5363824098049901E-3</v>
      </c>
      <c r="DE301" s="126">
        <f t="shared" ca="1" si="195"/>
        <v>-2.1950655879924112E-3</v>
      </c>
    </row>
    <row r="302" spans="1:109" ht="14" thickBot="1" x14ac:dyDescent="0.2">
      <c r="A302" s="96">
        <v>39129</v>
      </c>
      <c r="B302" s="97">
        <v>5.1999101638793945</v>
      </c>
      <c r="C302" s="98">
        <v>1455.5400390625</v>
      </c>
      <c r="D302" s="97">
        <v>1.9500000476837158</v>
      </c>
      <c r="E302">
        <v>119.30326849556405</v>
      </c>
      <c r="F302">
        <v>667.50726318359375</v>
      </c>
      <c r="H302" s="34">
        <f t="shared" si="196"/>
        <v>-1.2657043039990944E-3</v>
      </c>
      <c r="I302" s="34">
        <f t="shared" si="197"/>
        <v>-8.7178113835645961E-4</v>
      </c>
      <c r="J302" s="34">
        <f t="shared" si="198"/>
        <v>-1.9959731554270365E-3</v>
      </c>
      <c r="K302" s="34">
        <f t="shared" si="199"/>
        <v>4.7721670771812416E-4</v>
      </c>
      <c r="L302" s="101">
        <f t="shared" si="200"/>
        <v>3.9097299604079257E-3</v>
      </c>
      <c r="N302" s="34">
        <f t="shared" si="201"/>
        <v>5.205010622657319E-2</v>
      </c>
      <c r="O302" s="35">
        <f t="shared" si="209"/>
        <v>-8.7178113835645957E-2</v>
      </c>
      <c r="P302" s="35">
        <f t="shared" si="210"/>
        <v>-0.19959731554270366</v>
      </c>
      <c r="Q302" s="35">
        <f t="shared" si="202"/>
        <v>4.7721670771812413E-2</v>
      </c>
      <c r="R302" s="35">
        <f t="shared" si="211"/>
        <v>0.39097299604079255</v>
      </c>
      <c r="S302" s="67">
        <f t="shared" si="203"/>
        <v>0.20396934366082856</v>
      </c>
      <c r="AJ302" s="34">
        <f t="shared" ca="1" si="212"/>
        <v>0.7829239850294567</v>
      </c>
      <c r="AK302" s="34">
        <f t="shared" ca="1" si="212"/>
        <v>-0.40534752742824059</v>
      </c>
      <c r="AL302" s="34">
        <f t="shared" ca="1" si="212"/>
        <v>-2.2460197511387676</v>
      </c>
      <c r="AM302" s="34">
        <f t="shared" ca="1" si="212"/>
        <v>-0.38302420391147557</v>
      </c>
      <c r="AN302" s="101">
        <f t="shared" ca="1" si="212"/>
        <v>0.85121983527841905</v>
      </c>
      <c r="AQ302" s="60">
        <f ca="1"/>
        <v>-1.8689452281344065E-2</v>
      </c>
      <c r="AR302" s="60">
        <f ca="1"/>
        <v>4.8941648985586124E-3</v>
      </c>
      <c r="AS302" s="60">
        <f ca="1"/>
        <v>-1.1340299314441676E-2</v>
      </c>
      <c r="AT302" s="60">
        <f ca="1"/>
        <v>6.3787730129198032E-3</v>
      </c>
      <c r="AU302" s="60">
        <f ca="1"/>
        <v>-2.0494885675372512E-2</v>
      </c>
      <c r="AW302" s="61">
        <f t="shared" ca="1" si="185"/>
        <v>0.76857443992789432</v>
      </c>
      <c r="AX302" s="61">
        <f t="shared" ca="1" si="186"/>
        <v>0.48941648985586123</v>
      </c>
      <c r="AY302" s="61">
        <f t="shared" ca="1" si="187"/>
        <v>-1.1340299314441675</v>
      </c>
      <c r="AZ302" s="61">
        <f t="shared" ca="1" si="188"/>
        <v>0.63787730129198028</v>
      </c>
      <c r="BA302" s="61">
        <f t="shared" ca="1" si="189"/>
        <v>-2.0494885675372512</v>
      </c>
      <c r="BB302" s="61">
        <f t="shared" ca="1" si="190"/>
        <v>-1.2876502679056829</v>
      </c>
      <c r="BL302" s="96">
        <v>39129</v>
      </c>
      <c r="BM302" s="126">
        <f t="shared" si="204"/>
        <v>-8.4421546510328341E-4</v>
      </c>
      <c r="BN302" s="126">
        <f t="shared" si="205"/>
        <v>-1.0303117480264705E-3</v>
      </c>
      <c r="BO302" s="126">
        <f t="shared" si="206"/>
        <v>-1.9547826838349743E-3</v>
      </c>
      <c r="BP302" s="126">
        <f t="shared" si="207"/>
        <v>6.84908318299404E-4</v>
      </c>
      <c r="BQ302" s="126">
        <f t="shared" si="208"/>
        <v>3.1600703179895176E-3</v>
      </c>
      <c r="DA302" s="126">
        <f t="shared" ca="1" si="191"/>
        <v>-1.8556816099523921E-2</v>
      </c>
      <c r="DB302" s="126">
        <f t="shared" ca="1" si="192"/>
        <v>4.5762825773574354E-3</v>
      </c>
      <c r="DC302" s="126">
        <f t="shared" ca="1" si="193"/>
        <v>-1.1498712876531276E-2</v>
      </c>
      <c r="DD302" s="126">
        <f t="shared" ca="1" si="194"/>
        <v>6.4955103542346385E-3</v>
      </c>
      <c r="DE302" s="126">
        <f t="shared" ca="1" si="195"/>
        <v>-2.1117477894689186E-2</v>
      </c>
    </row>
    <row r="303" spans="1:109" ht="14" thickBot="1" x14ac:dyDescent="0.2">
      <c r="A303" s="96">
        <v>39132</v>
      </c>
      <c r="B303" s="97">
        <v>5.1999101638793945</v>
      </c>
      <c r="C303" s="98">
        <v>1455.5400390625</v>
      </c>
      <c r="D303" s="97">
        <v>1.95169997215271</v>
      </c>
      <c r="E303">
        <v>119.61722019829149</v>
      </c>
      <c r="F303">
        <v>670.062744140625</v>
      </c>
      <c r="H303" s="34">
        <f t="shared" si="196"/>
        <v>0</v>
      </c>
      <c r="I303" s="34">
        <f t="shared" si="197"/>
        <v>0</v>
      </c>
      <c r="J303" s="34">
        <f t="shared" si="198"/>
        <v>8.7175611662849723E-4</v>
      </c>
      <c r="K303" s="34">
        <f t="shared" si="199"/>
        <v>2.6315431813933071E-3</v>
      </c>
      <c r="L303" s="101">
        <f t="shared" si="200"/>
        <v>3.8283942332600217E-3</v>
      </c>
      <c r="N303" s="34">
        <f t="shared" si="201"/>
        <v>0</v>
      </c>
      <c r="O303" s="35">
        <f t="shared" si="209"/>
        <v>0</v>
      </c>
      <c r="P303" s="35">
        <f t="shared" si="210"/>
        <v>8.717561166284972E-2</v>
      </c>
      <c r="Q303" s="35">
        <f t="shared" si="202"/>
        <v>0.26315431813933071</v>
      </c>
      <c r="R303" s="35">
        <f t="shared" si="211"/>
        <v>0.38283942332600218</v>
      </c>
      <c r="S303" s="67">
        <f t="shared" si="203"/>
        <v>0.73316935312818265</v>
      </c>
      <c r="AJ303" s="34">
        <f t="shared" ca="1" si="212"/>
        <v>-0.5297258220326293</v>
      </c>
      <c r="AK303" s="34">
        <f t="shared" ca="1" si="212"/>
        <v>0.82116708679904049</v>
      </c>
      <c r="AL303" s="34">
        <f t="shared" ca="1" si="212"/>
        <v>0.328215128795661</v>
      </c>
      <c r="AM303" s="34">
        <f t="shared" ca="1" si="212"/>
        <v>0.88015877570395284</v>
      </c>
      <c r="AN303" s="101">
        <f t="shared" ca="1" si="212"/>
        <v>1.18923532895825</v>
      </c>
      <c r="AQ303" s="60">
        <f ca="1"/>
        <v>2.7211234208760354E-2</v>
      </c>
      <c r="AR303" s="60">
        <f ca="1"/>
        <v>-1.9131394629342206E-2</v>
      </c>
      <c r="AS303" s="60">
        <f ca="1"/>
        <v>-6.8462839670223883E-4</v>
      </c>
      <c r="AT303" s="60">
        <f ca="1"/>
        <v>6.5247128623700766E-3</v>
      </c>
      <c r="AU303" s="60">
        <f ca="1"/>
        <v>6.3676631496708009E-3</v>
      </c>
      <c r="AW303" s="61">
        <f t="shared" ca="1" si="185"/>
        <v>-1.1190193686211503</v>
      </c>
      <c r="AX303" s="61">
        <f t="shared" ca="1" si="186"/>
        <v>-1.9131394629342207</v>
      </c>
      <c r="AY303" s="61">
        <f t="shared" ca="1" si="187"/>
        <v>-6.8462839670223888E-2</v>
      </c>
      <c r="AZ303" s="61">
        <f t="shared" ca="1" si="188"/>
        <v>0.65247128623700767</v>
      </c>
      <c r="BA303" s="61">
        <f t="shared" ca="1" si="189"/>
        <v>0.63676631496708014</v>
      </c>
      <c r="BB303" s="61">
        <f t="shared" ca="1" si="190"/>
        <v>-1.8113840700215071</v>
      </c>
      <c r="BL303" s="96">
        <v>39132</v>
      </c>
      <c r="BM303" s="126">
        <f t="shared" si="204"/>
        <v>4.2148883889581103E-4</v>
      </c>
      <c r="BN303" s="126">
        <f t="shared" si="205"/>
        <v>-1.5853060967001092E-4</v>
      </c>
      <c r="BO303" s="126">
        <f t="shared" si="206"/>
        <v>9.1294658822055959E-4</v>
      </c>
      <c r="BP303" s="126">
        <f t="shared" si="207"/>
        <v>2.839234791974587E-3</v>
      </c>
      <c r="BQ303" s="126">
        <f t="shared" si="208"/>
        <v>3.0787345908416136E-3</v>
      </c>
      <c r="DA303" s="126">
        <f t="shared" ca="1" si="191"/>
        <v>2.7343870390580498E-2</v>
      </c>
      <c r="DB303" s="126">
        <f t="shared" ca="1" si="192"/>
        <v>-1.9449276950543385E-2</v>
      </c>
      <c r="DC303" s="126">
        <f t="shared" ca="1" si="193"/>
        <v>-8.4304195879183834E-4</v>
      </c>
      <c r="DD303" s="126">
        <f t="shared" ca="1" si="194"/>
        <v>6.641450203684912E-3</v>
      </c>
      <c r="DE303" s="126">
        <f t="shared" ca="1" si="195"/>
        <v>5.7450709303541285E-3</v>
      </c>
    </row>
    <row r="304" spans="1:109" ht="14" thickBot="1" x14ac:dyDescent="0.2">
      <c r="A304" s="96">
        <v>39133</v>
      </c>
      <c r="B304" s="97">
        <v>5.1830000877380371</v>
      </c>
      <c r="C304" s="98">
        <v>1459.6800537109375</v>
      </c>
      <c r="D304" s="97">
        <v>1.9549000263214111</v>
      </c>
      <c r="E304">
        <v>120.00479508724848</v>
      </c>
      <c r="F304">
        <v>658.46343994140625</v>
      </c>
      <c r="H304" s="34">
        <f t="shared" si="196"/>
        <v>-3.2519939015141857E-3</v>
      </c>
      <c r="I304" s="34">
        <f t="shared" si="197"/>
        <v>2.8443151939015333E-3</v>
      </c>
      <c r="J304" s="34">
        <f t="shared" si="198"/>
        <v>1.6396240274428743E-3</v>
      </c>
      <c r="K304" s="34">
        <f t="shared" si="199"/>
        <v>3.2401261985063779E-3</v>
      </c>
      <c r="L304" s="101">
        <f t="shared" si="200"/>
        <v>-1.7310773208403334E-2</v>
      </c>
      <c r="N304" s="34">
        <f t="shared" si="201"/>
        <v>0.13373315353923507</v>
      </c>
      <c r="O304" s="35">
        <f t="shared" si="209"/>
        <v>0.28443151939015332</v>
      </c>
      <c r="P304" s="35">
        <f t="shared" si="210"/>
        <v>0.16396240274428742</v>
      </c>
      <c r="Q304" s="35">
        <f t="shared" si="202"/>
        <v>0.32401261985063778</v>
      </c>
      <c r="R304" s="35">
        <f t="shared" si="211"/>
        <v>-1.7310773208403334</v>
      </c>
      <c r="S304" s="67">
        <f t="shared" si="203"/>
        <v>-0.82493762531601977</v>
      </c>
      <c r="AJ304" s="34">
        <f t="shared" ca="1" si="212"/>
        <v>-6.5150826070998799E-2</v>
      </c>
      <c r="AK304" s="34">
        <f t="shared" ca="1" si="212"/>
        <v>2.2648148516751894</v>
      </c>
      <c r="AL304" s="34">
        <f t="shared" ca="1" si="212"/>
        <v>-0.29432256056252593</v>
      </c>
      <c r="AM304" s="34">
        <f t="shared" ca="1" si="212"/>
        <v>-0.70502890408811836</v>
      </c>
      <c r="AN304" s="101">
        <f t="shared" ca="1" si="212"/>
        <v>0.27200791318931505</v>
      </c>
      <c r="AQ304" s="60">
        <f ca="1"/>
        <v>-1.4138352015688355E-2</v>
      </c>
      <c r="AR304" s="60">
        <f ca="1"/>
        <v>1.3739546664572908E-3</v>
      </c>
      <c r="AS304" s="60">
        <f ca="1"/>
        <v>9.6994971386814895E-3</v>
      </c>
      <c r="AT304" s="60">
        <f ca="1"/>
        <v>2.1725309569060013E-4</v>
      </c>
      <c r="AU304" s="60">
        <f ca="1"/>
        <v>7.781628019286408E-3</v>
      </c>
      <c r="AW304" s="61">
        <f t="shared" ca="1" si="185"/>
        <v>0.58141757277755968</v>
      </c>
      <c r="AX304" s="61">
        <f t="shared" ca="1" si="186"/>
        <v>0.13739546664572908</v>
      </c>
      <c r="AY304" s="61">
        <f t="shared" ca="1" si="187"/>
        <v>0.96994971386814899</v>
      </c>
      <c r="AZ304" s="61">
        <f t="shared" ca="1" si="188"/>
        <v>2.1725309569060013E-2</v>
      </c>
      <c r="BA304" s="61">
        <f t="shared" ca="1" si="189"/>
        <v>0.77816280192864085</v>
      </c>
      <c r="BB304" s="61">
        <f t="shared" ca="1" si="190"/>
        <v>2.4886508647891388</v>
      </c>
      <c r="BL304" s="96">
        <v>39133</v>
      </c>
      <c r="BM304" s="126">
        <f t="shared" si="204"/>
        <v>-2.8305050626183745E-3</v>
      </c>
      <c r="BN304" s="126">
        <f t="shared" si="205"/>
        <v>2.6857845842315226E-3</v>
      </c>
      <c r="BO304" s="126">
        <f t="shared" si="206"/>
        <v>1.6808144990349365E-3</v>
      </c>
      <c r="BP304" s="126">
        <f t="shared" si="207"/>
        <v>3.4478178090876577E-3</v>
      </c>
      <c r="BQ304" s="126">
        <f t="shared" si="208"/>
        <v>-1.8060432850821741E-2</v>
      </c>
      <c r="DA304" s="126">
        <f t="shared" ca="1" si="191"/>
        <v>-1.4005715833868211E-2</v>
      </c>
      <c r="DB304" s="126">
        <f t="shared" ca="1" si="192"/>
        <v>1.0560723452561135E-3</v>
      </c>
      <c r="DC304" s="126">
        <f t="shared" ca="1" si="193"/>
        <v>9.5410835765918894E-3</v>
      </c>
      <c r="DD304" s="126">
        <f t="shared" ca="1" si="194"/>
        <v>3.3399043700543503E-4</v>
      </c>
      <c r="DE304" s="126">
        <f t="shared" ca="1" si="195"/>
        <v>7.1590357999697356E-3</v>
      </c>
    </row>
    <row r="305" spans="1:109" ht="14" thickBot="1" x14ac:dyDescent="0.2">
      <c r="A305" s="96">
        <v>39134</v>
      </c>
      <c r="B305" s="97">
        <v>5.2020001411437988</v>
      </c>
      <c r="C305" s="98">
        <v>1457.6300048828125</v>
      </c>
      <c r="D305" s="97">
        <v>1.9541000127792358</v>
      </c>
      <c r="E305">
        <v>120.87513748068515</v>
      </c>
      <c r="F305">
        <v>680.56219482421875</v>
      </c>
      <c r="H305" s="34">
        <f t="shared" si="196"/>
        <v>3.6658408420081109E-3</v>
      </c>
      <c r="I305" s="34">
        <f t="shared" si="197"/>
        <v>-1.4044508061291725E-3</v>
      </c>
      <c r="J305" s="34">
        <f t="shared" si="198"/>
        <v>-4.0923501529676703E-4</v>
      </c>
      <c r="K305" s="34">
        <f t="shared" si="199"/>
        <v>7.2525634730170353E-3</v>
      </c>
      <c r="L305" s="101">
        <f t="shared" si="200"/>
        <v>3.3561096246708805E-2</v>
      </c>
      <c r="N305" s="34">
        <f t="shared" si="201"/>
        <v>-0.15075196049611381</v>
      </c>
      <c r="O305" s="35">
        <f t="shared" si="209"/>
        <v>-0.14044508061291724</v>
      </c>
      <c r="P305" s="35">
        <f t="shared" si="210"/>
        <v>-4.0923501529676706E-2</v>
      </c>
      <c r="Q305" s="35">
        <f t="shared" si="202"/>
        <v>0.72525634730170352</v>
      </c>
      <c r="R305" s="35">
        <f t="shared" si="211"/>
        <v>3.3561096246708804</v>
      </c>
      <c r="S305" s="67">
        <f t="shared" si="203"/>
        <v>3.7492454293338762</v>
      </c>
      <c r="AJ305" s="34">
        <f t="shared" ca="1" si="212"/>
        <v>2.6067021199169806</v>
      </c>
      <c r="AK305" s="34">
        <f t="shared" ca="1" si="212"/>
        <v>-0.10519281795213568</v>
      </c>
      <c r="AL305" s="34">
        <f t="shared" ca="1" si="212"/>
        <v>-0.80385556585520734</v>
      </c>
      <c r="AM305" s="34">
        <f t="shared" ca="1" si="212"/>
        <v>1.8527132115199807</v>
      </c>
      <c r="AN305" s="101">
        <f t="shared" ca="1" si="212"/>
        <v>-0.84772789323764075</v>
      </c>
      <c r="AQ305" s="60">
        <f ca="1"/>
        <v>-4.8365293501997373E-3</v>
      </c>
      <c r="AR305" s="60">
        <f ca="1"/>
        <v>7.5887285139108517E-3</v>
      </c>
      <c r="AS305" s="60">
        <f ca="1"/>
        <v>3.3166499469296121E-3</v>
      </c>
      <c r="AT305" s="60">
        <f ca="1"/>
        <v>1.112017241065401E-3</v>
      </c>
      <c r="AU305" s="60">
        <f ca="1"/>
        <v>3.0666856950793676E-2</v>
      </c>
      <c r="AW305" s="61">
        <f t="shared" ca="1" si="185"/>
        <v>0.19889469100360702</v>
      </c>
      <c r="AX305" s="61">
        <f t="shared" ca="1" si="186"/>
        <v>0.75887285139108518</v>
      </c>
      <c r="AY305" s="61">
        <f t="shared" ca="1" si="187"/>
        <v>0.33166499469296118</v>
      </c>
      <c r="AZ305" s="61">
        <f t="shared" ca="1" si="188"/>
        <v>0.1112017241065401</v>
      </c>
      <c r="BA305" s="61">
        <f t="shared" ca="1" si="189"/>
        <v>3.0666856950793675</v>
      </c>
      <c r="BB305" s="61">
        <f t="shared" ca="1" si="190"/>
        <v>4.4673199562735615</v>
      </c>
      <c r="BL305" s="96">
        <v>39134</v>
      </c>
      <c r="BM305" s="126">
        <f t="shared" si="204"/>
        <v>4.0873296809039216E-3</v>
      </c>
      <c r="BN305" s="126">
        <f t="shared" si="205"/>
        <v>-1.5629814157991835E-3</v>
      </c>
      <c r="BO305" s="126">
        <f t="shared" si="206"/>
        <v>-3.6804454370470467E-4</v>
      </c>
      <c r="BP305" s="126">
        <f t="shared" si="207"/>
        <v>7.4602550835983156E-3</v>
      </c>
      <c r="BQ305" s="126">
        <f t="shared" si="208"/>
        <v>3.2811436604290395E-2</v>
      </c>
      <c r="DA305" s="126">
        <f t="shared" ca="1" si="191"/>
        <v>-4.7038931683795939E-3</v>
      </c>
      <c r="DB305" s="126">
        <f t="shared" ca="1" si="192"/>
        <v>7.2708461927096747E-3</v>
      </c>
      <c r="DC305" s="126">
        <f t="shared" ca="1" si="193"/>
        <v>3.1582363848400123E-3</v>
      </c>
      <c r="DD305" s="126">
        <f t="shared" ca="1" si="194"/>
        <v>1.2287545823802359E-3</v>
      </c>
      <c r="DE305" s="126">
        <f t="shared" ca="1" si="195"/>
        <v>3.0044264731477002E-2</v>
      </c>
    </row>
    <row r="306" spans="1:109" ht="14" thickBot="1" x14ac:dyDescent="0.2">
      <c r="A306" s="96">
        <v>39135</v>
      </c>
      <c r="B306" s="97">
        <v>5.242499828338623</v>
      </c>
      <c r="C306" s="98">
        <v>1456.3800048828125</v>
      </c>
      <c r="D306" s="97">
        <v>1.9563000202178955</v>
      </c>
      <c r="E306">
        <v>121.62491259647237</v>
      </c>
      <c r="F306">
        <v>678.52459716796875</v>
      </c>
      <c r="H306" s="34">
        <f t="shared" si="196"/>
        <v>7.7854067850754187E-3</v>
      </c>
      <c r="I306" s="34">
        <f t="shared" si="197"/>
        <v>-8.5755644149249999E-4</v>
      </c>
      <c r="J306" s="34">
        <f t="shared" si="198"/>
        <v>1.125841781010322E-3</v>
      </c>
      <c r="K306" s="34">
        <f t="shared" si="199"/>
        <v>6.2028894561300812E-3</v>
      </c>
      <c r="L306" s="101">
        <f t="shared" si="200"/>
        <v>-2.9939918375517282E-3</v>
      </c>
      <c r="N306" s="34">
        <f t="shared" si="201"/>
        <v>-0.32016265481589856</v>
      </c>
      <c r="O306" s="35">
        <f t="shared" si="209"/>
        <v>-8.5755644149249993E-2</v>
      </c>
      <c r="P306" s="35">
        <f t="shared" si="210"/>
        <v>0.1125841781010322</v>
      </c>
      <c r="Q306" s="35">
        <f t="shared" si="202"/>
        <v>0.62028894561300807</v>
      </c>
      <c r="R306" s="35">
        <f t="shared" si="211"/>
        <v>-0.29939918375517283</v>
      </c>
      <c r="S306" s="67">
        <f t="shared" si="203"/>
        <v>2.7555640993718933E-2</v>
      </c>
      <c r="AJ306" s="34">
        <f t="shared" ca="1" si="212"/>
        <v>-1.7110993089804991</v>
      </c>
      <c r="AK306" s="34">
        <f t="shared" ca="1" si="212"/>
        <v>0.33963921934114427</v>
      </c>
      <c r="AL306" s="34">
        <f t="shared" ca="1" si="212"/>
        <v>-0.34391120841828737</v>
      </c>
      <c r="AM306" s="34">
        <f t="shared" ca="1" si="212"/>
        <v>0.45954124928489243</v>
      </c>
      <c r="AN306" s="101">
        <f t="shared" ca="1" si="212"/>
        <v>-0.82712669703277508</v>
      </c>
      <c r="AQ306" s="60">
        <f ca="1"/>
        <v>5.6735667645225162E-2</v>
      </c>
      <c r="AR306" s="60">
        <f ca="1"/>
        <v>1.5046087908419525E-2</v>
      </c>
      <c r="AS306" s="60">
        <f ca="1"/>
        <v>8.9467455842722303E-3</v>
      </c>
      <c r="AT306" s="60">
        <f ca="1"/>
        <v>-9.6826760419760176E-4</v>
      </c>
      <c r="AU306" s="60">
        <f ca="1"/>
        <v>-3.8269128125163261E-4</v>
      </c>
      <c r="AW306" s="61">
        <f t="shared" ca="1" si="185"/>
        <v>-2.3331654308506122</v>
      </c>
      <c r="AX306" s="61">
        <f t="shared" ca="1" si="186"/>
        <v>1.5046087908419525</v>
      </c>
      <c r="AY306" s="61">
        <f t="shared" ca="1" si="187"/>
        <v>0.89467455842722299</v>
      </c>
      <c r="AZ306" s="61">
        <f t="shared" ca="1" si="188"/>
        <v>-9.6826760419760183E-2</v>
      </c>
      <c r="BA306" s="61">
        <f t="shared" ca="1" si="189"/>
        <v>-3.8269128125163261E-2</v>
      </c>
      <c r="BB306" s="61">
        <f t="shared" ca="1" si="190"/>
        <v>-6.8977970126360144E-2</v>
      </c>
      <c r="BL306" s="96">
        <v>39135</v>
      </c>
      <c r="BM306" s="126">
        <f t="shared" si="204"/>
        <v>8.2068956239712294E-3</v>
      </c>
      <c r="BN306" s="126">
        <f t="shared" si="205"/>
        <v>-1.016087051162511E-3</v>
      </c>
      <c r="BO306" s="126">
        <f t="shared" si="206"/>
        <v>1.1670322526023842E-3</v>
      </c>
      <c r="BP306" s="126">
        <f t="shared" si="207"/>
        <v>6.4105810667113615E-3</v>
      </c>
      <c r="BQ306" s="126">
        <f t="shared" si="208"/>
        <v>-3.7436514799701363E-3</v>
      </c>
      <c r="DA306" s="126">
        <f t="shared" ca="1" si="191"/>
        <v>5.6868303827045302E-2</v>
      </c>
      <c r="DB306" s="126">
        <f t="shared" ca="1" si="192"/>
        <v>1.4728205587218348E-2</v>
      </c>
      <c r="DC306" s="126">
        <f t="shared" ca="1" si="193"/>
        <v>8.7883320221826301E-3</v>
      </c>
      <c r="DD306" s="126">
        <f t="shared" ca="1" si="194"/>
        <v>-8.5153026288276685E-4</v>
      </c>
      <c r="DE306" s="126">
        <f t="shared" ca="1" si="195"/>
        <v>-1.0052835005683054E-3</v>
      </c>
    </row>
    <row r="307" spans="1:109" ht="14" thickBot="1" x14ac:dyDescent="0.2">
      <c r="A307" s="96">
        <v>39136</v>
      </c>
      <c r="B307" s="97">
        <v>5.2005000114440918</v>
      </c>
      <c r="C307" s="98">
        <v>1451.18994140625</v>
      </c>
      <c r="D307" s="97">
        <v>1.9628000259399414</v>
      </c>
      <c r="E307">
        <v>121.03606806477775</v>
      </c>
      <c r="F307">
        <v>682.524169921875</v>
      </c>
      <c r="H307" s="34">
        <f t="shared" si="196"/>
        <v>-8.011410256515205E-3</v>
      </c>
      <c r="I307" s="34">
        <f t="shared" si="197"/>
        <v>-3.5636739444113133E-3</v>
      </c>
      <c r="J307" s="34">
        <f t="shared" si="198"/>
        <v>3.3226016740121071E-3</v>
      </c>
      <c r="K307" s="34">
        <f t="shared" si="199"/>
        <v>-4.8414795877246772E-3</v>
      </c>
      <c r="L307" s="101">
        <f t="shared" si="200"/>
        <v>5.8945140243989646E-3</v>
      </c>
      <c r="N307" s="34">
        <f t="shared" si="201"/>
        <v>0.32945669344628598</v>
      </c>
      <c r="O307" s="35">
        <f t="shared" si="209"/>
        <v>-0.35636739444113136</v>
      </c>
      <c r="P307" s="35">
        <f t="shared" si="210"/>
        <v>0.33226016740121073</v>
      </c>
      <c r="Q307" s="35">
        <f t="shared" si="202"/>
        <v>-0.48414795877246775</v>
      </c>
      <c r="R307" s="35">
        <f t="shared" si="211"/>
        <v>0.58945140243989647</v>
      </c>
      <c r="S307" s="67">
        <f t="shared" si="203"/>
        <v>0.41065291007379406</v>
      </c>
      <c r="AJ307" s="34">
        <f t="shared" ca="1" si="212"/>
        <v>-2.6275933821186155</v>
      </c>
      <c r="AK307" s="34">
        <f t="shared" ca="1" si="212"/>
        <v>1.6158542363874409</v>
      </c>
      <c r="AL307" s="34">
        <f t="shared" ca="1" si="212"/>
        <v>0.30491955533449355</v>
      </c>
      <c r="AM307" s="34">
        <f t="shared" ca="1" si="212"/>
        <v>-1.207021822759003</v>
      </c>
      <c r="AN307" s="101">
        <f t="shared" ca="1" si="212"/>
        <v>-0.86664897963580034</v>
      </c>
      <c r="AQ307" s="60">
        <f ca="1"/>
        <v>-3.1625443855625504E-2</v>
      </c>
      <c r="AR307" s="60">
        <f ca="1"/>
        <v>-1.70219425031519E-2</v>
      </c>
      <c r="AS307" s="60">
        <f ca="1"/>
        <v>-1.5850783488277687E-3</v>
      </c>
      <c r="AT307" s="60">
        <f ca="1"/>
        <v>-1.2129934898993755E-2</v>
      </c>
      <c r="AU307" s="60">
        <f ca="1"/>
        <v>6.394540253229805E-3</v>
      </c>
      <c r="AW307" s="61">
        <f t="shared" ca="1" si="185"/>
        <v>1.3005468235723181</v>
      </c>
      <c r="AX307" s="61">
        <f t="shared" ca="1" si="186"/>
        <v>-1.7021942503151901</v>
      </c>
      <c r="AY307" s="61">
        <f t="shared" ca="1" si="187"/>
        <v>-0.15850783488277687</v>
      </c>
      <c r="AZ307" s="61">
        <f t="shared" ca="1" si="188"/>
        <v>-1.2129934898993755</v>
      </c>
      <c r="BA307" s="61">
        <f t="shared" ca="1" si="189"/>
        <v>0.63945402532298046</v>
      </c>
      <c r="BB307" s="61">
        <f t="shared" ca="1" si="190"/>
        <v>-1.133694726202044</v>
      </c>
      <c r="BL307" s="96">
        <v>39136</v>
      </c>
      <c r="BM307" s="126">
        <f t="shared" si="204"/>
        <v>-7.5899214176193943E-3</v>
      </c>
      <c r="BN307" s="126">
        <f t="shared" si="205"/>
        <v>-3.722204554081324E-3</v>
      </c>
      <c r="BO307" s="126">
        <f t="shared" si="206"/>
        <v>3.3637921456041693E-3</v>
      </c>
      <c r="BP307" s="126">
        <f t="shared" si="207"/>
        <v>-4.6337879771433969E-3</v>
      </c>
      <c r="BQ307" s="126">
        <f t="shared" si="208"/>
        <v>5.1448543819805565E-3</v>
      </c>
      <c r="DA307" s="126">
        <f t="shared" ca="1" si="191"/>
        <v>-3.1492807673805363E-2</v>
      </c>
      <c r="DB307" s="126">
        <f t="shared" ca="1" si="192"/>
        <v>-1.7339824824353079E-2</v>
      </c>
      <c r="DC307" s="126">
        <f t="shared" ca="1" si="193"/>
        <v>-1.7434919109173682E-3</v>
      </c>
      <c r="DD307" s="126">
        <f t="shared" ca="1" si="194"/>
        <v>-1.201319755767892E-2</v>
      </c>
      <c r="DE307" s="126">
        <f t="shared" ca="1" si="195"/>
        <v>5.7719480339131317E-3</v>
      </c>
    </row>
    <row r="308" spans="1:109" ht="14" thickBot="1" x14ac:dyDescent="0.2">
      <c r="A308" s="96">
        <v>39139</v>
      </c>
      <c r="B308" s="97">
        <v>5.1539998054504395</v>
      </c>
      <c r="C308" s="98">
        <v>1449.3699951171875</v>
      </c>
      <c r="D308" s="97">
        <v>1.9636000394821167</v>
      </c>
      <c r="E308">
        <v>120.5981696792946</v>
      </c>
      <c r="F308">
        <v>687.36181640625</v>
      </c>
      <c r="H308" s="34">
        <f t="shared" si="196"/>
        <v>-8.9414875283771057E-3</v>
      </c>
      <c r="I308" s="34">
        <f t="shared" si="197"/>
        <v>-1.254106190468019E-3</v>
      </c>
      <c r="J308" s="34">
        <f t="shared" si="198"/>
        <v>4.0758790075529181E-4</v>
      </c>
      <c r="K308" s="34">
        <f t="shared" si="199"/>
        <v>-3.6179164812987089E-3</v>
      </c>
      <c r="L308" s="101">
        <f t="shared" si="200"/>
        <v>7.0878757083851556E-3</v>
      </c>
      <c r="N308" s="34">
        <f t="shared" si="201"/>
        <v>0.36770466388169976</v>
      </c>
      <c r="O308" s="35">
        <f t="shared" si="209"/>
        <v>-0.1254106190468019</v>
      </c>
      <c r="P308" s="35">
        <f t="shared" si="210"/>
        <v>4.0758790075529183E-2</v>
      </c>
      <c r="Q308" s="35">
        <f t="shared" si="202"/>
        <v>-0.36179164812987091</v>
      </c>
      <c r="R308" s="35">
        <f t="shared" si="211"/>
        <v>0.70878757083851551</v>
      </c>
      <c r="S308" s="67">
        <f t="shared" si="203"/>
        <v>0.63004875761907164</v>
      </c>
      <c r="AJ308" s="34">
        <f t="shared" ca="1" si="212"/>
        <v>0.57959513031089938</v>
      </c>
      <c r="AK308" s="34">
        <f t="shared" ca="1" si="212"/>
        <v>-0.12024279288644231</v>
      </c>
      <c r="AL308" s="34">
        <f t="shared" ca="1" si="212"/>
        <v>-4.3107068006854148E-2</v>
      </c>
      <c r="AM308" s="34">
        <f t="shared" ca="1" si="212"/>
        <v>-0.10489554364206913</v>
      </c>
      <c r="AN308" s="101">
        <f t="shared" ca="1" si="212"/>
        <v>0.93601849946653526</v>
      </c>
      <c r="AQ308" s="60">
        <f ca="1"/>
        <v>-5.6247870900172289E-2</v>
      </c>
      <c r="AR308" s="60">
        <f ca="1"/>
        <v>-1.1651807502067865E-2</v>
      </c>
      <c r="AS308" s="60">
        <f ca="1"/>
        <v>-7.1443051335753696E-3</v>
      </c>
      <c r="AT308" s="60">
        <f ca="1"/>
        <v>-1.080009519891317E-2</v>
      </c>
      <c r="AU308" s="60">
        <f ca="1"/>
        <v>2.1335441761725343E-2</v>
      </c>
      <c r="AW308" s="61">
        <f t="shared" ca="1" si="185"/>
        <v>2.3131055540557264</v>
      </c>
      <c r="AX308" s="61">
        <f t="shared" ca="1" si="186"/>
        <v>-1.1651807502067866</v>
      </c>
      <c r="AY308" s="61">
        <f t="shared" ca="1" si="187"/>
        <v>-0.71443051335753693</v>
      </c>
      <c r="AZ308" s="61">
        <f t="shared" ca="1" si="188"/>
        <v>-1.0800095198913169</v>
      </c>
      <c r="BA308" s="61">
        <f t="shared" ca="1" si="189"/>
        <v>2.1335441761725344</v>
      </c>
      <c r="BB308" s="61">
        <f t="shared" ca="1" si="190"/>
        <v>1.4870289467726203</v>
      </c>
      <c r="BL308" s="96">
        <v>39139</v>
      </c>
      <c r="BM308" s="126">
        <f t="shared" si="204"/>
        <v>-8.5199986894812941E-3</v>
      </c>
      <c r="BN308" s="126">
        <f t="shared" si="205"/>
        <v>-1.4126368001380299E-3</v>
      </c>
      <c r="BO308" s="126">
        <f t="shared" si="206"/>
        <v>4.4877837234735417E-4</v>
      </c>
      <c r="BP308" s="126">
        <f t="shared" si="207"/>
        <v>-3.410224870717429E-3</v>
      </c>
      <c r="BQ308" s="126">
        <f t="shared" si="208"/>
        <v>6.3382160659667475E-3</v>
      </c>
      <c r="DA308" s="126">
        <f t="shared" ca="1" si="191"/>
        <v>-5.6115234718352149E-2</v>
      </c>
      <c r="DB308" s="126">
        <f t="shared" ca="1" si="192"/>
        <v>-1.1969689823269042E-2</v>
      </c>
      <c r="DC308" s="126">
        <f t="shared" ca="1" si="193"/>
        <v>-7.3027186956649689E-3</v>
      </c>
      <c r="DD308" s="126">
        <f t="shared" ca="1" si="194"/>
        <v>-1.0683357857598335E-2</v>
      </c>
      <c r="DE308" s="126">
        <f t="shared" ca="1" si="195"/>
        <v>2.0712849542408669E-2</v>
      </c>
    </row>
    <row r="309" spans="1:109" ht="14" thickBot="1" x14ac:dyDescent="0.2">
      <c r="A309" s="96">
        <v>39140</v>
      </c>
      <c r="B309" s="97">
        <v>5.0504999160766602</v>
      </c>
      <c r="C309" s="98">
        <v>1399.0400390625</v>
      </c>
      <c r="D309" s="97">
        <v>1.9621000289916992</v>
      </c>
      <c r="E309">
        <v>117.79950968700582</v>
      </c>
      <c r="F309">
        <v>677.7623291015625</v>
      </c>
      <c r="H309" s="34">
        <f t="shared" si="196"/>
        <v>-2.0081469398645777E-2</v>
      </c>
      <c r="I309" s="34">
        <f t="shared" si="197"/>
        <v>-3.4725402225963785E-2</v>
      </c>
      <c r="J309" s="34">
        <f t="shared" si="198"/>
        <v>-7.6390836232265299E-4</v>
      </c>
      <c r="K309" s="34">
        <f t="shared" si="199"/>
        <v>-2.3206488122756941E-2</v>
      </c>
      <c r="L309" s="101">
        <f t="shared" si="200"/>
        <v>-1.3965697650877271E-2</v>
      </c>
      <c r="N309" s="34">
        <f t="shared" si="201"/>
        <v>0.82581896267766786</v>
      </c>
      <c r="O309" s="35">
        <f t="shared" si="209"/>
        <v>-3.4725402225963786</v>
      </c>
      <c r="P309" s="35">
        <f t="shared" si="210"/>
        <v>-7.6390836232265294E-2</v>
      </c>
      <c r="Q309" s="35">
        <f t="shared" si="202"/>
        <v>-2.3206488122756941</v>
      </c>
      <c r="R309" s="35">
        <f t="shared" si="211"/>
        <v>-1.3965697650877271</v>
      </c>
      <c r="S309" s="67">
        <f t="shared" si="203"/>
        <v>-6.4403306735143966</v>
      </c>
      <c r="AJ309" s="34">
        <f t="shared" ca="1" si="212"/>
        <v>-0.21407400596376847</v>
      </c>
      <c r="AK309" s="34">
        <f t="shared" ca="1" si="212"/>
        <v>-1.9801978214180926</v>
      </c>
      <c r="AL309" s="34">
        <f t="shared" ca="1" si="212"/>
        <v>-0.38767704920467566</v>
      </c>
      <c r="AM309" s="34">
        <f t="shared" ca="1" si="212"/>
        <v>-0.32786103565341984</v>
      </c>
      <c r="AN309" s="101">
        <f t="shared" ca="1" si="212"/>
        <v>-0.53696737877691225</v>
      </c>
      <c r="AQ309" s="60">
        <f ca="1"/>
        <v>1.1164230545694126E-2</v>
      </c>
      <c r="AR309" s="60">
        <f ca="1"/>
        <v>3.4656797610913889E-3</v>
      </c>
      <c r="AS309" s="60">
        <f ca="1"/>
        <v>2.6713353219182789E-3</v>
      </c>
      <c r="AT309" s="60">
        <f ca="1"/>
        <v>6.8287670247404817E-3</v>
      </c>
      <c r="AU309" s="60">
        <f ca="1"/>
        <v>-1.5352914615959729E-3</v>
      </c>
      <c r="AW309" s="61">
        <f t="shared" ca="1" si="185"/>
        <v>-0.45911148757676046</v>
      </c>
      <c r="AX309" s="61">
        <f t="shared" ca="1" si="186"/>
        <v>0.34656797610913886</v>
      </c>
      <c r="AY309" s="61">
        <f t="shared" ca="1" si="187"/>
        <v>0.26713353219182789</v>
      </c>
      <c r="AZ309" s="61">
        <f t="shared" ca="1" si="188"/>
        <v>0.68287670247404819</v>
      </c>
      <c r="BA309" s="61">
        <f t="shared" ca="1" si="189"/>
        <v>-0.15352914615959729</v>
      </c>
      <c r="BB309" s="61">
        <f t="shared" ca="1" si="190"/>
        <v>0.6839375770386571</v>
      </c>
      <c r="BL309" s="96">
        <v>39140</v>
      </c>
      <c r="BM309" s="126">
        <f t="shared" si="204"/>
        <v>-1.9659980559749966E-2</v>
      </c>
      <c r="BN309" s="126">
        <f t="shared" si="205"/>
        <v>-3.4883932835633798E-2</v>
      </c>
      <c r="BO309" s="126">
        <f t="shared" si="206"/>
        <v>-7.2271789073059063E-4</v>
      </c>
      <c r="BP309" s="126">
        <f t="shared" si="207"/>
        <v>-2.2998796512175661E-2</v>
      </c>
      <c r="BQ309" s="126">
        <f t="shared" si="208"/>
        <v>-1.4715357293295679E-2</v>
      </c>
      <c r="DA309" s="126">
        <f t="shared" ca="1" si="191"/>
        <v>1.129686672751427E-2</v>
      </c>
      <c r="DB309" s="126">
        <f t="shared" ca="1" si="192"/>
        <v>3.1477974398902114E-3</v>
      </c>
      <c r="DC309" s="126">
        <f t="shared" ca="1" si="193"/>
        <v>2.5129217598286791E-3</v>
      </c>
      <c r="DD309" s="126">
        <f t="shared" ca="1" si="194"/>
        <v>6.945504366055317E-3</v>
      </c>
      <c r="DE309" s="126">
        <f t="shared" ca="1" si="195"/>
        <v>-2.1578836809126459E-3</v>
      </c>
    </row>
    <row r="310" spans="1:109" ht="14" thickBot="1" x14ac:dyDescent="0.2">
      <c r="A310" s="96">
        <v>39141</v>
      </c>
      <c r="B310" s="97">
        <v>5.0970001220703125</v>
      </c>
      <c r="C310" s="98">
        <v>1406.8199462890625</v>
      </c>
      <c r="D310" s="97">
        <v>1.9635000228881836</v>
      </c>
      <c r="E310">
        <v>118.41325841581428</v>
      </c>
      <c r="F310">
        <v>670.76275634765625</v>
      </c>
      <c r="H310" s="34">
        <f t="shared" si="196"/>
        <v>9.2070501467852173E-3</v>
      </c>
      <c r="I310" s="34">
        <f t="shared" si="197"/>
        <v>5.5608896166944831E-3</v>
      </c>
      <c r="J310" s="34">
        <f t="shared" si="198"/>
        <v>7.1351810600798766E-4</v>
      </c>
      <c r="K310" s="34">
        <f t="shared" si="199"/>
        <v>5.2101127622618711E-3</v>
      </c>
      <c r="L310" s="101">
        <f t="shared" si="200"/>
        <v>-1.0327473884812748E-2</v>
      </c>
      <c r="N310" s="34">
        <f t="shared" si="201"/>
        <v>-0.37862551044457832</v>
      </c>
      <c r="O310" s="35">
        <f t="shared" si="209"/>
        <v>0.55608896166944832</v>
      </c>
      <c r="P310" s="35">
        <f t="shared" si="210"/>
        <v>7.135181060079876E-2</v>
      </c>
      <c r="Q310" s="35">
        <f t="shared" si="202"/>
        <v>0.52101127622618715</v>
      </c>
      <c r="R310" s="35">
        <f t="shared" si="211"/>
        <v>-1.0327473884812748</v>
      </c>
      <c r="S310" s="67">
        <f t="shared" si="203"/>
        <v>-0.26292085042941893</v>
      </c>
      <c r="AJ310" s="34">
        <f t="shared" ca="1" si="212"/>
        <v>-0.59126100880440735</v>
      </c>
      <c r="AK310" s="34">
        <f t="shared" ca="1" si="212"/>
        <v>-1.7708119113629549E-3</v>
      </c>
      <c r="AL310" s="34">
        <f t="shared" ca="1" si="212"/>
        <v>-0.47350958319167807</v>
      </c>
      <c r="AM310" s="34">
        <f t="shared" ca="1" si="212"/>
        <v>-0.617484185246994</v>
      </c>
      <c r="AN310" s="101">
        <f t="shared" ca="1" si="212"/>
        <v>-1.2137503719492067</v>
      </c>
      <c r="AQ310" s="60">
        <f ca="1"/>
        <v>2.0974565180179629E-3</v>
      </c>
      <c r="AR310" s="60">
        <f ca="1"/>
        <v>-1.5347255818980681E-2</v>
      </c>
      <c r="AS310" s="60">
        <f ca="1"/>
        <v>-9.1162780311960217E-3</v>
      </c>
      <c r="AT310" s="60">
        <f ca="1"/>
        <v>-7.9014058552009459E-4</v>
      </c>
      <c r="AU310" s="60">
        <f ca="1"/>
        <v>-2.2324482000162106E-2</v>
      </c>
      <c r="AW310" s="61">
        <f t="shared" ca="1" si="185"/>
        <v>-8.6254612727090327E-2</v>
      </c>
      <c r="AX310" s="61">
        <f t="shared" ca="1" si="186"/>
        <v>-1.5347255818980681</v>
      </c>
      <c r="AY310" s="61">
        <f t="shared" ca="1" si="187"/>
        <v>-0.91162780311960212</v>
      </c>
      <c r="AZ310" s="61">
        <f t="shared" ca="1" si="188"/>
        <v>-7.9014058552009464E-2</v>
      </c>
      <c r="BA310" s="61">
        <f t="shared" ca="1" si="189"/>
        <v>-2.2324482000162105</v>
      </c>
      <c r="BB310" s="61">
        <f t="shared" ca="1" si="190"/>
        <v>-4.84407025631298</v>
      </c>
      <c r="BL310" s="96">
        <v>39141</v>
      </c>
      <c r="BM310" s="126">
        <f t="shared" si="204"/>
        <v>9.6285389856810288E-3</v>
      </c>
      <c r="BN310" s="126">
        <f t="shared" si="205"/>
        <v>5.402359007024472E-3</v>
      </c>
      <c r="BO310" s="126">
        <f t="shared" si="206"/>
        <v>7.5470857760005002E-4</v>
      </c>
      <c r="BP310" s="126">
        <f t="shared" si="207"/>
        <v>5.4178043728431513E-3</v>
      </c>
      <c r="BQ310" s="126">
        <f t="shared" si="208"/>
        <v>-1.1077133527231156E-2</v>
      </c>
      <c r="DA310" s="126">
        <f t="shared" ca="1" si="191"/>
        <v>2.2300926998381067E-3</v>
      </c>
      <c r="DB310" s="126">
        <f t="shared" ca="1" si="192"/>
        <v>-1.5665138140181858E-2</v>
      </c>
      <c r="DC310" s="126">
        <f t="shared" ca="1" si="193"/>
        <v>-9.2746915932856219E-3</v>
      </c>
      <c r="DD310" s="126">
        <f t="shared" ca="1" si="194"/>
        <v>-6.7340324420525968E-4</v>
      </c>
      <c r="DE310" s="126">
        <f t="shared" ca="1" si="195"/>
        <v>-2.294707421947878E-2</v>
      </c>
    </row>
    <row r="311" spans="1:109" ht="14" thickBot="1" x14ac:dyDescent="0.2">
      <c r="A311" s="96">
        <v>39142</v>
      </c>
      <c r="B311" s="97">
        <v>5.1015000343322754</v>
      </c>
      <c r="C311" s="98">
        <v>1403.1700439453125</v>
      </c>
      <c r="D311" s="97">
        <v>1.9603999853134155</v>
      </c>
      <c r="E311">
        <v>117.57789809962009</v>
      </c>
      <c r="F311">
        <v>664.2261962890625</v>
      </c>
      <c r="H311" s="34">
        <f t="shared" si="196"/>
        <v>8.8285504300421812E-4</v>
      </c>
      <c r="I311" s="34">
        <f t="shared" si="197"/>
        <v>-2.5944345993798175E-3</v>
      </c>
      <c r="J311" s="34">
        <f t="shared" si="198"/>
        <v>-1.5788324617425308E-3</v>
      </c>
      <c r="K311" s="34">
        <f t="shared" si="199"/>
        <v>-7.0546181007939725E-3</v>
      </c>
      <c r="L311" s="101">
        <f t="shared" si="200"/>
        <v>-9.7449657076754143E-3</v>
      </c>
      <c r="N311" s="34">
        <f t="shared" si="201"/>
        <v>-3.630603026776804E-2</v>
      </c>
      <c r="O311" s="35">
        <f t="shared" si="209"/>
        <v>-0.25944345993798174</v>
      </c>
      <c r="P311" s="35">
        <f t="shared" si="210"/>
        <v>-0.15788324617425309</v>
      </c>
      <c r="Q311" s="35">
        <f t="shared" si="202"/>
        <v>-0.70546181007939723</v>
      </c>
      <c r="R311" s="35">
        <f t="shared" si="211"/>
        <v>-0.97449657076754148</v>
      </c>
      <c r="S311" s="67">
        <f t="shared" si="203"/>
        <v>-2.1335911172269415</v>
      </c>
      <c r="AJ311" s="34">
        <f t="shared" ca="1" si="212"/>
        <v>-1.3747370688740812</v>
      </c>
      <c r="AK311" s="34">
        <f t="shared" ca="1" si="212"/>
        <v>-1.2793857394617072</v>
      </c>
      <c r="AL311" s="34">
        <f t="shared" ca="1" si="212"/>
        <v>1.5187895819125909</v>
      </c>
      <c r="AM311" s="34">
        <f t="shared" ca="1" si="212"/>
        <v>0.65951589345343309</v>
      </c>
      <c r="AN311" s="101">
        <f t="shared" ca="1" si="212"/>
        <v>0.86698284356237421</v>
      </c>
      <c r="AQ311" s="60">
        <f ca="1"/>
        <v>-8.5662432293926189E-3</v>
      </c>
      <c r="AR311" s="60">
        <f ca="1"/>
        <v>-9.1477344095159778E-3</v>
      </c>
      <c r="AS311" s="60">
        <f ca="1"/>
        <v>-7.6840373023771991E-3</v>
      </c>
      <c r="AT311" s="60">
        <f ca="1"/>
        <v>-6.1121043760517801E-3</v>
      </c>
      <c r="AU311" s="60">
        <f ca="1"/>
        <v>3.4711685293774266E-3</v>
      </c>
      <c r="AW311" s="61">
        <f t="shared" ca="1" si="185"/>
        <v>0.35227333006909661</v>
      </c>
      <c r="AX311" s="61">
        <f t="shared" ca="1" si="186"/>
        <v>-0.91477344095159774</v>
      </c>
      <c r="AY311" s="61">
        <f t="shared" ca="1" si="187"/>
        <v>-0.76840373023771991</v>
      </c>
      <c r="AZ311" s="61">
        <f t="shared" ca="1" si="188"/>
        <v>-0.61121043760517801</v>
      </c>
      <c r="BA311" s="61">
        <f t="shared" ca="1" si="189"/>
        <v>0.34711685293774264</v>
      </c>
      <c r="BB311" s="61">
        <f t="shared" ca="1" si="190"/>
        <v>-1.5949974257876567</v>
      </c>
      <c r="BL311" s="96">
        <v>39142</v>
      </c>
      <c r="BM311" s="126">
        <f t="shared" si="204"/>
        <v>1.304343881900029E-3</v>
      </c>
      <c r="BN311" s="126">
        <f t="shared" si="205"/>
        <v>-2.7529652090498282E-3</v>
      </c>
      <c r="BO311" s="126">
        <f t="shared" si="206"/>
        <v>-1.5376419901504685E-3</v>
      </c>
      <c r="BP311" s="126">
        <f t="shared" si="207"/>
        <v>-6.8469264902126922E-3</v>
      </c>
      <c r="BQ311" s="126">
        <f t="shared" si="208"/>
        <v>-1.0494625350093822E-2</v>
      </c>
      <c r="DA311" s="126">
        <f t="shared" ca="1" si="191"/>
        <v>-8.4336070475724747E-3</v>
      </c>
      <c r="DB311" s="126">
        <f t="shared" ca="1" si="192"/>
        <v>-9.4656167307171548E-3</v>
      </c>
      <c r="DC311" s="126">
        <f t="shared" ca="1" si="193"/>
        <v>-7.8424508644667993E-3</v>
      </c>
      <c r="DD311" s="126">
        <f t="shared" ca="1" si="194"/>
        <v>-5.9953670347369448E-3</v>
      </c>
      <c r="DE311" s="126">
        <f t="shared" ca="1" si="195"/>
        <v>2.8485763100607538E-3</v>
      </c>
    </row>
    <row r="312" spans="1:109" ht="14" thickBot="1" x14ac:dyDescent="0.2">
      <c r="A312" s="96">
        <v>39143</v>
      </c>
      <c r="B312" s="97">
        <v>5.0780000686645508</v>
      </c>
      <c r="C312" s="98">
        <v>1387.1700439453125</v>
      </c>
      <c r="D312" s="97">
        <v>1.9434000253677368</v>
      </c>
      <c r="E312">
        <v>117.64705242995194</v>
      </c>
      <c r="F312">
        <v>641.72869873046875</v>
      </c>
      <c r="H312" s="34">
        <f t="shared" si="196"/>
        <v>-4.6064815269182824E-3</v>
      </c>
      <c r="I312" s="34">
        <f t="shared" si="197"/>
        <v>-1.1402751982227743E-2</v>
      </c>
      <c r="J312" s="34">
        <f t="shared" si="198"/>
        <v>-8.6716792863885239E-3</v>
      </c>
      <c r="K312" s="34">
        <f t="shared" si="199"/>
        <v>5.8815756574643859E-4</v>
      </c>
      <c r="L312" s="101">
        <f t="shared" si="200"/>
        <v>-3.3870235296777025E-2</v>
      </c>
      <c r="N312" s="34">
        <f t="shared" si="201"/>
        <v>0.1894343347409643</v>
      </c>
      <c r="O312" s="35">
        <f t="shared" si="209"/>
        <v>-1.1402751982227743</v>
      </c>
      <c r="P312" s="35">
        <f t="shared" si="210"/>
        <v>-0.86716792863885239</v>
      </c>
      <c r="Q312" s="35">
        <f t="shared" si="202"/>
        <v>5.8815756574643857E-2</v>
      </c>
      <c r="R312" s="35">
        <f t="shared" si="211"/>
        <v>-3.3870235296777027</v>
      </c>
      <c r="S312" s="67">
        <f t="shared" si="203"/>
        <v>-5.1462165652237211</v>
      </c>
      <c r="AJ312" s="34">
        <f t="shared" ca="1" si="212"/>
        <v>1.0590981366251255</v>
      </c>
      <c r="AK312" s="34">
        <f t="shared" ca="1" si="212"/>
        <v>-2.1953718347620294E-2</v>
      </c>
      <c r="AL312" s="34">
        <f t="shared" ca="1" si="212"/>
        <v>-0.12710379092838572</v>
      </c>
      <c r="AM312" s="34">
        <f t="shared" ca="1" si="212"/>
        <v>0.24113503142904089</v>
      </c>
      <c r="AN312" s="101">
        <f t="shared" ca="1" si="212"/>
        <v>0.38102894507857843</v>
      </c>
      <c r="AQ312" s="60">
        <f ca="1"/>
        <v>-3.2500063996367158E-2</v>
      </c>
      <c r="AR312" s="60">
        <f ca="1"/>
        <v>-3.9554070740511942E-3</v>
      </c>
      <c r="AS312" s="60">
        <f ca="1"/>
        <v>1.5278323331680164E-3</v>
      </c>
      <c r="AT312" s="60">
        <f ca="1"/>
        <v>-8.4246880520102291E-4</v>
      </c>
      <c r="AU312" s="60">
        <f ca="1"/>
        <v>-2.3959641696581706E-2</v>
      </c>
      <c r="AW312" s="61">
        <f t="shared" ca="1" si="185"/>
        <v>1.3365142063880884</v>
      </c>
      <c r="AX312" s="61">
        <f t="shared" ca="1" si="186"/>
        <v>-0.39554070740511943</v>
      </c>
      <c r="AY312" s="61">
        <f t="shared" ca="1" si="187"/>
        <v>0.15278323331680163</v>
      </c>
      <c r="AZ312" s="61">
        <f t="shared" ca="1" si="188"/>
        <v>-8.4246880520102291E-2</v>
      </c>
      <c r="BA312" s="61">
        <f t="shared" ca="1" si="189"/>
        <v>-2.3959641696581704</v>
      </c>
      <c r="BB312" s="61">
        <f t="shared" ca="1" si="190"/>
        <v>-1.386454317878502</v>
      </c>
      <c r="BL312" s="96">
        <v>39143</v>
      </c>
      <c r="BM312" s="126">
        <f t="shared" si="204"/>
        <v>-4.1849926880224717E-3</v>
      </c>
      <c r="BN312" s="126">
        <f t="shared" si="205"/>
        <v>-1.1561282591897754E-2</v>
      </c>
      <c r="BO312" s="126">
        <f t="shared" si="206"/>
        <v>-8.6304888147964616E-3</v>
      </c>
      <c r="BP312" s="126">
        <f t="shared" si="207"/>
        <v>7.9584917632771843E-4</v>
      </c>
      <c r="BQ312" s="126">
        <f t="shared" si="208"/>
        <v>-3.4619894939195435E-2</v>
      </c>
      <c r="DA312" s="126">
        <f t="shared" ca="1" si="191"/>
        <v>-3.2367427814547017E-2</v>
      </c>
      <c r="DB312" s="126">
        <f t="shared" ca="1" si="192"/>
        <v>-4.2732893952523712E-3</v>
      </c>
      <c r="DC312" s="126">
        <f t="shared" ca="1" si="193"/>
        <v>1.3694187710784169E-3</v>
      </c>
      <c r="DD312" s="126">
        <f t="shared" ca="1" si="194"/>
        <v>-7.25731463886188E-4</v>
      </c>
      <c r="DE312" s="126">
        <f t="shared" ca="1" si="195"/>
        <v>-2.458223391589838E-2</v>
      </c>
    </row>
    <row r="313" spans="1:109" ht="14" thickBot="1" x14ac:dyDescent="0.2">
      <c r="A313" s="96">
        <v>39146</v>
      </c>
      <c r="B313" s="97">
        <v>5.0784997940063477</v>
      </c>
      <c r="C313" s="98">
        <v>1374.1199951171875</v>
      </c>
      <c r="D313" s="97">
        <v>1.9222999811172485</v>
      </c>
      <c r="E313">
        <v>115.86142576622348</v>
      </c>
      <c r="F313">
        <v>641.06439208984375</v>
      </c>
      <c r="H313" s="34">
        <f t="shared" si="196"/>
        <v>9.8409872989288158E-5</v>
      </c>
      <c r="I313" s="34">
        <f t="shared" si="197"/>
        <v>-9.4076778006312554E-3</v>
      </c>
      <c r="J313" s="34">
        <f t="shared" si="198"/>
        <v>-1.085728309924029E-2</v>
      </c>
      <c r="K313" s="34">
        <f t="shared" si="199"/>
        <v>-1.5177827466537185E-2</v>
      </c>
      <c r="L313" s="101">
        <f t="shared" si="200"/>
        <v>-1.0351830016940137E-3</v>
      </c>
      <c r="N313" s="34">
        <f t="shared" si="201"/>
        <v>-4.0469518248866521E-3</v>
      </c>
      <c r="O313" s="35">
        <f t="shared" si="209"/>
        <v>-0.94076778006312556</v>
      </c>
      <c r="P313" s="35">
        <f t="shared" si="210"/>
        <v>-1.0857283099240289</v>
      </c>
      <c r="Q313" s="35">
        <f t="shared" si="202"/>
        <v>-1.5177827466537186</v>
      </c>
      <c r="R313" s="35">
        <f t="shared" si="211"/>
        <v>-0.10351830016940138</v>
      </c>
      <c r="S313" s="67">
        <f t="shared" si="203"/>
        <v>-3.6518440886351611</v>
      </c>
      <c r="AJ313" s="34">
        <f t="shared" ca="1" si="212"/>
        <v>-1.6868263618471231</v>
      </c>
      <c r="AK313" s="34">
        <f t="shared" ca="1" si="212"/>
        <v>-0.49600282174938687</v>
      </c>
      <c r="AL313" s="34">
        <f t="shared" ca="1" si="212"/>
        <v>1.1638509201089866</v>
      </c>
      <c r="AM313" s="34">
        <f t="shared" ca="1" si="212"/>
        <v>1.1337481658965489</v>
      </c>
      <c r="AN313" s="101">
        <f t="shared" ca="1" si="212"/>
        <v>-0.13307500793365487</v>
      </c>
      <c r="AQ313" s="60">
        <f ca="1"/>
        <v>2.1281555549907346E-2</v>
      </c>
      <c r="AR313" s="60">
        <f ca="1"/>
        <v>7.8425528636751219E-3</v>
      </c>
      <c r="AS313" s="60">
        <f ca="1"/>
        <v>3.4901238670516218E-3</v>
      </c>
      <c r="AT313" s="60">
        <f ca="1"/>
        <v>4.7518498419679839E-3</v>
      </c>
      <c r="AU313" s="60">
        <f ca="1"/>
        <v>-4.2442404732299433E-4</v>
      </c>
      <c r="AW313" s="61">
        <f t="shared" ca="1" si="185"/>
        <v>-0.87517062519223943</v>
      </c>
      <c r="AX313" s="61">
        <f t="shared" ca="1" si="186"/>
        <v>0.78425528636751218</v>
      </c>
      <c r="AY313" s="61">
        <f t="shared" ca="1" si="187"/>
        <v>0.34901238670516216</v>
      </c>
      <c r="AZ313" s="61">
        <f t="shared" ca="1" si="188"/>
        <v>0.47518498419679839</v>
      </c>
      <c r="BA313" s="61">
        <f t="shared" ca="1" si="189"/>
        <v>-4.2442404732299432E-2</v>
      </c>
      <c r="BB313" s="61">
        <f t="shared" ca="1" si="190"/>
        <v>0.69083962734493387</v>
      </c>
      <c r="BL313" s="96">
        <v>39146</v>
      </c>
      <c r="BM313" s="126">
        <f t="shared" si="204"/>
        <v>5.1989871188509924E-4</v>
      </c>
      <c r="BN313" s="126">
        <f t="shared" si="205"/>
        <v>-9.5662084103012666E-3</v>
      </c>
      <c r="BO313" s="126">
        <f t="shared" si="206"/>
        <v>-1.0816092627648228E-2</v>
      </c>
      <c r="BP313" s="126">
        <f t="shared" si="207"/>
        <v>-1.4970135855955906E-2</v>
      </c>
      <c r="BQ313" s="126">
        <f t="shared" si="208"/>
        <v>-1.7848426441124218E-3</v>
      </c>
      <c r="DA313" s="126">
        <f t="shared" ca="1" si="191"/>
        <v>2.141419173172749E-2</v>
      </c>
      <c r="DB313" s="126">
        <f t="shared" ca="1" si="192"/>
        <v>7.5246705424739449E-3</v>
      </c>
      <c r="DC313" s="126">
        <f t="shared" ca="1" si="193"/>
        <v>3.3317103049620221E-3</v>
      </c>
      <c r="DD313" s="126">
        <f t="shared" ca="1" si="194"/>
        <v>4.8685871832828192E-3</v>
      </c>
      <c r="DE313" s="126">
        <f t="shared" ca="1" si="195"/>
        <v>-1.0470162666396672E-3</v>
      </c>
    </row>
    <row r="314" spans="1:109" ht="14" thickBot="1" x14ac:dyDescent="0.2">
      <c r="A314" s="96">
        <v>39147</v>
      </c>
      <c r="B314" s="97">
        <v>5.0735001564025879</v>
      </c>
      <c r="C314" s="98">
        <v>1395.4100341796875</v>
      </c>
      <c r="D314" s="97">
        <v>1.9293999671936035</v>
      </c>
      <c r="E314">
        <v>116.65888833418531</v>
      </c>
      <c r="F314">
        <v>645.56414794921875</v>
      </c>
      <c r="H314" s="34">
        <f t="shared" si="196"/>
        <v>-9.84471360944101E-4</v>
      </c>
      <c r="I314" s="34">
        <f t="shared" si="197"/>
        <v>1.5493580719407511E-2</v>
      </c>
      <c r="J314" s="34">
        <f t="shared" si="198"/>
        <v>3.6934849638964465E-3</v>
      </c>
      <c r="K314" s="34">
        <f t="shared" si="199"/>
        <v>6.8828996595544254E-3</v>
      </c>
      <c r="L314" s="101">
        <f t="shared" si="200"/>
        <v>7.0191948186452526E-3</v>
      </c>
      <c r="N314" s="34">
        <f t="shared" si="201"/>
        <v>4.0484842116959567E-2</v>
      </c>
      <c r="O314" s="35">
        <f t="shared" si="209"/>
        <v>1.5493580719407511</v>
      </c>
      <c r="P314" s="35">
        <f t="shared" si="210"/>
        <v>0.36934849638964468</v>
      </c>
      <c r="Q314" s="35">
        <f t="shared" si="202"/>
        <v>0.68828996595544256</v>
      </c>
      <c r="R314" s="35">
        <f t="shared" si="211"/>
        <v>0.70191948186452524</v>
      </c>
      <c r="S314" s="67">
        <f t="shared" si="203"/>
        <v>3.3494008582673231</v>
      </c>
      <c r="AJ314" s="34">
        <f t="shared" ca="1" si="212"/>
        <v>1.6010327060818825</v>
      </c>
      <c r="AK314" s="34">
        <f t="shared" ca="1" si="212"/>
        <v>-0.59657642104252095</v>
      </c>
      <c r="AL314" s="34">
        <f t="shared" ca="1" si="212"/>
        <v>0.45052396819847523</v>
      </c>
      <c r="AM314" s="34">
        <f t="shared" ca="1" si="212"/>
        <v>1.1092338083567379</v>
      </c>
      <c r="AN314" s="101">
        <f t="shared" ca="1" si="212"/>
        <v>6.6771826095237182E-3</v>
      </c>
      <c r="AQ314" s="60">
        <f ca="1"/>
        <v>-3.7502753972649863E-2</v>
      </c>
      <c r="AR314" s="60">
        <f ca="1"/>
        <v>-5.9150641506821441E-3</v>
      </c>
      <c r="AS314" s="60">
        <f ca="1"/>
        <v>2.3921409849664938E-3</v>
      </c>
      <c r="AT314" s="60">
        <f ca="1"/>
        <v>-9.0902282800307509E-3</v>
      </c>
      <c r="AU314" s="60">
        <f ca="1"/>
        <v>-1.260310756129134E-2</v>
      </c>
      <c r="AW314" s="61">
        <f t="shared" ca="1" si="185"/>
        <v>1.542241992776586</v>
      </c>
      <c r="AX314" s="61">
        <f t="shared" ca="1" si="186"/>
        <v>-0.59150641506821444</v>
      </c>
      <c r="AY314" s="61">
        <f t="shared" ca="1" si="187"/>
        <v>0.23921409849664937</v>
      </c>
      <c r="AZ314" s="61">
        <f t="shared" ca="1" si="188"/>
        <v>-0.9090228280030751</v>
      </c>
      <c r="BA314" s="61">
        <f t="shared" ca="1" si="189"/>
        <v>-1.260310756129134</v>
      </c>
      <c r="BB314" s="61">
        <f t="shared" ca="1" si="190"/>
        <v>-0.9793839079271881</v>
      </c>
      <c r="BL314" s="96">
        <v>39147</v>
      </c>
      <c r="BM314" s="126">
        <f t="shared" si="204"/>
        <v>-5.6298252204828997E-4</v>
      </c>
      <c r="BN314" s="126">
        <f t="shared" si="205"/>
        <v>1.53350501097375E-2</v>
      </c>
      <c r="BO314" s="126">
        <f t="shared" si="206"/>
        <v>3.7346754354885088E-3</v>
      </c>
      <c r="BP314" s="126">
        <f t="shared" si="207"/>
        <v>7.0905912701357057E-3</v>
      </c>
      <c r="BQ314" s="126">
        <f t="shared" si="208"/>
        <v>6.2695351762268444E-3</v>
      </c>
      <c r="DA314" s="126">
        <f t="shared" ca="1" si="191"/>
        <v>-3.7370117790829722E-2</v>
      </c>
      <c r="DB314" s="126">
        <f t="shared" ca="1" si="192"/>
        <v>-6.2329464718833211E-3</v>
      </c>
      <c r="DC314" s="126">
        <f t="shared" ca="1" si="193"/>
        <v>2.2337274228768941E-3</v>
      </c>
      <c r="DD314" s="126">
        <f t="shared" ca="1" si="194"/>
        <v>-8.9734909387159164E-3</v>
      </c>
      <c r="DE314" s="126">
        <f t="shared" ca="1" si="195"/>
        <v>-1.3225699780608013E-2</v>
      </c>
    </row>
    <row r="315" spans="1:109" ht="14" thickBot="1" x14ac:dyDescent="0.2">
      <c r="A315" s="96">
        <v>39148</v>
      </c>
      <c r="B315" s="97">
        <v>5.0390000343322754</v>
      </c>
      <c r="C315" s="98">
        <v>1391.969970703125</v>
      </c>
      <c r="D315" s="97">
        <v>1.9340000152587891</v>
      </c>
      <c r="E315">
        <v>116.34671291892315</v>
      </c>
      <c r="F315">
        <v>649.263916015625</v>
      </c>
      <c r="H315" s="34">
        <f t="shared" si="196"/>
        <v>-6.8000632712654002E-3</v>
      </c>
      <c r="I315" s="34">
        <f t="shared" si="197"/>
        <v>-2.4652707034493932E-3</v>
      </c>
      <c r="J315" s="34">
        <f t="shared" si="198"/>
        <v>2.3841858315549356E-3</v>
      </c>
      <c r="K315" s="34">
        <f t="shared" si="199"/>
        <v>-2.6759676842444398E-3</v>
      </c>
      <c r="L315" s="101">
        <f t="shared" si="200"/>
        <v>5.7310618598622682E-3</v>
      </c>
      <c r="N315" s="34">
        <f t="shared" si="201"/>
        <v>0.27964194677893428</v>
      </c>
      <c r="O315" s="35">
        <f t="shared" si="209"/>
        <v>-0.24652707034493931</v>
      </c>
      <c r="P315" s="35">
        <f t="shared" si="210"/>
        <v>0.23841858315549355</v>
      </c>
      <c r="Q315" s="35">
        <f t="shared" si="202"/>
        <v>-0.26759676842444396</v>
      </c>
      <c r="R315" s="35">
        <f t="shared" si="211"/>
        <v>0.57310618598622687</v>
      </c>
      <c r="S315" s="67">
        <f t="shared" si="203"/>
        <v>0.57704287715127145</v>
      </c>
      <c r="AJ315" s="34">
        <f t="shared" ca="1" si="212"/>
        <v>0.55504972321705237</v>
      </c>
      <c r="AK315" s="34">
        <f t="shared" ca="1" si="212"/>
        <v>1.0290185299660977</v>
      </c>
      <c r="AL315" s="34">
        <f t="shared" ca="1" si="212"/>
        <v>-0.73429935283232606</v>
      </c>
      <c r="AM315" s="34">
        <f t="shared" ca="1" si="212"/>
        <v>-0.17522907085444245</v>
      </c>
      <c r="AN315" s="101">
        <f t="shared" ca="1" si="212"/>
        <v>0.90503009422290226</v>
      </c>
      <c r="AQ315" s="60">
        <f ca="1"/>
        <v>3.0634338654326406E-2</v>
      </c>
      <c r="AR315" s="60">
        <f ca="1"/>
        <v>1.6076765347978337E-2</v>
      </c>
      <c r="AS315" s="60">
        <f ca="1"/>
        <v>6.0138034645641414E-3</v>
      </c>
      <c r="AT315" s="60">
        <f ca="1"/>
        <v>3.1560812259003247E-3</v>
      </c>
      <c r="AU315" s="60">
        <f ca="1"/>
        <v>-1.17481873216997E-2</v>
      </c>
      <c r="AW315" s="61">
        <f t="shared" ca="1" si="185"/>
        <v>-1.2597891751655508</v>
      </c>
      <c r="AX315" s="61">
        <f t="shared" ca="1" si="186"/>
        <v>1.6076765347978337</v>
      </c>
      <c r="AY315" s="61">
        <f t="shared" ca="1" si="187"/>
        <v>0.60138034645641414</v>
      </c>
      <c r="AZ315" s="61">
        <f t="shared" ca="1" si="188"/>
        <v>0.31560812259003246</v>
      </c>
      <c r="BA315" s="61">
        <f t="shared" ca="1" si="189"/>
        <v>-1.1748187321699699</v>
      </c>
      <c r="BB315" s="61">
        <f t="shared" ca="1" si="190"/>
        <v>9.0057096508759704E-2</v>
      </c>
      <c r="BL315" s="96">
        <v>39148</v>
      </c>
      <c r="BM315" s="126">
        <f t="shared" si="204"/>
        <v>-6.3785744323695895E-3</v>
      </c>
      <c r="BN315" s="126">
        <f t="shared" si="205"/>
        <v>-2.6238013131194039E-3</v>
      </c>
      <c r="BO315" s="126">
        <f t="shared" si="206"/>
        <v>2.4253763031469979E-3</v>
      </c>
      <c r="BP315" s="126">
        <f t="shared" si="207"/>
        <v>-2.4682760736631599E-3</v>
      </c>
      <c r="BQ315" s="126">
        <f t="shared" si="208"/>
        <v>4.98140221744386E-3</v>
      </c>
      <c r="DA315" s="126">
        <f t="shared" ca="1" si="191"/>
        <v>3.076697483614655E-2</v>
      </c>
      <c r="DB315" s="126">
        <f t="shared" ca="1" si="192"/>
        <v>1.5758883026777158E-2</v>
      </c>
      <c r="DC315" s="126">
        <f t="shared" ca="1" si="193"/>
        <v>5.8553899024745421E-3</v>
      </c>
      <c r="DD315" s="126">
        <f t="shared" ca="1" si="194"/>
        <v>3.2728185672151596E-3</v>
      </c>
      <c r="DE315" s="126">
        <f t="shared" ca="1" si="195"/>
        <v>-1.2370779541016372E-2</v>
      </c>
    </row>
    <row r="316" spans="1:109" ht="14" thickBot="1" x14ac:dyDescent="0.2">
      <c r="A316" s="96">
        <v>39149</v>
      </c>
      <c r="B316" s="97">
        <v>5.0469999313354492</v>
      </c>
      <c r="C316" s="98">
        <v>1401.8900146484375</v>
      </c>
      <c r="D316" s="97">
        <v>1.9293999671936035</v>
      </c>
      <c r="E316">
        <v>117.13716700336245</v>
      </c>
      <c r="F316">
        <v>651.527587890625</v>
      </c>
      <c r="H316" s="34">
        <f t="shared" si="196"/>
        <v>1.5875961398428339E-3</v>
      </c>
      <c r="I316" s="34">
        <f t="shared" si="197"/>
        <v>7.1266220925021778E-3</v>
      </c>
      <c r="J316" s="34">
        <f t="shared" si="198"/>
        <v>-2.3785150097685049E-3</v>
      </c>
      <c r="K316" s="34">
        <f t="shared" si="199"/>
        <v>6.7939528724815486E-3</v>
      </c>
      <c r="L316" s="101">
        <f t="shared" si="200"/>
        <v>3.4865203797118508E-3</v>
      </c>
      <c r="N316" s="34">
        <f t="shared" si="201"/>
        <v>-6.5287403592313428E-2</v>
      </c>
      <c r="O316" s="35">
        <f t="shared" si="209"/>
        <v>0.71266220925021773</v>
      </c>
      <c r="P316" s="35">
        <f t="shared" si="210"/>
        <v>-0.23785150097685048</v>
      </c>
      <c r="Q316" s="35">
        <f t="shared" si="202"/>
        <v>0.6793952872481549</v>
      </c>
      <c r="R316" s="35">
        <f t="shared" si="211"/>
        <v>0.3486520379711851</v>
      </c>
      <c r="S316" s="67">
        <f t="shared" si="203"/>
        <v>1.4375706299003939</v>
      </c>
      <c r="AJ316" s="34">
        <f t="shared" ca="1" si="212"/>
        <v>0.86934816029084383</v>
      </c>
      <c r="AK316" s="34">
        <f t="shared" ca="1" si="212"/>
        <v>1.2690090629317421</v>
      </c>
      <c r="AL316" s="34">
        <f t="shared" ca="1" si="212"/>
        <v>0.43539993644611441</v>
      </c>
      <c r="AM316" s="34">
        <f t="shared" ca="1" si="212"/>
        <v>-0.74947420465548698</v>
      </c>
      <c r="AN316" s="101">
        <f t="shared" ca="1" si="212"/>
        <v>-0.36060014423183212</v>
      </c>
      <c r="AQ316" s="60">
        <f ca="1"/>
        <v>1.1949057229265909E-2</v>
      </c>
      <c r="AR316" s="60">
        <f ca="1"/>
        <v>1.7451762183936757E-3</v>
      </c>
      <c r="AS316" s="60">
        <f ca="1"/>
        <v>4.9660295159533749E-3</v>
      </c>
      <c r="AT316" s="60">
        <f ca="1"/>
        <v>5.2658578943914547E-3</v>
      </c>
      <c r="AU316" s="60">
        <f ca="1"/>
        <v>1.6492842927693641E-2</v>
      </c>
      <c r="AW316" s="61">
        <f t="shared" ca="1" si="185"/>
        <v>-0.49138625516686074</v>
      </c>
      <c r="AX316" s="61">
        <f t="shared" ca="1" si="186"/>
        <v>0.17451762183936759</v>
      </c>
      <c r="AY316" s="61">
        <f t="shared" ca="1" si="187"/>
        <v>0.49660295159533752</v>
      </c>
      <c r="AZ316" s="61">
        <f t="shared" ca="1" si="188"/>
        <v>0.52658578943914547</v>
      </c>
      <c r="BA316" s="61">
        <f t="shared" ca="1" si="189"/>
        <v>1.6492842927693641</v>
      </c>
      <c r="BB316" s="61">
        <f t="shared" ca="1" si="190"/>
        <v>2.3556044004763539</v>
      </c>
      <c r="BL316" s="96">
        <v>39149</v>
      </c>
      <c r="BM316" s="126">
        <f t="shared" si="204"/>
        <v>2.0090849787386448E-3</v>
      </c>
      <c r="BN316" s="126">
        <f t="shared" si="205"/>
        <v>6.9680914828321667E-3</v>
      </c>
      <c r="BO316" s="126">
        <f t="shared" si="206"/>
        <v>-2.3373245381764426E-3</v>
      </c>
      <c r="BP316" s="126">
        <f t="shared" si="207"/>
        <v>7.0016444830628289E-3</v>
      </c>
      <c r="BQ316" s="126">
        <f t="shared" si="208"/>
        <v>2.7368607372934427E-3</v>
      </c>
      <c r="DA316" s="126">
        <f t="shared" ca="1" si="191"/>
        <v>1.2081693411086053E-2</v>
      </c>
      <c r="DB316" s="126">
        <f t="shared" ca="1" si="192"/>
        <v>1.4272938971924983E-3</v>
      </c>
      <c r="DC316" s="126">
        <f t="shared" ca="1" si="193"/>
        <v>4.8076159538637756E-3</v>
      </c>
      <c r="DD316" s="126">
        <f t="shared" ca="1" si="194"/>
        <v>5.38259523570629E-3</v>
      </c>
      <c r="DE316" s="126">
        <f t="shared" ca="1" si="195"/>
        <v>1.5870250708376967E-2</v>
      </c>
    </row>
    <row r="317" spans="1:109" ht="14" thickBot="1" x14ac:dyDescent="0.2">
      <c r="A317" s="96">
        <v>39150</v>
      </c>
      <c r="B317" s="97">
        <v>5.127500057220459</v>
      </c>
      <c r="C317" s="98">
        <v>1402.8499755859375</v>
      </c>
      <c r="D317" s="97">
        <v>1.9318000078201294</v>
      </c>
      <c r="E317">
        <v>118.1334848680718</v>
      </c>
      <c r="F317">
        <v>651.12762451171875</v>
      </c>
      <c r="H317" s="34">
        <f t="shared" si="196"/>
        <v>1.5950094507671059E-2</v>
      </c>
      <c r="I317" s="34">
        <f t="shared" si="197"/>
        <v>6.8476194813381038E-4</v>
      </c>
      <c r="J317" s="34">
        <f t="shared" si="198"/>
        <v>1.2439311015521798E-3</v>
      </c>
      <c r="K317" s="34">
        <f t="shared" si="199"/>
        <v>8.5055656560377186E-3</v>
      </c>
      <c r="L317" s="101">
        <f t="shared" si="200"/>
        <v>-6.1388556116428604E-4</v>
      </c>
      <c r="N317" s="34">
        <f t="shared" si="201"/>
        <v>-0.65592264387903543</v>
      </c>
      <c r="O317" s="35">
        <f t="shared" si="209"/>
        <v>6.8476194813381033E-2</v>
      </c>
      <c r="P317" s="35">
        <f t="shared" si="210"/>
        <v>0.12439311015521798</v>
      </c>
      <c r="Q317" s="35">
        <f t="shared" si="202"/>
        <v>0.85055656560377191</v>
      </c>
      <c r="R317" s="35">
        <f t="shared" si="211"/>
        <v>-6.1388556116428607E-2</v>
      </c>
      <c r="S317" s="67">
        <f t="shared" si="203"/>
        <v>0.32611467057690691</v>
      </c>
      <c r="AJ317" s="34">
        <f t="shared" ca="1" si="212"/>
        <v>1.835244126113843</v>
      </c>
      <c r="AK317" s="34">
        <f t="shared" ca="1" si="212"/>
        <v>0.75774738239984962</v>
      </c>
      <c r="AL317" s="34">
        <f t="shared" ca="1" si="212"/>
        <v>-1.3480474254279109</v>
      </c>
      <c r="AM317" s="34">
        <f t="shared" ca="1" si="212"/>
        <v>-0.49748649625679248</v>
      </c>
      <c r="AN317" s="101">
        <f t="shared" ca="1" si="212"/>
        <v>0.52073636106684296</v>
      </c>
      <c r="AQ317" s="60">
        <f ca="1"/>
        <v>1.202907101304387E-2</v>
      </c>
      <c r="AR317" s="60">
        <f ca="1"/>
        <v>1.9437651786931104E-2</v>
      </c>
      <c r="AS317" s="60">
        <f ca="1"/>
        <v>-8.4969465473283459E-6</v>
      </c>
      <c r="AT317" s="60">
        <f ca="1"/>
        <v>3.2282661329666156E-3</v>
      </c>
      <c r="AU317" s="60">
        <f ca="1"/>
        <v>1.4128722186745248E-2</v>
      </c>
      <c r="AW317" s="61">
        <f t="shared" ca="1" si="185"/>
        <v>-0.49467669664839337</v>
      </c>
      <c r="AX317" s="61">
        <f t="shared" ca="1" si="186"/>
        <v>1.9437651786931105</v>
      </c>
      <c r="AY317" s="61">
        <f t="shared" ca="1" si="187"/>
        <v>-8.4969465473283459E-4</v>
      </c>
      <c r="AZ317" s="61">
        <f t="shared" ca="1" si="188"/>
        <v>0.32282661329666157</v>
      </c>
      <c r="BA317" s="61">
        <f t="shared" ca="1" si="189"/>
        <v>1.4128722186745248</v>
      </c>
      <c r="BB317" s="61">
        <f t="shared" ca="1" si="190"/>
        <v>3.1839376193611706</v>
      </c>
      <c r="BL317" s="96">
        <v>39150</v>
      </c>
      <c r="BM317" s="126">
        <f t="shared" si="204"/>
        <v>1.6371583346566871E-2</v>
      </c>
      <c r="BN317" s="126">
        <f t="shared" si="205"/>
        <v>5.2623133846379946E-4</v>
      </c>
      <c r="BO317" s="126">
        <f t="shared" si="206"/>
        <v>1.2851215731442421E-3</v>
      </c>
      <c r="BP317" s="126">
        <f t="shared" si="207"/>
        <v>8.713257266618998E-3</v>
      </c>
      <c r="BQ317" s="126">
        <f t="shared" si="208"/>
        <v>-1.363545203582694E-3</v>
      </c>
      <c r="DA317" s="126">
        <f t="shared" ca="1" si="191"/>
        <v>1.2161707194864015E-2</v>
      </c>
      <c r="DB317" s="126">
        <f t="shared" ca="1" si="192"/>
        <v>1.9119769465729925E-2</v>
      </c>
      <c r="DC317" s="126">
        <f t="shared" ca="1" si="193"/>
        <v>-1.6691050863692792E-4</v>
      </c>
      <c r="DD317" s="126">
        <f t="shared" ca="1" si="194"/>
        <v>3.3450034742814505E-3</v>
      </c>
      <c r="DE317" s="126">
        <f t="shared" ca="1" si="195"/>
        <v>1.3506129967428575E-2</v>
      </c>
    </row>
    <row r="318" spans="1:109" ht="14" thickBot="1" x14ac:dyDescent="0.2">
      <c r="A318" s="96">
        <v>39153</v>
      </c>
      <c r="B318" s="97">
        <v>5.0970001220703125</v>
      </c>
      <c r="C318" s="98">
        <v>1406.5999755859375</v>
      </c>
      <c r="D318" s="97">
        <v>1.9320000410079956</v>
      </c>
      <c r="E318">
        <v>117.61938351528373</v>
      </c>
      <c r="F318">
        <v>651.163818359375</v>
      </c>
      <c r="H318" s="34">
        <f t="shared" si="196"/>
        <v>-5.9483051798696696E-3</v>
      </c>
      <c r="I318" s="34">
        <f t="shared" si="197"/>
        <v>2.6731297467740361E-3</v>
      </c>
      <c r="J318" s="34">
        <f t="shared" si="198"/>
        <v>1.0354756551219359E-4</v>
      </c>
      <c r="K318" s="34">
        <f t="shared" si="199"/>
        <v>-4.3518681715197733E-3</v>
      </c>
      <c r="L318" s="101">
        <f t="shared" si="200"/>
        <v>5.5586410856691577E-5</v>
      </c>
      <c r="N318" s="34">
        <f t="shared" si="201"/>
        <v>0.24461472991918767</v>
      </c>
      <c r="O318" s="35">
        <f t="shared" si="209"/>
        <v>0.26731297467740361</v>
      </c>
      <c r="P318" s="35">
        <f t="shared" si="210"/>
        <v>1.035475655121936E-2</v>
      </c>
      <c r="Q318" s="35">
        <f t="shared" si="202"/>
        <v>-0.43518681715197732</v>
      </c>
      <c r="R318" s="35">
        <f t="shared" si="211"/>
        <v>5.558641085669158E-3</v>
      </c>
      <c r="S318" s="67">
        <f t="shared" si="203"/>
        <v>9.265428508150246E-2</v>
      </c>
      <c r="AJ318" s="34">
        <f t="shared" ca="1" si="212"/>
        <v>0.53826819199710252</v>
      </c>
      <c r="AK318" s="34">
        <f t="shared" ca="1" si="212"/>
        <v>0.50573666211034229</v>
      </c>
      <c r="AL318" s="34">
        <f t="shared" ca="1" si="212"/>
        <v>0.61669216808645189</v>
      </c>
      <c r="AM318" s="34">
        <f t="shared" ca="1" si="212"/>
        <v>0.99597061033445866</v>
      </c>
      <c r="AN318" s="101">
        <f t="shared" ca="1" si="212"/>
        <v>-2.5225390726362377E-2</v>
      </c>
      <c r="AQ318" s="60">
        <f ca="1"/>
        <v>4.0861667050020159E-2</v>
      </c>
      <c r="AR318" s="60">
        <f ca="1"/>
        <v>6.0970315896953075E-3</v>
      </c>
      <c r="AS318" s="60">
        <f ca="1"/>
        <v>2.6962469699414113E-3</v>
      </c>
      <c r="AT318" s="60">
        <f ca="1"/>
        <v>8.96259038004249E-3</v>
      </c>
      <c r="AU318" s="60">
        <f ca="1"/>
        <v>1.6019646881832758E-2</v>
      </c>
      <c r="AW318" s="61">
        <f t="shared" ca="1" si="185"/>
        <v>-1.6803720298875879</v>
      </c>
      <c r="AX318" s="61">
        <f t="shared" ca="1" si="186"/>
        <v>0.60970315896953076</v>
      </c>
      <c r="AY318" s="61">
        <f t="shared" ca="1" si="187"/>
        <v>0.26962469699414116</v>
      </c>
      <c r="AZ318" s="61">
        <f t="shared" ca="1" si="188"/>
        <v>0.896259038004249</v>
      </c>
      <c r="BA318" s="61">
        <f t="shared" ca="1" si="189"/>
        <v>1.6019646881832759</v>
      </c>
      <c r="BB318" s="61">
        <f t="shared" ca="1" si="190"/>
        <v>1.6971795522636088</v>
      </c>
      <c r="BL318" s="96">
        <v>39153</v>
      </c>
      <c r="BM318" s="126">
        <f t="shared" si="204"/>
        <v>-5.5268163409738589E-3</v>
      </c>
      <c r="BN318" s="126">
        <f t="shared" si="205"/>
        <v>2.5145991371040254E-3</v>
      </c>
      <c r="BO318" s="126">
        <f t="shared" si="206"/>
        <v>1.4473803710425594E-4</v>
      </c>
      <c r="BP318" s="126">
        <f t="shared" si="207"/>
        <v>-4.144176560938493E-3</v>
      </c>
      <c r="BQ318" s="126">
        <f t="shared" si="208"/>
        <v>-6.9407323156171644E-4</v>
      </c>
      <c r="DA318" s="126">
        <f t="shared" ca="1" si="191"/>
        <v>4.09943032318403E-2</v>
      </c>
      <c r="DB318" s="126">
        <f t="shared" ca="1" si="192"/>
        <v>5.7791492684941305E-3</v>
      </c>
      <c r="DC318" s="126">
        <f t="shared" ca="1" si="193"/>
        <v>2.5378334078518115E-3</v>
      </c>
      <c r="DD318" s="126">
        <f t="shared" ca="1" si="194"/>
        <v>9.0793277213573245E-3</v>
      </c>
      <c r="DE318" s="126">
        <f t="shared" ca="1" si="195"/>
        <v>1.5397054662516086E-2</v>
      </c>
    </row>
    <row r="319" spans="1:109" ht="14" thickBot="1" x14ac:dyDescent="0.2">
      <c r="A319" s="96">
        <v>39154</v>
      </c>
      <c r="B319" s="97">
        <v>5.0425000190734863</v>
      </c>
      <c r="C319" s="98">
        <v>1377.949951171875</v>
      </c>
      <c r="D319" s="97">
        <v>1.930400013923645</v>
      </c>
      <c r="E319">
        <v>116.52295924014841</v>
      </c>
      <c r="F319">
        <v>651.56378173828125</v>
      </c>
      <c r="H319" s="34">
        <f t="shared" si="196"/>
        <v>-1.0692584204743786E-2</v>
      </c>
      <c r="I319" s="34">
        <f t="shared" si="197"/>
        <v>-2.0368281609082182E-2</v>
      </c>
      <c r="J319" s="34">
        <f t="shared" si="198"/>
        <v>-8.2817135113299111E-4</v>
      </c>
      <c r="K319" s="34">
        <f t="shared" si="199"/>
        <v>-9.3217991998134214E-3</v>
      </c>
      <c r="L319" s="101">
        <f t="shared" si="200"/>
        <v>6.1422850537667874E-4</v>
      </c>
      <c r="N319" s="34">
        <f t="shared" si="201"/>
        <v>0.43971577084397034</v>
      </c>
      <c r="O319" s="35">
        <f t="shared" si="209"/>
        <v>-2.0368281609082182</v>
      </c>
      <c r="P319" s="35">
        <f t="shared" si="210"/>
        <v>-8.2817135113299106E-2</v>
      </c>
      <c r="Q319" s="35">
        <f t="shared" si="202"/>
        <v>-0.93217991998134209</v>
      </c>
      <c r="R319" s="35">
        <f t="shared" si="211"/>
        <v>6.1422850537667877E-2</v>
      </c>
      <c r="S319" s="67">
        <f t="shared" si="203"/>
        <v>-2.5506865946212214</v>
      </c>
      <c r="AJ319" s="34">
        <f t="shared" ca="1" si="212"/>
        <v>1.1505039372451142</v>
      </c>
      <c r="AK319" s="34">
        <f t="shared" ca="1" si="212"/>
        <v>-1.2371426438889817</v>
      </c>
      <c r="AL319" s="34">
        <f t="shared" ca="1" si="212"/>
        <v>-1.2457119754109376</v>
      </c>
      <c r="AM319" s="34">
        <f t="shared" ca="1" si="212"/>
        <v>-1.5931639464436831</v>
      </c>
      <c r="AN319" s="101">
        <f t="shared" ca="1" si="212"/>
        <v>0.64415741966685025</v>
      </c>
      <c r="AQ319" s="60">
        <f ca="1"/>
        <v>6.6997723233465506E-3</v>
      </c>
      <c r="AR319" s="60">
        <f ca="1"/>
        <v>1.3654466498120512E-2</v>
      </c>
      <c r="AS319" s="60">
        <f ca="1"/>
        <v>7.1773821560610299E-3</v>
      </c>
      <c r="AT319" s="60">
        <f ca="1"/>
        <v>-1.3227842077392778E-3</v>
      </c>
      <c r="AU319" s="60">
        <f ca="1"/>
        <v>1.8443607279912874E-3</v>
      </c>
      <c r="AW319" s="61">
        <f t="shared" ca="1" si="185"/>
        <v>-0.27551763869509011</v>
      </c>
      <c r="AX319" s="61">
        <f t="shared" ca="1" si="186"/>
        <v>1.3654466498120512</v>
      </c>
      <c r="AY319" s="61">
        <f t="shared" ca="1" si="187"/>
        <v>0.71773821560610296</v>
      </c>
      <c r="AZ319" s="61">
        <f t="shared" ca="1" si="188"/>
        <v>-0.13227842077392779</v>
      </c>
      <c r="BA319" s="61">
        <f t="shared" ca="1" si="189"/>
        <v>0.18443607279912874</v>
      </c>
      <c r="BB319" s="61">
        <f t="shared" ca="1" si="190"/>
        <v>1.859824878748265</v>
      </c>
      <c r="BL319" s="96">
        <v>39154</v>
      </c>
      <c r="BM319" s="126">
        <f t="shared" si="204"/>
        <v>-1.0271095365847974E-2</v>
      </c>
      <c r="BN319" s="126">
        <f t="shared" si="205"/>
        <v>-2.0526812218752192E-2</v>
      </c>
      <c r="BO319" s="126">
        <f t="shared" si="206"/>
        <v>-7.8698087954092875E-4</v>
      </c>
      <c r="BP319" s="126">
        <f t="shared" si="207"/>
        <v>-9.114107589232142E-3</v>
      </c>
      <c r="BQ319" s="126">
        <f t="shared" si="208"/>
        <v>-1.3543113704172929E-4</v>
      </c>
      <c r="DA319" s="126">
        <f t="shared" ca="1" si="191"/>
        <v>6.832408505166694E-3</v>
      </c>
      <c r="DB319" s="126">
        <f t="shared" ca="1" si="192"/>
        <v>1.3336584176919335E-2</v>
      </c>
      <c r="DC319" s="126">
        <f t="shared" ca="1" si="193"/>
        <v>7.0189685939714306E-3</v>
      </c>
      <c r="DD319" s="126">
        <f t="shared" ca="1" si="194"/>
        <v>-1.2060468664244429E-3</v>
      </c>
      <c r="DE319" s="126">
        <f t="shared" ca="1" si="195"/>
        <v>1.2217685086746146E-3</v>
      </c>
    </row>
    <row r="320" spans="1:109" ht="14" thickBot="1" x14ac:dyDescent="0.2">
      <c r="A320" s="96">
        <v>39155</v>
      </c>
      <c r="B320" s="97">
        <v>5.059999942779541</v>
      </c>
      <c r="C320" s="98">
        <v>1387.1700439453125</v>
      </c>
      <c r="D320" s="97">
        <v>1.9352999925613403</v>
      </c>
      <c r="E320">
        <v>116.71335134817855</v>
      </c>
      <c r="F320">
        <v>638.0645751953125</v>
      </c>
      <c r="H320" s="34">
        <f t="shared" si="196"/>
        <v>3.4704856003689496E-3</v>
      </c>
      <c r="I320" s="34">
        <f t="shared" si="197"/>
        <v>6.6911666607312476E-3</v>
      </c>
      <c r="J320" s="34">
        <f t="shared" si="198"/>
        <v>2.5383229394698534E-3</v>
      </c>
      <c r="K320" s="34">
        <f t="shared" si="199"/>
        <v>1.6339450119675508E-3</v>
      </c>
      <c r="L320" s="101">
        <f t="shared" si="200"/>
        <v>-2.0718165928368133E-2</v>
      </c>
      <c r="N320" s="34">
        <f t="shared" si="201"/>
        <v>-0.14271828229251698</v>
      </c>
      <c r="O320" s="35">
        <f t="shared" si="209"/>
        <v>0.66911666607312481</v>
      </c>
      <c r="P320" s="35">
        <f t="shared" si="210"/>
        <v>0.25383229394698537</v>
      </c>
      <c r="Q320" s="35">
        <f t="shared" si="202"/>
        <v>0.16339450119675508</v>
      </c>
      <c r="R320" s="35">
        <f t="shared" si="211"/>
        <v>-2.0718165928368131</v>
      </c>
      <c r="S320" s="67">
        <f t="shared" si="203"/>
        <v>-1.1281914139124647</v>
      </c>
      <c r="AJ320" s="34">
        <f t="shared" ca="1" si="212"/>
        <v>-0.98232656927104267</v>
      </c>
      <c r="AK320" s="34">
        <f t="shared" ca="1" si="212"/>
        <v>0.35729334368170607</v>
      </c>
      <c r="AL320" s="34">
        <f t="shared" ca="1" si="212"/>
        <v>-1.295137331856488</v>
      </c>
      <c r="AM320" s="34">
        <f t="shared" ca="1" si="212"/>
        <v>-2.2064366293999691</v>
      </c>
      <c r="AN320" s="101">
        <f t="shared" ca="1" si="212"/>
        <v>-0.10255419025668776</v>
      </c>
      <c r="AQ320" s="60">
        <f ca="1"/>
        <v>3.0466337451424613E-2</v>
      </c>
      <c r="AR320" s="60">
        <f ca="1"/>
        <v>-8.811389634931676E-3</v>
      </c>
      <c r="AS320" s="60">
        <f ca="1"/>
        <v>-8.5266717552252153E-3</v>
      </c>
      <c r="AT320" s="60">
        <f ca="1"/>
        <v>1.2401912032108811E-2</v>
      </c>
      <c r="AU320" s="60">
        <f ca="1"/>
        <v>-7.9948764058131918E-3</v>
      </c>
      <c r="AW320" s="61">
        <f t="shared" ca="1" si="185"/>
        <v>-1.2528803889430489</v>
      </c>
      <c r="AX320" s="61">
        <f t="shared" ca="1" si="186"/>
        <v>-0.88113896349316756</v>
      </c>
      <c r="AY320" s="61">
        <f t="shared" ca="1" si="187"/>
        <v>-0.85266717552252147</v>
      </c>
      <c r="AZ320" s="61">
        <f t="shared" ca="1" si="188"/>
        <v>1.2401912032108811</v>
      </c>
      <c r="BA320" s="61">
        <f t="shared" ca="1" si="189"/>
        <v>-0.79948764058131916</v>
      </c>
      <c r="BB320" s="61">
        <f t="shared" ca="1" si="190"/>
        <v>-2.5459829653291761</v>
      </c>
      <c r="BL320" s="96">
        <v>39155</v>
      </c>
      <c r="BM320" s="126">
        <f t="shared" si="204"/>
        <v>3.8919744392647607E-3</v>
      </c>
      <c r="BN320" s="126">
        <f t="shared" si="205"/>
        <v>6.5326360510612365E-3</v>
      </c>
      <c r="BO320" s="126">
        <f t="shared" si="206"/>
        <v>2.5795134110619157E-3</v>
      </c>
      <c r="BP320" s="126">
        <f t="shared" si="207"/>
        <v>1.8416366225488306E-3</v>
      </c>
      <c r="BQ320" s="126">
        <f t="shared" si="208"/>
        <v>-2.1467825570786539E-2</v>
      </c>
      <c r="DA320" s="126">
        <f t="shared" ca="1" si="191"/>
        <v>3.0598973633244757E-2</v>
      </c>
      <c r="DB320" s="126">
        <f t="shared" ca="1" si="192"/>
        <v>-9.129271956132853E-3</v>
      </c>
      <c r="DC320" s="126">
        <f t="shared" ca="1" si="193"/>
        <v>-8.6850853173148154E-3</v>
      </c>
      <c r="DD320" s="126">
        <f t="shared" ca="1" si="194"/>
        <v>1.2518649373423646E-2</v>
      </c>
      <c r="DE320" s="126">
        <f t="shared" ca="1" si="195"/>
        <v>-8.6174686251298642E-3</v>
      </c>
    </row>
    <row r="321" spans="1:109" ht="14" thickBot="1" x14ac:dyDescent="0.2">
      <c r="A321" s="96">
        <v>39156</v>
      </c>
      <c r="B321" s="97">
        <v>5.0669999122619629</v>
      </c>
      <c r="C321" s="98">
        <v>1392.280029296875</v>
      </c>
      <c r="D321" s="97">
        <v>1.9363000392913818</v>
      </c>
      <c r="E321">
        <v>117.61938351528373</v>
      </c>
      <c r="F321">
        <v>647.927978515625</v>
      </c>
      <c r="H321" s="34">
        <f t="shared" si="196"/>
        <v>1.3833931939881954E-3</v>
      </c>
      <c r="I321" s="34">
        <f t="shared" si="197"/>
        <v>3.683748343518839E-3</v>
      </c>
      <c r="J321" s="34">
        <f t="shared" si="198"/>
        <v>5.167399027981998E-4</v>
      </c>
      <c r="K321" s="34">
        <f t="shared" si="199"/>
        <v>7.7628836516082161E-3</v>
      </c>
      <c r="L321" s="101">
        <f t="shared" si="200"/>
        <v>1.5458315198415925E-2</v>
      </c>
      <c r="N321" s="34">
        <f t="shared" si="201"/>
        <v>-5.6889877416625635E-2</v>
      </c>
      <c r="O321" s="35">
        <f t="shared" si="209"/>
        <v>0.3683748343518839</v>
      </c>
      <c r="P321" s="35">
        <f t="shared" si="210"/>
        <v>5.1673990279819983E-2</v>
      </c>
      <c r="Q321" s="35">
        <f t="shared" si="202"/>
        <v>0.77628836516082156</v>
      </c>
      <c r="R321" s="35">
        <f t="shared" si="211"/>
        <v>1.5458315198415924</v>
      </c>
      <c r="S321" s="67">
        <f t="shared" si="203"/>
        <v>2.6852788322174925</v>
      </c>
      <c r="AJ321" s="34">
        <f t="shared" ca="1" si="212"/>
        <v>-0.97968082663816047</v>
      </c>
      <c r="AK321" s="34">
        <f t="shared" ca="1" si="212"/>
        <v>1.9857148673548024</v>
      </c>
      <c r="AL321" s="34">
        <f t="shared" ca="1" si="212"/>
        <v>1.3394270291357433</v>
      </c>
      <c r="AM321" s="34">
        <f t="shared" ca="1" si="212"/>
        <v>0.15206206809441569</v>
      </c>
      <c r="AN321" s="101">
        <f t="shared" ca="1" si="212"/>
        <v>-0.32603041353532153</v>
      </c>
      <c r="AQ321" s="60">
        <f ca="1"/>
        <v>-1.402671832714867E-2</v>
      </c>
      <c r="AR321" s="60">
        <f ca="1"/>
        <v>-2.0063870722291245E-2</v>
      </c>
      <c r="AS321" s="60">
        <f ca="1"/>
        <v>-1.2049207428298226E-2</v>
      </c>
      <c r="AT321" s="60">
        <f ca="1"/>
        <v>1.7542956280940367E-3</v>
      </c>
      <c r="AU321" s="60">
        <f ca="1"/>
        <v>1.3987948818066051E-2</v>
      </c>
      <c r="AW321" s="61">
        <f t="shared" ca="1" si="185"/>
        <v>0.57682681225901211</v>
      </c>
      <c r="AX321" s="61">
        <f t="shared" ca="1" si="186"/>
        <v>-2.0063870722291246</v>
      </c>
      <c r="AY321" s="61">
        <f t="shared" ca="1" si="187"/>
        <v>-1.2049207428298225</v>
      </c>
      <c r="AZ321" s="61">
        <f t="shared" ca="1" si="188"/>
        <v>0.17542956280940367</v>
      </c>
      <c r="BA321" s="61">
        <f t="shared" ca="1" si="189"/>
        <v>1.3987948818066052</v>
      </c>
      <c r="BB321" s="61">
        <f t="shared" ca="1" si="190"/>
        <v>-1.0602565581839261</v>
      </c>
      <c r="BL321" s="96">
        <v>39156</v>
      </c>
      <c r="BM321" s="126">
        <f t="shared" si="204"/>
        <v>1.8048820328840066E-3</v>
      </c>
      <c r="BN321" s="126">
        <f t="shared" si="205"/>
        <v>3.5252177338488278E-3</v>
      </c>
      <c r="BO321" s="126">
        <f t="shared" si="206"/>
        <v>5.5793037439026217E-4</v>
      </c>
      <c r="BP321" s="126">
        <f t="shared" si="207"/>
        <v>7.9705752621894964E-3</v>
      </c>
      <c r="BQ321" s="126">
        <f t="shared" si="208"/>
        <v>1.4708655555997516E-2</v>
      </c>
      <c r="DA321" s="126">
        <f t="shared" ca="1" si="191"/>
        <v>-1.3894082145328526E-2</v>
      </c>
      <c r="DB321" s="126">
        <f t="shared" ca="1" si="192"/>
        <v>-2.0381753043492424E-2</v>
      </c>
      <c r="DC321" s="126">
        <f t="shared" ca="1" si="193"/>
        <v>-1.2207620990387826E-2</v>
      </c>
      <c r="DD321" s="126">
        <f t="shared" ca="1" si="194"/>
        <v>1.8710329694088717E-3</v>
      </c>
      <c r="DE321" s="126">
        <f t="shared" ca="1" si="195"/>
        <v>1.3365356598749378E-2</v>
      </c>
    </row>
    <row r="322" spans="1:109" ht="14" thickBot="1" x14ac:dyDescent="0.2">
      <c r="A322" s="96">
        <v>39157</v>
      </c>
      <c r="B322" s="97">
        <v>5.0840001106262207</v>
      </c>
      <c r="C322" s="98">
        <v>1386.949951171875</v>
      </c>
      <c r="D322" s="97">
        <v>1.9419000148773193</v>
      </c>
      <c r="E322">
        <v>116.74060827565931</v>
      </c>
      <c r="F322">
        <v>653.4273681640625</v>
      </c>
      <c r="H322" s="34">
        <f t="shared" si="196"/>
        <v>3.3550816377789796E-3</v>
      </c>
      <c r="I322" s="34">
        <f t="shared" si="197"/>
        <v>-3.8283089700652962E-3</v>
      </c>
      <c r="J322" s="34">
        <f t="shared" si="198"/>
        <v>2.8921011580348341E-3</v>
      </c>
      <c r="K322" s="34">
        <f t="shared" si="199"/>
        <v>-7.4713470973959599E-3</v>
      </c>
      <c r="L322" s="101">
        <f t="shared" si="200"/>
        <v>8.4876557746994714E-3</v>
      </c>
      <c r="N322" s="34">
        <f t="shared" si="201"/>
        <v>-0.13797247516142286</v>
      </c>
      <c r="O322" s="35">
        <f t="shared" si="209"/>
        <v>-0.38283089700652961</v>
      </c>
      <c r="P322" s="35">
        <f t="shared" si="210"/>
        <v>0.28921011580348344</v>
      </c>
      <c r="Q322" s="35">
        <f t="shared" si="202"/>
        <v>-0.74713470973959595</v>
      </c>
      <c r="R322" s="35">
        <f t="shared" si="211"/>
        <v>0.84876557746994719</v>
      </c>
      <c r="S322" s="67">
        <f t="shared" si="203"/>
        <v>-0.1299623886341178</v>
      </c>
      <c r="AJ322" s="34">
        <f t="shared" ca="1" si="212"/>
        <v>1.3127536736186594</v>
      </c>
      <c r="AK322" s="34">
        <f t="shared" ca="1" si="212"/>
        <v>-0.2956372415154977</v>
      </c>
      <c r="AL322" s="34">
        <f t="shared" ca="1" si="212"/>
        <v>0.70086971529699094</v>
      </c>
      <c r="AM322" s="34">
        <f t="shared" ca="1" si="212"/>
        <v>0.89142669957491028</v>
      </c>
      <c r="AN322" s="101">
        <f t="shared" ca="1" si="212"/>
        <v>-0.8454953410492887</v>
      </c>
      <c r="AQ322" s="60">
        <f ca="1"/>
        <v>-2.9968527512735717E-2</v>
      </c>
      <c r="AR322" s="60">
        <f ca="1"/>
        <v>1.5277347487627737E-2</v>
      </c>
      <c r="AS322" s="60">
        <f ca="1"/>
        <v>4.7285528269653074E-3</v>
      </c>
      <c r="AT322" s="60">
        <f ca="1"/>
        <v>-6.1886668712075625E-3</v>
      </c>
      <c r="AU322" s="60">
        <f ca="1"/>
        <v>1.836708454536419E-2</v>
      </c>
      <c r="AW322" s="61">
        <f t="shared" ca="1" si="185"/>
        <v>1.2324087352498971</v>
      </c>
      <c r="AX322" s="61">
        <f t="shared" ca="1" si="186"/>
        <v>1.5277347487627737</v>
      </c>
      <c r="AY322" s="61">
        <f t="shared" ca="1" si="187"/>
        <v>0.47285528269653077</v>
      </c>
      <c r="AZ322" s="61">
        <f t="shared" ca="1" si="188"/>
        <v>-0.61886668712075621</v>
      </c>
      <c r="BA322" s="61">
        <f t="shared" ca="1" si="189"/>
        <v>1.836708454536419</v>
      </c>
      <c r="BB322" s="61">
        <f t="shared" ca="1" si="190"/>
        <v>4.4508405341248647</v>
      </c>
      <c r="BL322" s="96">
        <v>39157</v>
      </c>
      <c r="BM322" s="126">
        <f t="shared" si="204"/>
        <v>3.7765704766747907E-3</v>
      </c>
      <c r="BN322" s="126">
        <f t="shared" si="205"/>
        <v>-3.9868395797353073E-3</v>
      </c>
      <c r="BO322" s="126">
        <f t="shared" si="206"/>
        <v>2.9332916296268964E-3</v>
      </c>
      <c r="BP322" s="126">
        <f t="shared" si="207"/>
        <v>-7.2636554868146797E-3</v>
      </c>
      <c r="BQ322" s="126">
        <f t="shared" si="208"/>
        <v>7.7379961322810633E-3</v>
      </c>
      <c r="DA322" s="126">
        <f t="shared" ca="1" si="191"/>
        <v>-2.9835891330915573E-2</v>
      </c>
      <c r="DB322" s="126">
        <f t="shared" ca="1" si="192"/>
        <v>1.495946516642656E-2</v>
      </c>
      <c r="DC322" s="126">
        <f t="shared" ca="1" si="193"/>
        <v>4.5701392648757081E-3</v>
      </c>
      <c r="DD322" s="126">
        <f t="shared" ca="1" si="194"/>
        <v>-6.0719295298927271E-3</v>
      </c>
      <c r="DE322" s="126">
        <f t="shared" ca="1" si="195"/>
        <v>1.7744492326047516E-2</v>
      </c>
    </row>
    <row r="323" spans="1:109" ht="14" thickBot="1" x14ac:dyDescent="0.2">
      <c r="A323" s="96">
        <v>39160</v>
      </c>
      <c r="B323" s="97">
        <v>5.1020002365112305</v>
      </c>
      <c r="C323" s="98">
        <v>1402.06005859375</v>
      </c>
      <c r="D323" s="97">
        <v>1.9440000057220459</v>
      </c>
      <c r="E323">
        <v>117.61938351528373</v>
      </c>
      <c r="F323">
        <v>654.3636474609375</v>
      </c>
      <c r="H323" s="34">
        <f t="shared" si="196"/>
        <v>3.5405439601362645E-3</v>
      </c>
      <c r="I323" s="34">
        <f t="shared" si="197"/>
        <v>1.089448642981531E-2</v>
      </c>
      <c r="J323" s="34">
        <f t="shared" si="198"/>
        <v>1.081410386033305E-3</v>
      </c>
      <c r="K323" s="34">
        <f t="shared" si="199"/>
        <v>7.5275883225601106E-3</v>
      </c>
      <c r="L323" s="101">
        <f t="shared" si="200"/>
        <v>1.4328743216031304E-3</v>
      </c>
      <c r="N323" s="34">
        <f t="shared" si="201"/>
        <v>-0.14559932256110628</v>
      </c>
      <c r="O323" s="35">
        <f t="shared" si="209"/>
        <v>1.0894486429815311</v>
      </c>
      <c r="P323" s="35">
        <f t="shared" si="210"/>
        <v>0.10814103860333051</v>
      </c>
      <c r="Q323" s="35">
        <f t="shared" si="202"/>
        <v>0.75275883225601103</v>
      </c>
      <c r="R323" s="35">
        <f t="shared" si="211"/>
        <v>0.14328743216031303</v>
      </c>
      <c r="S323" s="67">
        <f t="shared" si="203"/>
        <v>1.9480366234400794</v>
      </c>
      <c r="AJ323" s="34">
        <f t="shared" ca="1" si="212"/>
        <v>1.3285486853483166</v>
      </c>
      <c r="AK323" s="34">
        <f t="shared" ca="1" si="212"/>
        <v>-0.3893310026622715</v>
      </c>
      <c r="AL323" s="34">
        <f t="shared" ca="1" si="212"/>
        <v>1.0342280137893107</v>
      </c>
      <c r="AM323" s="34">
        <f t="shared" ca="1" si="212"/>
        <v>-0.45126779678156848</v>
      </c>
      <c r="AN323" s="101">
        <f t="shared" ca="1" si="212"/>
        <v>0.7993998423355525</v>
      </c>
      <c r="AQ323" s="60">
        <f ca="1"/>
        <v>2.3518337680566936E-2</v>
      </c>
      <c r="AR323" s="60">
        <f ca="1"/>
        <v>1.8393107112232809E-2</v>
      </c>
      <c r="AS323" s="60">
        <f ca="1"/>
        <v>2.9741093971154069E-3</v>
      </c>
      <c r="AT323" s="60">
        <f ca="1"/>
        <v>-1.1561665430850987E-3</v>
      </c>
      <c r="AU323" s="60">
        <f ca="1"/>
        <v>-8.7983635403667201E-3</v>
      </c>
      <c r="AW323" s="61">
        <f t="shared" ca="1" si="185"/>
        <v>-0.96715478542514599</v>
      </c>
      <c r="AX323" s="61">
        <f t="shared" ca="1" si="186"/>
        <v>1.8393107112232809</v>
      </c>
      <c r="AY323" s="61">
        <f t="shared" ca="1" si="187"/>
        <v>0.2974109397115407</v>
      </c>
      <c r="AZ323" s="61">
        <f t="shared" ca="1" si="188"/>
        <v>-0.11561665430850987</v>
      </c>
      <c r="BA323" s="61">
        <f t="shared" ca="1" si="189"/>
        <v>-0.87983635403667204</v>
      </c>
      <c r="BB323" s="61">
        <f t="shared" ca="1" si="190"/>
        <v>0.17411385716449379</v>
      </c>
      <c r="BL323" s="96">
        <v>39160</v>
      </c>
      <c r="BM323" s="126">
        <f t="shared" si="204"/>
        <v>3.9620327990320756E-3</v>
      </c>
      <c r="BN323" s="126">
        <f t="shared" si="205"/>
        <v>1.0735955820145299E-2</v>
      </c>
      <c r="BO323" s="126">
        <f t="shared" si="206"/>
        <v>1.1226008576253673E-3</v>
      </c>
      <c r="BP323" s="126">
        <f t="shared" si="207"/>
        <v>7.7352799331413908E-3</v>
      </c>
      <c r="BQ323" s="126">
        <f t="shared" si="208"/>
        <v>6.8321467918472237E-4</v>
      </c>
      <c r="DA323" s="126">
        <f t="shared" ca="1" si="191"/>
        <v>2.3650973862387081E-2</v>
      </c>
      <c r="DB323" s="126">
        <f t="shared" ca="1" si="192"/>
        <v>1.807522479103163E-2</v>
      </c>
      <c r="DC323" s="126">
        <f t="shared" ca="1" si="193"/>
        <v>2.8156958350258072E-3</v>
      </c>
      <c r="DD323" s="126">
        <f t="shared" ca="1" si="194"/>
        <v>-1.0394292017702638E-3</v>
      </c>
      <c r="DE323" s="126">
        <f t="shared" ca="1" si="195"/>
        <v>-9.4209557596833925E-3</v>
      </c>
    </row>
    <row r="324" spans="1:109" ht="14" thickBot="1" x14ac:dyDescent="0.2">
      <c r="A324" s="96">
        <v>39161</v>
      </c>
      <c r="B324" s="97">
        <v>5.0795001983642578</v>
      </c>
      <c r="C324" s="98">
        <v>1410.93994140625</v>
      </c>
      <c r="D324" s="97">
        <v>1.9608999490737915</v>
      </c>
      <c r="E324">
        <v>117.23329116724085</v>
      </c>
      <c r="F324">
        <v>660.0633544921875</v>
      </c>
      <c r="H324" s="34">
        <f t="shared" si="196"/>
        <v>-4.4100425527142427E-3</v>
      </c>
      <c r="I324" s="34">
        <f t="shared" si="197"/>
        <v>6.3334539473340534E-3</v>
      </c>
      <c r="J324" s="34">
        <f t="shared" si="198"/>
        <v>8.6933864722230705E-3</v>
      </c>
      <c r="K324" s="34">
        <f t="shared" si="199"/>
        <v>-3.2825571475020507E-3</v>
      </c>
      <c r="L324" s="101">
        <f t="shared" si="200"/>
        <v>8.7103051237121878E-3</v>
      </c>
      <c r="N324" s="34">
        <f t="shared" si="201"/>
        <v>0.18135608973377448</v>
      </c>
      <c r="O324" s="35">
        <f t="shared" si="209"/>
        <v>0.63334539473340534</v>
      </c>
      <c r="P324" s="35">
        <f t="shared" si="210"/>
        <v>0.86933864722230703</v>
      </c>
      <c r="Q324" s="35">
        <f t="shared" si="202"/>
        <v>-0.3282557147502051</v>
      </c>
      <c r="R324" s="35">
        <f t="shared" si="211"/>
        <v>0.87103051237121876</v>
      </c>
      <c r="S324" s="67">
        <f t="shared" si="203"/>
        <v>2.2268149293105006</v>
      </c>
      <c r="AJ324" s="34">
        <f t="shared" ca="1" si="212"/>
        <v>1.1223469361773593</v>
      </c>
      <c r="AK324" s="34">
        <f t="shared" ca="1" si="212"/>
        <v>-1.6143986175349192</v>
      </c>
      <c r="AL324" s="34">
        <f t="shared" ca="1" si="212"/>
        <v>-0.99313326860091289</v>
      </c>
      <c r="AM324" s="34">
        <f t="shared" ca="1" si="212"/>
        <v>-0.54098967378996521</v>
      </c>
      <c r="AN324" s="101">
        <f t="shared" ca="1" si="212"/>
        <v>-0.5095310549158778</v>
      </c>
      <c r="AQ324" s="60">
        <f ca="1"/>
        <v>2.0647509154653635E-2</v>
      </c>
      <c r="AR324" s="60">
        <f ca="1"/>
        <v>2.0561323762464646E-2</v>
      </c>
      <c r="AS324" s="60">
        <f ca="1"/>
        <v>1.3193260300341494E-3</v>
      </c>
      <c r="AT324" s="60">
        <f ca="1"/>
        <v>1.1186887410066817E-2</v>
      </c>
      <c r="AU324" s="60">
        <f ca="1"/>
        <v>-1.0372116392851717E-2</v>
      </c>
      <c r="AW324" s="61">
        <f t="shared" ca="1" si="185"/>
        <v>-0.84909646069642586</v>
      </c>
      <c r="AX324" s="61">
        <f t="shared" ca="1" si="186"/>
        <v>2.0561323762464645</v>
      </c>
      <c r="AY324" s="61">
        <f t="shared" ca="1" si="187"/>
        <v>0.13193260300341494</v>
      </c>
      <c r="AZ324" s="61">
        <f t="shared" ca="1" si="188"/>
        <v>1.1186887410066817</v>
      </c>
      <c r="BA324" s="61">
        <f t="shared" ca="1" si="189"/>
        <v>-1.0372116392851718</v>
      </c>
      <c r="BB324" s="61">
        <f t="shared" ca="1" si="190"/>
        <v>1.4204456202749636</v>
      </c>
      <c r="BL324" s="96">
        <v>39161</v>
      </c>
      <c r="BM324" s="126">
        <f t="shared" si="204"/>
        <v>-3.988553713818432E-3</v>
      </c>
      <c r="BN324" s="126">
        <f t="shared" si="205"/>
        <v>6.1749233376640423E-3</v>
      </c>
      <c r="BO324" s="126">
        <f t="shared" si="206"/>
        <v>8.7345769438151328E-3</v>
      </c>
      <c r="BP324" s="126">
        <f t="shared" si="207"/>
        <v>-3.0748655369207708E-3</v>
      </c>
      <c r="BQ324" s="126">
        <f t="shared" si="208"/>
        <v>7.9606454812937797E-3</v>
      </c>
      <c r="DA324" s="126">
        <f t="shared" ca="1" si="191"/>
        <v>2.0780145336473779E-2</v>
      </c>
      <c r="DB324" s="126">
        <f t="shared" ca="1" si="192"/>
        <v>2.0243441441263468E-2</v>
      </c>
      <c r="DC324" s="126">
        <f t="shared" ca="1" si="193"/>
        <v>1.1609124679445499E-3</v>
      </c>
      <c r="DD324" s="126">
        <f t="shared" ca="1" si="194"/>
        <v>1.1303624751381651E-2</v>
      </c>
      <c r="DE324" s="126">
        <f t="shared" ca="1" si="195"/>
        <v>-1.099470861216839E-2</v>
      </c>
    </row>
    <row r="325" spans="1:109" ht="14" thickBot="1" x14ac:dyDescent="0.2">
      <c r="A325" s="96">
        <v>39162</v>
      </c>
      <c r="B325" s="97">
        <v>5.0374999046325684</v>
      </c>
      <c r="C325" s="98">
        <v>1435.0400390625</v>
      </c>
      <c r="D325" s="97">
        <v>1.9687000513076782</v>
      </c>
      <c r="E325">
        <v>117.49500214310328</v>
      </c>
      <c r="F325">
        <v>658.56341552734375</v>
      </c>
      <c r="H325" s="34">
        <f t="shared" si="196"/>
        <v>-8.2685878711481753E-3</v>
      </c>
      <c r="I325" s="34">
        <f t="shared" si="197"/>
        <v>1.7080881296924665E-2</v>
      </c>
      <c r="J325" s="34">
        <f t="shared" si="198"/>
        <v>3.9778175513600312E-3</v>
      </c>
      <c r="K325" s="34">
        <f t="shared" si="199"/>
        <v>2.2323946829154572E-3</v>
      </c>
      <c r="L325" s="101">
        <f t="shared" si="200"/>
        <v>-2.2724166621819379E-3</v>
      </c>
      <c r="N325" s="34">
        <f t="shared" si="201"/>
        <v>0.3400327198676612</v>
      </c>
      <c r="O325" s="35">
        <f t="shared" si="209"/>
        <v>1.7080881296924664</v>
      </c>
      <c r="P325" s="35">
        <f t="shared" si="210"/>
        <v>0.39778175513600311</v>
      </c>
      <c r="Q325" s="35">
        <f t="shared" si="202"/>
        <v>0.22323946829154573</v>
      </c>
      <c r="R325" s="35">
        <f t="shared" si="211"/>
        <v>-0.22724166621819381</v>
      </c>
      <c r="S325" s="67">
        <f t="shared" si="203"/>
        <v>2.4419004067694825</v>
      </c>
      <c r="AJ325" s="34">
        <f t="shared" ref="AJ325:AN375" ca="1" si="213">_xlfn.NORM.INV(RAND(),0,1)</f>
        <v>0.41818978430103676</v>
      </c>
      <c r="AK325" s="34">
        <f t="shared" ca="1" si="213"/>
        <v>0.10846250085381727</v>
      </c>
      <c r="AL325" s="34">
        <f t="shared" ca="1" si="213"/>
        <v>1.3932026004021945</v>
      </c>
      <c r="AM325" s="34">
        <f t="shared" ca="1" si="213"/>
        <v>-0.86648937713521668</v>
      </c>
      <c r="AN325" s="101">
        <f t="shared" ca="1" si="213"/>
        <v>-0.48948495455885321</v>
      </c>
      <c r="AQ325" s="60">
        <f ca="1"/>
        <v>3.0548054905222648E-2</v>
      </c>
      <c r="AR325" s="60">
        <f ca="1"/>
        <v>-7.6114165750707655E-3</v>
      </c>
      <c r="AS325" s="60">
        <f ca="1"/>
        <v>-7.7901846625759042E-3</v>
      </c>
      <c r="AT325" s="60">
        <f ca="1"/>
        <v>4.1045232359736145E-3</v>
      </c>
      <c r="AU325" s="60">
        <f ca="1"/>
        <v>-1.5041821508883496E-2</v>
      </c>
      <c r="AW325" s="61">
        <f t="shared" ca="1" si="185"/>
        <v>-1.2562408911846181</v>
      </c>
      <c r="AX325" s="61">
        <f t="shared" ca="1" si="186"/>
        <v>-0.76114165750707652</v>
      </c>
      <c r="AY325" s="61">
        <f t="shared" ca="1" si="187"/>
        <v>-0.77901846625759041</v>
      </c>
      <c r="AZ325" s="61">
        <f t="shared" ca="1" si="188"/>
        <v>0.41045232359736145</v>
      </c>
      <c r="BA325" s="61">
        <f t="shared" ca="1" si="189"/>
        <v>-1.5041821508883497</v>
      </c>
      <c r="BB325" s="61">
        <f t="shared" ca="1" si="190"/>
        <v>-3.8901308422402732</v>
      </c>
      <c r="BL325" s="96">
        <v>39162</v>
      </c>
      <c r="BM325" s="126">
        <f t="shared" si="204"/>
        <v>-7.8470990322523637E-3</v>
      </c>
      <c r="BN325" s="126">
        <f t="shared" si="205"/>
        <v>1.6922350687254655E-2</v>
      </c>
      <c r="BO325" s="126">
        <f t="shared" si="206"/>
        <v>4.0190080229520935E-3</v>
      </c>
      <c r="BP325" s="126">
        <f t="shared" si="207"/>
        <v>2.4400862934967371E-3</v>
      </c>
      <c r="BQ325" s="126">
        <f t="shared" si="208"/>
        <v>-3.0220763046003461E-3</v>
      </c>
      <c r="DA325" s="126">
        <f t="shared" ca="1" si="191"/>
        <v>3.0680691087042793E-2</v>
      </c>
      <c r="DB325" s="126">
        <f t="shared" ca="1" si="192"/>
        <v>-7.9292988962719434E-3</v>
      </c>
      <c r="DC325" s="126">
        <f t="shared" ca="1" si="193"/>
        <v>-7.9485982246655044E-3</v>
      </c>
      <c r="DD325" s="126">
        <f t="shared" ca="1" si="194"/>
        <v>4.2212605772884498E-3</v>
      </c>
      <c r="DE325" s="126">
        <f t="shared" ca="1" si="195"/>
        <v>-1.5664413728200169E-2</v>
      </c>
    </row>
    <row r="326" spans="1:109" ht="14" thickBot="1" x14ac:dyDescent="0.2">
      <c r="A326" s="96">
        <v>39163</v>
      </c>
      <c r="B326" s="97">
        <v>5.1065001487731934</v>
      </c>
      <c r="C326" s="98">
        <v>1434.5400390625</v>
      </c>
      <c r="D326" s="97">
        <v>1.9650000333786011</v>
      </c>
      <c r="E326">
        <v>118.16140921882801</v>
      </c>
      <c r="F326">
        <v>664.62615966796875</v>
      </c>
      <c r="H326" s="34">
        <f t="shared" si="196"/>
        <v>1.3697319195415017E-2</v>
      </c>
      <c r="I326" s="34">
        <f t="shared" si="197"/>
        <v>-3.4842233414382359E-4</v>
      </c>
      <c r="J326" s="34">
        <f t="shared" si="198"/>
        <v>-1.8794218685672657E-3</v>
      </c>
      <c r="K326" s="34">
        <f t="shared" si="199"/>
        <v>5.6717908299885184E-3</v>
      </c>
      <c r="L326" s="101">
        <f t="shared" si="200"/>
        <v>9.2060141782553551E-3</v>
      </c>
      <c r="N326" s="34">
        <f t="shared" si="201"/>
        <v>-0.56328078911323809</v>
      </c>
      <c r="O326" s="35">
        <f t="shared" si="209"/>
        <v>-3.4842233414382362E-2</v>
      </c>
      <c r="P326" s="35">
        <f t="shared" si="210"/>
        <v>-0.18794218685672656</v>
      </c>
      <c r="Q326" s="35">
        <f t="shared" si="202"/>
        <v>0.56717908299885189</v>
      </c>
      <c r="R326" s="35">
        <f t="shared" si="211"/>
        <v>0.92060141782553551</v>
      </c>
      <c r="S326" s="67">
        <f t="shared" si="203"/>
        <v>0.70171529144004041</v>
      </c>
      <c r="AJ326" s="34">
        <f t="shared" ca="1" si="213"/>
        <v>0.96944878344328278</v>
      </c>
      <c r="AK326" s="34">
        <f t="shared" ca="1" si="213"/>
        <v>1.3593339842874419</v>
      </c>
      <c r="AL326" s="34">
        <f t="shared" ca="1" si="213"/>
        <v>1.7223687384266275</v>
      </c>
      <c r="AM326" s="34">
        <f t="shared" ca="1" si="213"/>
        <v>-1.3000442755746258</v>
      </c>
      <c r="AN326" s="101">
        <f t="shared" ca="1" si="213"/>
        <v>-0.27700539283898074</v>
      </c>
      <c r="AQ326" s="60">
        <f ca="1"/>
        <v>5.8875445258865506E-4</v>
      </c>
      <c r="AR326" s="60">
        <f ca="1"/>
        <v>1.9751970538759923E-2</v>
      </c>
      <c r="AS326" s="60">
        <f ca="1"/>
        <v>-4.1675957100644322E-3</v>
      </c>
      <c r="AT326" s="60">
        <f ca="1"/>
        <v>3.156651287201238E-3</v>
      </c>
      <c r="AU326" s="60">
        <f ca="1"/>
        <v>-4.9590195711182432E-3</v>
      </c>
      <c r="AW326" s="61">
        <f t="shared" ca="1" si="185"/>
        <v>-2.4211604323208E-2</v>
      </c>
      <c r="AX326" s="61">
        <f t="shared" ca="1" si="186"/>
        <v>1.9751970538759922</v>
      </c>
      <c r="AY326" s="61">
        <f t="shared" ca="1" si="187"/>
        <v>-0.41675957100644323</v>
      </c>
      <c r="AZ326" s="61">
        <f t="shared" ca="1" si="188"/>
        <v>0.31566512872012381</v>
      </c>
      <c r="BA326" s="61">
        <f t="shared" ca="1" si="189"/>
        <v>-0.49590195711182433</v>
      </c>
      <c r="BB326" s="61">
        <f t="shared" ca="1" si="190"/>
        <v>1.3539890501546405</v>
      </c>
      <c r="BL326" s="96">
        <v>39163</v>
      </c>
      <c r="BM326" s="126">
        <f t="shared" si="204"/>
        <v>1.4118808034310829E-2</v>
      </c>
      <c r="BN326" s="126">
        <f t="shared" si="205"/>
        <v>-5.0695294381383456E-4</v>
      </c>
      <c r="BO326" s="126">
        <f t="shared" si="206"/>
        <v>-1.8382313969752034E-3</v>
      </c>
      <c r="BP326" s="126">
        <f t="shared" si="207"/>
        <v>5.8794824405697986E-3</v>
      </c>
      <c r="BQ326" s="126">
        <f t="shared" si="208"/>
        <v>8.456354535836947E-3</v>
      </c>
      <c r="DA326" s="126">
        <f t="shared" ca="1" si="191"/>
        <v>7.2139063440879875E-4</v>
      </c>
      <c r="DB326" s="126">
        <f t="shared" ca="1" si="192"/>
        <v>1.9434088217558744E-2</v>
      </c>
      <c r="DC326" s="126">
        <f t="shared" ca="1" si="193"/>
        <v>-4.3260092721540315E-3</v>
      </c>
      <c r="DD326" s="126">
        <f t="shared" ca="1" si="194"/>
        <v>3.2733886285160729E-3</v>
      </c>
      <c r="DE326" s="126">
        <f t="shared" ca="1" si="195"/>
        <v>-5.5816117904349156E-3</v>
      </c>
    </row>
    <row r="327" spans="1:109" ht="14" thickBot="1" x14ac:dyDescent="0.2">
      <c r="A327" s="96">
        <v>39164</v>
      </c>
      <c r="B327" s="97">
        <v>5.1409997940063477</v>
      </c>
      <c r="C327" s="98">
        <v>1436.1099853515625</v>
      </c>
      <c r="D327" s="97">
        <v>1.9613000154495239</v>
      </c>
      <c r="E327">
        <v>118.06375766348202</v>
      </c>
      <c r="F327">
        <v>657.826904296875</v>
      </c>
      <c r="H327" s="34">
        <f t="shared" si="196"/>
        <v>6.7560255024065033E-3</v>
      </c>
      <c r="I327" s="34">
        <f t="shared" si="197"/>
        <v>1.0943900109532604E-3</v>
      </c>
      <c r="J327" s="34">
        <f t="shared" si="198"/>
        <v>-1.8829607461712738E-3</v>
      </c>
      <c r="K327" s="34">
        <f t="shared" si="199"/>
        <v>-8.2642510775362784E-4</v>
      </c>
      <c r="L327" s="101">
        <f t="shared" si="200"/>
        <v>-1.0230195234100467E-2</v>
      </c>
      <c r="N327" s="34">
        <f t="shared" si="201"/>
        <v>-0.27783096253889933</v>
      </c>
      <c r="O327" s="35">
        <f t="shared" si="209"/>
        <v>0.10943900109532605</v>
      </c>
      <c r="P327" s="35">
        <f t="shared" si="210"/>
        <v>-0.18829607461712738</v>
      </c>
      <c r="Q327" s="35">
        <f t="shared" si="202"/>
        <v>-8.264251077536279E-2</v>
      </c>
      <c r="R327" s="35">
        <f t="shared" si="211"/>
        <v>-1.0230195234100468</v>
      </c>
      <c r="S327" s="67">
        <f t="shared" si="203"/>
        <v>-1.4623500702461101</v>
      </c>
      <c r="AJ327" s="34">
        <f t="shared" ca="1" si="213"/>
        <v>4.0698207413452675E-2</v>
      </c>
      <c r="AK327" s="34">
        <f t="shared" ca="1" si="213"/>
        <v>1.394052116300541</v>
      </c>
      <c r="AL327" s="34">
        <f t="shared" ca="1" si="213"/>
        <v>0.35903323109026086</v>
      </c>
      <c r="AM327" s="34">
        <f t="shared" ca="1" si="213"/>
        <v>-2.4426566425928513</v>
      </c>
      <c r="AN327" s="101">
        <f t="shared" ca="1" si="213"/>
        <v>0.18715905120516668</v>
      </c>
      <c r="AQ327" s="60">
        <f ca="1"/>
        <v>6.7627971073203124E-3</v>
      </c>
      <c r="AR327" s="60">
        <f ca="1"/>
        <v>3.4461223969970374E-2</v>
      </c>
      <c r="AS327" s="60">
        <f ca="1"/>
        <v>-1.3839298292199682E-3</v>
      </c>
      <c r="AT327" s="60">
        <f ca="1"/>
        <v>6.7524219780502378E-3</v>
      </c>
      <c r="AU327" s="60">
        <f ca="1"/>
        <v>9.2321267894582698E-3</v>
      </c>
      <c r="AW327" s="61">
        <f t="shared" ca="1" si="185"/>
        <v>-0.27810943418032019</v>
      </c>
      <c r="AX327" s="61">
        <f t="shared" ca="1" si="186"/>
        <v>3.4461223969970374</v>
      </c>
      <c r="AY327" s="61">
        <f t="shared" ca="1" si="187"/>
        <v>-0.13839298292199681</v>
      </c>
      <c r="AZ327" s="61">
        <f t="shared" ca="1" si="188"/>
        <v>0.67524219780502381</v>
      </c>
      <c r="BA327" s="61">
        <f t="shared" ca="1" si="189"/>
        <v>0.92321267894582704</v>
      </c>
      <c r="BB327" s="61">
        <f t="shared" ca="1" si="190"/>
        <v>4.6280748566455712</v>
      </c>
      <c r="BL327" s="96">
        <v>39164</v>
      </c>
      <c r="BM327" s="126">
        <f t="shared" si="204"/>
        <v>7.177514341302314E-3</v>
      </c>
      <c r="BN327" s="126">
        <f t="shared" si="205"/>
        <v>9.3585940128324951E-4</v>
      </c>
      <c r="BO327" s="126">
        <f t="shared" si="206"/>
        <v>-1.8417702745792115E-3</v>
      </c>
      <c r="BP327" s="126">
        <f t="shared" si="207"/>
        <v>-6.18733497172348E-4</v>
      </c>
      <c r="BQ327" s="126">
        <f t="shared" si="208"/>
        <v>-1.0979854876518876E-2</v>
      </c>
      <c r="DA327" s="126">
        <f t="shared" ca="1" si="191"/>
        <v>6.8954332891404558E-3</v>
      </c>
      <c r="DB327" s="126">
        <f t="shared" ca="1" si="192"/>
        <v>3.4143341648769199E-2</v>
      </c>
      <c r="DC327" s="126">
        <f t="shared" ca="1" si="193"/>
        <v>-1.5423433913095677E-3</v>
      </c>
      <c r="DD327" s="126">
        <f t="shared" ca="1" si="194"/>
        <v>6.8691593193650731E-3</v>
      </c>
      <c r="DE327" s="126">
        <f t="shared" ca="1" si="195"/>
        <v>8.6095345701415974E-3</v>
      </c>
    </row>
    <row r="328" spans="1:109" ht="14" thickBot="1" x14ac:dyDescent="0.2">
      <c r="A328" s="96">
        <v>39167</v>
      </c>
      <c r="B328" s="97">
        <v>5.1195001602172852</v>
      </c>
      <c r="C328" s="98">
        <v>1437.5</v>
      </c>
      <c r="D328" s="97">
        <v>1.9700000286102295</v>
      </c>
      <c r="E328">
        <v>118.06375766348202</v>
      </c>
      <c r="F328">
        <v>662.36322021484375</v>
      </c>
      <c r="H328" s="34">
        <f t="shared" si="196"/>
        <v>-4.1819946801258234E-3</v>
      </c>
      <c r="I328" s="34">
        <f t="shared" si="197"/>
        <v>9.6790264159135532E-4</v>
      </c>
      <c r="J328" s="34">
        <f t="shared" si="198"/>
        <v>4.4358400510752811E-3</v>
      </c>
      <c r="K328" s="34">
        <f t="shared" si="199"/>
        <v>0</v>
      </c>
      <c r="L328" s="101">
        <f t="shared" si="200"/>
        <v>6.8959112014693857E-3</v>
      </c>
      <c r="N328" s="34">
        <f t="shared" si="201"/>
        <v>0.17197797830959166</v>
      </c>
      <c r="O328" s="35">
        <f t="shared" si="209"/>
        <v>9.6790264159135539E-2</v>
      </c>
      <c r="P328" s="35">
        <f t="shared" si="210"/>
        <v>0.4435840051075281</v>
      </c>
      <c r="Q328" s="35">
        <f t="shared" si="202"/>
        <v>0</v>
      </c>
      <c r="R328" s="35">
        <f t="shared" si="211"/>
        <v>0.68959112014693857</v>
      </c>
      <c r="S328" s="67">
        <f t="shared" si="203"/>
        <v>1.4019433677231938</v>
      </c>
      <c r="AJ328" s="34">
        <f t="shared" ca="1" si="213"/>
        <v>-1.7906332888458507</v>
      </c>
      <c r="AK328" s="34">
        <f t="shared" ca="1" si="213"/>
        <v>0.26464128299951384</v>
      </c>
      <c r="AL328" s="34">
        <f t="shared" ca="1" si="213"/>
        <v>-1.4313582447440318</v>
      </c>
      <c r="AM328" s="34">
        <f t="shared" ca="1" si="213"/>
        <v>0.34007480244085481</v>
      </c>
      <c r="AN328" s="101">
        <f t="shared" ca="1" si="213"/>
        <v>1.7607587077192988</v>
      </c>
      <c r="AQ328" s="60">
        <f ca="1"/>
        <v>-5.1038640905282495E-3</v>
      </c>
      <c r="AR328" s="60">
        <f ca="1"/>
        <v>1.1722927639138058E-2</v>
      </c>
      <c r="AS328" s="60">
        <f ca="1"/>
        <v>-7.354299025104696E-3</v>
      </c>
      <c r="AT328" s="60">
        <f ca="1"/>
        <v>8.0608558803035198E-3</v>
      </c>
      <c r="AU328" s="60">
        <f ca="1"/>
        <v>1.8278473888845282E-2</v>
      </c>
      <c r="AW328" s="61">
        <f t="shared" ref="AW328:AW391" ca="1" si="214">-AQ328*$B$7*100*$V$24*$B$6</f>
        <v>0.20988841330366356</v>
      </c>
      <c r="AX328" s="61">
        <f t="shared" ref="AX328:AX391" ca="1" si="215">AR328*$C$6</f>
        <v>1.1722927639138059</v>
      </c>
      <c r="AY328" s="61">
        <f t="shared" ref="AY328:AY391" ca="1" si="216">AS328*$D$6</f>
        <v>-0.73542990251046958</v>
      </c>
      <c r="AZ328" s="61">
        <f t="shared" ref="AZ328:AZ391" ca="1" si="217">-AT328*$E$6</f>
        <v>0.80608558803035202</v>
      </c>
      <c r="BA328" s="61">
        <f t="shared" ref="BA328:BA391" ca="1" si="218">AU328*$F$6</f>
        <v>1.8278473888845281</v>
      </c>
      <c r="BB328" s="61">
        <f t="shared" ref="BB328:BB391" ca="1" si="219">SUM(AW328:BA328)</f>
        <v>3.2806842516218797</v>
      </c>
      <c r="BL328" s="96">
        <v>39167</v>
      </c>
      <c r="BM328" s="126">
        <f t="shared" si="204"/>
        <v>-3.7605058412300122E-3</v>
      </c>
      <c r="BN328" s="126">
        <f t="shared" si="205"/>
        <v>8.0937203192134441E-4</v>
      </c>
      <c r="BO328" s="126">
        <f t="shared" si="206"/>
        <v>4.4770305226673433E-3</v>
      </c>
      <c r="BP328" s="126">
        <f t="shared" si="207"/>
        <v>2.0769161058127987E-4</v>
      </c>
      <c r="BQ328" s="126">
        <f t="shared" si="208"/>
        <v>6.1462515590509775E-3</v>
      </c>
      <c r="DA328" s="126">
        <f t="shared" ref="DA328:DA391" ca="1" si="220">AQ328-$DA$5</f>
        <v>-4.9712279087081061E-3</v>
      </c>
      <c r="DB328" s="126">
        <f t="shared" ref="DB328:DB391" ca="1" si="221">AR328-$DB$5</f>
        <v>1.1405045317936881E-2</v>
      </c>
      <c r="DC328" s="126">
        <f t="shared" ref="DC328:DC391" ca="1" si="222">AS328-$DC$5</f>
        <v>-7.5127125871942953E-3</v>
      </c>
      <c r="DD328" s="126">
        <f t="shared" ref="DD328:DD391" ca="1" si="223">AT328-$DD$5</f>
        <v>8.1775932216183542E-3</v>
      </c>
      <c r="DE328" s="126">
        <f t="shared" ref="DE328:DE391" ca="1" si="224">AU328-$DE$5</f>
        <v>1.7655881669528608E-2</v>
      </c>
    </row>
    <row r="329" spans="1:109" ht="14" thickBot="1" x14ac:dyDescent="0.2">
      <c r="A329" s="96">
        <v>39168</v>
      </c>
      <c r="B329" s="97">
        <v>5.1385002136230469</v>
      </c>
      <c r="C329" s="98">
        <v>1428.6099853515625</v>
      </c>
      <c r="D329" s="97">
        <v>1.9656000137329102</v>
      </c>
      <c r="E329">
        <v>117.93843517378738</v>
      </c>
      <c r="F329">
        <v>663.046142578125</v>
      </c>
      <c r="H329" s="34">
        <f t="shared" ref="H329:H392" si="225">(B329-B328)/B328</f>
        <v>3.7113102473182277E-3</v>
      </c>
      <c r="I329" s="34">
        <f t="shared" ref="I329:I392" si="226">(C329-C328)/C328</f>
        <v>-6.1843580163043477E-3</v>
      </c>
      <c r="J329" s="34">
        <f t="shared" ref="J329:J392" si="227">(D329-D328)/D328</f>
        <v>-2.23351005757264E-3</v>
      </c>
      <c r="K329" s="34">
        <f t="shared" ref="K329:K392" si="228">(E329-E328)/E328</f>
        <v>-1.0614814586187135E-3</v>
      </c>
      <c r="L329" s="101">
        <f t="shared" ref="L329:L392" si="229">(F329-F328)/F328</f>
        <v>1.0310390771089881E-3</v>
      </c>
      <c r="N329" s="34">
        <f t="shared" ref="N329:N392" si="230">-H329*$B$7*100*$V$24*$B$6</f>
        <v>-0.15262181854192511</v>
      </c>
      <c r="O329" s="35">
        <f t="shared" si="209"/>
        <v>-0.61843580163043477</v>
      </c>
      <c r="P329" s="35">
        <f t="shared" si="210"/>
        <v>-0.22335100575726399</v>
      </c>
      <c r="Q329" s="35">
        <f t="shared" ref="Q329:Q392" si="231">-K329*$E$6</f>
        <v>-0.10614814586187135</v>
      </c>
      <c r="R329" s="35">
        <f t="shared" si="211"/>
        <v>0.10310390771089881</v>
      </c>
      <c r="S329" s="67">
        <f t="shared" ref="S329:S392" si="232">SUM(N329:R329)</f>
        <v>-0.99745286408059641</v>
      </c>
      <c r="AJ329" s="34">
        <f t="shared" ca="1" si="213"/>
        <v>1.117169566131254</v>
      </c>
      <c r="AK329" s="34">
        <f t="shared" ca="1" si="213"/>
        <v>0.4438055013999157</v>
      </c>
      <c r="AL329" s="34">
        <f t="shared" ca="1" si="213"/>
        <v>9.5661705204282355E-2</v>
      </c>
      <c r="AM329" s="34">
        <f t="shared" ca="1" si="213"/>
        <v>-0.58808210421424645</v>
      </c>
      <c r="AN329" s="101">
        <f t="shared" ca="1" si="213"/>
        <v>1.3142060515611966</v>
      </c>
      <c r="AQ329" s="60">
        <f ca="1"/>
        <v>-2.9022952492135275E-2</v>
      </c>
      <c r="AR329" s="60">
        <f ca="1"/>
        <v>-3.181680217983518E-2</v>
      </c>
      <c r="AS329" s="60">
        <f ca="1"/>
        <v>4.7741604305065084E-3</v>
      </c>
      <c r="AT329" s="60">
        <f ca="1"/>
        <v>-9.7497996008922248E-4</v>
      </c>
      <c r="AU329" s="60">
        <f ca="1"/>
        <v>1.0927459572767521E-2</v>
      </c>
      <c r="AW329" s="61">
        <f t="shared" ca="1" si="214"/>
        <v>1.1935234441815636</v>
      </c>
      <c r="AX329" s="61">
        <f t="shared" ca="1" si="215"/>
        <v>-3.181680217983518</v>
      </c>
      <c r="AY329" s="61">
        <f t="shared" ca="1" si="216"/>
        <v>0.47741604305065083</v>
      </c>
      <c r="AZ329" s="61">
        <f t="shared" ca="1" si="217"/>
        <v>-9.7497996008922255E-2</v>
      </c>
      <c r="BA329" s="61">
        <f t="shared" ca="1" si="218"/>
        <v>1.0927459572767522</v>
      </c>
      <c r="BB329" s="61">
        <f t="shared" ca="1" si="219"/>
        <v>-0.51549276948347345</v>
      </c>
      <c r="BL329" s="96">
        <v>39168</v>
      </c>
      <c r="BM329" s="126">
        <f t="shared" ref="BM329:BM392" si="233">H329-$BM$6</f>
        <v>4.1327990862140389E-3</v>
      </c>
      <c r="BN329" s="126">
        <f t="shared" ref="BN329:BN392" si="234">I329-$BN$6</f>
        <v>-6.3428886259743588E-3</v>
      </c>
      <c r="BO329" s="126">
        <f t="shared" ref="BO329:BO392" si="235">J329-$BO$6</f>
        <v>-2.1923195859805777E-3</v>
      </c>
      <c r="BP329" s="126">
        <f t="shared" ref="BP329:BP392" si="236">K329-$BP$6</f>
        <v>-8.5378984803743366E-4</v>
      </c>
      <c r="BQ329" s="126">
        <f t="shared" ref="BQ329:BQ392" si="237">L329-$BQ$6</f>
        <v>2.8137943469058008E-4</v>
      </c>
      <c r="DA329" s="126">
        <f t="shared" ca="1" si="220"/>
        <v>-2.889031631031513E-2</v>
      </c>
      <c r="DB329" s="126">
        <f t="shared" ca="1" si="221"/>
        <v>-3.2134684501036355E-2</v>
      </c>
      <c r="DC329" s="126">
        <f t="shared" ca="1" si="222"/>
        <v>4.6157468684169091E-3</v>
      </c>
      <c r="DD329" s="126">
        <f t="shared" ca="1" si="223"/>
        <v>-8.5824261877438758E-4</v>
      </c>
      <c r="DE329" s="126">
        <f t="shared" ca="1" si="224"/>
        <v>1.0304867353450849E-2</v>
      </c>
    </row>
    <row r="330" spans="1:109" ht="14" thickBot="1" x14ac:dyDescent="0.2">
      <c r="A330" s="96">
        <v>39169</v>
      </c>
      <c r="B330" s="97">
        <v>5.1529998779296875</v>
      </c>
      <c r="C330" s="98">
        <v>1417.22998046875</v>
      </c>
      <c r="D330" s="97">
        <v>1.961899995803833</v>
      </c>
      <c r="E330">
        <v>116.87704593534187</v>
      </c>
      <c r="F330">
        <v>664.863037109375</v>
      </c>
      <c r="H330" s="34">
        <f t="shared" si="225"/>
        <v>2.8217697195379158E-3</v>
      </c>
      <c r="I330" s="34">
        <f t="shared" si="226"/>
        <v>-7.9657884233617672E-3</v>
      </c>
      <c r="J330" s="34">
        <f t="shared" si="227"/>
        <v>-1.8823859906524779E-3</v>
      </c>
      <c r="K330" s="34">
        <f t="shared" si="228"/>
        <v>-8.9995194262287026E-3</v>
      </c>
      <c r="L330" s="101">
        <f t="shared" si="229"/>
        <v>2.7402233639205889E-3</v>
      </c>
      <c r="N330" s="34">
        <f t="shared" si="230"/>
        <v>-0.11604085818845508</v>
      </c>
      <c r="O330" s="35">
        <f t="shared" ref="O330:O393" si="238">I330*$C$6</f>
        <v>-0.79657884233617671</v>
      </c>
      <c r="P330" s="35">
        <f t="shared" ref="P330:P393" si="239">J330*$D$6</f>
        <v>-0.18823859906524779</v>
      </c>
      <c r="Q330" s="35">
        <f t="shared" si="231"/>
        <v>-0.89995194262287026</v>
      </c>
      <c r="R330" s="35">
        <f t="shared" ref="R330:R393" si="240">L330*$F$6</f>
        <v>0.27402233639205892</v>
      </c>
      <c r="S330" s="67">
        <f t="shared" si="232"/>
        <v>-1.726787905820691</v>
      </c>
      <c r="AJ330" s="34">
        <f t="shared" ca="1" si="213"/>
        <v>-1.3862507638028256</v>
      </c>
      <c r="AK330" s="34">
        <f t="shared" ca="1" si="213"/>
        <v>-0.30664680820567197</v>
      </c>
      <c r="AL330" s="34">
        <f t="shared" ca="1" si="213"/>
        <v>-2.5091214878052783</v>
      </c>
      <c r="AM330" s="34">
        <f t="shared" ca="1" si="213"/>
        <v>0.93669478555573793</v>
      </c>
      <c r="AN330" s="101">
        <f t="shared" ca="1" si="213"/>
        <v>1.4652192161545523</v>
      </c>
      <c r="AQ330" s="60">
        <f ca="1"/>
        <v>1.9346790403860718E-2</v>
      </c>
      <c r="AR330" s="60">
        <f ca="1"/>
        <v>1.24874680175249E-2</v>
      </c>
      <c r="AS330" s="60">
        <f ca="1"/>
        <v>3.7163242046152427E-3</v>
      </c>
      <c r="AT330" s="60">
        <f ca="1"/>
        <v>1.1733591751942447E-2</v>
      </c>
      <c r="AU330" s="60">
        <f ca="1"/>
        <v>5.0654335596479827E-3</v>
      </c>
      <c r="AW330" s="61">
        <f t="shared" ca="1" si="214"/>
        <v>-0.79560644021079174</v>
      </c>
      <c r="AX330" s="61">
        <f t="shared" ca="1" si="215"/>
        <v>1.2487468017524899</v>
      </c>
      <c r="AY330" s="61">
        <f t="shared" ca="1" si="216"/>
        <v>0.37163242046152428</v>
      </c>
      <c r="AZ330" s="61">
        <f t="shared" ca="1" si="217"/>
        <v>1.1733591751942447</v>
      </c>
      <c r="BA330" s="61">
        <f t="shared" ca="1" si="218"/>
        <v>0.50654335596479827</v>
      </c>
      <c r="BB330" s="61">
        <f t="shared" ca="1" si="219"/>
        <v>2.5046753131622657</v>
      </c>
      <c r="BL330" s="96">
        <v>39169</v>
      </c>
      <c r="BM330" s="126">
        <f t="shared" si="233"/>
        <v>3.2432585584337269E-3</v>
      </c>
      <c r="BN330" s="126">
        <f t="shared" si="234"/>
        <v>-8.1243190330317783E-3</v>
      </c>
      <c r="BO330" s="126">
        <f t="shared" si="235"/>
        <v>-1.8411955190604156E-3</v>
      </c>
      <c r="BP330" s="126">
        <f t="shared" si="236"/>
        <v>-8.7918278156474232E-3</v>
      </c>
      <c r="BQ330" s="126">
        <f t="shared" si="237"/>
        <v>1.9905637215021808E-3</v>
      </c>
      <c r="DA330" s="126">
        <f t="shared" ca="1" si="220"/>
        <v>1.9479426585680863E-2</v>
      </c>
      <c r="DB330" s="126">
        <f t="shared" ca="1" si="221"/>
        <v>1.2169585696323723E-2</v>
      </c>
      <c r="DC330" s="126">
        <f t="shared" ca="1" si="222"/>
        <v>3.557910642525643E-3</v>
      </c>
      <c r="DD330" s="126">
        <f t="shared" ca="1" si="223"/>
        <v>1.1850329093257282E-2</v>
      </c>
      <c r="DE330" s="126">
        <f t="shared" ca="1" si="224"/>
        <v>4.4428413403313095E-3</v>
      </c>
    </row>
    <row r="331" spans="1:109" ht="14" thickBot="1" x14ac:dyDescent="0.2">
      <c r="A331" s="96">
        <v>39170</v>
      </c>
      <c r="B331" s="97">
        <v>5.1624999046325684</v>
      </c>
      <c r="C331" s="98">
        <v>1422.530029296875</v>
      </c>
      <c r="D331" s="97">
        <v>1.9620000123977661</v>
      </c>
      <c r="E331">
        <v>117.9940997555814</v>
      </c>
      <c r="F331">
        <v>661.82647705078125</v>
      </c>
      <c r="H331" s="34">
        <f t="shared" si="225"/>
        <v>1.843591486110741E-3</v>
      </c>
      <c r="I331" s="34">
        <f t="shared" si="226"/>
        <v>3.7397238988495039E-3</v>
      </c>
      <c r="J331" s="34">
        <f t="shared" si="227"/>
        <v>5.0979455704686159E-5</v>
      </c>
      <c r="K331" s="34">
        <f t="shared" si="228"/>
        <v>9.5575124379641187E-3</v>
      </c>
      <c r="L331" s="101">
        <f t="shared" si="229"/>
        <v>-4.5671963834774182E-3</v>
      </c>
      <c r="N331" s="34">
        <f t="shared" si="230"/>
        <v>-7.5814811079712233E-2</v>
      </c>
      <c r="O331" s="35">
        <f t="shared" si="238"/>
        <v>0.37397238988495041</v>
      </c>
      <c r="P331" s="35">
        <f t="shared" si="239"/>
        <v>5.0979455704686163E-3</v>
      </c>
      <c r="Q331" s="35">
        <f t="shared" si="231"/>
        <v>0.95575124379641185</v>
      </c>
      <c r="R331" s="35">
        <f t="shared" si="240"/>
        <v>-0.45671963834774182</v>
      </c>
      <c r="S331" s="67">
        <f t="shared" si="232"/>
        <v>0.80228712982437678</v>
      </c>
      <c r="AJ331" s="34">
        <f t="shared" ca="1" si="213"/>
        <v>0.4387408871939763</v>
      </c>
      <c r="AK331" s="34">
        <f t="shared" ca="1" si="213"/>
        <v>0.73895178512519955</v>
      </c>
      <c r="AL331" s="34">
        <f t="shared" ca="1" si="213"/>
        <v>-0.20087062486508428</v>
      </c>
      <c r="AM331" s="34">
        <f t="shared" ca="1" si="213"/>
        <v>-9.3718417206556659E-2</v>
      </c>
      <c r="AN331" s="101">
        <f t="shared" ca="1" si="213"/>
        <v>1.8876718531490058</v>
      </c>
      <c r="AQ331" s="60">
        <f ca="1"/>
        <v>-1.3851280049163668E-2</v>
      </c>
      <c r="AR331" s="60">
        <f ca="1"/>
        <v>-4.2243189917191289E-2</v>
      </c>
      <c r="AS331" s="60">
        <f ca="1"/>
        <v>5.1443186453070415E-3</v>
      </c>
      <c r="AT331" s="60">
        <f ca="1"/>
        <v>-3.1906032955467982E-3</v>
      </c>
      <c r="AU331" s="60">
        <f ca="1"/>
        <v>8.4602493095700323E-3</v>
      </c>
      <c r="AW331" s="61">
        <f t="shared" ca="1" si="214"/>
        <v>0.56961218797712077</v>
      </c>
      <c r="AX331" s="61">
        <f t="shared" ca="1" si="215"/>
        <v>-4.2243189917191293</v>
      </c>
      <c r="AY331" s="61">
        <f t="shared" ca="1" si="216"/>
        <v>0.51443186453070411</v>
      </c>
      <c r="AZ331" s="61">
        <f t="shared" ca="1" si="217"/>
        <v>-0.31906032955467983</v>
      </c>
      <c r="BA331" s="61">
        <f t="shared" ca="1" si="218"/>
        <v>0.84602493095700326</v>
      </c>
      <c r="BB331" s="61">
        <f t="shared" ca="1" si="219"/>
        <v>-2.613310337808981</v>
      </c>
      <c r="BL331" s="96">
        <v>39170</v>
      </c>
      <c r="BM331" s="126">
        <f t="shared" si="233"/>
        <v>2.2650803250065521E-3</v>
      </c>
      <c r="BN331" s="126">
        <f t="shared" si="234"/>
        <v>3.5811932891794927E-3</v>
      </c>
      <c r="BO331" s="126">
        <f t="shared" si="235"/>
        <v>9.2169927296748507E-5</v>
      </c>
      <c r="BP331" s="126">
        <f t="shared" si="236"/>
        <v>9.7652040485453982E-3</v>
      </c>
      <c r="BQ331" s="126">
        <f t="shared" si="237"/>
        <v>-5.3168560258958263E-3</v>
      </c>
      <c r="DA331" s="126">
        <f t="shared" ca="1" si="220"/>
        <v>-1.3718643867343524E-2</v>
      </c>
      <c r="DB331" s="126">
        <f t="shared" ca="1" si="221"/>
        <v>-4.2561072238392464E-2</v>
      </c>
      <c r="DC331" s="126">
        <f t="shared" ca="1" si="222"/>
        <v>4.9859050832174422E-3</v>
      </c>
      <c r="DD331" s="126">
        <f t="shared" ca="1" si="223"/>
        <v>-3.0738659542319633E-3</v>
      </c>
      <c r="DE331" s="126">
        <f t="shared" ca="1" si="224"/>
        <v>7.83765709025336E-3</v>
      </c>
    </row>
    <row r="332" spans="1:109" ht="14" thickBot="1" x14ac:dyDescent="0.2">
      <c r="A332" s="96">
        <v>39171</v>
      </c>
      <c r="B332" s="97">
        <v>5.1735000610351562</v>
      </c>
      <c r="C332" s="98">
        <v>1420.8599853515625</v>
      </c>
      <c r="D332" s="97">
        <v>1.9675999879837036</v>
      </c>
      <c r="E332">
        <v>117.81337845697807</v>
      </c>
      <c r="F332">
        <v>663.3262939453125</v>
      </c>
      <c r="H332" s="34">
        <f t="shared" si="225"/>
        <v>2.1307809405898296E-3</v>
      </c>
      <c r="I332" s="34">
        <f t="shared" si="226"/>
        <v>-1.1739955648865743E-3</v>
      </c>
      <c r="J332" s="34">
        <f t="shared" si="227"/>
        <v>2.8542179156735852E-3</v>
      </c>
      <c r="K332" s="34">
        <f t="shared" si="228"/>
        <v>-1.5316130126649158E-3</v>
      </c>
      <c r="L332" s="101">
        <f t="shared" si="229"/>
        <v>2.2661784418397794E-3</v>
      </c>
      <c r="N332" s="34">
        <f t="shared" si="230"/>
        <v>-8.7625027388180163E-2</v>
      </c>
      <c r="O332" s="35">
        <f t="shared" si="238"/>
        <v>-0.11739955648865744</v>
      </c>
      <c r="P332" s="35">
        <f t="shared" si="239"/>
        <v>0.28542179156735853</v>
      </c>
      <c r="Q332" s="35">
        <f t="shared" si="231"/>
        <v>-0.15316130126649158</v>
      </c>
      <c r="R332" s="35">
        <f t="shared" si="240"/>
        <v>0.22661784418397793</v>
      </c>
      <c r="S332" s="67">
        <f t="shared" si="232"/>
        <v>0.15385375060800729</v>
      </c>
      <c r="AJ332" s="34">
        <f t="shared" ca="1" si="213"/>
        <v>-0.38282525490804781</v>
      </c>
      <c r="AK332" s="34">
        <f t="shared" ca="1" si="213"/>
        <v>1.4914598615023842</v>
      </c>
      <c r="AL332" s="34">
        <f t="shared" ca="1" si="213"/>
        <v>0.61283474985680564</v>
      </c>
      <c r="AM332" s="34">
        <f t="shared" ca="1" si="213"/>
        <v>1.236988845690745</v>
      </c>
      <c r="AN332" s="101">
        <f t="shared" ca="1" si="213"/>
        <v>0.39269372499737393</v>
      </c>
      <c r="AQ332" s="60">
        <f ca="1"/>
        <v>6.8795298294924891E-3</v>
      </c>
      <c r="AR332" s="60">
        <f ca="1"/>
        <v>3.9596118113906257E-3</v>
      </c>
      <c r="AS332" s="60">
        <f ca="1"/>
        <v>7.7002420746855836E-3</v>
      </c>
      <c r="AT332" s="60">
        <f ca="1"/>
        <v>9.7767168425787736E-3</v>
      </c>
      <c r="AU332" s="60">
        <f ca="1"/>
        <v>1.0000297371207488E-2</v>
      </c>
      <c r="AW332" s="61">
        <f t="shared" ca="1" si="214"/>
        <v>-0.28290988446715376</v>
      </c>
      <c r="AX332" s="61">
        <f t="shared" ca="1" si="215"/>
        <v>0.39596118113906259</v>
      </c>
      <c r="AY332" s="61">
        <f t="shared" ca="1" si="216"/>
        <v>0.77002420746855837</v>
      </c>
      <c r="AZ332" s="61">
        <f t="shared" ca="1" si="217"/>
        <v>0.97767168425787732</v>
      </c>
      <c r="BA332" s="61">
        <f t="shared" ca="1" si="218"/>
        <v>1.0000297371207489</v>
      </c>
      <c r="BB332" s="61">
        <f t="shared" ca="1" si="219"/>
        <v>2.8607769255190933</v>
      </c>
      <c r="BL332" s="96">
        <v>39171</v>
      </c>
      <c r="BM332" s="126">
        <f t="shared" si="233"/>
        <v>2.5522697794856408E-3</v>
      </c>
      <c r="BN332" s="126">
        <f t="shared" si="234"/>
        <v>-1.3325261745565852E-3</v>
      </c>
      <c r="BO332" s="126">
        <f t="shared" si="235"/>
        <v>2.8954083872656474E-3</v>
      </c>
      <c r="BP332" s="126">
        <f t="shared" si="236"/>
        <v>-1.323921402083636E-3</v>
      </c>
      <c r="BQ332" s="126">
        <f t="shared" si="237"/>
        <v>1.5165187994213712E-3</v>
      </c>
      <c r="DA332" s="126">
        <f t="shared" ca="1" si="220"/>
        <v>7.0121660113126325E-3</v>
      </c>
      <c r="DB332" s="126">
        <f t="shared" ca="1" si="221"/>
        <v>3.6417294901894483E-3</v>
      </c>
      <c r="DC332" s="126">
        <f t="shared" ca="1" si="222"/>
        <v>7.5418285125959843E-3</v>
      </c>
      <c r="DD332" s="126">
        <f t="shared" ca="1" si="223"/>
        <v>9.8934541838936081E-3</v>
      </c>
      <c r="DE332" s="126">
        <f t="shared" ca="1" si="224"/>
        <v>9.377705151890816E-3</v>
      </c>
    </row>
    <row r="333" spans="1:109" ht="14" thickBot="1" x14ac:dyDescent="0.2">
      <c r="A333" s="96">
        <v>39174</v>
      </c>
      <c r="B333" s="97">
        <v>5.1764998435974121</v>
      </c>
      <c r="C333" s="98">
        <v>1424.550048828125</v>
      </c>
      <c r="D333" s="97">
        <v>1.9781999588012695</v>
      </c>
      <c r="E333">
        <v>117.79950968700582</v>
      </c>
      <c r="F333">
        <v>664.46307373046875</v>
      </c>
      <c r="H333" s="34">
        <f t="shared" si="225"/>
        <v>5.7983618959417545E-4</v>
      </c>
      <c r="I333" s="34">
        <f t="shared" si="226"/>
        <v>2.5970634085028931E-3</v>
      </c>
      <c r="J333" s="34">
        <f t="shared" si="227"/>
        <v>5.3872590375588633E-3</v>
      </c>
      <c r="K333" s="34">
        <f t="shared" si="228"/>
        <v>-1.177181246636827E-4</v>
      </c>
      <c r="L333" s="101">
        <f t="shared" si="229"/>
        <v>1.713756556211491E-3</v>
      </c>
      <c r="N333" s="34">
        <f t="shared" si="230"/>
        <v>-2.3844854731891518E-2</v>
      </c>
      <c r="O333" s="35">
        <f t="shared" si="238"/>
        <v>0.25970634085028932</v>
      </c>
      <c r="P333" s="35">
        <f t="shared" si="239"/>
        <v>0.53872590375588636</v>
      </c>
      <c r="Q333" s="35">
        <f t="shared" si="231"/>
        <v>-1.177181246636827E-2</v>
      </c>
      <c r="R333" s="35">
        <f t="shared" si="240"/>
        <v>0.17137565562114909</v>
      </c>
      <c r="S333" s="67">
        <f t="shared" si="232"/>
        <v>0.93419123302906493</v>
      </c>
      <c r="AJ333" s="34">
        <f t="shared" ca="1" si="213"/>
        <v>1.0985181584172543</v>
      </c>
      <c r="AK333" s="34">
        <f t="shared" ca="1" si="213"/>
        <v>1.094497128172037</v>
      </c>
      <c r="AL333" s="34">
        <f t="shared" ca="1" si="213"/>
        <v>1.7831885807453247</v>
      </c>
      <c r="AM333" s="34">
        <f t="shared" ca="1" si="213"/>
        <v>0.86620648613310569</v>
      </c>
      <c r="AN333" s="101">
        <f t="shared" ca="1" si="213"/>
        <v>-0.59368324771417413</v>
      </c>
      <c r="AQ333" s="60">
        <f ca="1"/>
        <v>-1.3469018895181059E-2</v>
      </c>
      <c r="AR333" s="60">
        <f ca="1"/>
        <v>9.6490043772973783E-3</v>
      </c>
      <c r="AS333" s="60">
        <f ca="1"/>
        <v>1.120087145864614E-2</v>
      </c>
      <c r="AT333" s="60">
        <f ca="1"/>
        <v>-4.4113262925217778E-3</v>
      </c>
      <c r="AU333" s="60">
        <f ca="1"/>
        <v>1.43455888240856E-2</v>
      </c>
      <c r="AW333" s="61">
        <f t="shared" ca="1" si="214"/>
        <v>0.55389229699767006</v>
      </c>
      <c r="AX333" s="61">
        <f t="shared" ca="1" si="215"/>
        <v>0.96490043772973788</v>
      </c>
      <c r="AY333" s="61">
        <f t="shared" ca="1" si="216"/>
        <v>1.120087145864614</v>
      </c>
      <c r="AZ333" s="61">
        <f t="shared" ca="1" si="217"/>
        <v>-0.44113262925217778</v>
      </c>
      <c r="BA333" s="61">
        <f t="shared" ca="1" si="218"/>
        <v>1.43455888240856</v>
      </c>
      <c r="BB333" s="61">
        <f t="shared" ca="1" si="219"/>
        <v>3.6323061337484037</v>
      </c>
      <c r="BL333" s="96">
        <v>39174</v>
      </c>
      <c r="BM333" s="126">
        <f t="shared" si="233"/>
        <v>1.0013250284899864E-3</v>
      </c>
      <c r="BN333" s="126">
        <f t="shared" si="234"/>
        <v>2.438532798832882E-3</v>
      </c>
      <c r="BO333" s="126">
        <f t="shared" si="235"/>
        <v>5.4284495091509255E-3</v>
      </c>
      <c r="BP333" s="126">
        <f t="shared" si="236"/>
        <v>8.9973485917597176E-5</v>
      </c>
      <c r="BQ333" s="126">
        <f t="shared" si="237"/>
        <v>9.6409691379308298E-4</v>
      </c>
      <c r="DA333" s="126">
        <f t="shared" ca="1" si="220"/>
        <v>-1.3336382713360915E-2</v>
      </c>
      <c r="DB333" s="126">
        <f t="shared" ca="1" si="221"/>
        <v>9.3311220560962013E-3</v>
      </c>
      <c r="DC333" s="126">
        <f t="shared" ca="1" si="222"/>
        <v>1.1042457896556539E-2</v>
      </c>
      <c r="DD333" s="126">
        <f t="shared" ca="1" si="223"/>
        <v>-4.2945889512069424E-3</v>
      </c>
      <c r="DE333" s="126">
        <f t="shared" ca="1" si="224"/>
        <v>1.3722996604768927E-2</v>
      </c>
    </row>
    <row r="334" spans="1:109" ht="14" thickBot="1" x14ac:dyDescent="0.2">
      <c r="A334" s="96">
        <v>39175</v>
      </c>
      <c r="B334" s="97">
        <v>5.1964998245239258</v>
      </c>
      <c r="C334" s="98">
        <v>1437.77001953125</v>
      </c>
      <c r="D334" s="97">
        <v>1.9765000343322754</v>
      </c>
      <c r="E334">
        <v>118.90606078358002</v>
      </c>
      <c r="F334">
        <v>665.56304931640625</v>
      </c>
      <c r="H334" s="34">
        <f t="shared" si="225"/>
        <v>3.8636108433869228E-3</v>
      </c>
      <c r="I334" s="34">
        <f t="shared" si="226"/>
        <v>9.2801026639956381E-3</v>
      </c>
      <c r="J334" s="34">
        <f t="shared" si="227"/>
        <v>-8.5932893761874525E-4</v>
      </c>
      <c r="K334" s="34">
        <f t="shared" si="228"/>
        <v>9.3935119043730159E-3</v>
      </c>
      <c r="L334" s="101">
        <f t="shared" si="229"/>
        <v>1.6554352369981232E-3</v>
      </c>
      <c r="N334" s="34">
        <f t="shared" si="230"/>
        <v>-0.15888494191023408</v>
      </c>
      <c r="O334" s="35">
        <f t="shared" si="238"/>
        <v>0.92801026639956385</v>
      </c>
      <c r="P334" s="35">
        <f t="shared" si="239"/>
        <v>-8.5932893761874532E-2</v>
      </c>
      <c r="Q334" s="35">
        <f t="shared" si="231"/>
        <v>0.93935119043730164</v>
      </c>
      <c r="R334" s="35">
        <f t="shared" si="240"/>
        <v>0.16554352369981232</v>
      </c>
      <c r="S334" s="67">
        <f t="shared" si="232"/>
        <v>1.7880871448645692</v>
      </c>
      <c r="AJ334" s="34">
        <f t="shared" ca="1" si="213"/>
        <v>-1.5545122935057867</v>
      </c>
      <c r="AK334" s="34">
        <f t="shared" ca="1" si="213"/>
        <v>3.226501414298027E-3</v>
      </c>
      <c r="AL334" s="34">
        <f t="shared" ca="1" si="213"/>
        <v>0.5923961993726562</v>
      </c>
      <c r="AM334" s="34">
        <f t="shared" ca="1" si="213"/>
        <v>1.6515073838726584</v>
      </c>
      <c r="AN334" s="101">
        <f t="shared" ca="1" si="213"/>
        <v>0.21683318726784406</v>
      </c>
      <c r="AQ334" s="60">
        <f ca="1"/>
        <v>1.0639381371554542E-2</v>
      </c>
      <c r="AR334" s="60">
        <f ca="1"/>
        <v>3.4551557102389836E-2</v>
      </c>
      <c r="AS334" s="60">
        <f ca="1"/>
        <v>7.7433910745770464E-3</v>
      </c>
      <c r="AT334" s="60">
        <f ca="1"/>
        <v>-1.0111455033976167E-3</v>
      </c>
      <c r="AU334" s="60">
        <f ca="1"/>
        <v>3.196759204925138E-3</v>
      </c>
      <c r="AW334" s="61">
        <f t="shared" ca="1" si="214"/>
        <v>-0.43752788769440276</v>
      </c>
      <c r="AX334" s="61">
        <f t="shared" ca="1" si="215"/>
        <v>3.4551557102389836</v>
      </c>
      <c r="AY334" s="61">
        <f t="shared" ca="1" si="216"/>
        <v>0.77433910745770462</v>
      </c>
      <c r="AZ334" s="61">
        <f t="shared" ca="1" si="217"/>
        <v>-0.10111455033976167</v>
      </c>
      <c r="BA334" s="61">
        <f t="shared" ca="1" si="218"/>
        <v>0.31967592049251381</v>
      </c>
      <c r="BB334" s="61">
        <f t="shared" ca="1" si="219"/>
        <v>4.0105283001550376</v>
      </c>
      <c r="BL334" s="96">
        <v>39175</v>
      </c>
      <c r="BM334" s="126">
        <f t="shared" si="233"/>
        <v>4.2850996822827335E-3</v>
      </c>
      <c r="BN334" s="126">
        <f t="shared" si="234"/>
        <v>9.121572054325627E-3</v>
      </c>
      <c r="BO334" s="126">
        <f t="shared" si="235"/>
        <v>-8.1813846602668289E-4</v>
      </c>
      <c r="BP334" s="126">
        <f t="shared" si="236"/>
        <v>9.6012035149542953E-3</v>
      </c>
      <c r="BQ334" s="126">
        <f t="shared" si="237"/>
        <v>9.0577559457971516E-4</v>
      </c>
      <c r="DA334" s="126">
        <f t="shared" ca="1" si="220"/>
        <v>1.0772017553374686E-2</v>
      </c>
      <c r="DB334" s="126">
        <f t="shared" ca="1" si="221"/>
        <v>3.4233674781188661E-2</v>
      </c>
      <c r="DC334" s="126">
        <f t="shared" ca="1" si="222"/>
        <v>7.5849775124874471E-3</v>
      </c>
      <c r="DD334" s="126">
        <f t="shared" ca="1" si="223"/>
        <v>-8.9440816208278184E-4</v>
      </c>
      <c r="DE334" s="126">
        <f t="shared" ca="1" si="224"/>
        <v>2.5741669856084652E-3</v>
      </c>
    </row>
    <row r="335" spans="1:109" ht="14" thickBot="1" x14ac:dyDescent="0.2">
      <c r="A335" s="96">
        <v>39176</v>
      </c>
      <c r="B335" s="97">
        <v>5.1894998550415039</v>
      </c>
      <c r="C335" s="98">
        <v>1439.3699951171875</v>
      </c>
      <c r="D335" s="97">
        <v>1.9753999710083008</v>
      </c>
      <c r="E335">
        <v>118.66619660312041</v>
      </c>
      <c r="F335">
        <v>673.806396484375</v>
      </c>
      <c r="H335" s="34">
        <f t="shared" si="225"/>
        <v>-1.3470546942745587E-3</v>
      </c>
      <c r="I335" s="34">
        <f t="shared" si="226"/>
        <v>1.1128174632957873E-3</v>
      </c>
      <c r="J335" s="34">
        <f t="shared" si="227"/>
        <v>-5.5657136598342928E-4</v>
      </c>
      <c r="K335" s="34">
        <f t="shared" si="228"/>
        <v>-2.0172578157826642E-3</v>
      </c>
      <c r="L335" s="101">
        <f t="shared" si="229"/>
        <v>1.2385524070838093E-2</v>
      </c>
      <c r="N335" s="34">
        <f t="shared" si="230"/>
        <v>5.539551355594112E-2</v>
      </c>
      <c r="O335" s="35">
        <f t="shared" si="238"/>
        <v>0.11128174632957873</v>
      </c>
      <c r="P335" s="35">
        <f t="shared" si="239"/>
        <v>-5.5657136598342927E-2</v>
      </c>
      <c r="Q335" s="35">
        <f t="shared" si="231"/>
        <v>-0.20172578157826643</v>
      </c>
      <c r="R335" s="35">
        <f t="shared" si="240"/>
        <v>1.2385524070838092</v>
      </c>
      <c r="S335" s="67">
        <f t="shared" si="232"/>
        <v>1.1478467487927198</v>
      </c>
      <c r="AJ335" s="34">
        <f t="shared" ca="1" si="213"/>
        <v>0.89950502639976926</v>
      </c>
      <c r="AK335" s="34">
        <f t="shared" ca="1" si="213"/>
        <v>0.74963000593448892</v>
      </c>
      <c r="AL335" s="34">
        <f t="shared" ca="1" si="213"/>
        <v>-0.40159655885302481</v>
      </c>
      <c r="AM335" s="34">
        <f t="shared" ca="1" si="213"/>
        <v>-1.0170761865428282</v>
      </c>
      <c r="AN335" s="101">
        <f t="shared" ca="1" si="213"/>
        <v>1.050492695608604</v>
      </c>
      <c r="AQ335" s="60">
        <f ca="1"/>
        <v>-3.2940039145302399E-2</v>
      </c>
      <c r="AR335" s="60">
        <f ca="1"/>
        <v>-8.7032584315956518E-3</v>
      </c>
      <c r="AS335" s="60">
        <f ca="1"/>
        <v>7.2031829107230523E-3</v>
      </c>
      <c r="AT335" s="60">
        <f ca="1"/>
        <v>-9.5872309842752919E-3</v>
      </c>
      <c r="AU335" s="60">
        <f ca="1"/>
        <v>-4.0897491831711937E-3</v>
      </c>
      <c r="AW335" s="61">
        <f t="shared" ca="1" si="214"/>
        <v>1.3546074949759324</v>
      </c>
      <c r="AX335" s="61">
        <f t="shared" ca="1" si="215"/>
        <v>-0.87032584315956518</v>
      </c>
      <c r="AY335" s="61">
        <f t="shared" ca="1" si="216"/>
        <v>0.72031829107230527</v>
      </c>
      <c r="AZ335" s="61">
        <f t="shared" ca="1" si="217"/>
        <v>-0.95872309842752923</v>
      </c>
      <c r="BA335" s="61">
        <f t="shared" ca="1" si="218"/>
        <v>-0.40897491831711935</v>
      </c>
      <c r="BB335" s="61">
        <f t="shared" ca="1" si="219"/>
        <v>-0.16309807385597613</v>
      </c>
      <c r="BL335" s="96">
        <v>39176</v>
      </c>
      <c r="BM335" s="126">
        <f t="shared" si="233"/>
        <v>-9.255658553787477E-4</v>
      </c>
      <c r="BN335" s="126">
        <f t="shared" si="234"/>
        <v>9.5428685362577634E-4</v>
      </c>
      <c r="BO335" s="126">
        <f t="shared" si="235"/>
        <v>-5.1538089439136692E-4</v>
      </c>
      <c r="BP335" s="126">
        <f t="shared" si="236"/>
        <v>-1.8095662052013844E-3</v>
      </c>
      <c r="BQ335" s="126">
        <f t="shared" si="237"/>
        <v>1.1635864428419684E-2</v>
      </c>
      <c r="DA335" s="126">
        <f t="shared" ca="1" si="220"/>
        <v>-3.2807402963482259E-2</v>
      </c>
      <c r="DB335" s="126">
        <f t="shared" ca="1" si="221"/>
        <v>-9.0211407527968288E-3</v>
      </c>
      <c r="DC335" s="126">
        <f t="shared" ca="1" si="222"/>
        <v>7.044769348633453E-3</v>
      </c>
      <c r="DD335" s="126">
        <f t="shared" ca="1" si="223"/>
        <v>-9.4704936429604574E-3</v>
      </c>
      <c r="DE335" s="126">
        <f t="shared" ca="1" si="224"/>
        <v>-4.7123414024878661E-3</v>
      </c>
    </row>
    <row r="336" spans="1:109" ht="14" thickBot="1" x14ac:dyDescent="0.2">
      <c r="A336" s="96">
        <v>39177</v>
      </c>
      <c r="B336" s="97">
        <v>5.2109999656677246</v>
      </c>
      <c r="C336" s="98">
        <v>1443.760009765625</v>
      </c>
      <c r="D336" s="97">
        <v>1.9708000421524048</v>
      </c>
      <c r="E336">
        <v>118.66619660312041</v>
      </c>
      <c r="F336">
        <v>673.806396484375</v>
      </c>
      <c r="H336" s="34">
        <f t="shared" si="225"/>
        <v>4.1430024524104648E-3</v>
      </c>
      <c r="I336" s="34">
        <f t="shared" si="226"/>
        <v>3.04995564957576E-3</v>
      </c>
      <c r="J336" s="34">
        <f t="shared" si="227"/>
        <v>-2.3286063194321405E-3</v>
      </c>
      <c r="K336" s="34">
        <f t="shared" si="228"/>
        <v>0</v>
      </c>
      <c r="L336" s="101">
        <f t="shared" si="229"/>
        <v>0</v>
      </c>
      <c r="N336" s="34">
        <f t="shared" si="230"/>
        <v>-0.17037448404305358</v>
      </c>
      <c r="O336" s="35">
        <f t="shared" si="238"/>
        <v>0.30499556495757602</v>
      </c>
      <c r="P336" s="35">
        <f t="shared" si="239"/>
        <v>-0.23286063194321405</v>
      </c>
      <c r="Q336" s="35">
        <f t="shared" si="231"/>
        <v>0</v>
      </c>
      <c r="R336" s="35">
        <f t="shared" si="240"/>
        <v>0</v>
      </c>
      <c r="S336" s="67">
        <f t="shared" si="232"/>
        <v>-9.8239551028691613E-2</v>
      </c>
      <c r="AJ336" s="34">
        <f t="shared" ca="1" si="213"/>
        <v>0.48059067839729114</v>
      </c>
      <c r="AK336" s="34">
        <f t="shared" ca="1" si="213"/>
        <v>0.5481285214303202</v>
      </c>
      <c r="AL336" s="34">
        <f t="shared" ca="1" si="213"/>
        <v>-0.12501965599756568</v>
      </c>
      <c r="AM336" s="34">
        <f t="shared" ca="1" si="213"/>
        <v>-3.0944030680709678</v>
      </c>
      <c r="AN336" s="101">
        <f t="shared" ca="1" si="213"/>
        <v>0.86624622827954489</v>
      </c>
      <c r="AQ336" s="60">
        <f ca="1"/>
        <v>1.7057276108117681E-2</v>
      </c>
      <c r="AR336" s="60">
        <f ca="1"/>
        <v>7.150946066963473E-3</v>
      </c>
      <c r="AS336" s="60">
        <f ca="1"/>
        <v>1.114671607028858E-3</v>
      </c>
      <c r="AT336" s="60">
        <f ca="1"/>
        <v>1.0451794568305268E-2</v>
      </c>
      <c r="AU336" s="60">
        <f ca="1"/>
        <v>1.2038163361713849E-2</v>
      </c>
      <c r="AW336" s="61">
        <f t="shared" ca="1" si="214"/>
        <v>-0.70145375231666229</v>
      </c>
      <c r="AX336" s="61">
        <f t="shared" ca="1" si="215"/>
        <v>0.71509460669634728</v>
      </c>
      <c r="AY336" s="61">
        <f t="shared" ca="1" si="216"/>
        <v>0.1114671607028858</v>
      </c>
      <c r="AZ336" s="61">
        <f t="shared" ca="1" si="217"/>
        <v>1.0451794568305268</v>
      </c>
      <c r="BA336" s="61">
        <f t="shared" ca="1" si="218"/>
        <v>1.2038163361713849</v>
      </c>
      <c r="BB336" s="61">
        <f t="shared" ca="1" si="219"/>
        <v>2.3741038080844827</v>
      </c>
      <c r="BL336" s="96">
        <v>39177</v>
      </c>
      <c r="BM336" s="126">
        <f t="shared" si="233"/>
        <v>4.5644912913062755E-3</v>
      </c>
      <c r="BN336" s="126">
        <f t="shared" si="234"/>
        <v>2.8914250399057493E-3</v>
      </c>
      <c r="BO336" s="126">
        <f t="shared" si="235"/>
        <v>-2.2874158478400782E-3</v>
      </c>
      <c r="BP336" s="126">
        <f t="shared" si="236"/>
        <v>2.0769161058127987E-4</v>
      </c>
      <c r="BQ336" s="126">
        <f t="shared" si="237"/>
        <v>-7.4965964241840803E-4</v>
      </c>
      <c r="DA336" s="126">
        <f t="shared" ca="1" si="220"/>
        <v>1.7189912289937825E-2</v>
      </c>
      <c r="DB336" s="126">
        <f t="shared" ca="1" si="221"/>
        <v>6.833063745762296E-3</v>
      </c>
      <c r="DC336" s="126">
        <f t="shared" ca="1" si="222"/>
        <v>9.5625804493925846E-4</v>
      </c>
      <c r="DD336" s="126">
        <f t="shared" ca="1" si="223"/>
        <v>1.0568531909620102E-2</v>
      </c>
      <c r="DE336" s="126">
        <f t="shared" ca="1" si="224"/>
        <v>1.1415571142397177E-2</v>
      </c>
    </row>
    <row r="337" spans="1:109" ht="14" thickBot="1" x14ac:dyDescent="0.2">
      <c r="A337" s="96">
        <v>39178</v>
      </c>
      <c r="B337" s="97">
        <v>5.2884798049926758</v>
      </c>
      <c r="C337" s="98">
        <v>1443.760009765625</v>
      </c>
      <c r="D337" s="97">
        <v>1.9650000333786011</v>
      </c>
      <c r="E337">
        <v>119.34598060239307</v>
      </c>
      <c r="F337">
        <v>673.806396484375</v>
      </c>
      <c r="H337" s="34">
        <f t="shared" si="225"/>
        <v>1.4868516567918093E-2</v>
      </c>
      <c r="I337" s="34">
        <f t="shared" si="226"/>
        <v>0</v>
      </c>
      <c r="J337" s="34">
        <f t="shared" si="227"/>
        <v>-2.9429717118684678E-3</v>
      </c>
      <c r="K337" s="34">
        <f t="shared" si="228"/>
        <v>5.7285395397494573E-3</v>
      </c>
      <c r="L337" s="101">
        <f t="shared" si="229"/>
        <v>0</v>
      </c>
      <c r="N337" s="34">
        <f t="shared" si="230"/>
        <v>-0.6114444458681827</v>
      </c>
      <c r="O337" s="35">
        <f t="shared" si="238"/>
        <v>0</v>
      </c>
      <c r="P337" s="35">
        <f t="shared" si="239"/>
        <v>-0.29429717118684678</v>
      </c>
      <c r="Q337" s="35">
        <f t="shared" si="231"/>
        <v>0.57285395397494576</v>
      </c>
      <c r="R337" s="35">
        <f t="shared" si="240"/>
        <v>0</v>
      </c>
      <c r="S337" s="67">
        <f t="shared" si="232"/>
        <v>-0.33288766308008366</v>
      </c>
      <c r="AJ337" s="34">
        <f t="shared" ca="1" si="213"/>
        <v>1.0134803179463625</v>
      </c>
      <c r="AK337" s="34">
        <f t="shared" ca="1" si="213"/>
        <v>0.6716648799921654</v>
      </c>
      <c r="AL337" s="34">
        <f t="shared" ca="1" si="213"/>
        <v>-1.0215846087603757</v>
      </c>
      <c r="AM337" s="34">
        <f t="shared" ca="1" si="213"/>
        <v>1.5955043989356008</v>
      </c>
      <c r="AN337" s="101">
        <f t="shared" ca="1" si="213"/>
        <v>-0.7135330963115547</v>
      </c>
      <c r="AQ337" s="60">
        <f ca="1"/>
        <v>7.0541932022023949E-3</v>
      </c>
      <c r="AR337" s="60">
        <f ca="1"/>
        <v>6.0443335294382318E-3</v>
      </c>
      <c r="AS337" s="60">
        <f ca="1"/>
        <v>-1.0535433746114084E-2</v>
      </c>
      <c r="AT337" s="60">
        <f ca="1"/>
        <v>1.5244746049052321E-2</v>
      </c>
      <c r="AU337" s="60">
        <f ca="1"/>
        <v>1.059198680806317E-2</v>
      </c>
      <c r="AW337" s="61">
        <f t="shared" ca="1" si="214"/>
        <v>-0.29009264198383244</v>
      </c>
      <c r="AX337" s="61">
        <f t="shared" ca="1" si="215"/>
        <v>0.60443335294382317</v>
      </c>
      <c r="AY337" s="61">
        <f t="shared" ca="1" si="216"/>
        <v>-1.0535433746114085</v>
      </c>
      <c r="AZ337" s="61">
        <f t="shared" ca="1" si="217"/>
        <v>1.5244746049052322</v>
      </c>
      <c r="BA337" s="61">
        <f t="shared" ca="1" si="218"/>
        <v>1.059198680806317</v>
      </c>
      <c r="BB337" s="61">
        <f t="shared" ca="1" si="219"/>
        <v>1.8444706220601315</v>
      </c>
      <c r="BL337" s="96">
        <v>39178</v>
      </c>
      <c r="BM337" s="126">
        <f t="shared" si="233"/>
        <v>1.5290005406813904E-2</v>
      </c>
      <c r="BN337" s="126">
        <f t="shared" si="234"/>
        <v>-1.5853060967001092E-4</v>
      </c>
      <c r="BO337" s="126">
        <f t="shared" si="235"/>
        <v>-2.9017812402764055E-3</v>
      </c>
      <c r="BP337" s="126">
        <f t="shared" si="236"/>
        <v>5.9362311503307376E-3</v>
      </c>
      <c r="BQ337" s="126">
        <f t="shared" si="237"/>
        <v>-7.4965964241840803E-4</v>
      </c>
      <c r="DA337" s="126">
        <f t="shared" ca="1" si="220"/>
        <v>7.1868293840225382E-3</v>
      </c>
      <c r="DB337" s="126">
        <f t="shared" ca="1" si="221"/>
        <v>5.7264512082370548E-3</v>
      </c>
      <c r="DC337" s="126">
        <f t="shared" ca="1" si="222"/>
        <v>-1.0693847308203684E-2</v>
      </c>
      <c r="DD337" s="126">
        <f t="shared" ca="1" si="223"/>
        <v>1.5361483390367156E-2</v>
      </c>
      <c r="DE337" s="126">
        <f t="shared" ca="1" si="224"/>
        <v>9.9693945887464972E-3</v>
      </c>
    </row>
    <row r="338" spans="1:109" ht="14" thickBot="1" x14ac:dyDescent="0.2">
      <c r="A338" s="96">
        <v>39181</v>
      </c>
      <c r="B338" s="97">
        <v>5.2824840545654297</v>
      </c>
      <c r="C338" s="98">
        <v>1444.6099853515625</v>
      </c>
      <c r="D338" s="97">
        <v>1.9609999656677246</v>
      </c>
      <c r="E338">
        <v>119.30326849556405</v>
      </c>
      <c r="F338">
        <v>674.50335693359375</v>
      </c>
      <c r="H338" s="34">
        <f t="shared" si="225"/>
        <v>-1.1337379829995204E-3</v>
      </c>
      <c r="I338" s="34">
        <f t="shared" si="226"/>
        <v>5.8872359685006241E-4</v>
      </c>
      <c r="J338" s="34">
        <f t="shared" si="227"/>
        <v>-2.0356578335516814E-3</v>
      </c>
      <c r="K338" s="34">
        <f t="shared" si="228"/>
        <v>-3.5788475333167931E-4</v>
      </c>
      <c r="L338" s="101">
        <f t="shared" si="229"/>
        <v>1.0343630646060689E-3</v>
      </c>
      <c r="N338" s="34">
        <f t="shared" si="230"/>
        <v>4.6623198058010309E-2</v>
      </c>
      <c r="O338" s="35">
        <f t="shared" si="238"/>
        <v>5.8872359685006238E-2</v>
      </c>
      <c r="P338" s="35">
        <f t="shared" si="239"/>
        <v>-0.20356578335516815</v>
      </c>
      <c r="Q338" s="35">
        <f t="shared" si="231"/>
        <v>-3.5788475333167931E-2</v>
      </c>
      <c r="R338" s="35">
        <f t="shared" si="240"/>
        <v>0.10343630646060689</v>
      </c>
      <c r="S338" s="67">
        <f t="shared" si="232"/>
        <v>-3.0422394484712623E-2</v>
      </c>
      <c r="AJ338" s="34">
        <f t="shared" ca="1" si="213"/>
        <v>-1.5147415527322232</v>
      </c>
      <c r="AK338" s="34">
        <f t="shared" ca="1" si="213"/>
        <v>0.54089821142015959</v>
      </c>
      <c r="AL338" s="34">
        <f t="shared" ca="1" si="213"/>
        <v>1.0101661348922131</v>
      </c>
      <c r="AM338" s="34">
        <f t="shared" ca="1" si="213"/>
        <v>0.63752616448405697</v>
      </c>
      <c r="AN338" s="101">
        <f t="shared" ca="1" si="213"/>
        <v>1.4571966419126163</v>
      </c>
      <c r="AQ338" s="60">
        <f ca="1"/>
        <v>2.4940082621637303E-2</v>
      </c>
      <c r="AR338" s="60">
        <f ca="1"/>
        <v>1.9967854826321539E-3</v>
      </c>
      <c r="AS338" s="60">
        <f ca="1"/>
        <v>8.1662673252234329E-3</v>
      </c>
      <c r="AT338" s="60">
        <f ca="1"/>
        <v>-6.189760809543943E-3</v>
      </c>
      <c r="AU338" s="60">
        <f ca="1"/>
        <v>1.1483440316910965E-2</v>
      </c>
      <c r="AW338" s="61">
        <f t="shared" ca="1" si="214"/>
        <v>-1.025621818345861</v>
      </c>
      <c r="AX338" s="61">
        <f t="shared" ca="1" si="215"/>
        <v>0.19967854826321541</v>
      </c>
      <c r="AY338" s="61">
        <f t="shared" ca="1" si="216"/>
        <v>0.8166267325223433</v>
      </c>
      <c r="AZ338" s="61">
        <f t="shared" ca="1" si="217"/>
        <v>-0.61897608095439427</v>
      </c>
      <c r="BA338" s="61">
        <f t="shared" ca="1" si="218"/>
        <v>1.1483440316910964</v>
      </c>
      <c r="BB338" s="61">
        <f t="shared" ca="1" si="219"/>
        <v>0.52005141317639991</v>
      </c>
      <c r="BL338" s="96">
        <v>39181</v>
      </c>
      <c r="BM338" s="126">
        <f t="shared" si="233"/>
        <v>-7.1224914410370941E-4</v>
      </c>
      <c r="BN338" s="126">
        <f t="shared" si="234"/>
        <v>4.3019298718005149E-4</v>
      </c>
      <c r="BO338" s="126">
        <f t="shared" si="235"/>
        <v>-1.9944673619596192E-3</v>
      </c>
      <c r="BP338" s="126">
        <f t="shared" si="236"/>
        <v>-1.5019314275039944E-4</v>
      </c>
      <c r="BQ338" s="126">
        <f t="shared" si="237"/>
        <v>2.8470342218766089E-4</v>
      </c>
      <c r="DA338" s="126">
        <f t="shared" ca="1" si="220"/>
        <v>2.5072718803457447E-2</v>
      </c>
      <c r="DB338" s="126">
        <f t="shared" ca="1" si="221"/>
        <v>1.6789031614309765E-3</v>
      </c>
      <c r="DC338" s="126">
        <f t="shared" ca="1" si="222"/>
        <v>8.0078537631338327E-3</v>
      </c>
      <c r="DD338" s="126">
        <f t="shared" ca="1" si="223"/>
        <v>-6.0730234682291077E-3</v>
      </c>
      <c r="DE338" s="126">
        <f t="shared" ca="1" si="224"/>
        <v>1.0860848097594293E-2</v>
      </c>
    </row>
    <row r="339" spans="1:109" ht="14" thickBot="1" x14ac:dyDescent="0.2">
      <c r="A339" s="96">
        <v>39182</v>
      </c>
      <c r="B339" s="97">
        <v>5.2614998817443848</v>
      </c>
      <c r="C339" s="98">
        <v>1448.3900146484375</v>
      </c>
      <c r="D339" s="97">
        <v>1.9716999530792236</v>
      </c>
      <c r="E339">
        <v>119.11851780933858</v>
      </c>
      <c r="F339">
        <v>679.062255859375</v>
      </c>
      <c r="H339" s="34">
        <f t="shared" si="225"/>
        <v>-3.9724062778588379E-3</v>
      </c>
      <c r="I339" s="34">
        <f t="shared" si="226"/>
        <v>2.6166434783123048E-3</v>
      </c>
      <c r="J339" s="34">
        <f t="shared" si="227"/>
        <v>5.4563934721210744E-3</v>
      </c>
      <c r="K339" s="34">
        <f t="shared" si="228"/>
        <v>-1.5485802573157485E-3</v>
      </c>
      <c r="L339" s="101">
        <f t="shared" si="229"/>
        <v>6.7588973115074993E-3</v>
      </c>
      <c r="N339" s="34">
        <f t="shared" si="230"/>
        <v>0.16335898367760207</v>
      </c>
      <c r="O339" s="35">
        <f t="shared" si="238"/>
        <v>0.26166434783123049</v>
      </c>
      <c r="P339" s="35">
        <f t="shared" si="239"/>
        <v>0.54563934721210738</v>
      </c>
      <c r="Q339" s="35">
        <f t="shared" si="231"/>
        <v>-0.15485802573157484</v>
      </c>
      <c r="R339" s="35">
        <f t="shared" si="240"/>
        <v>0.67588973115074991</v>
      </c>
      <c r="S339" s="67">
        <f t="shared" si="232"/>
        <v>1.4916943841401151</v>
      </c>
      <c r="AJ339" s="34">
        <f t="shared" ca="1" si="213"/>
        <v>0.42582260752155671</v>
      </c>
      <c r="AK339" s="34">
        <f t="shared" ca="1" si="213"/>
        <v>-0.55954821999943249</v>
      </c>
      <c r="AL339" s="34">
        <f t="shared" ca="1" si="213"/>
        <v>0.38403447394742635</v>
      </c>
      <c r="AM339" s="34">
        <f t="shared" ca="1" si="213"/>
        <v>-1.6653230580798839</v>
      </c>
      <c r="AN339" s="101">
        <f t="shared" ca="1" si="213"/>
        <v>7.9067735843503795E-2</v>
      </c>
      <c r="AQ339" s="60">
        <f ca="1"/>
        <v>-3.667720689778857E-2</v>
      </c>
      <c r="AR339" s="60">
        <f ca="1"/>
        <v>-2.0249369722669277E-3</v>
      </c>
      <c r="AS339" s="60">
        <f ca="1"/>
        <v>7.7349249657785038E-3</v>
      </c>
      <c r="AT339" s="60">
        <f ca="1"/>
        <v>-5.6122426114729295E-4</v>
      </c>
      <c r="AU339" s="60">
        <f ca="1"/>
        <v>1.485976833631315E-3</v>
      </c>
      <c r="AW339" s="61">
        <f t="shared" ca="1" si="214"/>
        <v>1.5082926629008793</v>
      </c>
      <c r="AX339" s="61">
        <f t="shared" ca="1" si="215"/>
        <v>-0.20249369722669278</v>
      </c>
      <c r="AY339" s="61">
        <f t="shared" ca="1" si="216"/>
        <v>0.77349249657785035</v>
      </c>
      <c r="AZ339" s="61">
        <f t="shared" ca="1" si="217"/>
        <v>-5.6122426114729299E-2</v>
      </c>
      <c r="BA339" s="61">
        <f t="shared" ca="1" si="218"/>
        <v>0.14859768336313151</v>
      </c>
      <c r="BB339" s="61">
        <f t="shared" ca="1" si="219"/>
        <v>2.1717667195004386</v>
      </c>
      <c r="BL339" s="96">
        <v>39182</v>
      </c>
      <c r="BM339" s="126">
        <f t="shared" si="233"/>
        <v>-3.5509174389630267E-3</v>
      </c>
      <c r="BN339" s="126">
        <f t="shared" si="234"/>
        <v>2.4581128686422937E-3</v>
      </c>
      <c r="BO339" s="126">
        <f t="shared" si="235"/>
        <v>5.4975839437131366E-3</v>
      </c>
      <c r="BP339" s="126">
        <f t="shared" si="236"/>
        <v>-1.3408886467344686E-3</v>
      </c>
      <c r="BQ339" s="126">
        <f t="shared" si="237"/>
        <v>6.0092376690890912E-3</v>
      </c>
      <c r="DA339" s="126">
        <f t="shared" ca="1" si="220"/>
        <v>-3.6544570715968429E-2</v>
      </c>
      <c r="DB339" s="126">
        <f t="shared" ca="1" si="221"/>
        <v>-2.3428192934681052E-3</v>
      </c>
      <c r="DC339" s="126">
        <f t="shared" ca="1" si="222"/>
        <v>7.5765114036889045E-3</v>
      </c>
      <c r="DD339" s="126">
        <f t="shared" ca="1" si="223"/>
        <v>-4.4448691983245804E-4</v>
      </c>
      <c r="DE339" s="126">
        <f t="shared" ca="1" si="224"/>
        <v>8.6338461431464215E-4</v>
      </c>
    </row>
    <row r="340" spans="1:109" ht="14" thickBot="1" x14ac:dyDescent="0.2">
      <c r="A340" s="96">
        <v>39183</v>
      </c>
      <c r="B340" s="97">
        <v>5.2734999656677246</v>
      </c>
      <c r="C340" s="98">
        <v>1438.8699951171875</v>
      </c>
      <c r="D340" s="97">
        <v>1.9750000238418579</v>
      </c>
      <c r="E340">
        <v>119.30326849556405</v>
      </c>
      <c r="F340">
        <v>676.16241455078125</v>
      </c>
      <c r="H340" s="34">
        <f t="shared" si="225"/>
        <v>2.2807344280242319E-3</v>
      </c>
      <c r="I340" s="34">
        <f t="shared" si="226"/>
        <v>-6.5728287512122627E-3</v>
      </c>
      <c r="J340" s="34">
        <f t="shared" si="227"/>
        <v>1.6737185378944315E-3</v>
      </c>
      <c r="K340" s="34">
        <f t="shared" si="228"/>
        <v>1.5509820775404782E-3</v>
      </c>
      <c r="L340" s="101">
        <f t="shared" si="229"/>
        <v>-4.2703614927381119E-3</v>
      </c>
      <c r="N340" s="34">
        <f t="shared" si="230"/>
        <v>-9.3791629591668729E-2</v>
      </c>
      <c r="O340" s="35">
        <f t="shared" si="238"/>
        <v>-0.6572828751212263</v>
      </c>
      <c r="P340" s="35">
        <f t="shared" si="239"/>
        <v>0.16737185378944314</v>
      </c>
      <c r="Q340" s="35">
        <f t="shared" si="231"/>
        <v>0.15509820775404781</v>
      </c>
      <c r="R340" s="35">
        <f t="shared" si="240"/>
        <v>-0.42703614927381117</v>
      </c>
      <c r="S340" s="67">
        <f t="shared" si="232"/>
        <v>-0.85564059244321533</v>
      </c>
      <c r="AJ340" s="34">
        <f t="shared" ca="1" si="213"/>
        <v>-2.1316108880359073</v>
      </c>
      <c r="AK340" s="34">
        <f t="shared" ca="1" si="213"/>
        <v>0.18061161824565763</v>
      </c>
      <c r="AL340" s="34">
        <f t="shared" ca="1" si="213"/>
        <v>0.60482101548345801</v>
      </c>
      <c r="AM340" s="34">
        <f t="shared" ca="1" si="213"/>
        <v>-0.48325999735723096</v>
      </c>
      <c r="AN340" s="101">
        <f t="shared" ca="1" si="213"/>
        <v>0.70003480188621658</v>
      </c>
      <c r="AQ340" s="60">
        <f ca="1"/>
        <v>6.6921254368130807E-3</v>
      </c>
      <c r="AR340" s="60">
        <f ca="1"/>
        <v>5.6146875853866803E-3</v>
      </c>
      <c r="AS340" s="60">
        <f ca="1"/>
        <v>-8.7288717345728861E-3</v>
      </c>
      <c r="AT340" s="60">
        <f ca="1"/>
        <v>8.1462400182543519E-3</v>
      </c>
      <c r="AU340" s="60">
        <f ca="1"/>
        <v>-7.3569592859879743E-3</v>
      </c>
      <c r="AW340" s="61">
        <f t="shared" ca="1" si="214"/>
        <v>-0.2752031724685694</v>
      </c>
      <c r="AX340" s="61">
        <f t="shared" ca="1" si="215"/>
        <v>0.56146875853866807</v>
      </c>
      <c r="AY340" s="61">
        <f t="shared" ca="1" si="216"/>
        <v>-0.87288717345728861</v>
      </c>
      <c r="AZ340" s="61">
        <f t="shared" ca="1" si="217"/>
        <v>0.81462400182543515</v>
      </c>
      <c r="BA340" s="61">
        <f t="shared" ca="1" si="218"/>
        <v>-0.7356959285987974</v>
      </c>
      <c r="BB340" s="61">
        <f t="shared" ca="1" si="219"/>
        <v>-0.5076935141605522</v>
      </c>
      <c r="BL340" s="96">
        <v>39183</v>
      </c>
      <c r="BM340" s="126">
        <f t="shared" si="233"/>
        <v>2.7022232669200431E-3</v>
      </c>
      <c r="BN340" s="126">
        <f t="shared" si="234"/>
        <v>-6.7313593608822738E-3</v>
      </c>
      <c r="BO340" s="126">
        <f t="shared" si="235"/>
        <v>1.7149090094864938E-3</v>
      </c>
      <c r="BP340" s="126">
        <f t="shared" si="236"/>
        <v>1.758673688121758E-3</v>
      </c>
      <c r="BQ340" s="126">
        <f t="shared" si="237"/>
        <v>-5.02002113515652E-3</v>
      </c>
      <c r="DA340" s="126">
        <f t="shared" ca="1" si="220"/>
        <v>6.824761618633224E-3</v>
      </c>
      <c r="DB340" s="126">
        <f t="shared" ca="1" si="221"/>
        <v>5.2968052641855033E-3</v>
      </c>
      <c r="DC340" s="126">
        <f t="shared" ca="1" si="222"/>
        <v>-8.8872852966624862E-3</v>
      </c>
      <c r="DD340" s="126">
        <f t="shared" ca="1" si="223"/>
        <v>8.2629773595691864E-3</v>
      </c>
      <c r="DE340" s="126">
        <f t="shared" ca="1" si="224"/>
        <v>-7.9795515053046467E-3</v>
      </c>
    </row>
    <row r="341" spans="1:109" ht="14" thickBot="1" x14ac:dyDescent="0.2">
      <c r="A341" s="96">
        <v>39184</v>
      </c>
      <c r="B341" s="97">
        <v>5.2744998931884766</v>
      </c>
      <c r="C341" s="98">
        <v>1447.800048828125</v>
      </c>
      <c r="D341" s="97">
        <v>1.9780999422073364</v>
      </c>
      <c r="E341">
        <v>119.06178752273972</v>
      </c>
      <c r="F341">
        <v>676.4248046875</v>
      </c>
      <c r="H341" s="34">
        <f t="shared" si="225"/>
        <v>1.8961363937836746E-4</v>
      </c>
      <c r="I341" s="34">
        <f t="shared" si="226"/>
        <v>6.2062964279202999E-3</v>
      </c>
      <c r="J341" s="34">
        <f t="shared" si="227"/>
        <v>1.5695789002819435E-3</v>
      </c>
      <c r="K341" s="34">
        <f t="shared" si="228"/>
        <v>-2.0240935212375417E-3</v>
      </c>
      <c r="L341" s="101">
        <f t="shared" si="229"/>
        <v>3.8805785573436946E-4</v>
      </c>
      <c r="N341" s="34">
        <f t="shared" si="230"/>
        <v>-7.7975638073347585E-3</v>
      </c>
      <c r="O341" s="35">
        <f t="shared" si="238"/>
        <v>0.62062964279203003</v>
      </c>
      <c r="P341" s="35">
        <f t="shared" si="239"/>
        <v>0.15695789002819435</v>
      </c>
      <c r="Q341" s="35">
        <f t="shared" si="231"/>
        <v>-0.20240935212375416</v>
      </c>
      <c r="R341" s="35">
        <f t="shared" si="240"/>
        <v>3.8805785573436946E-2</v>
      </c>
      <c r="S341" s="67">
        <f t="shared" si="232"/>
        <v>0.60618640246257249</v>
      </c>
      <c r="AJ341" s="34">
        <f t="shared" ca="1" si="213"/>
        <v>-1.1607088532302636</v>
      </c>
      <c r="AK341" s="34">
        <f t="shared" ca="1" si="213"/>
        <v>-0.27687434036686143</v>
      </c>
      <c r="AL341" s="34">
        <f t="shared" ca="1" si="213"/>
        <v>-1.4446459885045466</v>
      </c>
      <c r="AM341" s="34">
        <f t="shared" ca="1" si="213"/>
        <v>0.45386059849230415</v>
      </c>
      <c r="AN341" s="101">
        <f t="shared" ca="1" si="213"/>
        <v>-0.75460511299313049</v>
      </c>
      <c r="AQ341" s="60">
        <f ca="1"/>
        <v>-4.587511381795184E-2</v>
      </c>
      <c r="AR341" s="60">
        <f ca="1"/>
        <v>-1.2719675315667674E-2</v>
      </c>
      <c r="AS341" s="60">
        <f ca="1"/>
        <v>-2.007003911019674E-3</v>
      </c>
      <c r="AT341" s="60">
        <f ca="1"/>
        <v>-2.6642733601956203E-3</v>
      </c>
      <c r="AU341" s="60">
        <f ca="1"/>
        <v>6.3473464764047811E-4</v>
      </c>
      <c r="AW341" s="61">
        <f t="shared" ca="1" si="214"/>
        <v>1.8865421724774651</v>
      </c>
      <c r="AX341" s="61">
        <f t="shared" ca="1" si="215"/>
        <v>-1.2719675315667673</v>
      </c>
      <c r="AY341" s="61">
        <f t="shared" ca="1" si="216"/>
        <v>-0.20070039110196741</v>
      </c>
      <c r="AZ341" s="61">
        <f t="shared" ca="1" si="217"/>
        <v>-0.26642733601956203</v>
      </c>
      <c r="BA341" s="61">
        <f t="shared" ca="1" si="218"/>
        <v>6.3473464764047804E-2</v>
      </c>
      <c r="BB341" s="61">
        <f t="shared" ca="1" si="219"/>
        <v>0.21092037855321616</v>
      </c>
      <c r="BL341" s="96">
        <v>39184</v>
      </c>
      <c r="BM341" s="126">
        <f t="shared" si="233"/>
        <v>6.1110247827417849E-4</v>
      </c>
      <c r="BN341" s="126">
        <f t="shared" si="234"/>
        <v>6.0477658182502888E-3</v>
      </c>
      <c r="BO341" s="126">
        <f t="shared" si="235"/>
        <v>1.6107693718740057E-3</v>
      </c>
      <c r="BP341" s="126">
        <f t="shared" si="236"/>
        <v>-1.8164019106562618E-3</v>
      </c>
      <c r="BQ341" s="126">
        <f t="shared" si="237"/>
        <v>-3.6160178668403857E-4</v>
      </c>
      <c r="DA341" s="126">
        <f t="shared" ca="1" si="220"/>
        <v>-4.57424776361317E-2</v>
      </c>
      <c r="DB341" s="126">
        <f t="shared" ca="1" si="221"/>
        <v>-1.3037557636868851E-2</v>
      </c>
      <c r="DC341" s="126">
        <f t="shared" ca="1" si="222"/>
        <v>-2.1654174731092738E-3</v>
      </c>
      <c r="DD341" s="126">
        <f t="shared" ca="1" si="223"/>
        <v>-2.5475360188807854E-3</v>
      </c>
      <c r="DE341" s="126">
        <f t="shared" ca="1" si="224"/>
        <v>1.2142428323805277E-5</v>
      </c>
    </row>
    <row r="342" spans="1:109" ht="14" thickBot="1" x14ac:dyDescent="0.2">
      <c r="A342" s="96">
        <v>39185</v>
      </c>
      <c r="B342" s="97">
        <v>5.2940001487731934</v>
      </c>
      <c r="C342" s="98">
        <v>1452.8499755859375</v>
      </c>
      <c r="D342" s="97">
        <v>1.9869999885559082</v>
      </c>
      <c r="E342">
        <v>119.11851780933858</v>
      </c>
      <c r="F342">
        <v>684.6239013671875</v>
      </c>
      <c r="H342" s="34">
        <f t="shared" si="225"/>
        <v>3.6970814256531799E-3</v>
      </c>
      <c r="I342" s="34">
        <f t="shared" si="226"/>
        <v>3.4880001295068334E-3</v>
      </c>
      <c r="J342" s="34">
        <f t="shared" si="227"/>
        <v>4.4992905356644065E-3</v>
      </c>
      <c r="K342" s="34">
        <f t="shared" si="228"/>
        <v>4.7647769934605367E-4</v>
      </c>
      <c r="L342" s="101">
        <f t="shared" si="229"/>
        <v>1.2121224152144129E-2</v>
      </c>
      <c r="N342" s="34">
        <f t="shared" si="230"/>
        <v>-0.1520366805465776</v>
      </c>
      <c r="O342" s="35">
        <f t="shared" si="238"/>
        <v>0.34880001295068336</v>
      </c>
      <c r="P342" s="35">
        <f t="shared" si="239"/>
        <v>0.44992905356644064</v>
      </c>
      <c r="Q342" s="35">
        <f t="shared" si="231"/>
        <v>4.7647769934605365E-2</v>
      </c>
      <c r="R342" s="35">
        <f t="shared" si="240"/>
        <v>1.2121224152144128</v>
      </c>
      <c r="S342" s="67">
        <f t="shared" si="232"/>
        <v>1.9064625711195646</v>
      </c>
      <c r="AJ342" s="34">
        <f t="shared" ca="1" si="213"/>
        <v>6.2067215673883243E-2</v>
      </c>
      <c r="AK342" s="34">
        <f t="shared" ca="1" si="213"/>
        <v>-1.4441104336733366</v>
      </c>
      <c r="AL342" s="34">
        <f t="shared" ca="1" si="213"/>
        <v>1.1169765772730553</v>
      </c>
      <c r="AM342" s="34">
        <f t="shared" ca="1" si="213"/>
        <v>0.74035267032014529</v>
      </c>
      <c r="AN342" s="101">
        <f t="shared" ca="1" si="213"/>
        <v>-3.7663526208847754E-2</v>
      </c>
      <c r="AQ342" s="60">
        <f ca="1"/>
        <v>-1.3878373714593223E-2</v>
      </c>
      <c r="AR342" s="60">
        <f ca="1"/>
        <v>-2.6710333665679247E-2</v>
      </c>
      <c r="AS342" s="60">
        <f ca="1"/>
        <v>-3.0121456231797044E-3</v>
      </c>
      <c r="AT342" s="60">
        <f ca="1"/>
        <v>-1.0138142279008052E-2</v>
      </c>
      <c r="AU342" s="60">
        <f ca="1"/>
        <v>4.0338996669920697E-3</v>
      </c>
      <c r="AW342" s="61">
        <f t="shared" ca="1" si="214"/>
        <v>0.57072637251391944</v>
      </c>
      <c r="AX342" s="61">
        <f t="shared" ca="1" si="215"/>
        <v>-2.6710333665679249</v>
      </c>
      <c r="AY342" s="61">
        <f t="shared" ca="1" si="216"/>
        <v>-0.30121456231797045</v>
      </c>
      <c r="AZ342" s="61">
        <f t="shared" ca="1" si="217"/>
        <v>-1.0138142279008051</v>
      </c>
      <c r="BA342" s="61">
        <f t="shared" ca="1" si="218"/>
        <v>0.40338996669920696</v>
      </c>
      <c r="BB342" s="61">
        <f t="shared" ca="1" si="219"/>
        <v>-3.0119458175735736</v>
      </c>
      <c r="BL342" s="96">
        <v>39185</v>
      </c>
      <c r="BM342" s="126">
        <f t="shared" si="233"/>
        <v>4.1185702645489906E-3</v>
      </c>
      <c r="BN342" s="126">
        <f t="shared" si="234"/>
        <v>3.3294695198368227E-3</v>
      </c>
      <c r="BO342" s="126">
        <f t="shared" si="235"/>
        <v>4.5404810072564687E-3</v>
      </c>
      <c r="BP342" s="126">
        <f t="shared" si="236"/>
        <v>6.8416930992733357E-4</v>
      </c>
      <c r="BQ342" s="126">
        <f t="shared" si="237"/>
        <v>1.1371564509725721E-2</v>
      </c>
      <c r="DA342" s="126">
        <f t="shared" ca="1" si="220"/>
        <v>-1.3745737532773078E-2</v>
      </c>
      <c r="DB342" s="126">
        <f t="shared" ca="1" si="221"/>
        <v>-2.7028215986880426E-2</v>
      </c>
      <c r="DC342" s="126">
        <f t="shared" ca="1" si="222"/>
        <v>-3.1705591852693041E-3</v>
      </c>
      <c r="DD342" s="126">
        <f t="shared" ca="1" si="223"/>
        <v>-1.0021404937693218E-2</v>
      </c>
      <c r="DE342" s="126">
        <f t="shared" ca="1" si="224"/>
        <v>3.4113074476753969E-3</v>
      </c>
    </row>
    <row r="343" spans="1:109" ht="14" thickBot="1" x14ac:dyDescent="0.2">
      <c r="A343" s="96">
        <v>39188</v>
      </c>
      <c r="B343" s="97">
        <v>5.2649998664855957</v>
      </c>
      <c r="C343" s="98">
        <v>1468.469970703125</v>
      </c>
      <c r="D343" s="97">
        <v>1.989799976348877</v>
      </c>
      <c r="E343">
        <v>119.7748298598833</v>
      </c>
      <c r="F343">
        <v>687.66180419921875</v>
      </c>
      <c r="H343" s="34">
        <f t="shared" si="225"/>
        <v>-5.4779526771109076E-3</v>
      </c>
      <c r="I343" s="34">
        <f t="shared" si="226"/>
        <v>1.0751278782854316E-2</v>
      </c>
      <c r="J343" s="34">
        <f t="shared" si="227"/>
        <v>1.4091534016583949E-3</v>
      </c>
      <c r="K343" s="34">
        <f t="shared" si="228"/>
        <v>5.5097399011899044E-3</v>
      </c>
      <c r="L343" s="101">
        <f t="shared" si="229"/>
        <v>4.4373309578654594E-3</v>
      </c>
      <c r="N343" s="34">
        <f t="shared" si="230"/>
        <v>0.22527222025466681</v>
      </c>
      <c r="O343" s="35">
        <f t="shared" si="238"/>
        <v>1.0751278782854317</v>
      </c>
      <c r="P343" s="35">
        <f t="shared" si="239"/>
        <v>0.14091534016583948</v>
      </c>
      <c r="Q343" s="35">
        <f t="shared" si="231"/>
        <v>0.5509739901189904</v>
      </c>
      <c r="R343" s="35">
        <f t="shared" si="240"/>
        <v>0.44373309578654596</v>
      </c>
      <c r="S343" s="67">
        <f t="shared" si="232"/>
        <v>2.4360225246114746</v>
      </c>
      <c r="AJ343" s="34">
        <f t="shared" ca="1" si="213"/>
        <v>-0.18177116413690653</v>
      </c>
      <c r="AK343" s="34">
        <f t="shared" ca="1" si="213"/>
        <v>0.3882271400318012</v>
      </c>
      <c r="AL343" s="34">
        <f t="shared" ca="1" si="213"/>
        <v>-0.2522063069324943</v>
      </c>
      <c r="AM343" s="34">
        <f t="shared" ca="1" si="213"/>
        <v>0.84666332606310235</v>
      </c>
      <c r="AN343" s="101">
        <f t="shared" ca="1" si="213"/>
        <v>-0.97389871855986687</v>
      </c>
      <c r="AQ343" s="60">
        <f ca="1"/>
        <v>-1.3504122090538032E-3</v>
      </c>
      <c r="AR343" s="60">
        <f ca="1"/>
        <v>4.924394661825612E-3</v>
      </c>
      <c r="AS343" s="60">
        <f ca="1"/>
        <v>2.5453495122669154E-4</v>
      </c>
      <c r="AT343" s="60">
        <f ca="1"/>
        <v>-1.942868575682931E-4</v>
      </c>
      <c r="AU343" s="60">
        <f ca="1"/>
        <v>-2.4645287333970145E-2</v>
      </c>
      <c r="AW343" s="61">
        <f t="shared" ca="1" si="214"/>
        <v>5.5533586090232741E-2</v>
      </c>
      <c r="AX343" s="61">
        <f t="shared" ca="1" si="215"/>
        <v>0.49243946618256118</v>
      </c>
      <c r="AY343" s="61">
        <f t="shared" ca="1" si="216"/>
        <v>2.5453495122669156E-2</v>
      </c>
      <c r="AZ343" s="61">
        <f t="shared" ca="1" si="217"/>
        <v>-1.9428685756829309E-2</v>
      </c>
      <c r="BA343" s="61">
        <f t="shared" ca="1" si="218"/>
        <v>-2.4645287333970147</v>
      </c>
      <c r="BB343" s="61">
        <f t="shared" ca="1" si="219"/>
        <v>-1.9105308717583811</v>
      </c>
      <c r="BL343" s="96">
        <v>39188</v>
      </c>
      <c r="BM343" s="126">
        <f t="shared" si="233"/>
        <v>-5.0564638382150969E-3</v>
      </c>
      <c r="BN343" s="126">
        <f t="shared" si="234"/>
        <v>1.0592748173184304E-2</v>
      </c>
      <c r="BO343" s="126">
        <f t="shared" si="235"/>
        <v>1.4503438732504572E-3</v>
      </c>
      <c r="BP343" s="126">
        <f t="shared" si="236"/>
        <v>5.7174315117711847E-3</v>
      </c>
      <c r="BQ343" s="126">
        <f t="shared" si="237"/>
        <v>3.6876713154470513E-3</v>
      </c>
      <c r="DA343" s="126">
        <f t="shared" ca="1" si="220"/>
        <v>-1.2177760272336594E-3</v>
      </c>
      <c r="DB343" s="126">
        <f t="shared" ca="1" si="221"/>
        <v>4.606512340624435E-3</v>
      </c>
      <c r="DC343" s="126">
        <f t="shared" ca="1" si="222"/>
        <v>9.6121389137091972E-5</v>
      </c>
      <c r="DD343" s="126">
        <f t="shared" ca="1" si="223"/>
        <v>-7.7549516253458181E-5</v>
      </c>
      <c r="DE343" s="126">
        <f t="shared" ca="1" si="224"/>
        <v>-2.5267879553286819E-2</v>
      </c>
    </row>
    <row r="344" spans="1:109" ht="14" thickBot="1" x14ac:dyDescent="0.2">
      <c r="A344" s="96">
        <v>39189</v>
      </c>
      <c r="B344" s="97">
        <v>5.2104997634887695</v>
      </c>
      <c r="C344" s="98">
        <v>1471.47998046875</v>
      </c>
      <c r="D344" s="97">
        <v>2.0062000751495361</v>
      </c>
      <c r="E344">
        <v>118.92020451662098</v>
      </c>
      <c r="F344">
        <v>687.76177978515625</v>
      </c>
      <c r="H344" s="34">
        <f t="shared" si="225"/>
        <v>-1.0351396843093401E-2</v>
      </c>
      <c r="I344" s="34">
        <f t="shared" si="226"/>
        <v>2.0497591545462542E-3</v>
      </c>
      <c r="J344" s="34">
        <f t="shared" si="227"/>
        <v>8.2420841268437666E-3</v>
      </c>
      <c r="K344" s="34">
        <f t="shared" si="228"/>
        <v>-7.1352666020238409E-3</v>
      </c>
      <c r="L344" s="101">
        <f t="shared" si="229"/>
        <v>1.4538481754693564E-4</v>
      </c>
      <c r="N344" s="34">
        <f t="shared" si="230"/>
        <v>0.42568497521425153</v>
      </c>
      <c r="O344" s="35">
        <f t="shared" si="238"/>
        <v>0.20497591545462543</v>
      </c>
      <c r="P344" s="35">
        <f t="shared" si="239"/>
        <v>0.82420841268437661</v>
      </c>
      <c r="Q344" s="35">
        <f t="shared" si="231"/>
        <v>-0.71352666020238409</v>
      </c>
      <c r="R344" s="35">
        <f t="shared" si="240"/>
        <v>1.4538481754693564E-2</v>
      </c>
      <c r="S344" s="67">
        <f t="shared" si="232"/>
        <v>0.75588112490556303</v>
      </c>
      <c r="AJ344" s="34">
        <f t="shared" ca="1" si="213"/>
        <v>0.75224034990979127</v>
      </c>
      <c r="AK344" s="34">
        <f t="shared" ca="1" si="213"/>
        <v>-1.3756195159062441</v>
      </c>
      <c r="AL344" s="34">
        <f t="shared" ca="1" si="213"/>
        <v>1.5575418630371523E-3</v>
      </c>
      <c r="AM344" s="34">
        <f t="shared" ca="1" si="213"/>
        <v>-2.1290843052261863</v>
      </c>
      <c r="AN344" s="101">
        <f t="shared" ca="1" si="213"/>
        <v>1.1705469357830671</v>
      </c>
      <c r="AQ344" s="60">
        <f ca="1"/>
        <v>-2.0423214227092597E-3</v>
      </c>
      <c r="AR344" s="60">
        <f ca="1"/>
        <v>-1.7970523417938434E-3</v>
      </c>
      <c r="AS344" s="60">
        <f ca="1"/>
        <v>1.9036728414401349E-3</v>
      </c>
      <c r="AT344" s="60">
        <f ca="1"/>
        <v>-8.4392719099191747E-3</v>
      </c>
      <c r="AU344" s="60">
        <f ca="1"/>
        <v>5.4067505135100722E-3</v>
      </c>
      <c r="AW344" s="61">
        <f t="shared" ca="1" si="214"/>
        <v>8.3987268325587616E-2</v>
      </c>
      <c r="AX344" s="61">
        <f t="shared" ca="1" si="215"/>
        <v>-0.17970523417938433</v>
      </c>
      <c r="AY344" s="61">
        <f t="shared" ca="1" si="216"/>
        <v>0.19036728414401349</v>
      </c>
      <c r="AZ344" s="61">
        <f t="shared" ca="1" si="217"/>
        <v>-0.84392719099191749</v>
      </c>
      <c r="BA344" s="61">
        <f t="shared" ca="1" si="218"/>
        <v>0.54067505135100724</v>
      </c>
      <c r="BB344" s="61">
        <f t="shared" ca="1" si="219"/>
        <v>-0.20860282135069341</v>
      </c>
      <c r="BL344" s="96">
        <v>39189</v>
      </c>
      <c r="BM344" s="126">
        <f t="shared" si="233"/>
        <v>-9.9299080041975896E-3</v>
      </c>
      <c r="BN344" s="126">
        <f t="shared" si="234"/>
        <v>1.8912285448762433E-3</v>
      </c>
      <c r="BO344" s="126">
        <f t="shared" si="235"/>
        <v>8.2832745984358289E-3</v>
      </c>
      <c r="BP344" s="126">
        <f t="shared" si="236"/>
        <v>-6.9275749914425606E-3</v>
      </c>
      <c r="BQ344" s="126">
        <f t="shared" si="237"/>
        <v>-6.0427482487147236E-4</v>
      </c>
      <c r="DA344" s="126">
        <f t="shared" ca="1" si="220"/>
        <v>-1.9096852408891159E-3</v>
      </c>
      <c r="DB344" s="126">
        <f t="shared" ca="1" si="221"/>
        <v>-2.1149346629950206E-3</v>
      </c>
      <c r="DC344" s="126">
        <f t="shared" ca="1" si="222"/>
        <v>1.7452592793505354E-3</v>
      </c>
      <c r="DD344" s="126">
        <f t="shared" ca="1" si="223"/>
        <v>-8.3225345686043402E-3</v>
      </c>
      <c r="DE344" s="126">
        <f t="shared" ca="1" si="224"/>
        <v>4.784158294193399E-3</v>
      </c>
    </row>
    <row r="345" spans="1:109" ht="14" thickBot="1" x14ac:dyDescent="0.2">
      <c r="A345" s="96">
        <v>39190</v>
      </c>
      <c r="B345" s="97">
        <v>5.1739997863769531</v>
      </c>
      <c r="C345" s="98">
        <v>1472.5</v>
      </c>
      <c r="D345" s="97">
        <v>2.0058000087738037</v>
      </c>
      <c r="E345">
        <v>118.62395648790429</v>
      </c>
      <c r="F345">
        <v>688.76171875</v>
      </c>
      <c r="H345" s="34">
        <f t="shared" si="225"/>
        <v>-7.005081809537842E-3</v>
      </c>
      <c r="I345" s="34">
        <f t="shared" si="226"/>
        <v>6.931929382587086E-4</v>
      </c>
      <c r="J345" s="34">
        <f t="shared" si="227"/>
        <v>-1.9941499389217307E-4</v>
      </c>
      <c r="K345" s="34">
        <f t="shared" si="228"/>
        <v>-2.4911496740260349E-3</v>
      </c>
      <c r="L345" s="101">
        <f t="shared" si="229"/>
        <v>1.4539030725960259E-3</v>
      </c>
      <c r="N345" s="34">
        <f t="shared" si="230"/>
        <v>0.28807301291482462</v>
      </c>
      <c r="O345" s="35">
        <f t="shared" si="238"/>
        <v>6.9319293825870862E-2</v>
      </c>
      <c r="P345" s="35">
        <f t="shared" si="239"/>
        <v>-1.9941499389217306E-2</v>
      </c>
      <c r="Q345" s="35">
        <f t="shared" si="231"/>
        <v>-0.2491149674026035</v>
      </c>
      <c r="R345" s="35">
        <f t="shared" si="240"/>
        <v>0.14539030725960259</v>
      </c>
      <c r="S345" s="67">
        <f t="shared" si="232"/>
        <v>0.23372614720847729</v>
      </c>
      <c r="AJ345" s="34">
        <f t="shared" ca="1" si="213"/>
        <v>0.59507216099637061</v>
      </c>
      <c r="AK345" s="34">
        <f t="shared" ca="1" si="213"/>
        <v>0.20475243121104891</v>
      </c>
      <c r="AL345" s="34">
        <f t="shared" ca="1" si="213"/>
        <v>-0.77159353326431401</v>
      </c>
      <c r="AM345" s="34">
        <f t="shared" ca="1" si="213"/>
        <v>0.49793627297874715</v>
      </c>
      <c r="AN345" s="101">
        <f t="shared" ca="1" si="213"/>
        <v>1.3394163013236082</v>
      </c>
      <c r="AQ345" s="60">
        <f ca="1"/>
        <v>1.5855581006814109E-2</v>
      </c>
      <c r="AR345" s="60">
        <f ca="1"/>
        <v>-3.0755279337227261E-4</v>
      </c>
      <c r="AS345" s="60">
        <f ca="1"/>
        <v>-9.7394374077090368E-3</v>
      </c>
      <c r="AT345" s="60">
        <f ca="1"/>
        <v>1.6254251823043745E-2</v>
      </c>
      <c r="AU345" s="60">
        <f ca="1"/>
        <v>-1.5381637773990041E-2</v>
      </c>
      <c r="AW345" s="61">
        <f t="shared" ca="1" si="214"/>
        <v>-0.65203592425273216</v>
      </c>
      <c r="AX345" s="61">
        <f t="shared" ca="1" si="215"/>
        <v>-3.075527933722726E-2</v>
      </c>
      <c r="AY345" s="61">
        <f t="shared" ca="1" si="216"/>
        <v>-0.97394374077090373</v>
      </c>
      <c r="AZ345" s="61">
        <f t="shared" ca="1" si="217"/>
        <v>1.6254251823043746</v>
      </c>
      <c r="BA345" s="61">
        <f t="shared" ca="1" si="218"/>
        <v>-1.538163777399004</v>
      </c>
      <c r="BB345" s="61">
        <f t="shared" ca="1" si="219"/>
        <v>-1.5694735394554924</v>
      </c>
      <c r="BL345" s="96">
        <v>39190</v>
      </c>
      <c r="BM345" s="126">
        <f t="shared" si="233"/>
        <v>-6.5835929706420313E-3</v>
      </c>
      <c r="BN345" s="126">
        <f t="shared" si="234"/>
        <v>5.3466232858869769E-4</v>
      </c>
      <c r="BO345" s="126">
        <f t="shared" si="235"/>
        <v>-1.5822452230011071E-4</v>
      </c>
      <c r="BP345" s="126">
        <f t="shared" si="236"/>
        <v>-2.283458063444755E-3</v>
      </c>
      <c r="BQ345" s="126">
        <f t="shared" si="237"/>
        <v>7.0424343017761782E-4</v>
      </c>
      <c r="DA345" s="126">
        <f t="shared" ca="1" si="220"/>
        <v>1.5988217188634253E-2</v>
      </c>
      <c r="DB345" s="126">
        <f t="shared" ca="1" si="221"/>
        <v>-6.2543511457344993E-4</v>
      </c>
      <c r="DC345" s="126">
        <f t="shared" ca="1" si="222"/>
        <v>-9.8978509697986369E-3</v>
      </c>
      <c r="DD345" s="126">
        <f t="shared" ca="1" si="223"/>
        <v>1.6370989164358581E-2</v>
      </c>
      <c r="DE345" s="126">
        <f t="shared" ca="1" si="224"/>
        <v>-1.6004229993306713E-2</v>
      </c>
    </row>
    <row r="346" spans="1:109" ht="14" thickBot="1" x14ac:dyDescent="0.2">
      <c r="A346" s="96">
        <v>39191</v>
      </c>
      <c r="B346" s="97">
        <v>5.1904997825622559</v>
      </c>
      <c r="C346" s="98">
        <v>1470.72998046875</v>
      </c>
      <c r="D346" s="97">
        <v>2.0018999576568604</v>
      </c>
      <c r="E346">
        <v>118.3852279689615</v>
      </c>
      <c r="F346">
        <v>684.12396240234375</v>
      </c>
      <c r="H346" s="34">
        <f t="shared" si="225"/>
        <v>3.1890214276287607E-3</v>
      </c>
      <c r="I346" s="34">
        <f t="shared" si="226"/>
        <v>-1.2020506154499151E-3</v>
      </c>
      <c r="J346" s="34">
        <f t="shared" si="227"/>
        <v>-1.9443868281402389E-3</v>
      </c>
      <c r="K346" s="34">
        <f t="shared" si="228"/>
        <v>-2.0124815088858983E-3</v>
      </c>
      <c r="L346" s="101">
        <f t="shared" si="229"/>
        <v>-6.7334699670491089E-3</v>
      </c>
      <c r="N346" s="34">
        <f t="shared" si="230"/>
        <v>-0.13114350922442139</v>
      </c>
      <c r="O346" s="35">
        <f t="shared" si="238"/>
        <v>-0.12020506154499151</v>
      </c>
      <c r="P346" s="35">
        <f t="shared" si="239"/>
        <v>-0.19443868281402388</v>
      </c>
      <c r="Q346" s="35">
        <f t="shared" si="231"/>
        <v>-0.20124815088858983</v>
      </c>
      <c r="R346" s="35">
        <f t="shared" si="240"/>
        <v>-0.67334699670491094</v>
      </c>
      <c r="S346" s="67">
        <f t="shared" si="232"/>
        <v>-1.3203824011769374</v>
      </c>
      <c r="AJ346" s="34">
        <f t="shared" ca="1" si="213"/>
        <v>1.4587532911048982</v>
      </c>
      <c r="AK346" s="34">
        <f t="shared" ca="1" si="213"/>
        <v>-0.65177253928051504</v>
      </c>
      <c r="AL346" s="34">
        <f t="shared" ca="1" si="213"/>
        <v>-1.0250731427475759</v>
      </c>
      <c r="AM346" s="34">
        <f t="shared" ca="1" si="213"/>
        <v>0.14810639199902412</v>
      </c>
      <c r="AN346" s="101">
        <f t="shared" ca="1" si="213"/>
        <v>-1.6723326854154439</v>
      </c>
      <c r="AQ346" s="60">
        <f ca="1"/>
        <v>1.4624585207547494E-2</v>
      </c>
      <c r="AR346" s="60">
        <f ca="1"/>
        <v>-2.9902226786347394E-3</v>
      </c>
      <c r="AS346" s="60">
        <f ca="1"/>
        <v>7.3581464815530989E-3</v>
      </c>
      <c r="AT346" s="60">
        <f ca="1"/>
        <v>5.8942033115556569E-3</v>
      </c>
      <c r="AU346" s="60">
        <f ca="1"/>
        <v>5.5532041606885206E-3</v>
      </c>
      <c r="AW346" s="61">
        <f t="shared" ca="1" si="214"/>
        <v>-0.60141315089733838</v>
      </c>
      <c r="AX346" s="61">
        <f t="shared" ca="1" si="215"/>
        <v>-0.29902226786347397</v>
      </c>
      <c r="AY346" s="61">
        <f t="shared" ca="1" si="216"/>
        <v>0.73581464815530984</v>
      </c>
      <c r="AZ346" s="61">
        <f t="shared" ca="1" si="217"/>
        <v>0.58942033115556569</v>
      </c>
      <c r="BA346" s="61">
        <f t="shared" ca="1" si="218"/>
        <v>0.55532041606885207</v>
      </c>
      <c r="BB346" s="61">
        <f t="shared" ca="1" si="219"/>
        <v>0.98011997661891526</v>
      </c>
      <c r="BL346" s="96">
        <v>39191</v>
      </c>
      <c r="BM346" s="126">
        <f t="shared" si="233"/>
        <v>3.6105102665245719E-3</v>
      </c>
      <c r="BN346" s="126">
        <f t="shared" si="234"/>
        <v>-1.360581225119926E-3</v>
      </c>
      <c r="BO346" s="126">
        <f t="shared" si="235"/>
        <v>-1.9031963565481766E-3</v>
      </c>
      <c r="BP346" s="126">
        <f t="shared" si="236"/>
        <v>-1.8047898983046184E-3</v>
      </c>
      <c r="BQ346" s="126">
        <f t="shared" si="237"/>
        <v>-7.4831296094675171E-3</v>
      </c>
      <c r="DA346" s="126">
        <f t="shared" ca="1" si="220"/>
        <v>1.4757221389367638E-2</v>
      </c>
      <c r="DB346" s="126">
        <f t="shared" ca="1" si="221"/>
        <v>-3.3081049998359168E-3</v>
      </c>
      <c r="DC346" s="126">
        <f t="shared" ca="1" si="222"/>
        <v>7.1997329194634996E-3</v>
      </c>
      <c r="DD346" s="126">
        <f t="shared" ca="1" si="223"/>
        <v>6.0109406528704922E-3</v>
      </c>
      <c r="DE346" s="126">
        <f t="shared" ca="1" si="224"/>
        <v>4.9306119413718482E-3</v>
      </c>
    </row>
    <row r="347" spans="1:109" ht="14" thickBot="1" x14ac:dyDescent="0.2">
      <c r="A347" s="96">
        <v>39192</v>
      </c>
      <c r="B347" s="97">
        <v>5.195000171661377</v>
      </c>
      <c r="C347" s="98">
        <v>1484.3499755859375</v>
      </c>
      <c r="D347" s="97">
        <v>2.0035998821258545</v>
      </c>
      <c r="E347">
        <v>118.76484768230087</v>
      </c>
      <c r="F347">
        <v>691.6231689453125</v>
      </c>
      <c r="H347" s="34">
        <f t="shared" si="225"/>
        <v>8.6704350017321574E-4</v>
      </c>
      <c r="I347" s="34">
        <f t="shared" si="226"/>
        <v>9.2607040708087996E-3</v>
      </c>
      <c r="J347" s="34">
        <f t="shared" si="227"/>
        <v>8.4915555469806329E-4</v>
      </c>
      <c r="K347" s="34">
        <f t="shared" si="228"/>
        <v>3.2066476523481095E-3</v>
      </c>
      <c r="L347" s="101">
        <f t="shared" si="229"/>
        <v>1.0961765637670139E-2</v>
      </c>
      <c r="N347" s="34">
        <f t="shared" si="230"/>
        <v>-3.5655805344490636E-2</v>
      </c>
      <c r="O347" s="35">
        <f t="shared" si="238"/>
        <v>0.92607040708087995</v>
      </c>
      <c r="P347" s="35">
        <f t="shared" si="239"/>
        <v>8.4915555469806323E-2</v>
      </c>
      <c r="Q347" s="35">
        <f t="shared" si="231"/>
        <v>0.32066476523481097</v>
      </c>
      <c r="R347" s="35">
        <f t="shared" si="240"/>
        <v>1.096176563767014</v>
      </c>
      <c r="S347" s="67">
        <f t="shared" si="232"/>
        <v>2.3921714862080208</v>
      </c>
      <c r="AJ347" s="34">
        <f t="shared" ca="1" si="213"/>
        <v>-0.83449232210808</v>
      </c>
      <c r="AK347" s="34">
        <f t="shared" ca="1" si="213"/>
        <v>0.60324222270884453</v>
      </c>
      <c r="AL347" s="34">
        <f t="shared" ca="1" si="213"/>
        <v>-1.2739834492705351</v>
      </c>
      <c r="AM347" s="34">
        <f t="shared" ca="1" si="213"/>
        <v>0.17400141195852281</v>
      </c>
      <c r="AN347" s="101">
        <f t="shared" ca="1" si="213"/>
        <v>-0.61552349898912528</v>
      </c>
      <c r="AQ347" s="60">
        <f ca="1"/>
        <v>3.6361081110973623E-2</v>
      </c>
      <c r="AR347" s="60">
        <f ca="1"/>
        <v>7.4090353919048035E-4</v>
      </c>
      <c r="AS347" s="60">
        <f ca="1"/>
        <v>-4.9137607930141982E-3</v>
      </c>
      <c r="AT347" s="60">
        <f ca="1"/>
        <v>-3.1085069950856324E-3</v>
      </c>
      <c r="AU347" s="60">
        <f ca="1"/>
        <v>-3.6136638229740995E-3</v>
      </c>
      <c r="AW347" s="61">
        <f t="shared" ca="1" si="214"/>
        <v>-1.4952924852664284</v>
      </c>
      <c r="AX347" s="61">
        <f t="shared" ca="1" si="215"/>
        <v>7.409035391904803E-2</v>
      </c>
      <c r="AY347" s="61">
        <f t="shared" ca="1" si="216"/>
        <v>-0.4913760793014198</v>
      </c>
      <c r="AZ347" s="61">
        <f t="shared" ca="1" si="217"/>
        <v>-0.31085069950856326</v>
      </c>
      <c r="BA347" s="61">
        <f t="shared" ca="1" si="218"/>
        <v>-0.36136638229740997</v>
      </c>
      <c r="BB347" s="61">
        <f t="shared" ca="1" si="219"/>
        <v>-2.5847952924547735</v>
      </c>
      <c r="BL347" s="96">
        <v>39192</v>
      </c>
      <c r="BM347" s="126">
        <f t="shared" si="233"/>
        <v>1.2885323390690268E-3</v>
      </c>
      <c r="BN347" s="126">
        <f t="shared" si="234"/>
        <v>9.1021734611387885E-3</v>
      </c>
      <c r="BO347" s="126">
        <f t="shared" si="235"/>
        <v>8.9034602629012565E-4</v>
      </c>
      <c r="BP347" s="126">
        <f t="shared" si="236"/>
        <v>3.4143392629293894E-3</v>
      </c>
      <c r="BQ347" s="126">
        <f t="shared" si="237"/>
        <v>1.0212105995251731E-2</v>
      </c>
      <c r="DA347" s="126">
        <f t="shared" ca="1" si="220"/>
        <v>3.6493717292793763E-2</v>
      </c>
      <c r="DB347" s="126">
        <f t="shared" ca="1" si="221"/>
        <v>4.2302121798930303E-4</v>
      </c>
      <c r="DC347" s="126">
        <f t="shared" ca="1" si="222"/>
        <v>-5.0721743551037975E-3</v>
      </c>
      <c r="DD347" s="126">
        <f t="shared" ca="1" si="223"/>
        <v>-2.9917696537707975E-3</v>
      </c>
      <c r="DE347" s="126">
        <f t="shared" ca="1" si="224"/>
        <v>-4.2362560422907723E-3</v>
      </c>
    </row>
    <row r="348" spans="1:109" ht="14" thickBot="1" x14ac:dyDescent="0.2">
      <c r="A348" s="96">
        <v>39195</v>
      </c>
      <c r="B348" s="97">
        <v>5.1725001335144043</v>
      </c>
      <c r="C348" s="98">
        <v>1480.9300537109375</v>
      </c>
      <c r="D348" s="97">
        <v>2.000999927520752</v>
      </c>
      <c r="E348">
        <v>118.59582621246724</v>
      </c>
      <c r="F348">
        <v>690.66162109375</v>
      </c>
      <c r="H348" s="34">
        <f t="shared" si="225"/>
        <v>-4.3310947841176057E-3</v>
      </c>
      <c r="I348" s="34">
        <f t="shared" si="226"/>
        <v>-2.3039862102938414E-3</v>
      </c>
      <c r="J348" s="34">
        <f t="shared" si="227"/>
        <v>-1.2976416241070757E-3</v>
      </c>
      <c r="K348" s="34">
        <f t="shared" si="228"/>
        <v>-1.4231607511151815E-3</v>
      </c>
      <c r="L348" s="101">
        <f t="shared" si="229"/>
        <v>-1.390277097033646E-3</v>
      </c>
      <c r="N348" s="34">
        <f t="shared" si="230"/>
        <v>0.1781094864561982</v>
      </c>
      <c r="O348" s="35">
        <f t="shared" si="238"/>
        <v>-0.23039862102938413</v>
      </c>
      <c r="P348" s="35">
        <f t="shared" si="239"/>
        <v>-0.12976416241070757</v>
      </c>
      <c r="Q348" s="35">
        <f t="shared" si="231"/>
        <v>-0.14231607511151814</v>
      </c>
      <c r="R348" s="35">
        <f t="shared" si="240"/>
        <v>-0.13902770970336459</v>
      </c>
      <c r="S348" s="67">
        <f t="shared" si="232"/>
        <v>-0.4633970817987762</v>
      </c>
      <c r="AJ348" s="34">
        <f t="shared" ca="1" si="213"/>
        <v>0.69569679019086061</v>
      </c>
      <c r="AK348" s="34">
        <f t="shared" ca="1" si="213"/>
        <v>0.4112063815397386</v>
      </c>
      <c r="AL348" s="34">
        <f t="shared" ca="1" si="213"/>
        <v>0.16358216589525493</v>
      </c>
      <c r="AM348" s="34">
        <f t="shared" ca="1" si="213"/>
        <v>-0.80067231174521591</v>
      </c>
      <c r="AN348" s="101">
        <f t="shared" ca="1" si="213"/>
        <v>-0.86273188165031423</v>
      </c>
      <c r="AQ348" s="60">
        <f ca="1"/>
        <v>-1.0402762148032825E-2</v>
      </c>
      <c r="AR348" s="60">
        <f ca="1"/>
        <v>-1.7566326696789255E-2</v>
      </c>
      <c r="AS348" s="60">
        <f ca="1"/>
        <v>-1.0695575374845673E-3</v>
      </c>
      <c r="AT348" s="60">
        <f ca="1"/>
        <v>-8.0136532846925776E-3</v>
      </c>
      <c r="AU348" s="60">
        <f ca="1"/>
        <v>1.4332604210202481E-2</v>
      </c>
      <c r="AW348" s="61">
        <f t="shared" ca="1" si="214"/>
        <v>0.42779729289383112</v>
      </c>
      <c r="AX348" s="61">
        <f t="shared" ca="1" si="215"/>
        <v>-1.7566326696789254</v>
      </c>
      <c r="AY348" s="61">
        <f t="shared" ca="1" si="216"/>
        <v>-0.10695575374845673</v>
      </c>
      <c r="AZ348" s="61">
        <f t="shared" ca="1" si="217"/>
        <v>-0.80136532846925779</v>
      </c>
      <c r="BA348" s="61">
        <f t="shared" ca="1" si="218"/>
        <v>1.4332604210202482</v>
      </c>
      <c r="BB348" s="61">
        <f t="shared" ca="1" si="219"/>
        <v>-0.8038960379825606</v>
      </c>
      <c r="BL348" s="96">
        <v>39195</v>
      </c>
      <c r="BM348" s="126">
        <f t="shared" si="233"/>
        <v>-3.909605945221795E-3</v>
      </c>
      <c r="BN348" s="126">
        <f t="shared" si="234"/>
        <v>-2.4625168199638526E-3</v>
      </c>
      <c r="BO348" s="126">
        <f t="shared" si="235"/>
        <v>-1.2564511525150134E-3</v>
      </c>
      <c r="BP348" s="126">
        <f t="shared" si="236"/>
        <v>-1.2154691405339016E-3</v>
      </c>
      <c r="BQ348" s="126">
        <f t="shared" si="237"/>
        <v>-2.1399367394520541E-3</v>
      </c>
      <c r="DA348" s="126">
        <f t="shared" ca="1" si="220"/>
        <v>-1.0270125966212681E-2</v>
      </c>
      <c r="DB348" s="126">
        <f t="shared" ca="1" si="221"/>
        <v>-1.7884209017990434E-2</v>
      </c>
      <c r="DC348" s="126">
        <f t="shared" ca="1" si="222"/>
        <v>-1.2279710995741668E-3</v>
      </c>
      <c r="DD348" s="126">
        <f t="shared" ca="1" si="223"/>
        <v>-7.8969159433777431E-3</v>
      </c>
      <c r="DE348" s="126">
        <f t="shared" ca="1" si="224"/>
        <v>1.3710011990885809E-2</v>
      </c>
    </row>
    <row r="349" spans="1:109" ht="14" thickBot="1" x14ac:dyDescent="0.2">
      <c r="A349" s="96">
        <v>39196</v>
      </c>
      <c r="B349" s="97">
        <v>5.1444997787475586</v>
      </c>
      <c r="C349" s="98">
        <v>1480.4100341796875</v>
      </c>
      <c r="D349" s="97">
        <v>1.9997999668121338</v>
      </c>
      <c r="E349">
        <v>118.68027020953873</v>
      </c>
      <c r="F349">
        <v>684.1619873046875</v>
      </c>
      <c r="H349" s="34">
        <f t="shared" si="225"/>
        <v>-5.4133115599981898E-3</v>
      </c>
      <c r="I349" s="34">
        <f t="shared" si="226"/>
        <v>-3.5114388417395339E-4</v>
      </c>
      <c r="J349" s="34">
        <f t="shared" si="227"/>
        <v>-5.9968053577339245E-4</v>
      </c>
      <c r="K349" s="34">
        <f t="shared" si="228"/>
        <v>7.1203177859063371E-4</v>
      </c>
      <c r="L349" s="101">
        <f t="shared" si="229"/>
        <v>-9.4107354318740174E-3</v>
      </c>
      <c r="N349" s="34">
        <f t="shared" si="230"/>
        <v>0.22261395560178482</v>
      </c>
      <c r="O349" s="35">
        <f t="shared" si="238"/>
        <v>-3.5114388417395337E-2</v>
      </c>
      <c r="P349" s="35">
        <f t="shared" si="239"/>
        <v>-5.9968053577339246E-2</v>
      </c>
      <c r="Q349" s="35">
        <f t="shared" si="231"/>
        <v>7.1203177859063368E-2</v>
      </c>
      <c r="R349" s="35">
        <f t="shared" si="240"/>
        <v>-0.94107354318740177</v>
      </c>
      <c r="S349" s="67">
        <f t="shared" si="232"/>
        <v>-0.74233885172128811</v>
      </c>
      <c r="AJ349" s="34">
        <f t="shared" ca="1" si="213"/>
        <v>-1.8586310184352497</v>
      </c>
      <c r="AK349" s="34">
        <f t="shared" ca="1" si="213"/>
        <v>-0.55178766510754818</v>
      </c>
      <c r="AL349" s="34">
        <f t="shared" ca="1" si="213"/>
        <v>1.1562753533613919</v>
      </c>
      <c r="AM349" s="34">
        <f t="shared" ca="1" si="213"/>
        <v>-0.52543178258459755</v>
      </c>
      <c r="AN349" s="101">
        <f t="shared" ca="1" si="213"/>
        <v>0.65839896747079663</v>
      </c>
      <c r="AQ349" s="60">
        <f ca="1"/>
        <v>1.2110805472939312E-2</v>
      </c>
      <c r="AR349" s="60">
        <f ca="1"/>
        <v>1.1162272791286952E-2</v>
      </c>
      <c r="AS349" s="60">
        <f ca="1"/>
        <v>-4.4835052367178854E-3</v>
      </c>
      <c r="AT349" s="60">
        <f ca="1"/>
        <v>9.7081819716402212E-4</v>
      </c>
      <c r="AU349" s="60">
        <f ca="1"/>
        <v>4.9535983724598252E-3</v>
      </c>
      <c r="AW349" s="61">
        <f t="shared" ca="1" si="214"/>
        <v>-0.49803789823907102</v>
      </c>
      <c r="AX349" s="61">
        <f t="shared" ca="1" si="215"/>
        <v>1.1162272791286951</v>
      </c>
      <c r="AY349" s="61">
        <f t="shared" ca="1" si="216"/>
        <v>-0.44835052367178851</v>
      </c>
      <c r="AZ349" s="61">
        <f t="shared" ca="1" si="217"/>
        <v>9.7081819716402215E-2</v>
      </c>
      <c r="BA349" s="61">
        <f t="shared" ca="1" si="218"/>
        <v>0.49535983724598254</v>
      </c>
      <c r="BB349" s="61">
        <f t="shared" ca="1" si="219"/>
        <v>0.76228051418022047</v>
      </c>
      <c r="BL349" s="96">
        <v>39196</v>
      </c>
      <c r="BM349" s="126">
        <f t="shared" si="233"/>
        <v>-4.9918227211023791E-3</v>
      </c>
      <c r="BN349" s="126">
        <f t="shared" si="234"/>
        <v>-5.0967449384396431E-4</v>
      </c>
      <c r="BO349" s="126">
        <f t="shared" si="235"/>
        <v>-5.5849006418133009E-4</v>
      </c>
      <c r="BP349" s="126">
        <f t="shared" si="236"/>
        <v>9.1972338917191356E-4</v>
      </c>
      <c r="BQ349" s="126">
        <f t="shared" si="237"/>
        <v>-1.0160395074292426E-2</v>
      </c>
      <c r="DA349" s="126">
        <f t="shared" ca="1" si="220"/>
        <v>1.2243441654759456E-2</v>
      </c>
      <c r="DB349" s="126">
        <f t="shared" ca="1" si="221"/>
        <v>1.0844390470085775E-2</v>
      </c>
      <c r="DC349" s="126">
        <f t="shared" ca="1" si="222"/>
        <v>-4.6419187988074847E-3</v>
      </c>
      <c r="DD349" s="126">
        <f t="shared" ca="1" si="223"/>
        <v>1.087555538478857E-3</v>
      </c>
      <c r="DE349" s="126">
        <f t="shared" ca="1" si="224"/>
        <v>4.3310061531431528E-3</v>
      </c>
    </row>
    <row r="350" spans="1:109" ht="14" thickBot="1" x14ac:dyDescent="0.2">
      <c r="A350" s="96">
        <v>39197</v>
      </c>
      <c r="B350" s="97">
        <v>5.1715002059936523</v>
      </c>
      <c r="C350" s="98">
        <v>1495.4200439453125</v>
      </c>
      <c r="D350" s="97">
        <v>2.002000093460083</v>
      </c>
      <c r="E350">
        <v>118.69436027536196</v>
      </c>
      <c r="F350">
        <v>675.52496337890625</v>
      </c>
      <c r="H350" s="34">
        <f t="shared" si="225"/>
        <v>5.2484067270515211E-3</v>
      </c>
      <c r="I350" s="34">
        <f t="shared" si="226"/>
        <v>1.0139089454322851E-2</v>
      </c>
      <c r="J350" s="34">
        <f t="shared" si="227"/>
        <v>1.1001733595667692E-3</v>
      </c>
      <c r="K350" s="34">
        <f t="shared" si="228"/>
        <v>1.1872289975703988E-4</v>
      </c>
      <c r="L350" s="101">
        <f t="shared" si="229"/>
        <v>-1.2624238244816139E-2</v>
      </c>
      <c r="N350" s="34">
        <f t="shared" si="230"/>
        <v>-0.21583250274187935</v>
      </c>
      <c r="O350" s="35">
        <f t="shared" si="238"/>
        <v>1.0139089454322852</v>
      </c>
      <c r="P350" s="35">
        <f t="shared" si="239"/>
        <v>0.11001733595667693</v>
      </c>
      <c r="Q350" s="35">
        <f t="shared" si="231"/>
        <v>1.1872289975703988E-2</v>
      </c>
      <c r="R350" s="35">
        <f t="shared" si="240"/>
        <v>-1.2624238244816139</v>
      </c>
      <c r="S350" s="67">
        <f t="shared" si="232"/>
        <v>-0.34245775585882721</v>
      </c>
      <c r="AJ350" s="34">
        <f t="shared" ca="1" si="213"/>
        <v>-9.2803326354381876E-2</v>
      </c>
      <c r="AK350" s="34">
        <f t="shared" ca="1" si="213"/>
        <v>0.96143425412085459</v>
      </c>
      <c r="AL350" s="34">
        <f t="shared" ca="1" si="213"/>
        <v>-0.40555054474568125</v>
      </c>
      <c r="AM350" s="34">
        <f t="shared" ca="1" si="213"/>
        <v>1.1007105914351283</v>
      </c>
      <c r="AN350" s="101">
        <f t="shared" ca="1" si="213"/>
        <v>0.29281832320588369</v>
      </c>
      <c r="AQ350" s="60">
        <f ca="1"/>
        <v>-4.1923584495804432E-2</v>
      </c>
      <c r="AR350" s="60">
        <f ca="1"/>
        <v>-8.0152012207338318E-3</v>
      </c>
      <c r="AS350" s="60">
        <f ca="1"/>
        <v>-3.7095332249019765E-3</v>
      </c>
      <c r="AT350" s="60">
        <f ca="1"/>
        <v>-6.3435259557535718E-4</v>
      </c>
      <c r="AU350" s="60">
        <f ca="1"/>
        <v>-1.1440741778544374E-2</v>
      </c>
      <c r="AW350" s="61">
        <f t="shared" ca="1" si="214"/>
        <v>1.7240417208906784</v>
      </c>
      <c r="AX350" s="61">
        <f t="shared" ca="1" si="215"/>
        <v>-0.80152012207338319</v>
      </c>
      <c r="AY350" s="61">
        <f t="shared" ca="1" si="216"/>
        <v>-0.37095332249019763</v>
      </c>
      <c r="AZ350" s="61">
        <f t="shared" ca="1" si="217"/>
        <v>-6.343525955753572E-2</v>
      </c>
      <c r="BA350" s="61">
        <f t="shared" ca="1" si="218"/>
        <v>-1.1440741778544374</v>
      </c>
      <c r="BB350" s="61">
        <f t="shared" ca="1" si="219"/>
        <v>-0.65594116108487555</v>
      </c>
      <c r="BL350" s="96">
        <v>39197</v>
      </c>
      <c r="BM350" s="126">
        <f t="shared" si="233"/>
        <v>5.6698955659473319E-3</v>
      </c>
      <c r="BN350" s="126">
        <f t="shared" si="234"/>
        <v>9.9805588446528395E-3</v>
      </c>
      <c r="BO350" s="126">
        <f t="shared" si="235"/>
        <v>1.1413638311588315E-3</v>
      </c>
      <c r="BP350" s="126">
        <f t="shared" si="236"/>
        <v>3.2641451033831975E-4</v>
      </c>
      <c r="BQ350" s="126">
        <f t="shared" si="237"/>
        <v>-1.3373897887234547E-2</v>
      </c>
      <c r="DA350" s="126">
        <f t="shared" ca="1" si="220"/>
        <v>-4.1790948313984291E-2</v>
      </c>
      <c r="DB350" s="126">
        <f t="shared" ca="1" si="221"/>
        <v>-8.3330835419350088E-3</v>
      </c>
      <c r="DC350" s="126">
        <f t="shared" ca="1" si="222"/>
        <v>-3.8679467869915762E-3</v>
      </c>
      <c r="DD350" s="126">
        <f t="shared" ca="1" si="223"/>
        <v>-5.1761525426052227E-4</v>
      </c>
      <c r="DE350" s="126">
        <f t="shared" ca="1" si="224"/>
        <v>-1.2063333997861046E-2</v>
      </c>
    </row>
    <row r="351" spans="1:109" ht="14" thickBot="1" x14ac:dyDescent="0.2">
      <c r="A351" s="96">
        <v>39198</v>
      </c>
      <c r="B351" s="97">
        <v>5.2189998626708984</v>
      </c>
      <c r="C351" s="98">
        <v>1494.25</v>
      </c>
      <c r="D351" s="97">
        <v>1.9910999536514282</v>
      </c>
      <c r="E351">
        <v>119.60292351313916</v>
      </c>
      <c r="F351">
        <v>674.3250732421875</v>
      </c>
      <c r="H351" s="34">
        <f t="shared" si="225"/>
        <v>9.1848892555771462E-3</v>
      </c>
      <c r="I351" s="34">
        <f t="shared" si="226"/>
        <v>-7.8241825769943233E-4</v>
      </c>
      <c r="J351" s="34">
        <f t="shared" si="227"/>
        <v>-5.4446250248749639E-3</v>
      </c>
      <c r="K351" s="34">
        <f t="shared" si="228"/>
        <v>7.6546453906436952E-3</v>
      </c>
      <c r="L351" s="101">
        <f t="shared" si="229"/>
        <v>-1.7762335987067349E-3</v>
      </c>
      <c r="N351" s="34">
        <f t="shared" si="230"/>
        <v>-0.3777141785183053</v>
      </c>
      <c r="O351" s="35">
        <f t="shared" si="238"/>
        <v>-7.8241825769943235E-2</v>
      </c>
      <c r="P351" s="35">
        <f t="shared" si="239"/>
        <v>-0.54446250248749639</v>
      </c>
      <c r="Q351" s="35">
        <f t="shared" si="231"/>
        <v>0.76546453906436951</v>
      </c>
      <c r="R351" s="35">
        <f t="shared" si="240"/>
        <v>-0.17762335987067349</v>
      </c>
      <c r="S351" s="67">
        <f t="shared" si="232"/>
        <v>-0.4125773275820489</v>
      </c>
      <c r="AJ351" s="34">
        <f t="shared" ca="1" si="213"/>
        <v>-0.56187946112245646</v>
      </c>
      <c r="AK351" s="34">
        <f t="shared" ca="1" si="213"/>
        <v>0.5683482354164815</v>
      </c>
      <c r="AL351" s="34">
        <f t="shared" ca="1" si="213"/>
        <v>0.88470241073839462</v>
      </c>
      <c r="AM351" s="34">
        <f t="shared" ca="1" si="213"/>
        <v>-0.19392240516305193</v>
      </c>
      <c r="AN351" s="101">
        <f t="shared" ca="1" si="213"/>
        <v>2.2293527982192207E-2</v>
      </c>
      <c r="AQ351" s="60">
        <f ca="1"/>
        <v>-1.3680676201177795E-3</v>
      </c>
      <c r="AR351" s="60">
        <f ca="1"/>
        <v>-9.3261146849524061E-4</v>
      </c>
      <c r="AS351" s="60">
        <f ca="1"/>
        <v>8.5771291694204024E-3</v>
      </c>
      <c r="AT351" s="60">
        <f ca="1"/>
        <v>-3.7448593507410114E-3</v>
      </c>
      <c r="AU351" s="60">
        <f ca="1"/>
        <v>1.293036225162642E-2</v>
      </c>
      <c r="AW351" s="61">
        <f t="shared" ca="1" si="214"/>
        <v>5.6259637205370951E-2</v>
      </c>
      <c r="AX351" s="61">
        <f t="shared" ca="1" si="215"/>
        <v>-9.3261146849524065E-2</v>
      </c>
      <c r="AY351" s="61">
        <f t="shared" ca="1" si="216"/>
        <v>0.85771291694204022</v>
      </c>
      <c r="AZ351" s="61">
        <f t="shared" ca="1" si="217"/>
        <v>-0.37448593507410116</v>
      </c>
      <c r="BA351" s="61">
        <f t="shared" ca="1" si="218"/>
        <v>1.2930362251626419</v>
      </c>
      <c r="BB351" s="61">
        <f t="shared" ca="1" si="219"/>
        <v>1.7392616973864279</v>
      </c>
      <c r="BL351" s="96">
        <v>39198</v>
      </c>
      <c r="BM351" s="126">
        <f t="shared" si="233"/>
        <v>9.6063780944729577E-3</v>
      </c>
      <c r="BN351" s="126">
        <f t="shared" si="234"/>
        <v>-9.4094886736944324E-4</v>
      </c>
      <c r="BO351" s="126">
        <f t="shared" si="235"/>
        <v>-5.4034345532829016E-3</v>
      </c>
      <c r="BP351" s="126">
        <f t="shared" si="236"/>
        <v>7.8623370012249755E-3</v>
      </c>
      <c r="BQ351" s="126">
        <f t="shared" si="237"/>
        <v>-2.5258932411251428E-3</v>
      </c>
      <c r="DA351" s="126">
        <f t="shared" ca="1" si="220"/>
        <v>-1.2354314382976358E-3</v>
      </c>
      <c r="DB351" s="126">
        <f t="shared" ca="1" si="221"/>
        <v>-1.2504937896964179E-3</v>
      </c>
      <c r="DC351" s="126">
        <f t="shared" ca="1" si="222"/>
        <v>8.4187156073308022E-3</v>
      </c>
      <c r="DD351" s="126">
        <f t="shared" ca="1" si="223"/>
        <v>-3.6281220094261765E-3</v>
      </c>
      <c r="DE351" s="126">
        <f t="shared" ca="1" si="224"/>
        <v>1.2307770032309748E-2</v>
      </c>
    </row>
    <row r="352" spans="1:109" ht="14" thickBot="1" x14ac:dyDescent="0.2">
      <c r="A352" s="96">
        <v>39199</v>
      </c>
      <c r="B352" s="97">
        <v>5.2360000610351562</v>
      </c>
      <c r="C352" s="98">
        <v>1494.0699462890625</v>
      </c>
      <c r="D352" s="97">
        <v>1.996999979019165</v>
      </c>
      <c r="E352">
        <v>119.64585048873822</v>
      </c>
      <c r="F352">
        <v>679.0245361328125</v>
      </c>
      <c r="H352" s="34">
        <f t="shared" si="225"/>
        <v>3.257367084037001E-3</v>
      </c>
      <c r="I352" s="34">
        <f t="shared" si="226"/>
        <v>-1.2049771519993307E-4</v>
      </c>
      <c r="J352" s="34">
        <f t="shared" si="227"/>
        <v>2.9631989880351851E-3</v>
      </c>
      <c r="K352" s="34">
        <f t="shared" si="228"/>
        <v>3.5891242737342525E-4</v>
      </c>
      <c r="L352" s="101">
        <f t="shared" si="229"/>
        <v>6.9691356247955543E-3</v>
      </c>
      <c r="N352" s="34">
        <f t="shared" si="230"/>
        <v>-0.13395411725106227</v>
      </c>
      <c r="O352" s="35">
        <f t="shared" si="238"/>
        <v>-1.2049771519993308E-2</v>
      </c>
      <c r="P352" s="35">
        <f t="shared" si="239"/>
        <v>0.2963198988035185</v>
      </c>
      <c r="Q352" s="35">
        <f t="shared" si="231"/>
        <v>3.5891242737342524E-2</v>
      </c>
      <c r="R352" s="35">
        <f t="shared" si="240"/>
        <v>0.69691356247955538</v>
      </c>
      <c r="S352" s="67">
        <f t="shared" si="232"/>
        <v>0.88312081524936081</v>
      </c>
      <c r="AJ352" s="34">
        <f t="shared" ca="1" si="213"/>
        <v>-0.64663585890613451</v>
      </c>
      <c r="AK352" s="34">
        <f t="shared" ca="1" si="213"/>
        <v>-0.15004548428958472</v>
      </c>
      <c r="AL352" s="34">
        <f t="shared" ca="1" si="213"/>
        <v>-0.57632376626165749</v>
      </c>
      <c r="AM352" s="34">
        <f t="shared" ca="1" si="213"/>
        <v>0.74224358186097039</v>
      </c>
      <c r="AN352" s="101">
        <f t="shared" ca="1" si="213"/>
        <v>-0.90199967203936815</v>
      </c>
      <c r="AQ352" s="60">
        <f ca="1"/>
        <v>-1.688616713157148E-2</v>
      </c>
      <c r="AR352" s="60">
        <f ca="1"/>
        <v>7.0477534364042273E-3</v>
      </c>
      <c r="AS352" s="60">
        <f ca="1"/>
        <v>4.7220488466397093E-4</v>
      </c>
      <c r="AT352" s="60">
        <f ca="1"/>
        <v>-1.0838418027986328E-3</v>
      </c>
      <c r="AU352" s="60">
        <f ca="1"/>
        <v>3.0760638645456057E-3</v>
      </c>
      <c r="AW352" s="61">
        <f t="shared" ca="1" si="214"/>
        <v>0.6944171637727109</v>
      </c>
      <c r="AX352" s="61">
        <f t="shared" ca="1" si="215"/>
        <v>0.70477534364042271</v>
      </c>
      <c r="AY352" s="61">
        <f t="shared" ca="1" si="216"/>
        <v>4.7220488466397093E-2</v>
      </c>
      <c r="AZ352" s="61">
        <f t="shared" ca="1" si="217"/>
        <v>-0.10838418027986328</v>
      </c>
      <c r="BA352" s="61">
        <f t="shared" ca="1" si="218"/>
        <v>0.30760638645456057</v>
      </c>
      <c r="BB352" s="61">
        <f t="shared" ca="1" si="219"/>
        <v>1.645635202054228</v>
      </c>
      <c r="BL352" s="96">
        <v>39199</v>
      </c>
      <c r="BM352" s="126">
        <f t="shared" si="233"/>
        <v>3.6788559229328122E-3</v>
      </c>
      <c r="BN352" s="126">
        <f t="shared" si="234"/>
        <v>-2.79028324869944E-4</v>
      </c>
      <c r="BO352" s="126">
        <f t="shared" si="235"/>
        <v>3.0043894596272474E-3</v>
      </c>
      <c r="BP352" s="126">
        <f t="shared" si="236"/>
        <v>5.6660403795470509E-4</v>
      </c>
      <c r="BQ352" s="126">
        <f t="shared" si="237"/>
        <v>6.2194759823771461E-3</v>
      </c>
      <c r="DA352" s="126">
        <f t="shared" ca="1" si="220"/>
        <v>-1.6753530949751336E-2</v>
      </c>
      <c r="DB352" s="126">
        <f t="shared" ca="1" si="221"/>
        <v>6.7298711152030503E-3</v>
      </c>
      <c r="DC352" s="126">
        <f t="shared" ca="1" si="222"/>
        <v>3.1379132257437135E-4</v>
      </c>
      <c r="DD352" s="126">
        <f t="shared" ca="1" si="223"/>
        <v>-9.6710446148379789E-4</v>
      </c>
      <c r="DE352" s="126">
        <f t="shared" ca="1" si="224"/>
        <v>2.4534716452289328E-3</v>
      </c>
    </row>
    <row r="353" spans="1:109" ht="14" thickBot="1" x14ac:dyDescent="0.2">
      <c r="A353" s="96">
        <v>39202</v>
      </c>
      <c r="B353" s="97">
        <v>5.1680002212524414</v>
      </c>
      <c r="C353" s="98">
        <v>1482.3699951171875</v>
      </c>
      <c r="D353" s="97">
        <v>1.996999979019165</v>
      </c>
      <c r="E353">
        <v>119.64585048873822</v>
      </c>
      <c r="F353">
        <v>680.56219482421875</v>
      </c>
      <c r="H353" s="34">
        <f t="shared" si="225"/>
        <v>-1.2986982236450029E-2</v>
      </c>
      <c r="I353" s="34">
        <f t="shared" si="226"/>
        <v>-7.830925989064352E-3</v>
      </c>
      <c r="J353" s="34">
        <f t="shared" si="227"/>
        <v>0</v>
      </c>
      <c r="K353" s="34">
        <f t="shared" si="228"/>
        <v>0</v>
      </c>
      <c r="L353" s="101">
        <f t="shared" si="229"/>
        <v>2.2645112357257951E-3</v>
      </c>
      <c r="N353" s="34">
        <f t="shared" si="230"/>
        <v>0.53406929472709352</v>
      </c>
      <c r="O353" s="35">
        <f t="shared" si="238"/>
        <v>-0.78309259890643523</v>
      </c>
      <c r="P353" s="35">
        <f t="shared" si="239"/>
        <v>0</v>
      </c>
      <c r="Q353" s="35">
        <f t="shared" si="231"/>
        <v>0</v>
      </c>
      <c r="R353" s="35">
        <f t="shared" si="240"/>
        <v>0.22645112357257952</v>
      </c>
      <c r="S353" s="67">
        <f t="shared" si="232"/>
        <v>-2.2572180606762193E-2</v>
      </c>
      <c r="AJ353" s="34">
        <f t="shared" ca="1" si="213"/>
        <v>1.8957900352130428</v>
      </c>
      <c r="AK353" s="34">
        <f t="shared" ca="1" si="213"/>
        <v>1.3433572978604693</v>
      </c>
      <c r="AL353" s="34">
        <f t="shared" ca="1" si="213"/>
        <v>-0.11384786055261328</v>
      </c>
      <c r="AM353" s="34">
        <f t="shared" ca="1" si="213"/>
        <v>-0.78371495622385889</v>
      </c>
      <c r="AN353" s="101">
        <f t="shared" ca="1" si="213"/>
        <v>0.9379639054482416</v>
      </c>
      <c r="AQ353" s="60">
        <f ca="1"/>
        <v>-8.4222256213969775E-3</v>
      </c>
      <c r="AR353" s="60">
        <f ca="1"/>
        <v>-1.2185082186711958E-2</v>
      </c>
      <c r="AS353" s="60">
        <f ca="1"/>
        <v>-6.0142200905638965E-4</v>
      </c>
      <c r="AT353" s="60">
        <f ca="1"/>
        <v>-9.2706492865573149E-3</v>
      </c>
      <c r="AU353" s="60">
        <f ca="1"/>
        <v>6.4260017126057778E-4</v>
      </c>
      <c r="AW353" s="61">
        <f t="shared" ca="1" si="214"/>
        <v>0.34635083160639452</v>
      </c>
      <c r="AX353" s="61">
        <f t="shared" ca="1" si="215"/>
        <v>-1.2185082186711957</v>
      </c>
      <c r="AY353" s="61">
        <f t="shared" ca="1" si="216"/>
        <v>-6.0142200905638966E-2</v>
      </c>
      <c r="AZ353" s="61">
        <f t="shared" ca="1" si="217"/>
        <v>-0.92706492865573153</v>
      </c>
      <c r="BA353" s="61">
        <f t="shared" ca="1" si="218"/>
        <v>6.4260017126057778E-2</v>
      </c>
      <c r="BB353" s="61">
        <f t="shared" ca="1" si="219"/>
        <v>-1.795104499500114</v>
      </c>
      <c r="BL353" s="96">
        <v>39202</v>
      </c>
      <c r="BM353" s="126">
        <f t="shared" si="233"/>
        <v>-1.2565493397554217E-2</v>
      </c>
      <c r="BN353" s="126">
        <f t="shared" si="234"/>
        <v>-7.9894565987343631E-3</v>
      </c>
      <c r="BO353" s="126">
        <f t="shared" si="235"/>
        <v>4.1190471592062348E-5</v>
      </c>
      <c r="BP353" s="126">
        <f t="shared" si="236"/>
        <v>2.0769161058127987E-4</v>
      </c>
      <c r="BQ353" s="126">
        <f t="shared" si="237"/>
        <v>1.5148515933073869E-3</v>
      </c>
      <c r="DA353" s="126">
        <f t="shared" ca="1" si="220"/>
        <v>-8.2895894395768333E-3</v>
      </c>
      <c r="DB353" s="126">
        <f t="shared" ca="1" si="221"/>
        <v>-1.2502964507913135E-2</v>
      </c>
      <c r="DC353" s="126">
        <f t="shared" ca="1" si="222"/>
        <v>-7.5983557114598916E-4</v>
      </c>
      <c r="DD353" s="126">
        <f t="shared" ca="1" si="223"/>
        <v>-9.1539119452424805E-3</v>
      </c>
      <c r="DE353" s="126">
        <f t="shared" ca="1" si="224"/>
        <v>2.0007951943904942E-5</v>
      </c>
    </row>
    <row r="354" spans="1:109" ht="14" thickBot="1" x14ac:dyDescent="0.2">
      <c r="A354" s="96">
        <v>39203</v>
      </c>
      <c r="B354" s="97">
        <v>5.182499885559082</v>
      </c>
      <c r="C354" s="98">
        <v>1486.300048828125</v>
      </c>
      <c r="D354" s="97">
        <v>1.9994000196456909</v>
      </c>
      <c r="E354">
        <v>119.74613781611269</v>
      </c>
      <c r="F354">
        <v>675.6624755859375</v>
      </c>
      <c r="H354" s="34">
        <f t="shared" si="225"/>
        <v>2.8056624779181408E-3</v>
      </c>
      <c r="I354" s="34">
        <f t="shared" si="226"/>
        <v>2.6511962086947214E-3</v>
      </c>
      <c r="J354" s="34">
        <f t="shared" si="227"/>
        <v>1.201823060461257E-3</v>
      </c>
      <c r="K354" s="34">
        <f t="shared" si="228"/>
        <v>8.3820146678562524E-4</v>
      </c>
      <c r="L354" s="101">
        <f t="shared" si="229"/>
        <v>-7.1995172161256919E-3</v>
      </c>
      <c r="N354" s="34">
        <f t="shared" si="230"/>
        <v>-0.11537847311582997</v>
      </c>
      <c r="O354" s="35">
        <f t="shared" si="238"/>
        <v>0.26511962086947216</v>
      </c>
      <c r="P354" s="35">
        <f t="shared" si="239"/>
        <v>0.1201823060461257</v>
      </c>
      <c r="Q354" s="35">
        <f t="shared" si="231"/>
        <v>8.3820146678562524E-2</v>
      </c>
      <c r="R354" s="35">
        <f t="shared" si="240"/>
        <v>-0.71995172161256915</v>
      </c>
      <c r="S354" s="67">
        <f t="shared" si="232"/>
        <v>-0.36620812113423873</v>
      </c>
      <c r="AJ354" s="34">
        <f t="shared" ca="1" si="213"/>
        <v>-0.76269731075354963</v>
      </c>
      <c r="AK354" s="34">
        <f t="shared" ca="1" si="213"/>
        <v>-1.0972763111341099</v>
      </c>
      <c r="AL354" s="34">
        <f t="shared" ca="1" si="213"/>
        <v>-2.1306133011084079</v>
      </c>
      <c r="AM354" s="34">
        <f t="shared" ca="1" si="213"/>
        <v>0.45877518944658208</v>
      </c>
      <c r="AN354" s="101">
        <f t="shared" ca="1" si="213"/>
        <v>8.3283459662185824E-2</v>
      </c>
      <c r="AQ354" s="60">
        <f ca="1"/>
        <v>3.3986912686735378E-2</v>
      </c>
      <c r="AR354" s="60">
        <f ca="1"/>
        <v>2.2295877486983862E-2</v>
      </c>
      <c r="AS354" s="60">
        <f ca="1"/>
        <v>4.9042784261552315E-3</v>
      </c>
      <c r="AT354" s="60">
        <f ca="1"/>
        <v>1.2542063267455645E-2</v>
      </c>
      <c r="AU354" s="60">
        <f ca="1"/>
        <v>1.7296321322487131E-2</v>
      </c>
      <c r="AW354" s="61">
        <f t="shared" ca="1" si="214"/>
        <v>-1.3976585289853849</v>
      </c>
      <c r="AX354" s="61">
        <f t="shared" ca="1" si="215"/>
        <v>2.2295877486983864</v>
      </c>
      <c r="AY354" s="61">
        <f t="shared" ca="1" si="216"/>
        <v>0.49042784261552314</v>
      </c>
      <c r="AZ354" s="61">
        <f t="shared" ca="1" si="217"/>
        <v>1.2542063267455645</v>
      </c>
      <c r="BA354" s="61">
        <f t="shared" ca="1" si="218"/>
        <v>1.7296321322487131</v>
      </c>
      <c r="BB354" s="61">
        <f t="shared" ca="1" si="219"/>
        <v>4.3061955213228025</v>
      </c>
      <c r="BL354" s="96">
        <v>39203</v>
      </c>
      <c r="BM354" s="126">
        <f t="shared" si="233"/>
        <v>3.227151316813952E-3</v>
      </c>
      <c r="BN354" s="126">
        <f t="shared" si="234"/>
        <v>2.4926655990247107E-3</v>
      </c>
      <c r="BO354" s="126">
        <f t="shared" si="235"/>
        <v>1.2430135320533192E-3</v>
      </c>
      <c r="BP354" s="126">
        <f t="shared" si="236"/>
        <v>1.0458930773669052E-3</v>
      </c>
      <c r="BQ354" s="126">
        <f t="shared" si="237"/>
        <v>-7.9491768585440992E-3</v>
      </c>
      <c r="DA354" s="126">
        <f t="shared" ca="1" si="220"/>
        <v>3.4119548868555519E-2</v>
      </c>
      <c r="DB354" s="126">
        <f t="shared" ca="1" si="221"/>
        <v>2.1977995165782683E-2</v>
      </c>
      <c r="DC354" s="126">
        <f t="shared" ca="1" si="222"/>
        <v>4.7458648640656322E-3</v>
      </c>
      <c r="DD354" s="126">
        <f t="shared" ca="1" si="223"/>
        <v>1.265880060877048E-2</v>
      </c>
      <c r="DE354" s="126">
        <f t="shared" ca="1" si="224"/>
        <v>1.6673729103170457E-2</v>
      </c>
    </row>
    <row r="355" spans="1:109" ht="14" thickBot="1" x14ac:dyDescent="0.2">
      <c r="A355" s="96">
        <v>39204</v>
      </c>
      <c r="B355" s="97">
        <v>5.1814999580383301</v>
      </c>
      <c r="C355" s="98">
        <v>1495.9200439453125</v>
      </c>
      <c r="D355" s="97">
        <v>1.9895000457763672</v>
      </c>
      <c r="E355">
        <v>120.12011588449184</v>
      </c>
      <c r="F355">
        <v>672.86260986328125</v>
      </c>
      <c r="H355" s="34">
        <f t="shared" si="225"/>
        <v>-1.9294308593006021E-4</v>
      </c>
      <c r="I355" s="34">
        <f t="shared" si="226"/>
        <v>6.4724448638566598E-3</v>
      </c>
      <c r="J355" s="34">
        <f t="shared" si="227"/>
        <v>-4.9514723277226348E-3</v>
      </c>
      <c r="K355" s="34">
        <f t="shared" si="228"/>
        <v>3.1230908587084613E-3</v>
      </c>
      <c r="L355" s="101">
        <f t="shared" si="229"/>
        <v>-4.1438822249647567E-3</v>
      </c>
      <c r="N355" s="34">
        <f t="shared" si="230"/>
        <v>7.9344820797493786E-3</v>
      </c>
      <c r="O355" s="35">
        <f t="shared" si="238"/>
        <v>0.64724448638566601</v>
      </c>
      <c r="P355" s="35">
        <f t="shared" si="239"/>
        <v>-0.49514723277226347</v>
      </c>
      <c r="Q355" s="35">
        <f t="shared" si="231"/>
        <v>0.31230908587084616</v>
      </c>
      <c r="R355" s="35">
        <f t="shared" si="240"/>
        <v>-0.41438822249647567</v>
      </c>
      <c r="S355" s="67">
        <f t="shared" si="232"/>
        <v>5.795259906752237E-2</v>
      </c>
      <c r="AJ355" s="34">
        <f t="shared" ca="1" si="213"/>
        <v>1.665374714884825</v>
      </c>
      <c r="AK355" s="34">
        <f t="shared" ca="1" si="213"/>
        <v>-1.5436569397763622</v>
      </c>
      <c r="AL355" s="34">
        <f t="shared" ca="1" si="213"/>
        <v>0.29549196131960781</v>
      </c>
      <c r="AM355" s="34">
        <f t="shared" ca="1" si="213"/>
        <v>-0.59312440939978328</v>
      </c>
      <c r="AN355" s="101">
        <f t="shared" ca="1" si="213"/>
        <v>0.47256210317871866</v>
      </c>
      <c r="AQ355" s="60">
        <f ca="1"/>
        <v>-1.35206590028559E-3</v>
      </c>
      <c r="AR355" s="60">
        <f ca="1"/>
        <v>-3.5120683809596244E-2</v>
      </c>
      <c r="AS355" s="60">
        <f ca="1"/>
        <v>-2.5839004161123643E-3</v>
      </c>
      <c r="AT355" s="60">
        <f ca="1"/>
        <v>-4.7060990094058112E-3</v>
      </c>
      <c r="AU355" s="60">
        <f ca="1"/>
        <v>-3.0168030218492878E-3</v>
      </c>
      <c r="AW355" s="61">
        <f t="shared" ca="1" si="214"/>
        <v>5.5601591550914591E-2</v>
      </c>
      <c r="AX355" s="61">
        <f t="shared" ca="1" si="215"/>
        <v>-3.5120683809596245</v>
      </c>
      <c r="AY355" s="61">
        <f t="shared" ca="1" si="216"/>
        <v>-0.25839004161123641</v>
      </c>
      <c r="AZ355" s="61">
        <f t="shared" ca="1" si="217"/>
        <v>-0.47060990094058114</v>
      </c>
      <c r="BA355" s="61">
        <f t="shared" ca="1" si="218"/>
        <v>-0.30168030218492875</v>
      </c>
      <c r="BB355" s="61">
        <f t="shared" ca="1" si="219"/>
        <v>-4.4871470341454565</v>
      </c>
      <c r="BL355" s="96">
        <v>39204</v>
      </c>
      <c r="BM355" s="126">
        <f t="shared" si="233"/>
        <v>2.2854575296575081E-4</v>
      </c>
      <c r="BN355" s="126">
        <f t="shared" si="234"/>
        <v>6.3139142541866486E-3</v>
      </c>
      <c r="BO355" s="126">
        <f t="shared" si="235"/>
        <v>-4.9102818561305725E-3</v>
      </c>
      <c r="BP355" s="126">
        <f t="shared" si="236"/>
        <v>3.3307824692897412E-3</v>
      </c>
      <c r="BQ355" s="126">
        <f t="shared" si="237"/>
        <v>-4.8935418673831648E-3</v>
      </c>
      <c r="DA355" s="126">
        <f t="shared" ca="1" si="220"/>
        <v>-1.2194297184654462E-3</v>
      </c>
      <c r="DB355" s="126">
        <f t="shared" ca="1" si="221"/>
        <v>-3.5438566130797419E-2</v>
      </c>
      <c r="DC355" s="126">
        <f t="shared" ca="1" si="222"/>
        <v>-2.742313978201964E-3</v>
      </c>
      <c r="DD355" s="126">
        <f t="shared" ca="1" si="223"/>
        <v>-4.5893616680909759E-3</v>
      </c>
      <c r="DE355" s="126">
        <f t="shared" ca="1" si="224"/>
        <v>-3.6393952411659606E-3</v>
      </c>
    </row>
    <row r="356" spans="1:109" ht="14" thickBot="1" x14ac:dyDescent="0.2">
      <c r="A356" s="96">
        <v>39205</v>
      </c>
      <c r="B356" s="97">
        <v>5.2069997787475586</v>
      </c>
      <c r="C356" s="98">
        <v>1502.3900146484375</v>
      </c>
      <c r="D356" s="97">
        <v>1.9874999523162842</v>
      </c>
      <c r="E356">
        <v>120.42389353852337</v>
      </c>
      <c r="F356">
        <v>683.3240966796875</v>
      </c>
      <c r="H356" s="34">
        <f t="shared" si="225"/>
        <v>4.9213202577893141E-3</v>
      </c>
      <c r="I356" s="34">
        <f t="shared" si="226"/>
        <v>4.3250778872253202E-3</v>
      </c>
      <c r="J356" s="34">
        <f t="shared" si="227"/>
        <v>-1.0053246615043462E-3</v>
      </c>
      <c r="K356" s="34">
        <f t="shared" si="228"/>
        <v>2.5289490589873319E-3</v>
      </c>
      <c r="L356" s="101">
        <f t="shared" si="229"/>
        <v>1.5547730938017073E-2</v>
      </c>
      <c r="N356" s="34">
        <f t="shared" si="230"/>
        <v>-0.20238158421645347</v>
      </c>
      <c r="O356" s="35">
        <f t="shared" si="238"/>
        <v>0.43250778872253204</v>
      </c>
      <c r="P356" s="35">
        <f t="shared" si="239"/>
        <v>-0.10053246615043462</v>
      </c>
      <c r="Q356" s="35">
        <f t="shared" si="231"/>
        <v>0.2528949058987332</v>
      </c>
      <c r="R356" s="35">
        <f t="shared" si="240"/>
        <v>1.5547730938017073</v>
      </c>
      <c r="S356" s="67">
        <f t="shared" si="232"/>
        <v>1.9372617380560844</v>
      </c>
      <c r="AJ356" s="34">
        <f t="shared" ca="1" si="213"/>
        <v>-0.67381290210369582</v>
      </c>
      <c r="AK356" s="34">
        <f t="shared" ca="1" si="213"/>
        <v>0.50413283501103456</v>
      </c>
      <c r="AL356" s="34">
        <f t="shared" ca="1" si="213"/>
        <v>1.4212930142758493</v>
      </c>
      <c r="AM356" s="34">
        <f t="shared" ca="1" si="213"/>
        <v>1.0191433804360988</v>
      </c>
      <c r="AN356" s="101">
        <f t="shared" ca="1" si="213"/>
        <v>0.26186583719726925</v>
      </c>
      <c r="AQ356" s="60">
        <f ca="1"/>
        <v>3.3615594660202225E-2</v>
      </c>
      <c r="AR356" s="60">
        <f ca="1"/>
        <v>1.0440294217951156E-2</v>
      </c>
      <c r="AS356" s="60">
        <f ca="1"/>
        <v>-3.5159488904120996E-3</v>
      </c>
      <c r="AT356" s="60">
        <f ca="1"/>
        <v>1.176899739600502E-2</v>
      </c>
      <c r="AU356" s="60">
        <f ca="1"/>
        <v>-2.1034716436427438E-2</v>
      </c>
      <c r="AW356" s="61">
        <f t="shared" ca="1" si="214"/>
        <v>-1.382388656975132</v>
      </c>
      <c r="AX356" s="61">
        <f t="shared" ca="1" si="215"/>
        <v>1.0440294217951156</v>
      </c>
      <c r="AY356" s="61">
        <f t="shared" ca="1" si="216"/>
        <v>-0.35159488904120995</v>
      </c>
      <c r="AZ356" s="61">
        <f t="shared" ca="1" si="217"/>
        <v>1.1768997396005021</v>
      </c>
      <c r="BA356" s="61">
        <f t="shared" ca="1" si="218"/>
        <v>-2.1034716436427439</v>
      </c>
      <c r="BB356" s="61">
        <f t="shared" ca="1" si="219"/>
        <v>-1.6165260282634681</v>
      </c>
      <c r="BL356" s="96">
        <v>39205</v>
      </c>
      <c r="BM356" s="126">
        <f t="shared" si="233"/>
        <v>5.3428090966851248E-3</v>
      </c>
      <c r="BN356" s="126">
        <f t="shared" si="234"/>
        <v>4.1665472775553091E-3</v>
      </c>
      <c r="BO356" s="126">
        <f t="shared" si="235"/>
        <v>-9.6413418991228388E-4</v>
      </c>
      <c r="BP356" s="126">
        <f t="shared" si="236"/>
        <v>2.7366406695686117E-3</v>
      </c>
      <c r="BQ356" s="126">
        <f t="shared" si="237"/>
        <v>1.4798071295598665E-2</v>
      </c>
      <c r="DA356" s="126">
        <f t="shared" ca="1" si="220"/>
        <v>3.3748230842022366E-2</v>
      </c>
      <c r="DB356" s="126">
        <f t="shared" ca="1" si="221"/>
        <v>1.0122411896749979E-2</v>
      </c>
      <c r="DC356" s="126">
        <f t="shared" ca="1" si="222"/>
        <v>-3.6743624525016993E-3</v>
      </c>
      <c r="DD356" s="126">
        <f t="shared" ca="1" si="223"/>
        <v>1.1885734737319855E-2</v>
      </c>
      <c r="DE356" s="126">
        <f t="shared" ca="1" si="224"/>
        <v>-2.1657308655744112E-2</v>
      </c>
    </row>
    <row r="357" spans="1:109" ht="14" thickBot="1" x14ac:dyDescent="0.2">
      <c r="A357" s="96">
        <v>39206</v>
      </c>
      <c r="B357" s="97">
        <v>5.1754999160766602</v>
      </c>
      <c r="C357" s="98">
        <v>1505.6199951171875</v>
      </c>
      <c r="D357" s="97">
        <v>1.992900013923645</v>
      </c>
      <c r="E357">
        <v>120.12011588449184</v>
      </c>
      <c r="F357">
        <v>687.423583984375</v>
      </c>
      <c r="H357" s="34">
        <f t="shared" si="225"/>
        <v>-6.0495225675763539E-3</v>
      </c>
      <c r="I357" s="34">
        <f t="shared" si="226"/>
        <v>2.1498947924689332E-3</v>
      </c>
      <c r="J357" s="34">
        <f t="shared" si="227"/>
        <v>2.717012194675762E-3</v>
      </c>
      <c r="K357" s="34">
        <f t="shared" si="228"/>
        <v>-2.5225696089485514E-3</v>
      </c>
      <c r="L357" s="101">
        <f t="shared" si="229"/>
        <v>5.9993308074560124E-3</v>
      </c>
      <c r="N357" s="34">
        <f t="shared" si="230"/>
        <v>0.24877713638763632</v>
      </c>
      <c r="O357" s="35">
        <f t="shared" si="238"/>
        <v>0.21498947924689332</v>
      </c>
      <c r="P357" s="35">
        <f t="shared" si="239"/>
        <v>0.27170121946757619</v>
      </c>
      <c r="Q357" s="35">
        <f t="shared" si="231"/>
        <v>-0.25225696089485516</v>
      </c>
      <c r="R357" s="35">
        <f t="shared" si="240"/>
        <v>0.59993308074560125</v>
      </c>
      <c r="S357" s="67">
        <f t="shared" si="232"/>
        <v>1.0831439549528519</v>
      </c>
      <c r="AJ357" s="34">
        <f t="shared" ca="1" si="213"/>
        <v>-3.0662105551734681E-2</v>
      </c>
      <c r="AK357" s="34">
        <f t="shared" ca="1" si="213"/>
        <v>-2.5375064904603337</v>
      </c>
      <c r="AL357" s="34">
        <f t="shared" ca="1" si="213"/>
        <v>0.25185277045262311</v>
      </c>
      <c r="AM357" s="34">
        <f t="shared" ca="1" si="213"/>
        <v>-0.63776713989267997</v>
      </c>
      <c r="AN357" s="101">
        <f t="shared" ca="1" si="213"/>
        <v>0.61339921928975749</v>
      </c>
      <c r="AQ357" s="60">
        <f ca="1"/>
        <v>-2.139031144307221E-2</v>
      </c>
      <c r="AR357" s="60">
        <f ca="1"/>
        <v>1.0755944548194084E-2</v>
      </c>
      <c r="AS357" s="60">
        <f ca="1"/>
        <v>7.1273609065161253E-3</v>
      </c>
      <c r="AT357" s="60">
        <f ca="1"/>
        <v>-3.8497569376742058E-3</v>
      </c>
      <c r="AU357" s="60">
        <f ca="1"/>
        <v>-1.7723161306728841E-3</v>
      </c>
      <c r="AW357" s="61">
        <f t="shared" ca="1" si="214"/>
        <v>0.87964304088531342</v>
      </c>
      <c r="AX357" s="61">
        <f t="shared" ca="1" si="215"/>
        <v>1.0755944548194083</v>
      </c>
      <c r="AY357" s="61">
        <f t="shared" ca="1" si="216"/>
        <v>0.71273609065161247</v>
      </c>
      <c r="AZ357" s="61">
        <f t="shared" ca="1" si="217"/>
        <v>-0.38497569376742058</v>
      </c>
      <c r="BA357" s="61">
        <f t="shared" ca="1" si="218"/>
        <v>-0.17723161306728841</v>
      </c>
      <c r="BB357" s="61">
        <f t="shared" ca="1" si="219"/>
        <v>2.105766279521625</v>
      </c>
      <c r="BL357" s="96">
        <v>39206</v>
      </c>
      <c r="BM357" s="126">
        <f t="shared" si="233"/>
        <v>-5.6280337286805432E-3</v>
      </c>
      <c r="BN357" s="126">
        <f t="shared" si="234"/>
        <v>1.9913641827989225E-3</v>
      </c>
      <c r="BO357" s="126">
        <f t="shared" si="235"/>
        <v>2.7582026662678243E-3</v>
      </c>
      <c r="BP357" s="126">
        <f t="shared" si="236"/>
        <v>-2.3148779983672716E-3</v>
      </c>
      <c r="BQ357" s="126">
        <f t="shared" si="237"/>
        <v>5.2496711650376043E-3</v>
      </c>
      <c r="DA357" s="126">
        <f t="shared" ca="1" si="220"/>
        <v>-2.1257675261252065E-2</v>
      </c>
      <c r="DB357" s="126">
        <f t="shared" ca="1" si="221"/>
        <v>1.0438062226992907E-2</v>
      </c>
      <c r="DC357" s="126">
        <f t="shared" ca="1" si="222"/>
        <v>6.968947344426526E-3</v>
      </c>
      <c r="DD357" s="126">
        <f t="shared" ca="1" si="223"/>
        <v>-3.7330195963593709E-3</v>
      </c>
      <c r="DE357" s="126">
        <f t="shared" ca="1" si="224"/>
        <v>-2.3949083499895567E-3</v>
      </c>
    </row>
    <row r="358" spans="1:109" ht="14" thickBot="1" x14ac:dyDescent="0.2">
      <c r="A358" s="96">
        <v>39209</v>
      </c>
      <c r="B358" s="97">
        <v>5.1760449409484863</v>
      </c>
      <c r="C358" s="98">
        <v>1509.47998046875</v>
      </c>
      <c r="D358" s="97">
        <v>1.9931000471115112</v>
      </c>
      <c r="E358">
        <v>120.07684797858943</v>
      </c>
      <c r="F358">
        <v>688.13177490234375</v>
      </c>
      <c r="H358" s="34">
        <f t="shared" si="225"/>
        <v>1.0530864277152447E-4</v>
      </c>
      <c r="I358" s="34">
        <f t="shared" si="226"/>
        <v>2.5637181786112399E-3</v>
      </c>
      <c r="J358" s="34">
        <f t="shared" si="227"/>
        <v>1.0037291708999652E-4</v>
      </c>
      <c r="K358" s="34">
        <f t="shared" si="228"/>
        <v>-3.6020532933899005E-4</v>
      </c>
      <c r="L358" s="101">
        <f t="shared" si="229"/>
        <v>1.0302103891519192E-3</v>
      </c>
      <c r="N358" s="34">
        <f t="shared" si="230"/>
        <v>-4.3306529222626551E-3</v>
      </c>
      <c r="O358" s="35">
        <f t="shared" si="238"/>
        <v>0.25637181786112401</v>
      </c>
      <c r="P358" s="35">
        <f t="shared" si="239"/>
        <v>1.0037291708999653E-2</v>
      </c>
      <c r="Q358" s="35">
        <f t="shared" si="231"/>
        <v>-3.6020532933899008E-2</v>
      </c>
      <c r="R358" s="35">
        <f t="shared" si="240"/>
        <v>0.10302103891519192</v>
      </c>
      <c r="S358" s="67">
        <f t="shared" si="232"/>
        <v>0.32907896262915393</v>
      </c>
      <c r="AJ358" s="34">
        <f t="shared" ca="1" si="213"/>
        <v>-2.1054060255055873</v>
      </c>
      <c r="AK358" s="34">
        <f t="shared" ca="1" si="213"/>
        <v>0.17065961059092652</v>
      </c>
      <c r="AL358" s="34">
        <f t="shared" ca="1" si="213"/>
        <v>0.20527837053034068</v>
      </c>
      <c r="AM358" s="34">
        <f t="shared" ca="1" si="213"/>
        <v>2.2142388172693859</v>
      </c>
      <c r="AN358" s="101">
        <f t="shared" ca="1" si="213"/>
        <v>0.46478710836874709</v>
      </c>
      <c r="AQ358" s="60">
        <f ca="1"/>
        <v>2.6039487676867389E-3</v>
      </c>
      <c r="AR358" s="60">
        <f ca="1"/>
        <v>-1.0625844926937401E-2</v>
      </c>
      <c r="AS358" s="60">
        <f ca="1"/>
        <v>-8.102289736200495E-3</v>
      </c>
      <c r="AT358" s="60">
        <f ca="1"/>
        <v>7.1806284591939768E-3</v>
      </c>
      <c r="AU358" s="60">
        <f ca="1"/>
        <v>-3.2436529862394453E-2</v>
      </c>
      <c r="AW358" s="61">
        <f t="shared" ca="1" si="214"/>
        <v>-0.10708331285467927</v>
      </c>
      <c r="AX358" s="61">
        <f t="shared" ca="1" si="215"/>
        <v>-1.06258449269374</v>
      </c>
      <c r="AY358" s="61">
        <f t="shared" ca="1" si="216"/>
        <v>-0.81022897362004953</v>
      </c>
      <c r="AZ358" s="61">
        <f t="shared" ca="1" si="217"/>
        <v>0.71806284591939773</v>
      </c>
      <c r="BA358" s="61">
        <f t="shared" ca="1" si="218"/>
        <v>-3.2436529862394452</v>
      </c>
      <c r="BB358" s="61">
        <f t="shared" ca="1" si="219"/>
        <v>-4.5054869194885168</v>
      </c>
      <c r="BL358" s="96">
        <v>39209</v>
      </c>
      <c r="BM358" s="126">
        <f t="shared" si="233"/>
        <v>5.2679748166733554E-4</v>
      </c>
      <c r="BN358" s="126">
        <f t="shared" si="234"/>
        <v>2.4051875689412288E-3</v>
      </c>
      <c r="BO358" s="126">
        <f t="shared" si="235"/>
        <v>1.4156338868205886E-4</v>
      </c>
      <c r="BP358" s="126">
        <f t="shared" si="236"/>
        <v>-1.5251371875771018E-4</v>
      </c>
      <c r="BQ358" s="126">
        <f t="shared" si="237"/>
        <v>2.8055074673351114E-4</v>
      </c>
      <c r="DA358" s="126">
        <f t="shared" ca="1" si="220"/>
        <v>2.7365849495068826E-3</v>
      </c>
      <c r="DB358" s="126">
        <f t="shared" ca="1" si="221"/>
        <v>-1.0943727248138578E-2</v>
      </c>
      <c r="DC358" s="126">
        <f t="shared" ca="1" si="222"/>
        <v>-8.2607032982900952E-3</v>
      </c>
      <c r="DD358" s="126">
        <f t="shared" ca="1" si="223"/>
        <v>7.2973658005088121E-3</v>
      </c>
      <c r="DE358" s="126">
        <f t="shared" ca="1" si="224"/>
        <v>-3.3059122081711127E-2</v>
      </c>
    </row>
    <row r="359" spans="1:109" ht="14" thickBot="1" x14ac:dyDescent="0.2">
      <c r="A359" s="96">
        <v>39210</v>
      </c>
      <c r="B359" s="97">
        <v>5.1715002059936523</v>
      </c>
      <c r="C359" s="98">
        <v>1507.719970703125</v>
      </c>
      <c r="D359" s="97">
        <v>1.9891999959945679</v>
      </c>
      <c r="E359">
        <v>119.93284201169705</v>
      </c>
      <c r="F359">
        <v>685.66192626953125</v>
      </c>
      <c r="H359" s="34">
        <f t="shared" si="225"/>
        <v>-8.7803235997429012E-4</v>
      </c>
      <c r="I359" s="34">
        <f t="shared" si="226"/>
        <v>-1.1659709227004463E-3</v>
      </c>
      <c r="J359" s="34">
        <f t="shared" si="227"/>
        <v>-1.9567763909270315E-3</v>
      </c>
      <c r="K359" s="34">
        <f t="shared" si="228"/>
        <v>-1.1992817043136969E-3</v>
      </c>
      <c r="L359" s="101">
        <f t="shared" si="229"/>
        <v>-3.5892088156559967E-3</v>
      </c>
      <c r="N359" s="34">
        <f t="shared" si="230"/>
        <v>3.6107704984989324E-2</v>
      </c>
      <c r="O359" s="35">
        <f t="shared" si="238"/>
        <v>-0.11659709227004464</v>
      </c>
      <c r="P359" s="35">
        <f t="shared" si="239"/>
        <v>-0.19567763909270317</v>
      </c>
      <c r="Q359" s="35">
        <f t="shared" si="231"/>
        <v>-0.11992817043136969</v>
      </c>
      <c r="R359" s="35">
        <f t="shared" si="240"/>
        <v>-0.35892088156559965</v>
      </c>
      <c r="S359" s="67">
        <f t="shared" si="232"/>
        <v>-0.75501607837472784</v>
      </c>
      <c r="AJ359" s="34">
        <f t="shared" ca="1" si="213"/>
        <v>-0.78766974844229609</v>
      </c>
      <c r="AK359" s="34">
        <f t="shared" ca="1" si="213"/>
        <v>-0.3617326581929699</v>
      </c>
      <c r="AL359" s="34">
        <f t="shared" ca="1" si="213"/>
        <v>-0.95177476840352038</v>
      </c>
      <c r="AM359" s="34">
        <f t="shared" ca="1" si="213"/>
        <v>1.1576711263540451</v>
      </c>
      <c r="AN359" s="101">
        <f t="shared" ca="1" si="213"/>
        <v>-0.22445133725412858</v>
      </c>
      <c r="AQ359" s="60">
        <f ca="1"/>
        <v>-4.1940738773904952E-2</v>
      </c>
      <c r="AR359" s="60">
        <f ca="1"/>
        <v>-1.7389282037636331E-2</v>
      </c>
      <c r="AS359" s="60">
        <f ca="1"/>
        <v>1.0292212192544536E-2</v>
      </c>
      <c r="AT359" s="60">
        <f ca="1"/>
        <v>-1.2759734913408859E-2</v>
      </c>
      <c r="AU359" s="60">
        <f ca="1"/>
        <v>-3.9560662528817444E-4</v>
      </c>
      <c r="AW359" s="61">
        <f t="shared" ca="1" si="214"/>
        <v>1.7247471636979372</v>
      </c>
      <c r="AX359" s="61">
        <f t="shared" ca="1" si="215"/>
        <v>-1.7389282037636331</v>
      </c>
      <c r="AY359" s="61">
        <f t="shared" ca="1" si="216"/>
        <v>1.0292212192544536</v>
      </c>
      <c r="AZ359" s="61">
        <f t="shared" ca="1" si="217"/>
        <v>-1.275973491340886</v>
      </c>
      <c r="BA359" s="61">
        <f t="shared" ca="1" si="218"/>
        <v>-3.9560662528817445E-2</v>
      </c>
      <c r="BB359" s="61">
        <f t="shared" ca="1" si="219"/>
        <v>-0.30049397468094569</v>
      </c>
      <c r="BL359" s="96">
        <v>39210</v>
      </c>
      <c r="BM359" s="126">
        <f t="shared" si="233"/>
        <v>-4.5654352107847909E-4</v>
      </c>
      <c r="BN359" s="126">
        <f t="shared" si="234"/>
        <v>-1.3245015323704572E-3</v>
      </c>
      <c r="BO359" s="126">
        <f t="shared" si="235"/>
        <v>-1.9155859193349693E-3</v>
      </c>
      <c r="BP359" s="126">
        <f t="shared" si="236"/>
        <v>-9.915900937324171E-4</v>
      </c>
      <c r="BQ359" s="126">
        <f t="shared" si="237"/>
        <v>-4.3388684580744049E-3</v>
      </c>
      <c r="DA359" s="126">
        <f t="shared" ca="1" si="220"/>
        <v>-4.1808102592084811E-2</v>
      </c>
      <c r="DB359" s="126">
        <f t="shared" ca="1" si="221"/>
        <v>-1.7707164358837509E-2</v>
      </c>
      <c r="DC359" s="126">
        <f t="shared" ca="1" si="222"/>
        <v>1.0133798630454936E-2</v>
      </c>
      <c r="DD359" s="126">
        <f t="shared" ca="1" si="223"/>
        <v>-1.2642997572094024E-2</v>
      </c>
      <c r="DE359" s="126">
        <f t="shared" ca="1" si="224"/>
        <v>-1.0181988446048473E-3</v>
      </c>
    </row>
    <row r="360" spans="1:109" ht="14" thickBot="1" x14ac:dyDescent="0.2">
      <c r="A360" s="96">
        <v>39211</v>
      </c>
      <c r="B360" s="97">
        <v>5.2104997634887695</v>
      </c>
      <c r="C360" s="98">
        <v>1512.5799560546875</v>
      </c>
      <c r="D360" s="97">
        <v>1.9939999580383301</v>
      </c>
      <c r="E360">
        <v>120.0336112321238</v>
      </c>
      <c r="F360">
        <v>681.0621337890625</v>
      </c>
      <c r="H360" s="34">
        <f t="shared" si="225"/>
        <v>7.5412464355928245E-3</v>
      </c>
      <c r="I360" s="34">
        <f t="shared" si="226"/>
        <v>3.2234005292747078E-3</v>
      </c>
      <c r="J360" s="34">
        <f t="shared" si="227"/>
        <v>2.4130112876670821E-3</v>
      </c>
      <c r="K360" s="34">
        <f t="shared" si="228"/>
        <v>8.402137290878807E-4</v>
      </c>
      <c r="L360" s="101">
        <f t="shared" si="229"/>
        <v>-6.7085429484101001E-3</v>
      </c>
      <c r="N360" s="34">
        <f t="shared" si="230"/>
        <v>-0.31012194302663432</v>
      </c>
      <c r="O360" s="35">
        <f t="shared" si="238"/>
        <v>0.32234005292747075</v>
      </c>
      <c r="P360" s="35">
        <f t="shared" si="239"/>
        <v>0.2413011287667082</v>
      </c>
      <c r="Q360" s="35">
        <f t="shared" si="231"/>
        <v>8.402137290878807E-2</v>
      </c>
      <c r="R360" s="35">
        <f t="shared" si="240"/>
        <v>-0.67085429484101</v>
      </c>
      <c r="S360" s="67">
        <f t="shared" si="232"/>
        <v>-0.33331368326467725</v>
      </c>
      <c r="AJ360" s="34">
        <f t="shared" ca="1" si="213"/>
        <v>-2.3587692904250983</v>
      </c>
      <c r="AK360" s="34">
        <f t="shared" ca="1" si="213"/>
        <v>0.8201202811394791</v>
      </c>
      <c r="AL360" s="34">
        <f t="shared" ca="1" si="213"/>
        <v>1.2605109992188726</v>
      </c>
      <c r="AM360" s="34">
        <f t="shared" ca="1" si="213"/>
        <v>1.1899912800141477</v>
      </c>
      <c r="AN360" s="101">
        <f t="shared" ca="1" si="213"/>
        <v>0.28244158993659141</v>
      </c>
      <c r="AQ360" s="60">
        <f ca="1"/>
        <v>-9.0313374469877927E-3</v>
      </c>
      <c r="AR360" s="60">
        <f ca="1"/>
        <v>-1.9216066271537977E-2</v>
      </c>
      <c r="AS360" s="60">
        <f ca="1"/>
        <v>2.533702982844823E-3</v>
      </c>
      <c r="AT360" s="60">
        <f ca="1"/>
        <v>-8.1543569866487885E-3</v>
      </c>
      <c r="AU360" s="60">
        <f ca="1"/>
        <v>-5.4735378224629865E-4</v>
      </c>
      <c r="AW360" s="61">
        <f t="shared" ca="1" si="214"/>
        <v>0.37139960099565189</v>
      </c>
      <c r="AX360" s="61">
        <f t="shared" ca="1" si="215"/>
        <v>-1.9216066271537977</v>
      </c>
      <c r="AY360" s="61">
        <f t="shared" ca="1" si="216"/>
        <v>0.25337029828448232</v>
      </c>
      <c r="AZ360" s="61">
        <f t="shared" ca="1" si="217"/>
        <v>-0.81543569866487886</v>
      </c>
      <c r="BA360" s="61">
        <f t="shared" ca="1" si="218"/>
        <v>-5.4735378224629865E-2</v>
      </c>
      <c r="BB360" s="61">
        <f t="shared" ca="1" si="219"/>
        <v>-2.167007804763172</v>
      </c>
      <c r="BL360" s="96">
        <v>39211</v>
      </c>
      <c r="BM360" s="126">
        <f t="shared" si="233"/>
        <v>7.9627352744886352E-3</v>
      </c>
      <c r="BN360" s="126">
        <f t="shared" si="234"/>
        <v>3.0648699196046967E-3</v>
      </c>
      <c r="BO360" s="126">
        <f t="shared" si="235"/>
        <v>2.4542017592591443E-3</v>
      </c>
      <c r="BP360" s="126">
        <f t="shared" si="236"/>
        <v>1.0479053396691607E-3</v>
      </c>
      <c r="BQ360" s="126">
        <f t="shared" si="237"/>
        <v>-7.4582025908285082E-3</v>
      </c>
      <c r="DA360" s="126">
        <f t="shared" ca="1" si="220"/>
        <v>-8.8987012651676484E-3</v>
      </c>
      <c r="DB360" s="126">
        <f t="shared" ca="1" si="221"/>
        <v>-1.9533948592739155E-2</v>
      </c>
      <c r="DC360" s="126">
        <f t="shared" ca="1" si="222"/>
        <v>2.3752894207552232E-3</v>
      </c>
      <c r="DD360" s="126">
        <f t="shared" ca="1" si="223"/>
        <v>-8.037619645333954E-3</v>
      </c>
      <c r="DE360" s="126">
        <f t="shared" ca="1" si="224"/>
        <v>-1.1699460015629714E-3</v>
      </c>
    </row>
    <row r="361" spans="1:109" ht="14" thickBot="1" x14ac:dyDescent="0.2">
      <c r="A361" s="96">
        <v>39212</v>
      </c>
      <c r="B361" s="97">
        <v>5.185999870300293</v>
      </c>
      <c r="C361" s="98">
        <v>1491.469970703125</v>
      </c>
      <c r="D361" s="97">
        <v>1.9787000417709351</v>
      </c>
      <c r="E361">
        <v>120.0336112321238</v>
      </c>
      <c r="F361">
        <v>671.525390625</v>
      </c>
      <c r="H361" s="34">
        <f t="shared" si="225"/>
        <v>-4.7020236638629625E-3</v>
      </c>
      <c r="I361" s="34">
        <f t="shared" si="226"/>
        <v>-1.395627733070348E-2</v>
      </c>
      <c r="J361" s="34">
        <f t="shared" si="227"/>
        <v>-7.6729772263620646E-3</v>
      </c>
      <c r="K361" s="34">
        <f t="shared" si="228"/>
        <v>0</v>
      </c>
      <c r="L361" s="101">
        <f t="shared" si="229"/>
        <v>-1.4002750543485955E-2</v>
      </c>
      <c r="N361" s="34">
        <f t="shared" si="230"/>
        <v>0.1933633554145702</v>
      </c>
      <c r="O361" s="35">
        <f t="shared" si="238"/>
        <v>-1.3956277330703479</v>
      </c>
      <c r="P361" s="35">
        <f t="shared" si="239"/>
        <v>-0.76729772263620644</v>
      </c>
      <c r="Q361" s="35">
        <f t="shared" si="231"/>
        <v>0</v>
      </c>
      <c r="R361" s="35">
        <f t="shared" si="240"/>
        <v>-1.4002750543485956</v>
      </c>
      <c r="S361" s="67">
        <f t="shared" si="232"/>
        <v>-3.3698371546405799</v>
      </c>
      <c r="AJ361" s="34">
        <f t="shared" ca="1" si="213"/>
        <v>-0.80259856899384141</v>
      </c>
      <c r="AK361" s="34">
        <f t="shared" ca="1" si="213"/>
        <v>-1.0957693808749791</v>
      </c>
      <c r="AL361" s="34">
        <f t="shared" ca="1" si="213"/>
        <v>-1.9252677406740353</v>
      </c>
      <c r="AM361" s="34">
        <f t="shared" ca="1" si="213"/>
        <v>-0.55759948865019471</v>
      </c>
      <c r="AN361" s="101">
        <f t="shared" ca="1" si="213"/>
        <v>0.99760122608159585</v>
      </c>
      <c r="AQ361" s="60">
        <f ca="1"/>
        <v>-5.4080145326415731E-2</v>
      </c>
      <c r="AR361" s="60">
        <f ca="1"/>
        <v>-4.8698575357610024E-3</v>
      </c>
      <c r="AS361" s="60">
        <f ca="1"/>
        <v>6.7619657644976249E-3</v>
      </c>
      <c r="AT361" s="60">
        <f ca="1"/>
        <v>-1.0879002010958962E-2</v>
      </c>
      <c r="AU361" s="60">
        <f ca="1"/>
        <v>3.6113102287447184E-3</v>
      </c>
      <c r="AW361" s="61">
        <f t="shared" ca="1" si="214"/>
        <v>2.2239612365183743</v>
      </c>
      <c r="AX361" s="61">
        <f t="shared" ca="1" si="215"/>
        <v>-0.48698575357610024</v>
      </c>
      <c r="AY361" s="61">
        <f t="shared" ca="1" si="216"/>
        <v>0.6761965764497625</v>
      </c>
      <c r="AZ361" s="61">
        <f t="shared" ca="1" si="217"/>
        <v>-1.0879002010958962</v>
      </c>
      <c r="BA361" s="61">
        <f t="shared" ca="1" si="218"/>
        <v>0.36113102287447185</v>
      </c>
      <c r="BB361" s="61">
        <f t="shared" ca="1" si="219"/>
        <v>1.6864028811706122</v>
      </c>
      <c r="BL361" s="96">
        <v>39212</v>
      </c>
      <c r="BM361" s="126">
        <f t="shared" si="233"/>
        <v>-4.2805348249671518E-3</v>
      </c>
      <c r="BN361" s="126">
        <f t="shared" si="234"/>
        <v>-1.4114807940373491E-2</v>
      </c>
      <c r="BO361" s="126">
        <f t="shared" si="235"/>
        <v>-7.6317867547700024E-3</v>
      </c>
      <c r="BP361" s="126">
        <f t="shared" si="236"/>
        <v>2.0769161058127987E-4</v>
      </c>
      <c r="BQ361" s="126">
        <f t="shared" si="237"/>
        <v>-1.4752410185904364E-2</v>
      </c>
      <c r="DA361" s="126">
        <f t="shared" ca="1" si="220"/>
        <v>-5.394750914459559E-2</v>
      </c>
      <c r="DB361" s="126">
        <f t="shared" ca="1" si="221"/>
        <v>-5.1877398569621794E-3</v>
      </c>
      <c r="DC361" s="126">
        <f t="shared" ca="1" si="222"/>
        <v>6.6035522024080256E-3</v>
      </c>
      <c r="DD361" s="126">
        <f t="shared" ca="1" si="223"/>
        <v>-1.0762264669644127E-2</v>
      </c>
      <c r="DE361" s="126">
        <f t="shared" ca="1" si="224"/>
        <v>2.9887180094280456E-3</v>
      </c>
    </row>
    <row r="362" spans="1:109" ht="14" thickBot="1" x14ac:dyDescent="0.2">
      <c r="A362" s="96">
        <v>39213</v>
      </c>
      <c r="B362" s="97">
        <v>5.2100000381469727</v>
      </c>
      <c r="C362" s="98">
        <v>1505.8499755859375</v>
      </c>
      <c r="D362" s="97">
        <v>1.9824999570846558</v>
      </c>
      <c r="E362">
        <v>120.13454993031304</v>
      </c>
      <c r="F362">
        <v>671.57537841796875</v>
      </c>
      <c r="H362" s="34">
        <f t="shared" si="225"/>
        <v>4.6278766769984455E-3</v>
      </c>
      <c r="I362" s="34">
        <f t="shared" si="226"/>
        <v>9.6414980960249051E-3</v>
      </c>
      <c r="J362" s="34">
        <f t="shared" si="227"/>
        <v>1.9204099830714017E-3</v>
      </c>
      <c r="K362" s="34">
        <f t="shared" si="228"/>
        <v>8.4092028185373381E-4</v>
      </c>
      <c r="L362" s="101">
        <f t="shared" si="229"/>
        <v>7.4439170382262861E-5</v>
      </c>
      <c r="N362" s="34">
        <f t="shared" si="230"/>
        <v>-0.19031417676321813</v>
      </c>
      <c r="O362" s="35">
        <f t="shared" si="238"/>
        <v>0.96414980960249053</v>
      </c>
      <c r="P362" s="35">
        <f t="shared" si="239"/>
        <v>0.19204099830714016</v>
      </c>
      <c r="Q362" s="35">
        <f t="shared" si="231"/>
        <v>8.4092028185373383E-2</v>
      </c>
      <c r="R362" s="35">
        <f t="shared" si="240"/>
        <v>7.4439170382262863E-3</v>
      </c>
      <c r="S362" s="67">
        <f t="shared" si="232"/>
        <v>1.0574125763700122</v>
      </c>
      <c r="AJ362" s="34">
        <f t="shared" ca="1" si="213"/>
        <v>0.25766718910861358</v>
      </c>
      <c r="AK362" s="34">
        <f t="shared" ca="1" si="213"/>
        <v>2.0702820875764849</v>
      </c>
      <c r="AL362" s="34">
        <f t="shared" ca="1" si="213"/>
        <v>-0.41085272595557421</v>
      </c>
      <c r="AM362" s="34">
        <f t="shared" ca="1" si="213"/>
        <v>0.56918812844898525</v>
      </c>
      <c r="AN362" s="101">
        <f t="shared" ca="1" si="213"/>
        <v>0.56620285900978384</v>
      </c>
      <c r="AQ362" s="60">
        <f ca="1"/>
        <v>-4.230184479381803E-3</v>
      </c>
      <c r="AR362" s="60">
        <f ca="1"/>
        <v>-3.379694970962932E-2</v>
      </c>
      <c r="AS362" s="60">
        <f ca="1"/>
        <v>-4.729255404655212E-3</v>
      </c>
      <c r="AT362" s="60">
        <f ca="1"/>
        <v>2.8270404089271971E-3</v>
      </c>
      <c r="AU362" s="60">
        <f ca="1"/>
        <v>-3.0034276046364597E-3</v>
      </c>
      <c r="AW362" s="61">
        <f t="shared" ca="1" si="214"/>
        <v>0.17395970829374821</v>
      </c>
      <c r="AX362" s="61">
        <f t="shared" ca="1" si="215"/>
        <v>-3.379694970962932</v>
      </c>
      <c r="AY362" s="61">
        <f t="shared" ca="1" si="216"/>
        <v>-0.47292554046552121</v>
      </c>
      <c r="AZ362" s="61">
        <f t="shared" ca="1" si="217"/>
        <v>0.28270404089271972</v>
      </c>
      <c r="BA362" s="61">
        <f t="shared" ca="1" si="218"/>
        <v>-0.300342760463646</v>
      </c>
      <c r="BB362" s="61">
        <f t="shared" ca="1" si="219"/>
        <v>-3.6962995227056314</v>
      </c>
      <c r="BL362" s="96">
        <v>39213</v>
      </c>
      <c r="BM362" s="126">
        <f t="shared" si="233"/>
        <v>5.0493655158942562E-3</v>
      </c>
      <c r="BN362" s="126">
        <f t="shared" si="234"/>
        <v>9.482967486354894E-3</v>
      </c>
      <c r="BO362" s="126">
        <f t="shared" si="235"/>
        <v>1.961600454663464E-3</v>
      </c>
      <c r="BP362" s="126">
        <f t="shared" si="236"/>
        <v>1.0486118924350138E-3</v>
      </c>
      <c r="BQ362" s="126">
        <f t="shared" si="237"/>
        <v>-6.7522047203614523E-4</v>
      </c>
      <c r="DA362" s="126">
        <f t="shared" ca="1" si="220"/>
        <v>-4.0975482975616597E-3</v>
      </c>
      <c r="DB362" s="126">
        <f t="shared" ca="1" si="221"/>
        <v>-3.4114832030830496E-2</v>
      </c>
      <c r="DC362" s="126">
        <f t="shared" ca="1" si="222"/>
        <v>-4.8876689667448113E-3</v>
      </c>
      <c r="DD362" s="126">
        <f t="shared" ca="1" si="223"/>
        <v>2.943777750242032E-3</v>
      </c>
      <c r="DE362" s="126">
        <f t="shared" ca="1" si="224"/>
        <v>-3.6260198239531326E-3</v>
      </c>
    </row>
    <row r="363" spans="1:109" ht="14" thickBot="1" x14ac:dyDescent="0.2">
      <c r="A363" s="96">
        <v>39216</v>
      </c>
      <c r="B363" s="97">
        <v>5.2305002212524414</v>
      </c>
      <c r="C363" s="98">
        <v>1503.1500244140625</v>
      </c>
      <c r="D363" s="97">
        <v>1.9781999588012695</v>
      </c>
      <c r="E363">
        <v>120.29351325384135</v>
      </c>
      <c r="F363">
        <v>668.8128662109375</v>
      </c>
      <c r="H363" s="34">
        <f t="shared" si="225"/>
        <v>3.9347759991111243E-3</v>
      </c>
      <c r="I363" s="34">
        <f t="shared" si="226"/>
        <v>-1.7929748750863635E-3</v>
      </c>
      <c r="J363" s="34">
        <f t="shared" si="227"/>
        <v>-2.1689777434898646E-3</v>
      </c>
      <c r="K363" s="34">
        <f t="shared" si="228"/>
        <v>1.3232107134918489E-3</v>
      </c>
      <c r="L363" s="101">
        <f t="shared" si="229"/>
        <v>-4.113480475622714E-3</v>
      </c>
      <c r="N363" s="34">
        <f t="shared" si="230"/>
        <v>-0.16181149742827391</v>
      </c>
      <c r="O363" s="35">
        <f t="shared" si="238"/>
        <v>-0.17929748750863636</v>
      </c>
      <c r="P363" s="35">
        <f t="shared" si="239"/>
        <v>-0.21689777434898647</v>
      </c>
      <c r="Q363" s="35">
        <f t="shared" si="231"/>
        <v>0.13232107134918489</v>
      </c>
      <c r="R363" s="35">
        <f t="shared" si="240"/>
        <v>-0.41134804756227139</v>
      </c>
      <c r="S363" s="67">
        <f t="shared" si="232"/>
        <v>-0.83703373549898319</v>
      </c>
      <c r="AJ363" s="34">
        <f t="shared" ca="1" si="213"/>
        <v>1.5198987098101593</v>
      </c>
      <c r="AK363" s="34">
        <f t="shared" ca="1" si="213"/>
        <v>-1.1849890119579993</v>
      </c>
      <c r="AL363" s="34">
        <f t="shared" ca="1" si="213"/>
        <v>-1.1558014093589293</v>
      </c>
      <c r="AM363" s="34">
        <f t="shared" ca="1" si="213"/>
        <v>0.86912681237624234</v>
      </c>
      <c r="AN363" s="101">
        <f t="shared" ca="1" si="213"/>
        <v>1.2196017812881705</v>
      </c>
      <c r="AQ363" s="60">
        <f ca="1"/>
        <v>2.8435953079232502E-3</v>
      </c>
      <c r="AR363" s="60">
        <f ca="1"/>
        <v>7.6835864980858426E-3</v>
      </c>
      <c r="AS363" s="60">
        <f ca="1"/>
        <v>1.025106229923921E-2</v>
      </c>
      <c r="AT363" s="60">
        <f ca="1"/>
        <v>-4.367352702022661E-4</v>
      </c>
      <c r="AU363" s="60">
        <f ca="1"/>
        <v>2.7246585894346757E-2</v>
      </c>
      <c r="AW363" s="61">
        <f t="shared" ca="1" si="214"/>
        <v>-0.1169384013115406</v>
      </c>
      <c r="AX363" s="61">
        <f t="shared" ca="1" si="215"/>
        <v>0.76835864980858426</v>
      </c>
      <c r="AY363" s="61">
        <f t="shared" ca="1" si="216"/>
        <v>1.0251062299239211</v>
      </c>
      <c r="AZ363" s="61">
        <f t="shared" ca="1" si="217"/>
        <v>-4.3673527020226609E-2</v>
      </c>
      <c r="BA363" s="61">
        <f t="shared" ca="1" si="218"/>
        <v>2.7246585894346755</v>
      </c>
      <c r="BB363" s="61">
        <f t="shared" ca="1" si="219"/>
        <v>4.3575115408354135</v>
      </c>
      <c r="BL363" s="96">
        <v>39216</v>
      </c>
      <c r="BM363" s="126">
        <f t="shared" si="233"/>
        <v>4.356264838006935E-3</v>
      </c>
      <c r="BN363" s="126">
        <f t="shared" si="234"/>
        <v>-1.9515054847563744E-3</v>
      </c>
      <c r="BO363" s="126">
        <f t="shared" si="235"/>
        <v>-2.1277872718978024E-3</v>
      </c>
      <c r="BP363" s="126">
        <f t="shared" si="236"/>
        <v>1.5309023240731288E-3</v>
      </c>
      <c r="BQ363" s="126">
        <f t="shared" si="237"/>
        <v>-4.8631401180411222E-3</v>
      </c>
      <c r="DA363" s="126">
        <f t="shared" ca="1" si="220"/>
        <v>2.976231489743394E-3</v>
      </c>
      <c r="DB363" s="126">
        <f t="shared" ca="1" si="221"/>
        <v>7.3657041768846656E-3</v>
      </c>
      <c r="DC363" s="126">
        <f t="shared" ca="1" si="222"/>
        <v>1.009264873714961E-2</v>
      </c>
      <c r="DD363" s="126">
        <f t="shared" ca="1" si="223"/>
        <v>-3.199979288874312E-4</v>
      </c>
      <c r="DE363" s="126">
        <f t="shared" ca="1" si="224"/>
        <v>2.6623993675030082E-2</v>
      </c>
    </row>
    <row r="364" spans="1:109" ht="14" thickBot="1" x14ac:dyDescent="0.2">
      <c r="A364" s="96">
        <v>39217</v>
      </c>
      <c r="B364" s="97">
        <v>5.2544999122619629</v>
      </c>
      <c r="C364" s="98">
        <v>1501.18994140625</v>
      </c>
      <c r="D364" s="97">
        <v>1.985200047492981</v>
      </c>
      <c r="E364">
        <v>120.20675876673587</v>
      </c>
      <c r="F364">
        <v>672.86260986328125</v>
      </c>
      <c r="H364" s="34">
        <f t="shared" si="225"/>
        <v>4.5884121966014877E-3</v>
      </c>
      <c r="I364" s="34">
        <f t="shared" si="226"/>
        <v>-1.3039836183860311E-3</v>
      </c>
      <c r="J364" s="34">
        <f t="shared" si="227"/>
        <v>3.5386153258001644E-3</v>
      </c>
      <c r="K364" s="34">
        <f t="shared" si="228"/>
        <v>-7.2119006884779002E-4</v>
      </c>
      <c r="L364" s="101">
        <f t="shared" si="229"/>
        <v>6.0551222276673394E-3</v>
      </c>
      <c r="N364" s="34">
        <f t="shared" si="230"/>
        <v>-0.18869126184513818</v>
      </c>
      <c r="O364" s="35">
        <f t="shared" si="238"/>
        <v>-0.13039836183860309</v>
      </c>
      <c r="P364" s="35">
        <f t="shared" si="239"/>
        <v>0.35386153258001646</v>
      </c>
      <c r="Q364" s="35">
        <f t="shared" si="231"/>
        <v>-7.2119006884778999E-2</v>
      </c>
      <c r="R364" s="35">
        <f t="shared" si="240"/>
        <v>0.605512222766734</v>
      </c>
      <c r="S364" s="67">
        <f t="shared" si="232"/>
        <v>0.56816512477823022</v>
      </c>
      <c r="AJ364" s="34">
        <f t="shared" ca="1" si="213"/>
        <v>0.40946731494881061</v>
      </c>
      <c r="AK364" s="34">
        <f t="shared" ca="1" si="213"/>
        <v>0.37517277069678412</v>
      </c>
      <c r="AL364" s="34">
        <f t="shared" ca="1" si="213"/>
        <v>-0.33464005990491302</v>
      </c>
      <c r="AM364" s="34">
        <f t="shared" ca="1" si="213"/>
        <v>-0.6452883542728215</v>
      </c>
      <c r="AN364" s="101">
        <f t="shared" ca="1" si="213"/>
        <v>0.29754262994864805</v>
      </c>
      <c r="AQ364" s="60">
        <f ca="1"/>
        <v>3.7800355047719655E-2</v>
      </c>
      <c r="AR364" s="60">
        <f ca="1"/>
        <v>-5.5107150496676522E-3</v>
      </c>
      <c r="AS364" s="60">
        <f ca="1"/>
        <v>5.9279680127970824E-3</v>
      </c>
      <c r="AT364" s="60">
        <f ca="1"/>
        <v>8.4000957331827747E-3</v>
      </c>
      <c r="AU364" s="60">
        <f ca="1"/>
        <v>-1.0730699385310504E-2</v>
      </c>
      <c r="AW364" s="61">
        <f t="shared" ca="1" si="214"/>
        <v>-1.5544803706675221</v>
      </c>
      <c r="AX364" s="61">
        <f t="shared" ca="1" si="215"/>
        <v>-0.55107150496676527</v>
      </c>
      <c r="AY364" s="61">
        <f t="shared" ca="1" si="216"/>
        <v>0.59279680127970824</v>
      </c>
      <c r="AZ364" s="61">
        <f t="shared" ca="1" si="217"/>
        <v>0.84000957331827752</v>
      </c>
      <c r="BA364" s="61">
        <f t="shared" ca="1" si="218"/>
        <v>-1.0730699385310505</v>
      </c>
      <c r="BB364" s="61">
        <f t="shared" ca="1" si="219"/>
        <v>-1.7458154395673522</v>
      </c>
      <c r="BL364" s="96">
        <v>39217</v>
      </c>
      <c r="BM364" s="126">
        <f t="shared" si="233"/>
        <v>5.0099010354972984E-3</v>
      </c>
      <c r="BN364" s="126">
        <f t="shared" si="234"/>
        <v>-1.462514228056042E-3</v>
      </c>
      <c r="BO364" s="126">
        <f t="shared" si="235"/>
        <v>3.5798057973922266E-3</v>
      </c>
      <c r="BP364" s="126">
        <f t="shared" si="236"/>
        <v>-5.1349845826651017E-4</v>
      </c>
      <c r="BQ364" s="126">
        <f t="shared" si="237"/>
        <v>5.3054625852489313E-3</v>
      </c>
      <c r="DA364" s="126">
        <f t="shared" ca="1" si="220"/>
        <v>3.7932991229539796E-2</v>
      </c>
      <c r="DB364" s="126">
        <f t="shared" ca="1" si="221"/>
        <v>-5.8285973708688292E-3</v>
      </c>
      <c r="DC364" s="126">
        <f t="shared" ca="1" si="222"/>
        <v>5.7695544507074831E-3</v>
      </c>
      <c r="DD364" s="126">
        <f t="shared" ca="1" si="223"/>
        <v>8.5168330744976092E-3</v>
      </c>
      <c r="DE364" s="126">
        <f t="shared" ca="1" si="224"/>
        <v>-1.1353291604627176E-2</v>
      </c>
    </row>
    <row r="365" spans="1:109" ht="14" thickBot="1" x14ac:dyDescent="0.2">
      <c r="A365" s="96">
        <v>39218</v>
      </c>
      <c r="B365" s="97">
        <v>5.2505002021789551</v>
      </c>
      <c r="C365" s="98">
        <v>1514.1400146484375</v>
      </c>
      <c r="D365" s="97">
        <v>1.9780000448226929</v>
      </c>
      <c r="E365">
        <v>120.74377879458839</v>
      </c>
      <c r="F365">
        <v>662.6632080078125</v>
      </c>
      <c r="H365" s="34">
        <f t="shared" si="225"/>
        <v>-7.6119709768650713E-4</v>
      </c>
      <c r="I365" s="34">
        <f t="shared" si="226"/>
        <v>8.6265387776688872E-3</v>
      </c>
      <c r="J365" s="34">
        <f t="shared" si="227"/>
        <v>-3.626839864013021E-3</v>
      </c>
      <c r="K365" s="34">
        <f t="shared" si="228"/>
        <v>4.4674694947446402E-3</v>
      </c>
      <c r="L365" s="101">
        <f t="shared" si="229"/>
        <v>-1.5158223545132287E-2</v>
      </c>
      <c r="N365" s="34">
        <f t="shared" si="230"/>
        <v>3.1303037896575139E-2</v>
      </c>
      <c r="O365" s="35">
        <f t="shared" si="238"/>
        <v>0.86265387776688873</v>
      </c>
      <c r="P365" s="35">
        <f t="shared" si="239"/>
        <v>-0.36268398640130212</v>
      </c>
      <c r="Q365" s="35">
        <f t="shared" si="231"/>
        <v>0.44674694947446403</v>
      </c>
      <c r="R365" s="35">
        <f t="shared" si="240"/>
        <v>-1.5158223545132288</v>
      </c>
      <c r="S365" s="67">
        <f t="shared" si="232"/>
        <v>-0.5378024757766029</v>
      </c>
      <c r="AJ365" s="34">
        <f t="shared" ca="1" si="213"/>
        <v>-0.31974419839541773</v>
      </c>
      <c r="AK365" s="34">
        <f t="shared" ca="1" si="213"/>
        <v>1.4750081436570446</v>
      </c>
      <c r="AL365" s="34">
        <f t="shared" ca="1" si="213"/>
        <v>-1.5456005876568415</v>
      </c>
      <c r="AM365" s="34">
        <f t="shared" ca="1" si="213"/>
        <v>1.5606200242012347</v>
      </c>
      <c r="AN365" s="101">
        <f t="shared" ca="1" si="213"/>
        <v>-3.0376797116323139E-2</v>
      </c>
      <c r="AQ365" s="60">
        <f ca="1"/>
        <v>8.5284896045940192E-3</v>
      </c>
      <c r="AR365" s="60">
        <f ca="1"/>
        <v>2.0425341083089377E-3</v>
      </c>
      <c r="AS365" s="60">
        <f ca="1"/>
        <v>-9.2384631471799643E-4</v>
      </c>
      <c r="AT365" s="60">
        <f ca="1"/>
        <v>4.3681223892862234E-3</v>
      </c>
      <c r="AU365" s="60">
        <f ca="1"/>
        <v>6.8987339247625961E-3</v>
      </c>
      <c r="AW365" s="61">
        <f t="shared" ca="1" si="214"/>
        <v>-0.35072077140670094</v>
      </c>
      <c r="AX365" s="61">
        <f t="shared" ca="1" si="215"/>
        <v>0.20425341083089377</v>
      </c>
      <c r="AY365" s="61">
        <f t="shared" ca="1" si="216"/>
        <v>-9.238463147179965E-2</v>
      </c>
      <c r="AZ365" s="61">
        <f t="shared" ca="1" si="217"/>
        <v>0.43681223892862231</v>
      </c>
      <c r="BA365" s="61">
        <f t="shared" ca="1" si="218"/>
        <v>0.68987339247625956</v>
      </c>
      <c r="BB365" s="61">
        <f t="shared" ca="1" si="219"/>
        <v>0.887833639357275</v>
      </c>
      <c r="BL365" s="96">
        <v>39218</v>
      </c>
      <c r="BM365" s="126">
        <f t="shared" si="233"/>
        <v>-3.397082587906961E-4</v>
      </c>
      <c r="BN365" s="126">
        <f t="shared" si="234"/>
        <v>8.4680081679988761E-3</v>
      </c>
      <c r="BO365" s="126">
        <f t="shared" si="235"/>
        <v>-3.5856493924209588E-3</v>
      </c>
      <c r="BP365" s="126">
        <f t="shared" si="236"/>
        <v>4.6751611053259205E-3</v>
      </c>
      <c r="BQ365" s="126">
        <f t="shared" si="237"/>
        <v>-1.5907883187550695E-2</v>
      </c>
      <c r="DA365" s="126">
        <f t="shared" ca="1" si="220"/>
        <v>8.6611257864141634E-3</v>
      </c>
      <c r="DB365" s="126">
        <f t="shared" ca="1" si="221"/>
        <v>1.7246517871077603E-3</v>
      </c>
      <c r="DC365" s="126">
        <f t="shared" ca="1" si="222"/>
        <v>-1.0822598768075961E-3</v>
      </c>
      <c r="DD365" s="126">
        <f t="shared" ca="1" si="223"/>
        <v>4.4848597306010587E-3</v>
      </c>
      <c r="DE365" s="126">
        <f t="shared" ca="1" si="224"/>
        <v>6.2761417054459229E-3</v>
      </c>
    </row>
    <row r="366" spans="1:109" ht="14" thickBot="1" x14ac:dyDescent="0.2">
      <c r="A366" s="96">
        <v>39219</v>
      </c>
      <c r="B366" s="97">
        <v>5.3035001754760742</v>
      </c>
      <c r="C366" s="98">
        <v>1512.75</v>
      </c>
      <c r="D366" s="97">
        <v>1.9744000434875488</v>
      </c>
      <c r="E366">
        <v>121.27092033893997</v>
      </c>
      <c r="F366">
        <v>657.126953125</v>
      </c>
      <c r="H366" s="34">
        <f t="shared" si="225"/>
        <v>1.0094271261074169E-2</v>
      </c>
      <c r="I366" s="34">
        <f t="shared" si="226"/>
        <v>-9.1802253093498901E-4</v>
      </c>
      <c r="J366" s="34">
        <f t="shared" si="227"/>
        <v>-1.8200208562011158E-3</v>
      </c>
      <c r="K366" s="34">
        <f t="shared" si="228"/>
        <v>4.3657863752000212E-3</v>
      </c>
      <c r="L366" s="101">
        <f t="shared" si="229"/>
        <v>-8.3545529854544606E-3</v>
      </c>
      <c r="N366" s="34">
        <f t="shared" si="230"/>
        <v>-0.41511108855258455</v>
      </c>
      <c r="O366" s="35">
        <f t="shared" si="238"/>
        <v>-9.1802253093498903E-2</v>
      </c>
      <c r="P366" s="35">
        <f t="shared" si="239"/>
        <v>-0.18200208562011158</v>
      </c>
      <c r="Q366" s="35">
        <f t="shared" si="231"/>
        <v>0.43657863752000214</v>
      </c>
      <c r="R366" s="35">
        <f t="shared" si="240"/>
        <v>-0.83545529854544609</v>
      </c>
      <c r="S366" s="67">
        <f t="shared" si="232"/>
        <v>-1.087792088291639</v>
      </c>
      <c r="AJ366" s="34">
        <f t="shared" ca="1" si="213"/>
        <v>0.67680283565491606</v>
      </c>
      <c r="AK366" s="34">
        <f t="shared" ca="1" si="213"/>
        <v>1.5911490006778644</v>
      </c>
      <c r="AL366" s="34">
        <f t="shared" ca="1" si="213"/>
        <v>1.7419315439884533</v>
      </c>
      <c r="AM366" s="34">
        <f t="shared" ca="1" si="213"/>
        <v>-0.29506108698132277</v>
      </c>
      <c r="AN366" s="101">
        <f t="shared" ca="1" si="213"/>
        <v>0.1649300189500145</v>
      </c>
      <c r="AQ366" s="60">
        <f ca="1"/>
        <v>-4.7360332570631561E-4</v>
      </c>
      <c r="AR366" s="60">
        <f ca="1"/>
        <v>-1.2318066347566459E-2</v>
      </c>
      <c r="AS366" s="60">
        <f ca="1"/>
        <v>1.035898798337379E-2</v>
      </c>
      <c r="AT366" s="60">
        <f ca="1"/>
        <v>-8.9383144476513597E-3</v>
      </c>
      <c r="AU366" s="60">
        <f ca="1"/>
        <v>2.4827315302185023E-2</v>
      </c>
      <c r="AW366" s="61">
        <f t="shared" ca="1" si="214"/>
        <v>1.947619466441327E-2</v>
      </c>
      <c r="AX366" s="61">
        <f t="shared" ca="1" si="215"/>
        <v>-1.2318066347566459</v>
      </c>
      <c r="AY366" s="61">
        <f t="shared" ca="1" si="216"/>
        <v>1.0358987983373791</v>
      </c>
      <c r="AZ366" s="61">
        <f t="shared" ca="1" si="217"/>
        <v>-0.89383144476513599</v>
      </c>
      <c r="BA366" s="61">
        <f t="shared" ca="1" si="218"/>
        <v>2.4827315302185022</v>
      </c>
      <c r="BB366" s="61">
        <f t="shared" ca="1" si="219"/>
        <v>1.4124684436985127</v>
      </c>
      <c r="BL366" s="96">
        <v>39219</v>
      </c>
      <c r="BM366" s="126">
        <f t="shared" si="233"/>
        <v>1.0515760099969981E-2</v>
      </c>
      <c r="BN366" s="126">
        <f t="shared" si="234"/>
        <v>-1.0765531406049999E-3</v>
      </c>
      <c r="BO366" s="126">
        <f t="shared" si="235"/>
        <v>-1.7788303846090535E-3</v>
      </c>
      <c r="BP366" s="126">
        <f t="shared" si="236"/>
        <v>4.5734779857813015E-3</v>
      </c>
      <c r="BQ366" s="126">
        <f t="shared" si="237"/>
        <v>-9.1042126278728687E-3</v>
      </c>
      <c r="DA366" s="126">
        <f t="shared" ca="1" si="220"/>
        <v>-3.4096714388617193E-4</v>
      </c>
      <c r="DB366" s="126">
        <f t="shared" ca="1" si="221"/>
        <v>-1.2635948668767636E-2</v>
      </c>
      <c r="DC366" s="126">
        <f t="shared" ca="1" si="222"/>
        <v>1.020057442128419E-2</v>
      </c>
      <c r="DD366" s="126">
        <f t="shared" ca="1" si="223"/>
        <v>-8.8215771063365252E-3</v>
      </c>
      <c r="DE366" s="126">
        <f t="shared" ca="1" si="224"/>
        <v>2.4204723082868349E-2</v>
      </c>
    </row>
    <row r="367" spans="1:109" ht="14" thickBot="1" x14ac:dyDescent="0.2">
      <c r="A367" s="96">
        <v>39220</v>
      </c>
      <c r="B367" s="97">
        <v>5.3639998435974121</v>
      </c>
      <c r="C367" s="98">
        <v>1522.75</v>
      </c>
      <c r="D367" s="97">
        <v>1.9744999408721924</v>
      </c>
      <c r="E367">
        <v>121.15338038840461</v>
      </c>
      <c r="F367">
        <v>662.2264404296875</v>
      </c>
      <c r="H367" s="34">
        <f t="shared" si="225"/>
        <v>1.1407498089864224E-2</v>
      </c>
      <c r="I367" s="34">
        <f t="shared" si="226"/>
        <v>6.6104776070071061E-3</v>
      </c>
      <c r="J367" s="34">
        <f t="shared" si="227"/>
        <v>5.059632417101123E-5</v>
      </c>
      <c r="K367" s="34">
        <f t="shared" si="228"/>
        <v>-9.6923442328010131E-4</v>
      </c>
      <c r="L367" s="101">
        <f t="shared" si="229"/>
        <v>7.7602771891133572E-3</v>
      </c>
      <c r="N367" s="34">
        <f t="shared" si="230"/>
        <v>-0.46911548414651555</v>
      </c>
      <c r="O367" s="35">
        <f t="shared" si="238"/>
        <v>0.66104776070071058</v>
      </c>
      <c r="P367" s="35">
        <f t="shared" si="239"/>
        <v>5.0596324171011233E-3</v>
      </c>
      <c r="Q367" s="35">
        <f t="shared" si="231"/>
        <v>-9.6923442328010131E-2</v>
      </c>
      <c r="R367" s="35">
        <f t="shared" si="240"/>
        <v>0.77602771891133571</v>
      </c>
      <c r="S367" s="67">
        <f t="shared" si="232"/>
        <v>0.87609618555462176</v>
      </c>
      <c r="AJ367" s="34">
        <f t="shared" ca="1" si="213"/>
        <v>0.80390695581166249</v>
      </c>
      <c r="AK367" s="34">
        <f t="shared" ca="1" si="213"/>
        <v>1.2286379659715612</v>
      </c>
      <c r="AL367" s="34">
        <f t="shared" ca="1" si="213"/>
        <v>0.88512915253725544</v>
      </c>
      <c r="AM367" s="34">
        <f t="shared" ca="1" si="213"/>
        <v>-0.13418526773906472</v>
      </c>
      <c r="AN367" s="101">
        <f t="shared" ca="1" si="213"/>
        <v>-1.6794645433081632</v>
      </c>
      <c r="AQ367" s="60">
        <f ca="1"/>
        <v>6.1334634399606023E-4</v>
      </c>
      <c r="AR367" s="60">
        <f ca="1"/>
        <v>3.2433842816558763E-2</v>
      </c>
      <c r="AS367" s="60">
        <f ca="1"/>
        <v>5.1718447116044404E-3</v>
      </c>
      <c r="AT367" s="60">
        <f ca="1"/>
        <v>4.2526933401417881E-3</v>
      </c>
      <c r="AU367" s="60">
        <f ca="1"/>
        <v>1.1029573837917743E-2</v>
      </c>
      <c r="AW367" s="61">
        <f t="shared" ca="1" si="214"/>
        <v>-2.5222907323461295E-2</v>
      </c>
      <c r="AX367" s="61">
        <f t="shared" ca="1" si="215"/>
        <v>3.2433842816558762</v>
      </c>
      <c r="AY367" s="61">
        <f t="shared" ca="1" si="216"/>
        <v>0.51718447116044408</v>
      </c>
      <c r="AZ367" s="61">
        <f t="shared" ca="1" si="217"/>
        <v>0.42526933401417882</v>
      </c>
      <c r="BA367" s="61">
        <f t="shared" ca="1" si="218"/>
        <v>1.1029573837917743</v>
      </c>
      <c r="BB367" s="61">
        <f t="shared" ca="1" si="219"/>
        <v>5.2635725632988128</v>
      </c>
      <c r="BL367" s="96">
        <v>39220</v>
      </c>
      <c r="BM367" s="126">
        <f t="shared" si="233"/>
        <v>1.1828986928760036E-2</v>
      </c>
      <c r="BN367" s="126">
        <f t="shared" si="234"/>
        <v>6.4519469973370949E-3</v>
      </c>
      <c r="BO367" s="126">
        <f t="shared" si="235"/>
        <v>9.1786795763073578E-5</v>
      </c>
      <c r="BP367" s="126">
        <f t="shared" si="236"/>
        <v>-7.6154281269882147E-4</v>
      </c>
      <c r="BQ367" s="126">
        <f t="shared" si="237"/>
        <v>7.0106175466949491E-3</v>
      </c>
      <c r="DA367" s="126">
        <f t="shared" ca="1" si="220"/>
        <v>7.4598252581620391E-4</v>
      </c>
      <c r="DB367" s="126">
        <f t="shared" ca="1" si="221"/>
        <v>3.2115960495357587E-2</v>
      </c>
      <c r="DC367" s="126">
        <f t="shared" ca="1" si="222"/>
        <v>5.0134311495148411E-3</v>
      </c>
      <c r="DD367" s="126">
        <f t="shared" ca="1" si="223"/>
        <v>4.3694306814566234E-3</v>
      </c>
      <c r="DE367" s="126">
        <f t="shared" ca="1" si="224"/>
        <v>1.0406981618601071E-2</v>
      </c>
    </row>
    <row r="368" spans="1:109" ht="14" thickBot="1" x14ac:dyDescent="0.2">
      <c r="A368" s="96">
        <v>39223</v>
      </c>
      <c r="B368" s="97">
        <v>5.3385000228881836</v>
      </c>
      <c r="C368" s="98">
        <v>1525.0999755859375</v>
      </c>
      <c r="D368" s="97">
        <v>1.9709000587463379</v>
      </c>
      <c r="E368">
        <v>121.44765851655715</v>
      </c>
      <c r="F368">
        <v>663.26312255859375</v>
      </c>
      <c r="H368" s="34">
        <f t="shared" si="225"/>
        <v>-4.7538817026002824E-3</v>
      </c>
      <c r="I368" s="34">
        <f t="shared" si="226"/>
        <v>1.5432445154736497E-3</v>
      </c>
      <c r="J368" s="34">
        <f t="shared" si="227"/>
        <v>-1.8231867478630173E-3</v>
      </c>
      <c r="K368" s="34">
        <f t="shared" si="228"/>
        <v>2.4289716655789338E-3</v>
      </c>
      <c r="L368" s="101">
        <f t="shared" si="229"/>
        <v>1.5654496190662455E-3</v>
      </c>
      <c r="N368" s="34">
        <f t="shared" si="230"/>
        <v>0.19549593599950685</v>
      </c>
      <c r="O368" s="35">
        <f t="shared" si="238"/>
        <v>0.15432445154736496</v>
      </c>
      <c r="P368" s="35">
        <f t="shared" si="239"/>
        <v>-0.18231867478630173</v>
      </c>
      <c r="Q368" s="35">
        <f t="shared" si="231"/>
        <v>0.24289716655789337</v>
      </c>
      <c r="R368" s="35">
        <f t="shared" si="240"/>
        <v>0.15654496190662456</v>
      </c>
      <c r="S368" s="67">
        <f t="shared" si="232"/>
        <v>0.56694384122508801</v>
      </c>
      <c r="AJ368" s="34">
        <f t="shared" ca="1" si="213"/>
        <v>0.71159836228084827</v>
      </c>
      <c r="AK368" s="34">
        <f t="shared" ca="1" si="213"/>
        <v>0.78381185398315079</v>
      </c>
      <c r="AL368" s="34">
        <f t="shared" ca="1" si="213"/>
        <v>-2.1209488725283353E-2</v>
      </c>
      <c r="AM368" s="34">
        <f t="shared" ca="1" si="213"/>
        <v>0.50333593465203608</v>
      </c>
      <c r="AN368" s="101">
        <f t="shared" ca="1" si="213"/>
        <v>-0.21428632255821892</v>
      </c>
      <c r="AQ368" s="60">
        <f ca="1"/>
        <v>9.5768275850610929E-3</v>
      </c>
      <c r="AR368" s="60">
        <f ca="1"/>
        <v>2.433776002294501E-2</v>
      </c>
      <c r="AS368" s="60">
        <f ca="1"/>
        <v>-9.3134971899950635E-4</v>
      </c>
      <c r="AT368" s="60">
        <f ca="1"/>
        <v>-4.6690133671504061E-3</v>
      </c>
      <c r="AU368" s="60">
        <f ca="1"/>
        <v>1.0809237673490938E-2</v>
      </c>
      <c r="AW368" s="61">
        <f t="shared" ca="1" si="214"/>
        <v>-0.39383202817675089</v>
      </c>
      <c r="AX368" s="61">
        <f t="shared" ca="1" si="215"/>
        <v>2.433776002294501</v>
      </c>
      <c r="AY368" s="61">
        <f t="shared" ca="1" si="216"/>
        <v>-9.3134971899950639E-2</v>
      </c>
      <c r="AZ368" s="61">
        <f t="shared" ca="1" si="217"/>
        <v>-0.46690133671504058</v>
      </c>
      <c r="BA368" s="61">
        <f t="shared" ca="1" si="218"/>
        <v>1.0809237673490937</v>
      </c>
      <c r="BB368" s="61">
        <f t="shared" ca="1" si="219"/>
        <v>2.5608314328518524</v>
      </c>
      <c r="BL368" s="96">
        <v>39223</v>
      </c>
      <c r="BM368" s="126">
        <f t="shared" si="233"/>
        <v>-4.3323928637044717E-3</v>
      </c>
      <c r="BN368" s="126">
        <f t="shared" si="234"/>
        <v>1.3847139058036388E-3</v>
      </c>
      <c r="BO368" s="126">
        <f t="shared" si="235"/>
        <v>-1.781996276270955E-3</v>
      </c>
      <c r="BP368" s="126">
        <f t="shared" si="236"/>
        <v>2.6366632761602136E-3</v>
      </c>
      <c r="BQ368" s="126">
        <f t="shared" si="237"/>
        <v>8.1578997664783751E-4</v>
      </c>
      <c r="DA368" s="126">
        <f t="shared" ca="1" si="220"/>
        <v>9.7094637668812371E-3</v>
      </c>
      <c r="DB368" s="126">
        <f t="shared" ca="1" si="221"/>
        <v>2.4019877701743832E-2</v>
      </c>
      <c r="DC368" s="126">
        <f t="shared" ca="1" si="222"/>
        <v>-1.0897632810891059E-3</v>
      </c>
      <c r="DD368" s="126">
        <f t="shared" ca="1" si="223"/>
        <v>-4.5522760258355707E-3</v>
      </c>
      <c r="DE368" s="126">
        <f t="shared" ca="1" si="224"/>
        <v>1.0186645454174265E-2</v>
      </c>
    </row>
    <row r="369" spans="1:109" ht="14" thickBot="1" x14ac:dyDescent="0.2">
      <c r="A369" s="96">
        <v>39224</v>
      </c>
      <c r="B369" s="97">
        <v>5.3784999847412109</v>
      </c>
      <c r="C369" s="98">
        <v>1524.1199951171875</v>
      </c>
      <c r="D369" s="97">
        <v>1.9752000570297241</v>
      </c>
      <c r="E369">
        <v>121.56577044131966</v>
      </c>
      <c r="F369">
        <v>661.563232421875</v>
      </c>
      <c r="H369" s="34">
        <f t="shared" si="225"/>
        <v>7.4927342290029538E-3</v>
      </c>
      <c r="I369" s="34">
        <f t="shared" si="226"/>
        <v>-6.4256801812189086E-4</v>
      </c>
      <c r="J369" s="34">
        <f t="shared" si="227"/>
        <v>2.1817434447292065E-3</v>
      </c>
      <c r="K369" s="34">
        <f t="shared" si="228"/>
        <v>9.7253356882462741E-4</v>
      </c>
      <c r="L369" s="101">
        <f t="shared" si="229"/>
        <v>-2.5629197205496359E-3</v>
      </c>
      <c r="N369" s="34">
        <f t="shared" si="230"/>
        <v>-0.30812695454606254</v>
      </c>
      <c r="O369" s="35">
        <f t="shared" si="238"/>
        <v>-6.4256801812189082E-2</v>
      </c>
      <c r="P369" s="35">
        <f t="shared" si="239"/>
        <v>0.21817434447292064</v>
      </c>
      <c r="Q369" s="35">
        <f t="shared" si="231"/>
        <v>9.7253356882462741E-2</v>
      </c>
      <c r="R369" s="35">
        <f t="shared" si="240"/>
        <v>-0.25629197205496357</v>
      </c>
      <c r="S369" s="67">
        <f t="shared" si="232"/>
        <v>-0.31324802705783178</v>
      </c>
      <c r="AJ369" s="34">
        <f t="shared" ca="1" si="213"/>
        <v>0.21794717552465021</v>
      </c>
      <c r="AK369" s="34">
        <f t="shared" ca="1" si="213"/>
        <v>-0.28443656409469098</v>
      </c>
      <c r="AL369" s="34">
        <f t="shared" ca="1" si="213"/>
        <v>-0.86343617897016545</v>
      </c>
      <c r="AM369" s="34">
        <f t="shared" ca="1" si="213"/>
        <v>-0.84521075519240951</v>
      </c>
      <c r="AN369" s="101">
        <f t="shared" ca="1" si="213"/>
        <v>1.5483698762934921</v>
      </c>
      <c r="AQ369" s="60">
        <f ca="1"/>
        <v>1.2775198184537675E-2</v>
      </c>
      <c r="AR369" s="60">
        <f ca="1"/>
        <v>1.0234903712496463E-2</v>
      </c>
      <c r="AS369" s="60">
        <f ca="1"/>
        <v>4.8108852826244924E-3</v>
      </c>
      <c r="AT369" s="60">
        <f ca="1"/>
        <v>-7.1605568372393766E-4</v>
      </c>
      <c r="AU369" s="60">
        <f ca="1"/>
        <v>9.0670385217921177E-3</v>
      </c>
      <c r="AW369" s="61">
        <f t="shared" ca="1" si="214"/>
        <v>-0.52536000744387679</v>
      </c>
      <c r="AX369" s="61">
        <f t="shared" ca="1" si="215"/>
        <v>1.0234903712496464</v>
      </c>
      <c r="AY369" s="61">
        <f t="shared" ca="1" si="216"/>
        <v>0.48108852826244924</v>
      </c>
      <c r="AZ369" s="61">
        <f t="shared" ca="1" si="217"/>
        <v>-7.1605568372393763E-2</v>
      </c>
      <c r="BA369" s="61">
        <f t="shared" ca="1" si="218"/>
        <v>0.90670385217921179</v>
      </c>
      <c r="BB369" s="61">
        <f t="shared" ca="1" si="219"/>
        <v>1.8143171758750367</v>
      </c>
      <c r="BL369" s="96">
        <v>39224</v>
      </c>
      <c r="BM369" s="126">
        <f t="shared" si="233"/>
        <v>7.9142230678987645E-3</v>
      </c>
      <c r="BN369" s="126">
        <f t="shared" si="234"/>
        <v>-8.0109862779190178E-4</v>
      </c>
      <c r="BO369" s="126">
        <f t="shared" si="235"/>
        <v>2.2229339163212687E-3</v>
      </c>
      <c r="BP369" s="126">
        <f t="shared" si="236"/>
        <v>1.1802251794059073E-3</v>
      </c>
      <c r="BQ369" s="126">
        <f t="shared" si="237"/>
        <v>-3.312579362968044E-3</v>
      </c>
      <c r="DA369" s="126">
        <f t="shared" ca="1" si="220"/>
        <v>1.2907834366357819E-2</v>
      </c>
      <c r="DB369" s="126">
        <f t="shared" ca="1" si="221"/>
        <v>9.9170213912952859E-3</v>
      </c>
      <c r="DC369" s="126">
        <f t="shared" ca="1" si="222"/>
        <v>4.6524717205348931E-3</v>
      </c>
      <c r="DD369" s="126">
        <f t="shared" ca="1" si="223"/>
        <v>-5.9931834240910275E-4</v>
      </c>
      <c r="DE369" s="126">
        <f t="shared" ca="1" si="224"/>
        <v>8.4444463024754453E-3</v>
      </c>
    </row>
    <row r="370" spans="1:109" ht="14" thickBot="1" x14ac:dyDescent="0.2">
      <c r="A370" s="96">
        <v>39225</v>
      </c>
      <c r="B370" s="97">
        <v>5.4165000915527344</v>
      </c>
      <c r="C370" s="98">
        <v>1522.280029296875</v>
      </c>
      <c r="D370" s="97">
        <v>1.9853999614715576</v>
      </c>
      <c r="E370">
        <v>121.55099044859477</v>
      </c>
      <c r="F370">
        <v>662.6632080078125</v>
      </c>
      <c r="H370" s="34">
        <f t="shared" si="225"/>
        <v>7.0651867471097207E-3</v>
      </c>
      <c r="I370" s="34">
        <f t="shared" si="226"/>
        <v>-1.2072316000099634E-3</v>
      </c>
      <c r="J370" s="34">
        <f t="shared" si="227"/>
        <v>5.1639854937894029E-3</v>
      </c>
      <c r="K370" s="34">
        <f t="shared" si="228"/>
        <v>-1.2158021679315549E-4</v>
      </c>
      <c r="L370" s="101">
        <f t="shared" si="229"/>
        <v>1.6626915342780901E-3</v>
      </c>
      <c r="N370" s="34">
        <f t="shared" si="230"/>
        <v>-0.29054473429198452</v>
      </c>
      <c r="O370" s="35">
        <f t="shared" si="238"/>
        <v>-0.12072316000099634</v>
      </c>
      <c r="P370" s="35">
        <f t="shared" si="239"/>
        <v>0.51639854937894025</v>
      </c>
      <c r="Q370" s="35">
        <f t="shared" si="231"/>
        <v>-1.2158021679315548E-2</v>
      </c>
      <c r="R370" s="35">
        <f t="shared" si="240"/>
        <v>0.16626915342780901</v>
      </c>
      <c r="S370" s="67">
        <f t="shared" si="232"/>
        <v>0.25924178683445287</v>
      </c>
      <c r="AJ370" s="34">
        <f t="shared" ca="1" si="213"/>
        <v>0.35637168825296411</v>
      </c>
      <c r="AK370" s="34">
        <f t="shared" ca="1" si="213"/>
        <v>-1.2755029636347976</v>
      </c>
      <c r="AL370" s="34">
        <f t="shared" ca="1" si="213"/>
        <v>0.29020691556116496</v>
      </c>
      <c r="AM370" s="34">
        <f t="shared" ca="1" si="213"/>
        <v>0.71577704645478102</v>
      </c>
      <c r="AN370" s="101">
        <f t="shared" ca="1" si="213"/>
        <v>-0.34563268661797325</v>
      </c>
      <c r="AQ370" s="60">
        <f ca="1"/>
        <v>8.0234699333830671E-3</v>
      </c>
      <c r="AR370" s="60">
        <f ca="1"/>
        <v>-9.6093438127183642E-3</v>
      </c>
      <c r="AS370" s="60">
        <f ca="1"/>
        <v>-4.3783889376032472E-4</v>
      </c>
      <c r="AT370" s="60">
        <f ca="1"/>
        <v>1.0198678217290294E-2</v>
      </c>
      <c r="AU370" s="60">
        <f ca="1"/>
        <v>1.5210275372906563E-3</v>
      </c>
      <c r="AW370" s="61">
        <f t="shared" ca="1" si="214"/>
        <v>-0.32995262876075643</v>
      </c>
      <c r="AX370" s="61">
        <f t="shared" ca="1" si="215"/>
        <v>-0.96093438127183639</v>
      </c>
      <c r="AY370" s="61">
        <f t="shared" ca="1" si="216"/>
        <v>-4.3783889376032475E-2</v>
      </c>
      <c r="AZ370" s="61">
        <f t="shared" ca="1" si="217"/>
        <v>1.0198678217290293</v>
      </c>
      <c r="BA370" s="61">
        <f t="shared" ca="1" si="218"/>
        <v>0.15210275372906562</v>
      </c>
      <c r="BB370" s="61">
        <f t="shared" ca="1" si="219"/>
        <v>-0.16270032395053041</v>
      </c>
      <c r="BL370" s="96">
        <v>39225</v>
      </c>
      <c r="BM370" s="126">
        <f t="shared" si="233"/>
        <v>7.4866755860055314E-3</v>
      </c>
      <c r="BN370" s="126">
        <f t="shared" si="234"/>
        <v>-1.3657622096799743E-3</v>
      </c>
      <c r="BO370" s="126">
        <f t="shared" si="235"/>
        <v>5.2051759653814651E-3</v>
      </c>
      <c r="BP370" s="126">
        <f t="shared" si="236"/>
        <v>8.6111393788124385E-5</v>
      </c>
      <c r="BQ370" s="126">
        <f t="shared" si="237"/>
        <v>9.1303189185968205E-4</v>
      </c>
      <c r="DA370" s="126">
        <f t="shared" ca="1" si="220"/>
        <v>8.1561061152032113E-3</v>
      </c>
      <c r="DB370" s="126">
        <f t="shared" ca="1" si="221"/>
        <v>-9.9272261339195412E-3</v>
      </c>
      <c r="DC370" s="126">
        <f t="shared" ca="1" si="222"/>
        <v>-5.9625245584992424E-4</v>
      </c>
      <c r="DD370" s="126">
        <f t="shared" ca="1" si="223"/>
        <v>1.0315415558605129E-2</v>
      </c>
      <c r="DE370" s="126">
        <f t="shared" ca="1" si="224"/>
        <v>8.9843531797398346E-4</v>
      </c>
    </row>
    <row r="371" spans="1:109" ht="14" thickBot="1" x14ac:dyDescent="0.2">
      <c r="A371" s="96">
        <v>39226</v>
      </c>
      <c r="B371" s="97">
        <v>5.4099998474121094</v>
      </c>
      <c r="C371" s="98">
        <v>1507.510009765625</v>
      </c>
      <c r="D371" s="97">
        <v>1.9857000112533569</v>
      </c>
      <c r="E371">
        <v>121.40342912603225</v>
      </c>
      <c r="F371">
        <v>653.9091796875</v>
      </c>
      <c r="H371" s="34">
        <f t="shared" si="225"/>
        <v>-1.2000819774308526E-3</v>
      </c>
      <c r="I371" s="34">
        <f t="shared" si="226"/>
        <v>-9.7025640795354289E-3</v>
      </c>
      <c r="J371" s="34">
        <f t="shared" si="227"/>
        <v>1.5112812915384701E-4</v>
      </c>
      <c r="K371" s="34">
        <f t="shared" si="228"/>
        <v>-1.2139870026392678E-3</v>
      </c>
      <c r="L371" s="101">
        <f t="shared" si="229"/>
        <v>-1.3210373255261962E-2</v>
      </c>
      <c r="N371" s="34">
        <f t="shared" si="230"/>
        <v>4.9351490872323517E-2</v>
      </c>
      <c r="O371" s="35">
        <f t="shared" si="238"/>
        <v>-0.97025640795354284</v>
      </c>
      <c r="P371" s="35">
        <f t="shared" si="239"/>
        <v>1.51128129153847E-2</v>
      </c>
      <c r="Q371" s="35">
        <f t="shared" si="231"/>
        <v>-0.12139870026392678</v>
      </c>
      <c r="R371" s="35">
        <f t="shared" si="240"/>
        <v>-1.3210373255261962</v>
      </c>
      <c r="S371" s="67">
        <f t="shared" si="232"/>
        <v>-2.3482281299559578</v>
      </c>
      <c r="AJ371" s="34">
        <f t="shared" ca="1" si="213"/>
        <v>0.22817795052132353</v>
      </c>
      <c r="AK371" s="34">
        <f t="shared" ca="1" si="213"/>
        <v>-0.66217005646662819</v>
      </c>
      <c r="AL371" s="34">
        <f t="shared" ca="1" si="213"/>
        <v>-0.89815580053076316</v>
      </c>
      <c r="AM371" s="34">
        <f t="shared" ca="1" si="213"/>
        <v>0.48817686595107856</v>
      </c>
      <c r="AN371" s="101">
        <f t="shared" ca="1" si="213"/>
        <v>-0.18309171535898905</v>
      </c>
      <c r="AQ371" s="60">
        <f ca="1"/>
        <v>8.5812373373951867E-3</v>
      </c>
      <c r="AR371" s="60">
        <f ca="1"/>
        <v>3.33933232910524E-5</v>
      </c>
      <c r="AS371" s="60">
        <f ca="1"/>
        <v>-4.330634888180169E-4</v>
      </c>
      <c r="AT371" s="60">
        <f ca="1"/>
        <v>-1.277404996467852E-3</v>
      </c>
      <c r="AU371" s="60">
        <f ca="1"/>
        <v>-1.8387815205876342E-2</v>
      </c>
      <c r="AW371" s="61">
        <f t="shared" ca="1" si="214"/>
        <v>-0.35288993926592122</v>
      </c>
      <c r="AX371" s="61">
        <f t="shared" ca="1" si="215"/>
        <v>3.33933232910524E-3</v>
      </c>
      <c r="AY371" s="61">
        <f t="shared" ca="1" si="216"/>
        <v>-4.3306348881801689E-2</v>
      </c>
      <c r="AZ371" s="61">
        <f t="shared" ca="1" si="217"/>
        <v>-0.12774049964678519</v>
      </c>
      <c r="BA371" s="61">
        <f t="shared" ca="1" si="218"/>
        <v>-1.8387815205876341</v>
      </c>
      <c r="BB371" s="61">
        <f t="shared" ca="1" si="219"/>
        <v>-2.359378976053037</v>
      </c>
      <c r="BL371" s="96">
        <v>39226</v>
      </c>
      <c r="BM371" s="126">
        <f t="shared" si="233"/>
        <v>-7.7859313853504157E-4</v>
      </c>
      <c r="BN371" s="126">
        <f t="shared" si="234"/>
        <v>-9.8610946892054401E-3</v>
      </c>
      <c r="BO371" s="126">
        <f t="shared" si="235"/>
        <v>1.9231860074590937E-4</v>
      </c>
      <c r="BP371" s="126">
        <f t="shared" si="236"/>
        <v>-1.006295392057988E-3</v>
      </c>
      <c r="BQ371" s="126">
        <f t="shared" si="237"/>
        <v>-1.396003289768037E-2</v>
      </c>
      <c r="DA371" s="126">
        <f t="shared" ca="1" si="220"/>
        <v>8.7138735192153309E-3</v>
      </c>
      <c r="DB371" s="126">
        <f t="shared" ca="1" si="221"/>
        <v>-2.8448899791012493E-4</v>
      </c>
      <c r="DC371" s="126">
        <f t="shared" ca="1" si="222"/>
        <v>-5.9147705090761642E-4</v>
      </c>
      <c r="DD371" s="126">
        <f t="shared" ca="1" si="223"/>
        <v>-1.1606676551530171E-3</v>
      </c>
      <c r="DE371" s="126">
        <f t="shared" ca="1" si="224"/>
        <v>-1.9010407425193016E-2</v>
      </c>
    </row>
    <row r="372" spans="1:109" ht="14" thickBot="1" x14ac:dyDescent="0.2">
      <c r="A372" s="96">
        <v>39227</v>
      </c>
      <c r="B372" s="97">
        <v>5.4159998893737793</v>
      </c>
      <c r="C372" s="98">
        <v>1515.72998046875</v>
      </c>
      <c r="D372" s="97">
        <v>1.985200047492981</v>
      </c>
      <c r="E372">
        <v>121.74336971205986</v>
      </c>
      <c r="F372">
        <v>655.50897216796875</v>
      </c>
      <c r="H372" s="34">
        <f t="shared" si="225"/>
        <v>1.1090650888909103E-3</v>
      </c>
      <c r="I372" s="34">
        <f t="shared" si="226"/>
        <v>5.4526806786529877E-3</v>
      </c>
      <c r="J372" s="34">
        <f t="shared" si="227"/>
        <v>-2.5178212093598354E-4</v>
      </c>
      <c r="K372" s="34">
        <f t="shared" si="228"/>
        <v>2.8000904791141219E-3</v>
      </c>
      <c r="L372" s="101">
        <f t="shared" si="229"/>
        <v>2.4465056160142651E-3</v>
      </c>
      <c r="N372" s="34">
        <f t="shared" si="230"/>
        <v>-4.5608563948595859E-2</v>
      </c>
      <c r="O372" s="35">
        <f t="shared" si="238"/>
        <v>0.5452680678652988</v>
      </c>
      <c r="P372" s="35">
        <f t="shared" si="239"/>
        <v>-2.5178212093598353E-2</v>
      </c>
      <c r="Q372" s="35">
        <f t="shared" si="231"/>
        <v>0.28000904791141218</v>
      </c>
      <c r="R372" s="35">
        <f t="shared" si="240"/>
        <v>0.24465056160142651</v>
      </c>
      <c r="S372" s="67">
        <f t="shared" si="232"/>
        <v>0.99914090133594335</v>
      </c>
      <c r="AJ372" s="34">
        <f t="shared" ca="1" si="213"/>
        <v>-0.16705275898457234</v>
      </c>
      <c r="AK372" s="34">
        <f t="shared" ca="1" si="213"/>
        <v>-0.58817940090675402</v>
      </c>
      <c r="AL372" s="34">
        <f t="shared" ca="1" si="213"/>
        <v>-0.7782081837685112</v>
      </c>
      <c r="AM372" s="34">
        <f t="shared" ca="1" si="213"/>
        <v>1.5601786241990845</v>
      </c>
      <c r="AN372" s="101">
        <f t="shared" ca="1" si="213"/>
        <v>-1.3928769619715358</v>
      </c>
      <c r="AQ372" s="60">
        <f ca="1"/>
        <v>1.0851984602242539E-2</v>
      </c>
      <c r="AR372" s="60">
        <f ca="1"/>
        <v>-1.0666950810438745E-2</v>
      </c>
      <c r="AS372" s="60">
        <f ca="1"/>
        <v>-1.846016515952946E-4</v>
      </c>
      <c r="AT372" s="60">
        <f ca="1"/>
        <v>-1.7640981240813858E-3</v>
      </c>
      <c r="AU372" s="60">
        <f ca="1"/>
        <v>-4.3335307018381687E-3</v>
      </c>
      <c r="AW372" s="61">
        <f t="shared" ca="1" si="214"/>
        <v>-0.44627086242116859</v>
      </c>
      <c r="AX372" s="61">
        <f t="shared" ca="1" si="215"/>
        <v>-1.0666950810438744</v>
      </c>
      <c r="AY372" s="61">
        <f t="shared" ca="1" si="216"/>
        <v>-1.846016515952946E-2</v>
      </c>
      <c r="AZ372" s="61">
        <f t="shared" ca="1" si="217"/>
        <v>-0.17640981240813858</v>
      </c>
      <c r="BA372" s="61">
        <f t="shared" ca="1" si="218"/>
        <v>-0.43335307018381686</v>
      </c>
      <c r="BB372" s="61">
        <f t="shared" ca="1" si="219"/>
        <v>-2.1411889912165281</v>
      </c>
      <c r="BL372" s="96">
        <v>39227</v>
      </c>
      <c r="BM372" s="126">
        <f t="shared" si="233"/>
        <v>1.5305539277867212E-3</v>
      </c>
      <c r="BN372" s="126">
        <f t="shared" si="234"/>
        <v>5.2941500689829765E-3</v>
      </c>
      <c r="BO372" s="126">
        <f t="shared" si="235"/>
        <v>-2.1059164934392118E-4</v>
      </c>
      <c r="BP372" s="126">
        <f t="shared" si="236"/>
        <v>3.0077820896954018E-3</v>
      </c>
      <c r="BQ372" s="126">
        <f t="shared" si="237"/>
        <v>1.6968459735958569E-3</v>
      </c>
      <c r="DA372" s="126">
        <f t="shared" ca="1" si="220"/>
        <v>1.0984620784062683E-2</v>
      </c>
      <c r="DB372" s="126">
        <f t="shared" ca="1" si="221"/>
        <v>-1.0984833131639922E-2</v>
      </c>
      <c r="DC372" s="126">
        <f t="shared" ca="1" si="222"/>
        <v>-3.4301521368489417E-4</v>
      </c>
      <c r="DD372" s="126">
        <f t="shared" ca="1" si="223"/>
        <v>-1.6473607827665509E-3</v>
      </c>
      <c r="DE372" s="126">
        <f t="shared" ca="1" si="224"/>
        <v>-4.9561229211548419E-3</v>
      </c>
    </row>
    <row r="373" spans="1:109" ht="14" thickBot="1" x14ac:dyDescent="0.2">
      <c r="A373" s="96">
        <v>39230</v>
      </c>
      <c r="B373" s="97">
        <v>5.4159998893737793</v>
      </c>
      <c r="C373" s="98">
        <v>1515.72998046875</v>
      </c>
      <c r="D373" s="97">
        <v>1.985200047492981</v>
      </c>
      <c r="E373">
        <v>121.65449836723974</v>
      </c>
      <c r="F373">
        <v>655.50897216796875</v>
      </c>
      <c r="H373" s="34">
        <f t="shared" si="225"/>
        <v>0</v>
      </c>
      <c r="I373" s="34">
        <f t="shared" si="226"/>
        <v>0</v>
      </c>
      <c r="J373" s="34">
        <f t="shared" si="227"/>
        <v>0</v>
      </c>
      <c r="K373" s="34">
        <f t="shared" si="228"/>
        <v>-7.2998919801803871E-4</v>
      </c>
      <c r="L373" s="101">
        <f t="shared" si="229"/>
        <v>0</v>
      </c>
      <c r="N373" s="34">
        <f t="shared" si="230"/>
        <v>0</v>
      </c>
      <c r="O373" s="35">
        <f t="shared" si="238"/>
        <v>0</v>
      </c>
      <c r="P373" s="35">
        <f t="shared" si="239"/>
        <v>0</v>
      </c>
      <c r="Q373" s="35">
        <f t="shared" si="231"/>
        <v>-7.2998919801803869E-2</v>
      </c>
      <c r="R373" s="35">
        <f t="shared" si="240"/>
        <v>0</v>
      </c>
      <c r="S373" s="67">
        <f t="shared" si="232"/>
        <v>-7.2998919801803869E-2</v>
      </c>
      <c r="AJ373" s="34">
        <f t="shared" ca="1" si="213"/>
        <v>-0.41298135205169739</v>
      </c>
      <c r="AK373" s="34">
        <f t="shared" ca="1" si="213"/>
        <v>0.1879438549671649</v>
      </c>
      <c r="AL373" s="34">
        <f t="shared" ca="1" si="213"/>
        <v>0.3718074767047343</v>
      </c>
      <c r="AM373" s="34">
        <f t="shared" ca="1" si="213"/>
        <v>1.4583116950781816</v>
      </c>
      <c r="AN373" s="101">
        <f t="shared" ca="1" si="213"/>
        <v>-1.0632241536741515E-2</v>
      </c>
      <c r="AQ373" s="60">
        <f ca="1"/>
        <v>3.5732255568897845E-3</v>
      </c>
      <c r="AR373" s="60">
        <f ca="1"/>
        <v>-1.19322095529484E-2</v>
      </c>
      <c r="AS373" s="60">
        <f ca="1"/>
        <v>1.1951750020917943E-3</v>
      </c>
      <c r="AT373" s="60">
        <f ca="1"/>
        <v>-1.2224655486371075E-2</v>
      </c>
      <c r="AU373" s="60">
        <f ca="1"/>
        <v>-4.8909997793499509E-3</v>
      </c>
      <c r="AW373" s="61">
        <f t="shared" ca="1" si="214"/>
        <v>-0.14694330201768241</v>
      </c>
      <c r="AX373" s="61">
        <f t="shared" ca="1" si="215"/>
        <v>-1.1932209552948401</v>
      </c>
      <c r="AY373" s="61">
        <f t="shared" ca="1" si="216"/>
        <v>0.11951750020917944</v>
      </c>
      <c r="AZ373" s="61">
        <f t="shared" ca="1" si="217"/>
        <v>-1.2224655486371074</v>
      </c>
      <c r="BA373" s="61">
        <f t="shared" ca="1" si="218"/>
        <v>-0.4890999779349951</v>
      </c>
      <c r="BB373" s="61">
        <f t="shared" ca="1" si="219"/>
        <v>-2.9322122836754456</v>
      </c>
      <c r="BL373" s="96">
        <v>39230</v>
      </c>
      <c r="BM373" s="126">
        <f t="shared" si="233"/>
        <v>4.2148883889581103E-4</v>
      </c>
      <c r="BN373" s="126">
        <f t="shared" si="234"/>
        <v>-1.5853060967001092E-4</v>
      </c>
      <c r="BO373" s="126">
        <f t="shared" si="235"/>
        <v>4.1190471592062348E-5</v>
      </c>
      <c r="BP373" s="126">
        <f t="shared" si="236"/>
        <v>-5.2229758743675887E-4</v>
      </c>
      <c r="BQ373" s="126">
        <f t="shared" si="237"/>
        <v>-7.4965964241840803E-4</v>
      </c>
      <c r="DA373" s="126">
        <f t="shared" ca="1" si="220"/>
        <v>3.7058617387099283E-3</v>
      </c>
      <c r="DB373" s="126">
        <f t="shared" ca="1" si="221"/>
        <v>-1.2250091874149577E-2</v>
      </c>
      <c r="DC373" s="126">
        <f t="shared" ca="1" si="222"/>
        <v>1.0367614400021948E-3</v>
      </c>
      <c r="DD373" s="126">
        <f t="shared" ca="1" si="223"/>
        <v>-1.210791814505624E-2</v>
      </c>
      <c r="DE373" s="126">
        <f t="shared" ca="1" si="224"/>
        <v>-5.5135919986666233E-3</v>
      </c>
    </row>
    <row r="374" spans="1:109" ht="14" thickBot="1" x14ac:dyDescent="0.2">
      <c r="A374" s="96">
        <v>39231</v>
      </c>
      <c r="B374" s="97">
        <v>5.4394998550415039</v>
      </c>
      <c r="C374" s="98">
        <v>1518.1099853515625</v>
      </c>
      <c r="D374" s="97">
        <v>1.9800000190734863</v>
      </c>
      <c r="E374">
        <v>121.55099044859477</v>
      </c>
      <c r="F374">
        <v>656.9635009765625</v>
      </c>
      <c r="H374" s="34">
        <f t="shared" si="225"/>
        <v>4.3389893182663591E-3</v>
      </c>
      <c r="I374" s="34">
        <f t="shared" si="226"/>
        <v>1.5702037391095655E-3</v>
      </c>
      <c r="J374" s="34">
        <f t="shared" si="227"/>
        <v>-2.6193976904551803E-3</v>
      </c>
      <c r="K374" s="34">
        <f t="shared" si="228"/>
        <v>-8.5083511118926763E-4</v>
      </c>
      <c r="L374" s="101">
        <f t="shared" si="229"/>
        <v>2.2189304347477934E-3</v>
      </c>
      <c r="N374" s="34">
        <f t="shared" si="230"/>
        <v>-0.17843413680284995</v>
      </c>
      <c r="O374" s="35">
        <f t="shared" si="238"/>
        <v>0.15702037391095655</v>
      </c>
      <c r="P374" s="35">
        <f t="shared" si="239"/>
        <v>-0.26193976904551802</v>
      </c>
      <c r="Q374" s="35">
        <f t="shared" si="231"/>
        <v>-8.5083511118926758E-2</v>
      </c>
      <c r="R374" s="35">
        <f t="shared" si="240"/>
        <v>0.22189304347477934</v>
      </c>
      <c r="S374" s="67">
        <f t="shared" si="232"/>
        <v>-0.14654399958155884</v>
      </c>
      <c r="AJ374" s="34">
        <f t="shared" ca="1" si="213"/>
        <v>-0.74307473747544439</v>
      </c>
      <c r="AK374" s="34">
        <f t="shared" ca="1" si="213"/>
        <v>-0.64692511929067342</v>
      </c>
      <c r="AL374" s="34">
        <f t="shared" ca="1" si="213"/>
        <v>0.62171331963437593</v>
      </c>
      <c r="AM374" s="34">
        <f t="shared" ca="1" si="213"/>
        <v>-0.27023218670194882</v>
      </c>
      <c r="AN374" s="101">
        <f t="shared" ca="1" si="213"/>
        <v>-0.80704343409957702</v>
      </c>
      <c r="AQ374" s="60">
        <f ca="1"/>
        <v>-9.7776570342657625E-3</v>
      </c>
      <c r="AR374" s="60">
        <f ca="1"/>
        <v>6.1491562204642159E-4</v>
      </c>
      <c r="AS374" s="60">
        <f ca="1"/>
        <v>7.333994434955163E-3</v>
      </c>
      <c r="AT374" s="60">
        <f ca="1"/>
        <v>-6.1683401409146944E-3</v>
      </c>
      <c r="AU374" s="60">
        <f ca="1"/>
        <v>-9.4901893482728333E-4</v>
      </c>
      <c r="AW374" s="61">
        <f t="shared" ca="1" si="214"/>
        <v>0.40209082458875622</v>
      </c>
      <c r="AX374" s="61">
        <f t="shared" ca="1" si="215"/>
        <v>6.1491562204642157E-2</v>
      </c>
      <c r="AY374" s="61">
        <f t="shared" ca="1" si="216"/>
        <v>0.73339944349551633</v>
      </c>
      <c r="AZ374" s="61">
        <f t="shared" ca="1" si="217"/>
        <v>-0.61683401409146943</v>
      </c>
      <c r="BA374" s="61">
        <f t="shared" ca="1" si="218"/>
        <v>-9.4901893482728331E-2</v>
      </c>
      <c r="BB374" s="61">
        <f t="shared" ca="1" si="219"/>
        <v>0.48524592271471684</v>
      </c>
      <c r="BL374" s="96">
        <v>39231</v>
      </c>
      <c r="BM374" s="126">
        <f t="shared" si="233"/>
        <v>4.7604781571621698E-3</v>
      </c>
      <c r="BN374" s="126">
        <f t="shared" si="234"/>
        <v>1.4116731294395546E-3</v>
      </c>
      <c r="BO374" s="126">
        <f t="shared" si="235"/>
        <v>-2.5782072188631181E-3</v>
      </c>
      <c r="BP374" s="126">
        <f t="shared" si="236"/>
        <v>-6.4314350060798778E-4</v>
      </c>
      <c r="BQ374" s="126">
        <f t="shared" si="237"/>
        <v>1.4692707923293852E-3</v>
      </c>
      <c r="DA374" s="126">
        <f t="shared" ca="1" si="220"/>
        <v>-9.6450208524456182E-3</v>
      </c>
      <c r="DB374" s="126">
        <f t="shared" ca="1" si="221"/>
        <v>2.9703330084524427E-4</v>
      </c>
      <c r="DC374" s="126">
        <f t="shared" ca="1" si="222"/>
        <v>7.1755808728655637E-3</v>
      </c>
      <c r="DD374" s="126">
        <f t="shared" ca="1" si="223"/>
        <v>-6.0516027995998591E-3</v>
      </c>
      <c r="DE374" s="126">
        <f t="shared" ca="1" si="224"/>
        <v>-1.5716111541439562E-3</v>
      </c>
    </row>
    <row r="375" spans="1:109" ht="14" thickBot="1" x14ac:dyDescent="0.2">
      <c r="A375" s="96">
        <v>39232</v>
      </c>
      <c r="B375" s="97">
        <v>5.4380002021789551</v>
      </c>
      <c r="C375" s="98">
        <v>1530.22998046875</v>
      </c>
      <c r="D375" s="97">
        <v>1.9752000570297241</v>
      </c>
      <c r="E375">
        <v>121.58054026217663</v>
      </c>
      <c r="F375">
        <v>654.06365966796875</v>
      </c>
      <c r="H375" s="34">
        <f t="shared" si="225"/>
        <v>-2.75696829214712E-4</v>
      </c>
      <c r="I375" s="34">
        <f t="shared" si="226"/>
        <v>7.9836080614282788E-3</v>
      </c>
      <c r="J375" s="34">
        <f t="shared" si="227"/>
        <v>-2.4242232310726355E-3</v>
      </c>
      <c r="K375" s="34">
        <f t="shared" si="228"/>
        <v>2.4310631672186061E-4</v>
      </c>
      <c r="L375" s="101">
        <f t="shared" si="229"/>
        <v>-4.4140067207435367E-3</v>
      </c>
      <c r="N375" s="34">
        <f t="shared" si="230"/>
        <v>1.1337600102658284E-2</v>
      </c>
      <c r="O375" s="35">
        <f t="shared" si="238"/>
        <v>0.79836080614282789</v>
      </c>
      <c r="P375" s="35">
        <f t="shared" si="239"/>
        <v>-0.24242232310726355</v>
      </c>
      <c r="Q375" s="35">
        <f t="shared" si="231"/>
        <v>2.4310631672186059E-2</v>
      </c>
      <c r="R375" s="35">
        <f t="shared" si="240"/>
        <v>-0.44140067207435368</v>
      </c>
      <c r="S375" s="67">
        <f t="shared" si="232"/>
        <v>0.15018604273605501</v>
      </c>
      <c r="AJ375" s="34">
        <f t="shared" ca="1" si="213"/>
        <v>-0.39477196028062361</v>
      </c>
      <c r="AK375" s="34">
        <f t="shared" ca="1" si="213"/>
        <v>1.1318560283986916</v>
      </c>
      <c r="AL375" s="34">
        <f t="shared" ca="1" si="213"/>
        <v>0.43258961039436616</v>
      </c>
      <c r="AM375" s="34">
        <f t="shared" ca="1" si="213"/>
        <v>0.3979148565086526</v>
      </c>
      <c r="AN375" s="101">
        <f t="shared" ca="1" si="213"/>
        <v>-1.3309539910395929</v>
      </c>
      <c r="AQ375" s="60">
        <f ca="1"/>
        <v>-1.606977315051383E-2</v>
      </c>
      <c r="AR375" s="60">
        <f ca="1"/>
        <v>-2.6913954247968852E-3</v>
      </c>
      <c r="AS375" s="60">
        <f ca="1"/>
        <v>-6.0983315000953334E-3</v>
      </c>
      <c r="AT375" s="60">
        <f ca="1"/>
        <v>-4.4740351417341959E-3</v>
      </c>
      <c r="AU375" s="60">
        <f ca="1"/>
        <v>-1.0561375870964132E-2</v>
      </c>
      <c r="AW375" s="61">
        <f t="shared" ca="1" si="214"/>
        <v>0.66084424053738311</v>
      </c>
      <c r="AX375" s="61">
        <f t="shared" ca="1" si="215"/>
        <v>-0.26913954247968852</v>
      </c>
      <c r="AY375" s="61">
        <f t="shared" ca="1" si="216"/>
        <v>-0.60983315000953331</v>
      </c>
      <c r="AZ375" s="61">
        <f t="shared" ca="1" si="217"/>
        <v>-0.44740351417341961</v>
      </c>
      <c r="BA375" s="61">
        <f t="shared" ca="1" si="218"/>
        <v>-1.0561375870964131</v>
      </c>
      <c r="BB375" s="61">
        <f t="shared" ca="1" si="219"/>
        <v>-1.7216695532216715</v>
      </c>
      <c r="BL375" s="96">
        <v>39232</v>
      </c>
      <c r="BM375" s="126">
        <f t="shared" si="233"/>
        <v>1.4579200968109902E-4</v>
      </c>
      <c r="BN375" s="126">
        <f t="shared" si="234"/>
        <v>7.8250774517582677E-3</v>
      </c>
      <c r="BO375" s="126">
        <f t="shared" si="235"/>
        <v>-2.3830327594805733E-3</v>
      </c>
      <c r="BP375" s="126">
        <f t="shared" si="236"/>
        <v>4.5079792730314048E-4</v>
      </c>
      <c r="BQ375" s="126">
        <f t="shared" si="237"/>
        <v>-5.1636663631619449E-3</v>
      </c>
      <c r="DA375" s="126">
        <f t="shared" ca="1" si="220"/>
        <v>-1.5937136968693685E-2</v>
      </c>
      <c r="DB375" s="126">
        <f t="shared" ca="1" si="221"/>
        <v>-3.0092777459980627E-3</v>
      </c>
      <c r="DC375" s="126">
        <f t="shared" ca="1" si="222"/>
        <v>-6.2567450621849327E-3</v>
      </c>
      <c r="DD375" s="126">
        <f t="shared" ca="1" si="223"/>
        <v>-4.3572978004193606E-3</v>
      </c>
      <c r="DE375" s="126">
        <f t="shared" ca="1" si="224"/>
        <v>-1.1183968090280804E-2</v>
      </c>
    </row>
    <row r="376" spans="1:109" ht="14" thickBot="1" x14ac:dyDescent="0.2">
      <c r="A376" s="96">
        <v>39233</v>
      </c>
      <c r="B376" s="97">
        <v>5.4569997787475586</v>
      </c>
      <c r="C376" s="98">
        <v>1530.6199951171875</v>
      </c>
      <c r="D376" s="97">
        <v>1.9795999526977539</v>
      </c>
      <c r="E376">
        <v>121.71372690779714</v>
      </c>
      <c r="F376">
        <v>661.426513671875</v>
      </c>
      <c r="H376" s="34">
        <f t="shared" si="225"/>
        <v>3.4938535973188388E-3</v>
      </c>
      <c r="I376" s="34">
        <f t="shared" si="226"/>
        <v>2.5487322390457161E-4</v>
      </c>
      <c r="J376" s="34">
        <f t="shared" si="227"/>
        <v>2.2275696339571199E-3</v>
      </c>
      <c r="K376" s="34">
        <f t="shared" si="228"/>
        <v>1.0954602219508806E-3</v>
      </c>
      <c r="L376" s="101">
        <f t="shared" si="229"/>
        <v>1.1257090797008897E-2</v>
      </c>
      <c r="N376" s="34">
        <f t="shared" si="230"/>
        <v>-0.14367925455096703</v>
      </c>
      <c r="O376" s="35">
        <f t="shared" si="238"/>
        <v>2.5487322390457159E-2</v>
      </c>
      <c r="P376" s="35">
        <f t="shared" si="239"/>
        <v>0.22275696339571199</v>
      </c>
      <c r="Q376" s="35">
        <f t="shared" si="231"/>
        <v>0.10954602219508805</v>
      </c>
      <c r="R376" s="35">
        <f t="shared" si="240"/>
        <v>1.1257090797008897</v>
      </c>
      <c r="S376" s="67">
        <f t="shared" si="232"/>
        <v>1.3398201331311799</v>
      </c>
      <c r="AJ376" s="34">
        <f t="shared" ref="AJ376:AN426" ca="1" si="241">_xlfn.NORM.INV(RAND(),0,1)</f>
        <v>-0.2861443199666816</v>
      </c>
      <c r="AK376" s="34">
        <f t="shared" ca="1" si="241"/>
        <v>0.90480938795580357</v>
      </c>
      <c r="AL376" s="34">
        <f t="shared" ca="1" si="241"/>
        <v>-0.49597789352138083</v>
      </c>
      <c r="AM376" s="34">
        <f t="shared" ca="1" si="241"/>
        <v>1.9491969244089725E-2</v>
      </c>
      <c r="AN376" s="101">
        <f t="shared" ca="1" si="241"/>
        <v>0.45287032580915954</v>
      </c>
      <c r="AQ376" s="60">
        <f ca="1"/>
        <v>-1.1284281495087324E-2</v>
      </c>
      <c r="AR376" s="60">
        <f ca="1"/>
        <v>7.6310924975047188E-3</v>
      </c>
      <c r="AS376" s="60">
        <f ca="1"/>
        <v>7.697237802689336E-4</v>
      </c>
      <c r="AT376" s="60">
        <f ca="1"/>
        <v>-9.474614172390327E-3</v>
      </c>
      <c r="AU376" s="60">
        <f ca="1"/>
        <v>1.1854094328986089E-2</v>
      </c>
      <c r="AW376" s="61">
        <f t="shared" ca="1" si="214"/>
        <v>0.46404839475861459</v>
      </c>
      <c r="AX376" s="61">
        <f t="shared" ca="1" si="215"/>
        <v>0.7631092497504719</v>
      </c>
      <c r="AY376" s="61">
        <f t="shared" ca="1" si="216"/>
        <v>7.6972378026893357E-2</v>
      </c>
      <c r="AZ376" s="61">
        <f t="shared" ca="1" si="217"/>
        <v>-0.94746141723903265</v>
      </c>
      <c r="BA376" s="61">
        <f t="shared" ca="1" si="218"/>
        <v>1.1854094328986089</v>
      </c>
      <c r="BB376" s="61">
        <f t="shared" ca="1" si="219"/>
        <v>1.5420780381955561</v>
      </c>
      <c r="BL376" s="96">
        <v>39233</v>
      </c>
      <c r="BM376" s="126">
        <f t="shared" si="233"/>
        <v>3.9153424362146499E-3</v>
      </c>
      <c r="BN376" s="126">
        <f t="shared" si="234"/>
        <v>9.6342614234560696E-5</v>
      </c>
      <c r="BO376" s="126">
        <f t="shared" si="235"/>
        <v>2.2687601055491821E-3</v>
      </c>
      <c r="BP376" s="126">
        <f t="shared" si="236"/>
        <v>1.3031518325321604E-3</v>
      </c>
      <c r="BQ376" s="126">
        <f t="shared" si="237"/>
        <v>1.0507431154590489E-2</v>
      </c>
      <c r="DA376" s="126">
        <f t="shared" ca="1" si="220"/>
        <v>-1.115164531326718E-2</v>
      </c>
      <c r="DB376" s="126">
        <f t="shared" ca="1" si="221"/>
        <v>7.3132101763035418E-3</v>
      </c>
      <c r="DC376" s="126">
        <f t="shared" ca="1" si="222"/>
        <v>6.1131021817933408E-4</v>
      </c>
      <c r="DD376" s="126">
        <f t="shared" ca="1" si="223"/>
        <v>-9.3578768310754925E-3</v>
      </c>
      <c r="DE376" s="126">
        <f t="shared" ca="1" si="224"/>
        <v>1.1231502109669417E-2</v>
      </c>
    </row>
    <row r="377" spans="1:109" ht="14" thickBot="1" x14ac:dyDescent="0.2">
      <c r="A377" s="96">
        <v>39234</v>
      </c>
      <c r="B377" s="97">
        <v>5.5310001373291016</v>
      </c>
      <c r="C377" s="98">
        <v>1536.3399658203125</v>
      </c>
      <c r="D377" s="97">
        <v>1.9821000099182129</v>
      </c>
      <c r="E377">
        <v>122.05540988365914</v>
      </c>
      <c r="F377">
        <v>669.42559814453125</v>
      </c>
      <c r="H377" s="34">
        <f t="shared" si="225"/>
        <v>1.3560630672872569E-2</v>
      </c>
      <c r="I377" s="34">
        <f t="shared" si="226"/>
        <v>3.7370286036849183E-3</v>
      </c>
      <c r="J377" s="34">
        <f t="shared" si="227"/>
        <v>1.2629103254180034E-3</v>
      </c>
      <c r="K377" s="34">
        <f t="shared" si="228"/>
        <v>2.8072673850570509E-3</v>
      </c>
      <c r="L377" s="101">
        <f t="shared" si="229"/>
        <v>1.2093685855212769E-2</v>
      </c>
      <c r="N377" s="34">
        <f t="shared" si="230"/>
        <v>-0.55765968780560371</v>
      </c>
      <c r="O377" s="35">
        <f t="shared" si="238"/>
        <v>0.37370286036849182</v>
      </c>
      <c r="P377" s="35">
        <f t="shared" si="239"/>
        <v>0.12629103254180035</v>
      </c>
      <c r="Q377" s="35">
        <f t="shared" si="231"/>
        <v>0.28072673850570506</v>
      </c>
      <c r="R377" s="35">
        <f t="shared" si="240"/>
        <v>1.2093685855212768</v>
      </c>
      <c r="S377" s="67">
        <f t="shared" si="232"/>
        <v>1.4324295291316704</v>
      </c>
      <c r="AJ377" s="34">
        <f t="shared" ca="1" si="241"/>
        <v>0.18167138319247039</v>
      </c>
      <c r="AK377" s="34">
        <f t="shared" ca="1" si="241"/>
        <v>0.10202745711691816</v>
      </c>
      <c r="AL377" s="34">
        <f t="shared" ca="1" si="241"/>
        <v>1.3041170060544356</v>
      </c>
      <c r="AM377" s="34">
        <f t="shared" ca="1" si="241"/>
        <v>-0.74859351333564439</v>
      </c>
      <c r="AN377" s="101">
        <f t="shared" ca="1" si="241"/>
        <v>0.42767126198413175</v>
      </c>
      <c r="AQ377" s="60">
        <f ca="1"/>
        <v>-5.1239740280321746E-3</v>
      </c>
      <c r="AR377" s="60">
        <f ca="1"/>
        <v>-3.7352478075557052E-3</v>
      </c>
      <c r="AS377" s="60">
        <f ca="1"/>
        <v>3.3226287098090737E-3</v>
      </c>
      <c r="AT377" s="60">
        <f ca="1"/>
        <v>-2.1865131832529477E-4</v>
      </c>
      <c r="AU377" s="60">
        <f ca="1"/>
        <v>1.3943653036413567E-2</v>
      </c>
      <c r="AW377" s="61">
        <f t="shared" ca="1" si="214"/>
        <v>0.21071540297256316</v>
      </c>
      <c r="AX377" s="61">
        <f t="shared" ca="1" si="215"/>
        <v>-0.3735247807555705</v>
      </c>
      <c r="AY377" s="61">
        <f t="shared" ca="1" si="216"/>
        <v>0.33226287098090734</v>
      </c>
      <c r="AZ377" s="61">
        <f t="shared" ca="1" si="217"/>
        <v>-2.1865131832529479E-2</v>
      </c>
      <c r="BA377" s="61">
        <f t="shared" ca="1" si="218"/>
        <v>1.3943653036413566</v>
      </c>
      <c r="BB377" s="61">
        <f t="shared" ca="1" si="219"/>
        <v>1.5419536650067271</v>
      </c>
      <c r="BL377" s="96">
        <v>39234</v>
      </c>
      <c r="BM377" s="126">
        <f t="shared" si="233"/>
        <v>1.3982119511768381E-2</v>
      </c>
      <c r="BN377" s="126">
        <f t="shared" si="234"/>
        <v>3.5784979940149076E-3</v>
      </c>
      <c r="BO377" s="126">
        <f t="shared" si="235"/>
        <v>1.3041007970100657E-3</v>
      </c>
      <c r="BP377" s="126">
        <f t="shared" si="236"/>
        <v>3.0149589956383308E-3</v>
      </c>
      <c r="BQ377" s="126">
        <f t="shared" si="237"/>
        <v>1.134402621279436E-2</v>
      </c>
      <c r="DA377" s="126">
        <f t="shared" ca="1" si="220"/>
        <v>-4.9913378462120312E-3</v>
      </c>
      <c r="DB377" s="126">
        <f t="shared" ca="1" si="221"/>
        <v>-4.0531301287568822E-3</v>
      </c>
      <c r="DC377" s="126">
        <f t="shared" ca="1" si="222"/>
        <v>3.164215147719474E-3</v>
      </c>
      <c r="DD377" s="126">
        <f t="shared" ca="1" si="223"/>
        <v>-1.0191397701045985E-4</v>
      </c>
      <c r="DE377" s="126">
        <f t="shared" ca="1" si="224"/>
        <v>1.3321060817096895E-2</v>
      </c>
    </row>
    <row r="378" spans="1:109" ht="14" thickBot="1" x14ac:dyDescent="0.2">
      <c r="A378" s="96">
        <v>39237</v>
      </c>
      <c r="B378" s="97">
        <v>5.4994997978210449</v>
      </c>
      <c r="C378" s="98">
        <v>1539.1800537109375</v>
      </c>
      <c r="D378" s="97">
        <v>1.9904999732971191</v>
      </c>
      <c r="E378">
        <v>121.8026848408811</v>
      </c>
      <c r="F378">
        <v>672.51263427734375</v>
      </c>
      <c r="H378" s="34">
        <f t="shared" si="225"/>
        <v>-5.6952339045263575E-3</v>
      </c>
      <c r="I378" s="34">
        <f t="shared" si="226"/>
        <v>1.8486063981994799E-3</v>
      </c>
      <c r="J378" s="34">
        <f t="shared" si="227"/>
        <v>4.2379109716329886E-3</v>
      </c>
      <c r="K378" s="34">
        <f t="shared" si="228"/>
        <v>-2.0705763310199144E-3</v>
      </c>
      <c r="L378" s="101">
        <f t="shared" si="229"/>
        <v>4.6114701041742928E-3</v>
      </c>
      <c r="N378" s="34">
        <f t="shared" si="230"/>
        <v>0.234207570266736</v>
      </c>
      <c r="O378" s="35">
        <f t="shared" si="238"/>
        <v>0.18486063981994799</v>
      </c>
      <c r="P378" s="35">
        <f t="shared" si="239"/>
        <v>0.42379109716329888</v>
      </c>
      <c r="Q378" s="35">
        <f t="shared" si="231"/>
        <v>-0.20705763310199143</v>
      </c>
      <c r="R378" s="35">
        <f t="shared" si="240"/>
        <v>0.46114701041742928</v>
      </c>
      <c r="S378" s="67">
        <f t="shared" si="232"/>
        <v>1.0969486845654206</v>
      </c>
      <c r="AJ378" s="34">
        <f t="shared" ca="1" si="241"/>
        <v>2.0877812494311296</v>
      </c>
      <c r="AK378" s="34">
        <f t="shared" ca="1" si="241"/>
        <v>-0.18788055223142466</v>
      </c>
      <c r="AL378" s="34">
        <f t="shared" ca="1" si="241"/>
        <v>-0.46565621064012674</v>
      </c>
      <c r="AM378" s="34">
        <f t="shared" ca="1" si="241"/>
        <v>-1.1792587996445005</v>
      </c>
      <c r="AN378" s="101">
        <f t="shared" ca="1" si="241"/>
        <v>0.50300619281553383</v>
      </c>
      <c r="AQ378" s="60">
        <f ca="1"/>
        <v>-4.0890929249768754E-3</v>
      </c>
      <c r="AR378" s="60">
        <f ca="1"/>
        <v>1.5770147847249619E-2</v>
      </c>
      <c r="AS378" s="60">
        <f ca="1"/>
        <v>-1.1637929760487883E-3</v>
      </c>
      <c r="AT378" s="60">
        <f ca="1"/>
        <v>6.0520805863617227E-3</v>
      </c>
      <c r="AU378" s="60">
        <f ca="1"/>
        <v>-4.6923345854164465E-3</v>
      </c>
      <c r="AW378" s="61">
        <f t="shared" ca="1" si="214"/>
        <v>0.16815753920003068</v>
      </c>
      <c r="AX378" s="61">
        <f t="shared" ca="1" si="215"/>
        <v>1.577014784724962</v>
      </c>
      <c r="AY378" s="61">
        <f t="shared" ca="1" si="216"/>
        <v>-0.11637929760487883</v>
      </c>
      <c r="AZ378" s="61">
        <f t="shared" ca="1" si="217"/>
        <v>0.60520805863617222</v>
      </c>
      <c r="BA378" s="61">
        <f t="shared" ca="1" si="218"/>
        <v>-0.46923345854164467</v>
      </c>
      <c r="BB378" s="61">
        <f t="shared" ca="1" si="219"/>
        <v>1.7647676264146415</v>
      </c>
      <c r="BL378" s="96">
        <v>39237</v>
      </c>
      <c r="BM378" s="126">
        <f t="shared" si="233"/>
        <v>-5.2737450656305468E-3</v>
      </c>
      <c r="BN378" s="126">
        <f t="shared" si="234"/>
        <v>1.690075788529469E-3</v>
      </c>
      <c r="BO378" s="126">
        <f t="shared" si="235"/>
        <v>4.2791014432250508E-3</v>
      </c>
      <c r="BP378" s="126">
        <f t="shared" si="236"/>
        <v>-1.8628847204386345E-3</v>
      </c>
      <c r="BQ378" s="126">
        <f t="shared" si="237"/>
        <v>3.8618104617558846E-3</v>
      </c>
      <c r="DA378" s="126">
        <f t="shared" ca="1" si="220"/>
        <v>-3.956456743156732E-3</v>
      </c>
      <c r="DB378" s="126">
        <f t="shared" ca="1" si="221"/>
        <v>1.5452265526048442E-2</v>
      </c>
      <c r="DC378" s="126">
        <f t="shared" ca="1" si="222"/>
        <v>-1.3222065381383878E-3</v>
      </c>
      <c r="DD378" s="126">
        <f t="shared" ca="1" si="223"/>
        <v>6.168817927676558E-3</v>
      </c>
      <c r="DE378" s="126">
        <f t="shared" ca="1" si="224"/>
        <v>-5.3149268047331198E-3</v>
      </c>
    </row>
    <row r="379" spans="1:109" ht="14" thickBot="1" x14ac:dyDescent="0.2">
      <c r="A379" s="96">
        <v>39238</v>
      </c>
      <c r="B379" s="97">
        <v>5.5465002059936523</v>
      </c>
      <c r="C379" s="98">
        <v>1530.949951171875</v>
      </c>
      <c r="D379" s="97">
        <v>1.9919999837875366</v>
      </c>
      <c r="E379">
        <v>121.34450212268325</v>
      </c>
      <c r="F379">
        <v>669.5128173828125</v>
      </c>
      <c r="H379" s="34">
        <f t="shared" si="225"/>
        <v>8.5463060097264558E-3</v>
      </c>
      <c r="I379" s="34">
        <f t="shared" si="226"/>
        <v>-5.3470693823116141E-3</v>
      </c>
      <c r="J379" s="34">
        <f t="shared" si="227"/>
        <v>7.5358478298938217E-4</v>
      </c>
      <c r="K379" s="34">
        <f t="shared" si="228"/>
        <v>-3.761679956368788E-3</v>
      </c>
      <c r="L379" s="101">
        <f t="shared" si="229"/>
        <v>-4.4606104653405329E-3</v>
      </c>
      <c r="N379" s="34">
        <f t="shared" si="230"/>
        <v>-0.35145344315063748</v>
      </c>
      <c r="O379" s="35">
        <f t="shared" si="238"/>
        <v>-0.53470693823116144</v>
      </c>
      <c r="P379" s="35">
        <f t="shared" si="239"/>
        <v>7.5358478298938214E-2</v>
      </c>
      <c r="Q379" s="35">
        <f t="shared" si="231"/>
        <v>-0.3761679956368788</v>
      </c>
      <c r="R379" s="35">
        <f t="shared" si="240"/>
        <v>-0.44606104653405326</v>
      </c>
      <c r="S379" s="67">
        <f t="shared" si="232"/>
        <v>-1.6330309452537928</v>
      </c>
      <c r="AJ379" s="34">
        <f t="shared" ca="1" si="241"/>
        <v>0.30532024778014089</v>
      </c>
      <c r="AK379" s="34">
        <f t="shared" ca="1" si="241"/>
        <v>-0.20804092875306321</v>
      </c>
      <c r="AL379" s="34">
        <f t="shared" ca="1" si="241"/>
        <v>0.17326447812606219</v>
      </c>
      <c r="AM379" s="34">
        <f t="shared" ca="1" si="241"/>
        <v>0.83430810761664553</v>
      </c>
      <c r="AN379" s="101">
        <f t="shared" ca="1" si="241"/>
        <v>-0.89098616965270483</v>
      </c>
      <c r="AQ379" s="60">
        <f ca="1"/>
        <v>4.2824392476878095E-2</v>
      </c>
      <c r="AR379" s="60">
        <f ca="1"/>
        <v>1.3218354624546491E-2</v>
      </c>
      <c r="AS379" s="60">
        <f ca="1"/>
        <v>-2.4964991154329749E-3</v>
      </c>
      <c r="AT379" s="60">
        <f ca="1"/>
        <v>1.3568022983235225E-2</v>
      </c>
      <c r="AU379" s="60">
        <f ca="1"/>
        <v>2.8909318461135597E-4</v>
      </c>
      <c r="AW379" s="61">
        <f t="shared" ca="1" si="214"/>
        <v>-1.7610860376054798</v>
      </c>
      <c r="AX379" s="61">
        <f t="shared" ca="1" si="215"/>
        <v>1.3218354624546491</v>
      </c>
      <c r="AY379" s="61">
        <f t="shared" ca="1" si="216"/>
        <v>-0.24964991154329749</v>
      </c>
      <c r="AZ379" s="61">
        <f t="shared" ca="1" si="217"/>
        <v>1.3568022983235224</v>
      </c>
      <c r="BA379" s="61">
        <f t="shared" ca="1" si="218"/>
        <v>2.8909318461135598E-2</v>
      </c>
      <c r="BB379" s="61">
        <f t="shared" ca="1" si="219"/>
        <v>0.69681113009052986</v>
      </c>
      <c r="BL379" s="96">
        <v>39238</v>
      </c>
      <c r="BM379" s="126">
        <f t="shared" si="233"/>
        <v>8.9677948486222674E-3</v>
      </c>
      <c r="BN379" s="126">
        <f t="shared" si="234"/>
        <v>-5.5055999919816252E-3</v>
      </c>
      <c r="BO379" s="126">
        <f t="shared" si="235"/>
        <v>7.9477525458144453E-4</v>
      </c>
      <c r="BP379" s="126">
        <f t="shared" si="236"/>
        <v>-3.5539883457875081E-3</v>
      </c>
      <c r="BQ379" s="126">
        <f t="shared" si="237"/>
        <v>-5.210270107758941E-3</v>
      </c>
      <c r="DA379" s="126">
        <f t="shared" ca="1" si="220"/>
        <v>4.2957028658698236E-2</v>
      </c>
      <c r="DB379" s="126">
        <f t="shared" ca="1" si="221"/>
        <v>1.2900472303345314E-2</v>
      </c>
      <c r="DC379" s="126">
        <f t="shared" ca="1" si="222"/>
        <v>-2.6549126775225747E-3</v>
      </c>
      <c r="DD379" s="126">
        <f t="shared" ca="1" si="223"/>
        <v>1.3684760324550059E-2</v>
      </c>
      <c r="DE379" s="126">
        <f t="shared" ca="1" si="224"/>
        <v>-3.3349903470531687E-4</v>
      </c>
    </row>
    <row r="380" spans="1:109" ht="14" thickBot="1" x14ac:dyDescent="0.2">
      <c r="A380" s="96">
        <v>39239</v>
      </c>
      <c r="B380" s="97">
        <v>5.5454998016357422</v>
      </c>
      <c r="C380" s="98">
        <v>1517.3800048828125</v>
      </c>
      <c r="D380" s="97">
        <v>1.9925999641418457</v>
      </c>
      <c r="E380">
        <v>121.02141658633263</v>
      </c>
      <c r="F380">
        <v>668.86285400390625</v>
      </c>
      <c r="H380" s="34">
        <f t="shared" si="225"/>
        <v>-1.8036677558022995E-4</v>
      </c>
      <c r="I380" s="34">
        <f t="shared" si="226"/>
        <v>-8.8637425924180616E-3</v>
      </c>
      <c r="J380" s="34">
        <f t="shared" si="227"/>
        <v>3.0119495943383247E-4</v>
      </c>
      <c r="K380" s="34">
        <f t="shared" si="228"/>
        <v>-2.6625477932569865E-3</v>
      </c>
      <c r="L380" s="101">
        <f t="shared" si="229"/>
        <v>-9.7080050154531316E-4</v>
      </c>
      <c r="N380" s="34">
        <f t="shared" si="230"/>
        <v>7.4173010228636886E-3</v>
      </c>
      <c r="O380" s="35">
        <f t="shared" si="238"/>
        <v>-0.88637425924180613</v>
      </c>
      <c r="P380" s="35">
        <f t="shared" si="239"/>
        <v>3.0119495943383246E-2</v>
      </c>
      <c r="Q380" s="35">
        <f t="shared" si="231"/>
        <v>-0.26625477932569863</v>
      </c>
      <c r="R380" s="35">
        <f t="shared" si="240"/>
        <v>-9.7080050154531319E-2</v>
      </c>
      <c r="S380" s="67">
        <f t="shared" si="232"/>
        <v>-1.2121722917557891</v>
      </c>
      <c r="AJ380" s="34">
        <f t="shared" ca="1" si="241"/>
        <v>1.6483429329934185</v>
      </c>
      <c r="AK380" s="34">
        <f t="shared" ca="1" si="241"/>
        <v>1.4620106048021457</v>
      </c>
      <c r="AL380" s="34">
        <f t="shared" ca="1" si="241"/>
        <v>1.6402405299955654</v>
      </c>
      <c r="AM380" s="34">
        <f t="shared" ca="1" si="241"/>
        <v>0.38957710389970568</v>
      </c>
      <c r="AN380" s="101">
        <f t="shared" ca="1" si="241"/>
        <v>0.22950442145438418</v>
      </c>
      <c r="AQ380" s="60">
        <f ca="1"/>
        <v>6.4117574394409503E-3</v>
      </c>
      <c r="AR380" s="60">
        <f ca="1"/>
        <v>4.1022739882389577E-3</v>
      </c>
      <c r="AS380" s="60">
        <f ca="1"/>
        <v>1.2872247968359627E-3</v>
      </c>
      <c r="AT380" s="60">
        <f ca="1"/>
        <v>-5.3725136667869475E-3</v>
      </c>
      <c r="AU380" s="60">
        <f ca="1"/>
        <v>-4.464081622879164E-3</v>
      </c>
      <c r="AW380" s="61">
        <f t="shared" ca="1" si="214"/>
        <v>-0.26367347789485052</v>
      </c>
      <c r="AX380" s="61">
        <f t="shared" ca="1" si="215"/>
        <v>0.41022739882389575</v>
      </c>
      <c r="AY380" s="61">
        <f t="shared" ca="1" si="216"/>
        <v>0.12872247968359626</v>
      </c>
      <c r="AZ380" s="61">
        <f t="shared" ca="1" si="217"/>
        <v>-0.53725136667869478</v>
      </c>
      <c r="BA380" s="61">
        <f t="shared" ca="1" si="218"/>
        <v>-0.44640816228791641</v>
      </c>
      <c r="BB380" s="61">
        <f t="shared" ca="1" si="219"/>
        <v>-0.70838312835396966</v>
      </c>
      <c r="BL380" s="96">
        <v>39239</v>
      </c>
      <c r="BM380" s="126">
        <f t="shared" si="233"/>
        <v>2.4112206331558108E-4</v>
      </c>
      <c r="BN380" s="126">
        <f t="shared" si="234"/>
        <v>-9.0222732020880728E-3</v>
      </c>
      <c r="BO380" s="126">
        <f t="shared" si="235"/>
        <v>3.4238543102589484E-4</v>
      </c>
      <c r="BP380" s="126">
        <f t="shared" si="236"/>
        <v>-2.4548561826757066E-3</v>
      </c>
      <c r="BQ380" s="126">
        <f t="shared" si="237"/>
        <v>-1.7204601439637212E-3</v>
      </c>
      <c r="DA380" s="126">
        <f t="shared" ca="1" si="220"/>
        <v>6.5443936212610937E-3</v>
      </c>
      <c r="DB380" s="126">
        <f t="shared" ca="1" si="221"/>
        <v>3.7843916670377803E-3</v>
      </c>
      <c r="DC380" s="126">
        <f t="shared" ca="1" si="222"/>
        <v>1.1288112347463632E-3</v>
      </c>
      <c r="DD380" s="126">
        <f t="shared" ca="1" si="223"/>
        <v>-5.2557763254721121E-3</v>
      </c>
      <c r="DE380" s="126">
        <f t="shared" ca="1" si="224"/>
        <v>-5.0866738421958373E-3</v>
      </c>
    </row>
    <row r="381" spans="1:109" ht="14" thickBot="1" x14ac:dyDescent="0.2">
      <c r="A381" s="96">
        <v>39240</v>
      </c>
      <c r="B381" s="97">
        <v>5.6964998245239258</v>
      </c>
      <c r="C381" s="98">
        <v>1490.719970703125</v>
      </c>
      <c r="D381" s="97">
        <v>1.9772000312805176</v>
      </c>
      <c r="E381">
        <v>121.09469581457455</v>
      </c>
      <c r="F381">
        <v>660.22662353515625</v>
      </c>
      <c r="H381" s="34">
        <f t="shared" si="225"/>
        <v>2.7229290107204311E-2</v>
      </c>
      <c r="I381" s="34">
        <f t="shared" si="226"/>
        <v>-1.7569780868271333E-2</v>
      </c>
      <c r="J381" s="34">
        <f t="shared" si="227"/>
        <v>-7.7285622495533992E-3</v>
      </c>
      <c r="K381" s="34">
        <f t="shared" si="228"/>
        <v>6.055062840025551E-4</v>
      </c>
      <c r="L381" s="101">
        <f t="shared" si="229"/>
        <v>-1.2911810570810325E-2</v>
      </c>
      <c r="N381" s="34">
        <f t="shared" si="230"/>
        <v>-1.1197618891522525</v>
      </c>
      <c r="O381" s="35">
        <f t="shared" si="238"/>
        <v>-1.7569780868271334</v>
      </c>
      <c r="P381" s="35">
        <f t="shared" si="239"/>
        <v>-0.7728562249553399</v>
      </c>
      <c r="Q381" s="35">
        <f t="shared" si="231"/>
        <v>6.0550628400255511E-2</v>
      </c>
      <c r="R381" s="35">
        <f t="shared" si="240"/>
        <v>-1.2911810570810325</v>
      </c>
      <c r="S381" s="67">
        <f t="shared" si="232"/>
        <v>-4.8802266296155024</v>
      </c>
      <c r="AJ381" s="34">
        <f t="shared" ca="1" si="241"/>
        <v>-0.72633058405591278</v>
      </c>
      <c r="AK381" s="34">
        <f t="shared" ca="1" si="241"/>
        <v>-0.64923548289088073</v>
      </c>
      <c r="AL381" s="34">
        <f t="shared" ca="1" si="241"/>
        <v>1.3675066087159164</v>
      </c>
      <c r="AM381" s="34">
        <f t="shared" ca="1" si="241"/>
        <v>0.24682834129052311</v>
      </c>
      <c r="AN381" s="101">
        <f t="shared" ca="1" si="241"/>
        <v>-0.68683744153911064</v>
      </c>
      <c r="AQ381" s="60">
        <f ca="1"/>
        <v>2.0660306591594121E-2</v>
      </c>
      <c r="AR381" s="60">
        <f ca="1"/>
        <v>3.9344315205627034E-2</v>
      </c>
      <c r="AS381" s="60">
        <f ca="1"/>
        <v>9.4926294665164234E-3</v>
      </c>
      <c r="AT381" s="60">
        <f ca="1"/>
        <v>5.8989671289969708E-3</v>
      </c>
      <c r="AU381" s="60">
        <f ca="1"/>
        <v>8.7175721134241674E-3</v>
      </c>
      <c r="AW381" s="61">
        <f t="shared" ca="1" si="214"/>
        <v>-0.84962273523786147</v>
      </c>
      <c r="AX381" s="61">
        <f t="shared" ca="1" si="215"/>
        <v>3.9344315205627032</v>
      </c>
      <c r="AY381" s="61">
        <f t="shared" ca="1" si="216"/>
        <v>0.94926294665164235</v>
      </c>
      <c r="AZ381" s="61">
        <f t="shared" ca="1" si="217"/>
        <v>0.58989671289969703</v>
      </c>
      <c r="BA381" s="61">
        <f t="shared" ca="1" si="218"/>
        <v>0.87175721134241679</v>
      </c>
      <c r="BB381" s="61">
        <f t="shared" ca="1" si="219"/>
        <v>5.4957256562185979</v>
      </c>
      <c r="BL381" s="96">
        <v>39240</v>
      </c>
      <c r="BM381" s="126">
        <f t="shared" si="233"/>
        <v>2.7650778946100123E-2</v>
      </c>
      <c r="BN381" s="126">
        <f t="shared" si="234"/>
        <v>-1.7728311477941343E-2</v>
      </c>
      <c r="BO381" s="126">
        <f t="shared" si="235"/>
        <v>-7.687371777961337E-3</v>
      </c>
      <c r="BP381" s="126">
        <f t="shared" si="236"/>
        <v>8.1319789458383495E-4</v>
      </c>
      <c r="BQ381" s="126">
        <f t="shared" si="237"/>
        <v>-1.3661470213228733E-2</v>
      </c>
      <c r="DA381" s="126">
        <f t="shared" ca="1" si="220"/>
        <v>2.0792942773414265E-2</v>
      </c>
      <c r="DB381" s="126">
        <f t="shared" ca="1" si="221"/>
        <v>3.9026432884425859E-2</v>
      </c>
      <c r="DC381" s="126">
        <f t="shared" ca="1" si="222"/>
        <v>9.3342159044268232E-3</v>
      </c>
      <c r="DD381" s="126">
        <f t="shared" ca="1" si="223"/>
        <v>6.0157044703118062E-3</v>
      </c>
      <c r="DE381" s="126">
        <f t="shared" ca="1" si="224"/>
        <v>8.094979894107495E-3</v>
      </c>
    </row>
    <row r="382" spans="1:109" ht="14" thickBot="1" x14ac:dyDescent="0.2">
      <c r="A382" s="96">
        <v>39241</v>
      </c>
      <c r="B382" s="97">
        <v>5.7234997749328613</v>
      </c>
      <c r="C382" s="98">
        <v>1507.6700439453125</v>
      </c>
      <c r="D382" s="97">
        <v>1.9665000438690186</v>
      </c>
      <c r="E382">
        <v>121.69891091821238</v>
      </c>
      <c r="F382">
        <v>645.228271484375</v>
      </c>
      <c r="H382" s="34">
        <f t="shared" si="225"/>
        <v>4.7397439200644615E-3</v>
      </c>
      <c r="I382" s="34">
        <f t="shared" si="226"/>
        <v>1.1370393887050894E-2</v>
      </c>
      <c r="J382" s="34">
        <f t="shared" si="227"/>
        <v>-5.4116868512131587E-3</v>
      </c>
      <c r="K382" s="34">
        <f t="shared" si="228"/>
        <v>4.9896083356369917E-3</v>
      </c>
      <c r="L382" s="101">
        <f t="shared" si="229"/>
        <v>-2.2716975529513173E-2</v>
      </c>
      <c r="N382" s="34">
        <f t="shared" si="230"/>
        <v>-0.19491454184569651</v>
      </c>
      <c r="O382" s="35">
        <f t="shared" si="238"/>
        <v>1.1370393887050894</v>
      </c>
      <c r="P382" s="35">
        <f t="shared" si="239"/>
        <v>-0.54116868512131588</v>
      </c>
      <c r="Q382" s="35">
        <f t="shared" si="231"/>
        <v>0.49896083356369919</v>
      </c>
      <c r="R382" s="35">
        <f t="shared" si="240"/>
        <v>-2.2716975529513173</v>
      </c>
      <c r="S382" s="67">
        <f t="shared" si="232"/>
        <v>-1.3717805576495412</v>
      </c>
      <c r="AJ382" s="34">
        <f t="shared" ca="1" si="241"/>
        <v>0.79687682657299919</v>
      </c>
      <c r="AK382" s="34">
        <f t="shared" ca="1" si="241"/>
        <v>-0.61413849165180534</v>
      </c>
      <c r="AL382" s="34">
        <f t="shared" ca="1" si="241"/>
        <v>-0.96019280088651826</v>
      </c>
      <c r="AM382" s="34">
        <f t="shared" ca="1" si="241"/>
        <v>0.24570516966263334</v>
      </c>
      <c r="AN382" s="101">
        <f t="shared" ca="1" si="241"/>
        <v>-1.3163164021159344</v>
      </c>
      <c r="AQ382" s="60">
        <f ca="1"/>
        <v>-1.9503929122290455E-2</v>
      </c>
      <c r="AR382" s="60">
        <f ca="1"/>
        <v>5.0345271365222228E-3</v>
      </c>
      <c r="AS382" s="60">
        <f ca="1"/>
        <v>-2.7779637618474892E-3</v>
      </c>
      <c r="AT382" s="60">
        <f ca="1"/>
        <v>-4.9308065769130601E-3</v>
      </c>
      <c r="AU382" s="60">
        <f ca="1"/>
        <v>-1.4988499947692505E-2</v>
      </c>
      <c r="AW382" s="61">
        <f t="shared" ca="1" si="214"/>
        <v>0.80206852378017901</v>
      </c>
      <c r="AX382" s="61">
        <f t="shared" ca="1" si="215"/>
        <v>0.50345271365222233</v>
      </c>
      <c r="AY382" s="61">
        <f t="shared" ca="1" si="216"/>
        <v>-0.27779637618474895</v>
      </c>
      <c r="AZ382" s="61">
        <f t="shared" ca="1" si="217"/>
        <v>-0.49308065769130599</v>
      </c>
      <c r="BA382" s="61">
        <f t="shared" ca="1" si="218"/>
        <v>-1.4988499947692504</v>
      </c>
      <c r="BB382" s="61">
        <f t="shared" ca="1" si="219"/>
        <v>-0.96420579121290406</v>
      </c>
      <c r="BL382" s="96">
        <v>39241</v>
      </c>
      <c r="BM382" s="126">
        <f t="shared" si="233"/>
        <v>5.1612327589602722E-3</v>
      </c>
      <c r="BN382" s="126">
        <f t="shared" si="234"/>
        <v>1.1211863277380883E-2</v>
      </c>
      <c r="BO382" s="126">
        <f t="shared" si="235"/>
        <v>-5.3704963796210965E-3</v>
      </c>
      <c r="BP382" s="126">
        <f t="shared" si="236"/>
        <v>5.197299946218272E-3</v>
      </c>
      <c r="BQ382" s="126">
        <f t="shared" si="237"/>
        <v>-2.346663517193158E-2</v>
      </c>
      <c r="DA382" s="126">
        <f t="shared" ca="1" si="220"/>
        <v>-1.9371292940470311E-2</v>
      </c>
      <c r="DB382" s="126">
        <f t="shared" ca="1" si="221"/>
        <v>4.7166448153210458E-3</v>
      </c>
      <c r="DC382" s="126">
        <f t="shared" ca="1" si="222"/>
        <v>-2.936377323937089E-3</v>
      </c>
      <c r="DD382" s="126">
        <f t="shared" ca="1" si="223"/>
        <v>-4.8140692355982248E-3</v>
      </c>
      <c r="DE382" s="126">
        <f t="shared" ca="1" si="224"/>
        <v>-1.5611092167009177E-2</v>
      </c>
    </row>
    <row r="383" spans="1:109" ht="14" thickBot="1" x14ac:dyDescent="0.2">
      <c r="A383" s="96">
        <v>39244</v>
      </c>
      <c r="B383" s="97">
        <v>5.742499828338623</v>
      </c>
      <c r="C383" s="98">
        <v>1509.1199951171875</v>
      </c>
      <c r="D383" s="97">
        <v>1.9694000482559204</v>
      </c>
      <c r="E383">
        <v>121.8026848408811</v>
      </c>
      <c r="F383">
        <v>653.8636474609375</v>
      </c>
      <c r="H383" s="34">
        <f t="shared" si="225"/>
        <v>3.3196565306031827E-3</v>
      </c>
      <c r="I383" s="34">
        <f t="shared" si="226"/>
        <v>9.6171650932370316E-4</v>
      </c>
      <c r="J383" s="34">
        <f t="shared" si="227"/>
        <v>1.4747034437874716E-3</v>
      </c>
      <c r="K383" s="34">
        <f t="shared" si="228"/>
        <v>8.5271036433894932E-4</v>
      </c>
      <c r="L383" s="101">
        <f t="shared" si="229"/>
        <v>1.3383443283872932E-2</v>
      </c>
      <c r="N383" s="34">
        <f t="shared" si="230"/>
        <v>-0.13651567313763097</v>
      </c>
      <c r="O383" s="35">
        <f t="shared" si="238"/>
        <v>9.6171650932370317E-2</v>
      </c>
      <c r="P383" s="35">
        <f t="shared" si="239"/>
        <v>0.14747034437874715</v>
      </c>
      <c r="Q383" s="35">
        <f t="shared" si="231"/>
        <v>8.5271036433894928E-2</v>
      </c>
      <c r="R383" s="35">
        <f t="shared" si="240"/>
        <v>1.3383443283872931</v>
      </c>
      <c r="S383" s="67">
        <f t="shared" si="232"/>
        <v>1.5307416869946746</v>
      </c>
      <c r="AJ383" s="34">
        <f t="shared" ca="1" si="241"/>
        <v>0.69635389005018533</v>
      </c>
      <c r="AK383" s="34">
        <f t="shared" ca="1" si="241"/>
        <v>-1.7341200866835143</v>
      </c>
      <c r="AL383" s="34">
        <f t="shared" ca="1" si="241"/>
        <v>-0.26242466467039832</v>
      </c>
      <c r="AM383" s="34">
        <f t="shared" ca="1" si="241"/>
        <v>-0.828130071417716</v>
      </c>
      <c r="AN383" s="101">
        <f t="shared" ca="1" si="241"/>
        <v>-4.6601597632188338E-2</v>
      </c>
      <c r="AQ383" s="60">
        <f ca="1"/>
        <v>2.2816888168837403E-2</v>
      </c>
      <c r="AR383" s="60">
        <f ca="1"/>
        <v>-4.7961152670184404E-3</v>
      </c>
      <c r="AS383" s="60">
        <f ca="1"/>
        <v>-4.0202072913101414E-3</v>
      </c>
      <c r="AT383" s="60">
        <f ca="1"/>
        <v>-4.1911869647710872E-3</v>
      </c>
      <c r="AU383" s="60">
        <f ca="1"/>
        <v>-3.3047208269764532E-3</v>
      </c>
      <c r="AW383" s="61">
        <f t="shared" ca="1" si="214"/>
        <v>-0.93830877338051433</v>
      </c>
      <c r="AX383" s="61">
        <f t="shared" ca="1" si="215"/>
        <v>-0.47961152670184404</v>
      </c>
      <c r="AY383" s="61">
        <f t="shared" ca="1" si="216"/>
        <v>-0.40202072913101417</v>
      </c>
      <c r="AZ383" s="61">
        <f t="shared" ca="1" si="217"/>
        <v>-0.4191186964771087</v>
      </c>
      <c r="BA383" s="61">
        <f t="shared" ca="1" si="218"/>
        <v>-0.33047208269764533</v>
      </c>
      <c r="BB383" s="61">
        <f t="shared" ca="1" si="219"/>
        <v>-2.5695318083881267</v>
      </c>
      <c r="BL383" s="96">
        <v>39244</v>
      </c>
      <c r="BM383" s="126">
        <f t="shared" si="233"/>
        <v>3.7411453694989939E-3</v>
      </c>
      <c r="BN383" s="126">
        <f t="shared" si="234"/>
        <v>8.0318589965369224E-4</v>
      </c>
      <c r="BO383" s="126">
        <f t="shared" si="235"/>
        <v>1.5158939153795338E-3</v>
      </c>
      <c r="BP383" s="126">
        <f t="shared" si="236"/>
        <v>1.0604019749202293E-3</v>
      </c>
      <c r="BQ383" s="126">
        <f t="shared" si="237"/>
        <v>1.2633783641454524E-2</v>
      </c>
      <c r="DA383" s="126">
        <f t="shared" ca="1" si="220"/>
        <v>2.2949524350657547E-2</v>
      </c>
      <c r="DB383" s="126">
        <f t="shared" ca="1" si="221"/>
        <v>-5.1139975882196174E-3</v>
      </c>
      <c r="DC383" s="126">
        <f t="shared" ca="1" si="222"/>
        <v>-4.1786208533997407E-3</v>
      </c>
      <c r="DD383" s="126">
        <f t="shared" ca="1" si="223"/>
        <v>-4.0744496234562519E-3</v>
      </c>
      <c r="DE383" s="126">
        <f t="shared" ca="1" si="224"/>
        <v>-3.9273130462931256E-3</v>
      </c>
    </row>
    <row r="384" spans="1:109" ht="14" thickBot="1" x14ac:dyDescent="0.2">
      <c r="A384" s="96">
        <v>39245</v>
      </c>
      <c r="B384" s="97">
        <v>5.875999927520752</v>
      </c>
      <c r="C384" s="98">
        <v>1493</v>
      </c>
      <c r="D384" s="97">
        <v>1.9764000177383423</v>
      </c>
      <c r="E384">
        <v>121.75818272246453</v>
      </c>
      <c r="F384">
        <v>649.46392822265625</v>
      </c>
      <c r="H384" s="34">
        <f t="shared" si="225"/>
        <v>2.3247732376641995E-2</v>
      </c>
      <c r="I384" s="34">
        <f t="shared" si="226"/>
        <v>-1.0681718597158827E-2</v>
      </c>
      <c r="J384" s="34">
        <f t="shared" si="227"/>
        <v>3.554366462324896E-3</v>
      </c>
      <c r="K384" s="34">
        <f t="shared" si="228"/>
        <v>-3.6536237665622871E-4</v>
      </c>
      <c r="L384" s="101">
        <f t="shared" si="229"/>
        <v>-6.7288023357256511E-3</v>
      </c>
      <c r="N384" s="34">
        <f t="shared" si="230"/>
        <v>-0.95602656632194427</v>
      </c>
      <c r="O384" s="35">
        <f t="shared" si="238"/>
        <v>-1.0681718597158827</v>
      </c>
      <c r="P384" s="35">
        <f t="shared" si="239"/>
        <v>0.35543664623248961</v>
      </c>
      <c r="Q384" s="35">
        <f t="shared" si="231"/>
        <v>-3.6536237665622869E-2</v>
      </c>
      <c r="R384" s="35">
        <f t="shared" si="240"/>
        <v>-0.6728802335725651</v>
      </c>
      <c r="S384" s="67">
        <f t="shared" si="232"/>
        <v>-2.3781782510435252</v>
      </c>
      <c r="AJ384" s="34">
        <f t="shared" ca="1" si="241"/>
        <v>-0.52983482417944905</v>
      </c>
      <c r="AK384" s="34">
        <f t="shared" ca="1" si="241"/>
        <v>-0.29143173886438833</v>
      </c>
      <c r="AL384" s="34">
        <f t="shared" ca="1" si="241"/>
        <v>-5.2189276698835059E-2</v>
      </c>
      <c r="AM384" s="34">
        <f t="shared" ca="1" si="241"/>
        <v>1.4597004723328917</v>
      </c>
      <c r="AN384" s="101">
        <f t="shared" ca="1" si="241"/>
        <v>-0.76845495471981007</v>
      </c>
      <c r="AQ384" s="60">
        <f ca="1"/>
        <v>1.8212963476818306E-2</v>
      </c>
      <c r="AR384" s="60">
        <f ca="1"/>
        <v>-4.731728689298032E-3</v>
      </c>
      <c r="AS384" s="60">
        <f ca="1"/>
        <v>-8.2398170376222005E-3</v>
      </c>
      <c r="AT384" s="60">
        <f ca="1"/>
        <v>6.3124594791856966E-3</v>
      </c>
      <c r="AU384" s="60">
        <f ca="1"/>
        <v>-1.9807144072870254E-2</v>
      </c>
      <c r="AW384" s="61">
        <f t="shared" ca="1" si="214"/>
        <v>-0.74897958446838697</v>
      </c>
      <c r="AX384" s="61">
        <f t="shared" ca="1" si="215"/>
        <v>-0.4731728689298032</v>
      </c>
      <c r="AY384" s="61">
        <f t="shared" ca="1" si="216"/>
        <v>-0.82398170376222002</v>
      </c>
      <c r="AZ384" s="61">
        <f t="shared" ca="1" si="217"/>
        <v>0.63124594791856969</v>
      </c>
      <c r="BA384" s="61">
        <f t="shared" ca="1" si="218"/>
        <v>-1.9807144072870253</v>
      </c>
      <c r="BB384" s="61">
        <f t="shared" ca="1" si="219"/>
        <v>-3.395602616528866</v>
      </c>
      <c r="BL384" s="96">
        <v>39245</v>
      </c>
      <c r="BM384" s="126">
        <f t="shared" si="233"/>
        <v>2.3669221215537807E-2</v>
      </c>
      <c r="BN384" s="126">
        <f t="shared" si="234"/>
        <v>-1.0840249206828838E-2</v>
      </c>
      <c r="BO384" s="126">
        <f t="shared" si="235"/>
        <v>3.5955569339169583E-3</v>
      </c>
      <c r="BP384" s="126">
        <f t="shared" si="236"/>
        <v>-1.5767076607494884E-4</v>
      </c>
      <c r="BQ384" s="126">
        <f t="shared" si="237"/>
        <v>-7.4784619781440593E-3</v>
      </c>
      <c r="DA384" s="126">
        <f t="shared" ca="1" si="220"/>
        <v>1.834559965863845E-2</v>
      </c>
      <c r="DB384" s="126">
        <f t="shared" ca="1" si="221"/>
        <v>-5.049611010499209E-3</v>
      </c>
      <c r="DC384" s="126">
        <f t="shared" ca="1" si="222"/>
        <v>-8.3982305997118006E-3</v>
      </c>
      <c r="DD384" s="126">
        <f t="shared" ca="1" si="223"/>
        <v>6.429196820500532E-3</v>
      </c>
      <c r="DE384" s="126">
        <f t="shared" ca="1" si="224"/>
        <v>-2.0429736292186928E-2</v>
      </c>
    </row>
    <row r="385" spans="1:109" ht="14" thickBot="1" x14ac:dyDescent="0.2">
      <c r="A385" s="96">
        <v>39246</v>
      </c>
      <c r="B385" s="97">
        <v>5.809999942779541</v>
      </c>
      <c r="C385" s="98">
        <v>1515.6700439453125</v>
      </c>
      <c r="D385" s="97">
        <v>1.9731999635696411</v>
      </c>
      <c r="E385">
        <v>122.65423897991106</v>
      </c>
      <c r="F385">
        <v>649.46392822265625</v>
      </c>
      <c r="H385" s="34">
        <f t="shared" si="225"/>
        <v>-1.1232128242904552E-2</v>
      </c>
      <c r="I385" s="34">
        <f t="shared" si="226"/>
        <v>1.51842223344357E-2</v>
      </c>
      <c r="J385" s="34">
        <f t="shared" si="227"/>
        <v>-1.6191328374723939E-3</v>
      </c>
      <c r="K385" s="34">
        <f t="shared" si="228"/>
        <v>7.3593103757880578E-3</v>
      </c>
      <c r="L385" s="101">
        <f t="shared" si="229"/>
        <v>0</v>
      </c>
      <c r="N385" s="34">
        <f t="shared" si="230"/>
        <v>0.46190367398331383</v>
      </c>
      <c r="O385" s="35">
        <f t="shared" si="238"/>
        <v>1.51842223344357</v>
      </c>
      <c r="P385" s="35">
        <f t="shared" si="239"/>
        <v>-0.16191328374723937</v>
      </c>
      <c r="Q385" s="35">
        <f t="shared" si="231"/>
        <v>0.73593103757880574</v>
      </c>
      <c r="R385" s="35">
        <f t="shared" si="240"/>
        <v>0</v>
      </c>
      <c r="S385" s="67">
        <f t="shared" si="232"/>
        <v>2.55434366125845</v>
      </c>
      <c r="AJ385" s="34">
        <f t="shared" ca="1" si="241"/>
        <v>-0.33426329757137019</v>
      </c>
      <c r="AK385" s="34">
        <f t="shared" ca="1" si="241"/>
        <v>-1.0415728546912189</v>
      </c>
      <c r="AL385" s="34">
        <f t="shared" ca="1" si="241"/>
        <v>-1.6760362288272157</v>
      </c>
      <c r="AM385" s="34">
        <f t="shared" ca="1" si="241"/>
        <v>1.3640455737439092</v>
      </c>
      <c r="AN385" s="101">
        <f t="shared" ca="1" si="241"/>
        <v>-0.90729012054296831</v>
      </c>
      <c r="AQ385" s="60">
        <f ca="1"/>
        <v>-8.3756026204098132E-3</v>
      </c>
      <c r="AR385" s="60">
        <f ca="1"/>
        <v>-6.6464304074304757E-3</v>
      </c>
      <c r="AS385" s="60">
        <f ca="1"/>
        <v>3.3620210609037107E-3</v>
      </c>
      <c r="AT385" s="60">
        <f ca="1"/>
        <v>-1.0015479790667896E-2</v>
      </c>
      <c r="AU385" s="60">
        <f ca="1"/>
        <v>-4.6628099873918614E-3</v>
      </c>
      <c r="AW385" s="61">
        <f t="shared" ca="1" si="214"/>
        <v>0.34443353374597313</v>
      </c>
      <c r="AX385" s="61">
        <f t="shared" ca="1" si="215"/>
        <v>-0.66464304074304759</v>
      </c>
      <c r="AY385" s="61">
        <f t="shared" ca="1" si="216"/>
        <v>0.33620210609037104</v>
      </c>
      <c r="AZ385" s="61">
        <f t="shared" ca="1" si="217"/>
        <v>-1.0015479790667896</v>
      </c>
      <c r="BA385" s="61">
        <f t="shared" ca="1" si="218"/>
        <v>-0.46628099873918616</v>
      </c>
      <c r="BB385" s="61">
        <f t="shared" ca="1" si="219"/>
        <v>-1.4518363787126791</v>
      </c>
      <c r="BL385" s="96">
        <v>39246</v>
      </c>
      <c r="BM385" s="126">
        <f t="shared" si="233"/>
        <v>-1.081063940400874E-2</v>
      </c>
      <c r="BN385" s="126">
        <f t="shared" si="234"/>
        <v>1.5025691724765689E-2</v>
      </c>
      <c r="BO385" s="126">
        <f t="shared" si="235"/>
        <v>-1.5779423658803316E-3</v>
      </c>
      <c r="BP385" s="126">
        <f t="shared" si="236"/>
        <v>7.5670019863693381E-3</v>
      </c>
      <c r="BQ385" s="126">
        <f t="shared" si="237"/>
        <v>-7.4965964241840803E-4</v>
      </c>
      <c r="DA385" s="126">
        <f t="shared" ca="1" si="220"/>
        <v>-8.2429664385896689E-3</v>
      </c>
      <c r="DB385" s="126">
        <f t="shared" ca="1" si="221"/>
        <v>-6.9643127286316527E-3</v>
      </c>
      <c r="DC385" s="126">
        <f t="shared" ca="1" si="222"/>
        <v>3.2036074988141109E-3</v>
      </c>
      <c r="DD385" s="126">
        <f t="shared" ca="1" si="223"/>
        <v>-9.898742449353062E-3</v>
      </c>
      <c r="DE385" s="126">
        <f t="shared" ca="1" si="224"/>
        <v>-5.2854022067085338E-3</v>
      </c>
    </row>
    <row r="386" spans="1:109" ht="14" thickBot="1" x14ac:dyDescent="0.2">
      <c r="A386" s="96">
        <v>39247</v>
      </c>
      <c r="B386" s="97">
        <v>5.8144998550415039</v>
      </c>
      <c r="C386" s="98">
        <v>1522.969970703125</v>
      </c>
      <c r="D386" s="97">
        <v>1.9709999561309814</v>
      </c>
      <c r="E386">
        <v>122.95586243129593</v>
      </c>
      <c r="F386">
        <v>652.02752685546875</v>
      </c>
      <c r="H386" s="34">
        <f t="shared" si="225"/>
        <v>7.7451158455779678E-4</v>
      </c>
      <c r="I386" s="34">
        <f t="shared" si="226"/>
        <v>4.8163033814475073E-3</v>
      </c>
      <c r="J386" s="34">
        <f t="shared" si="227"/>
        <v>-1.1149439890925793E-3</v>
      </c>
      <c r="K386" s="34">
        <f t="shared" si="228"/>
        <v>2.4591359735579264E-3</v>
      </c>
      <c r="L386" s="101">
        <f t="shared" si="229"/>
        <v>3.9472532983134663E-3</v>
      </c>
      <c r="N386" s="34">
        <f t="shared" si="230"/>
        <v>-3.1850575306231789E-2</v>
      </c>
      <c r="O386" s="35">
        <f t="shared" si="238"/>
        <v>0.48163033814475076</v>
      </c>
      <c r="P386" s="35">
        <f t="shared" si="239"/>
        <v>-0.11149439890925793</v>
      </c>
      <c r="Q386" s="35">
        <f t="shared" si="231"/>
        <v>0.24591359735579266</v>
      </c>
      <c r="R386" s="35">
        <f t="shared" si="240"/>
        <v>0.39472532983134662</v>
      </c>
      <c r="S386" s="67">
        <f t="shared" si="232"/>
        <v>0.97892429111640022</v>
      </c>
      <c r="AJ386" s="34">
        <f t="shared" ca="1" si="241"/>
        <v>2.658831348484334</v>
      </c>
      <c r="AK386" s="34">
        <f t="shared" ca="1" si="241"/>
        <v>-1.7786337774435055</v>
      </c>
      <c r="AL386" s="34">
        <f t="shared" ca="1" si="241"/>
        <v>0.28420062841725718</v>
      </c>
      <c r="AM386" s="34">
        <f t="shared" ca="1" si="241"/>
        <v>1.0000120415188589</v>
      </c>
      <c r="AN386" s="101">
        <f t="shared" ca="1" si="241"/>
        <v>-1.5686426196422187</v>
      </c>
      <c r="AQ386" s="60">
        <f ca="1"/>
        <v>5.5462003597646099E-3</v>
      </c>
      <c r="AR386" s="60">
        <f ca="1"/>
        <v>-2.5546827298381786E-2</v>
      </c>
      <c r="AS386" s="60">
        <f ca="1"/>
        <v>-2.2702835596004767E-4</v>
      </c>
      <c r="AT386" s="60">
        <f ca="1"/>
        <v>-1.0313428727850425E-2</v>
      </c>
      <c r="AU386" s="60">
        <f ca="1"/>
        <v>-5.7388828562797024E-3</v>
      </c>
      <c r="AW386" s="61">
        <f t="shared" ca="1" si="214"/>
        <v>-0.22807879926417074</v>
      </c>
      <c r="AX386" s="61">
        <f t="shared" ca="1" si="215"/>
        <v>-2.5546827298381785</v>
      </c>
      <c r="AY386" s="61">
        <f t="shared" ca="1" si="216"/>
        <v>-2.2702835596004767E-2</v>
      </c>
      <c r="AZ386" s="61">
        <f t="shared" ca="1" si="217"/>
        <v>-1.0313428727850424</v>
      </c>
      <c r="BA386" s="61">
        <f t="shared" ca="1" si="218"/>
        <v>-0.57388828562797023</v>
      </c>
      <c r="BB386" s="61">
        <f t="shared" ca="1" si="219"/>
        <v>-4.4106955231113663</v>
      </c>
      <c r="BL386" s="96">
        <v>39247</v>
      </c>
      <c r="BM386" s="126">
        <f t="shared" si="233"/>
        <v>1.1960004234536077E-3</v>
      </c>
      <c r="BN386" s="126">
        <f t="shared" si="234"/>
        <v>4.6577727717774962E-3</v>
      </c>
      <c r="BO386" s="126">
        <f t="shared" si="235"/>
        <v>-1.073753517500517E-3</v>
      </c>
      <c r="BP386" s="126">
        <f t="shared" si="236"/>
        <v>2.6668275841392063E-3</v>
      </c>
      <c r="BQ386" s="126">
        <f t="shared" si="237"/>
        <v>3.1975936558950582E-3</v>
      </c>
      <c r="DA386" s="126">
        <f t="shared" ca="1" si="220"/>
        <v>5.6788365415847532E-3</v>
      </c>
      <c r="DB386" s="126">
        <f t="shared" ca="1" si="221"/>
        <v>-2.5864709619582964E-2</v>
      </c>
      <c r="DC386" s="126">
        <f t="shared" ca="1" si="222"/>
        <v>-3.8544191804964725E-4</v>
      </c>
      <c r="DD386" s="126">
        <f t="shared" ca="1" si="223"/>
        <v>-1.0196691386535591E-2</v>
      </c>
      <c r="DE386" s="126">
        <f t="shared" ca="1" si="224"/>
        <v>-6.3614750755963748E-3</v>
      </c>
    </row>
    <row r="387" spans="1:109" ht="14" thickBot="1" x14ac:dyDescent="0.2">
      <c r="A387" s="96">
        <v>39248</v>
      </c>
      <c r="B387" s="97">
        <v>5.756199836730957</v>
      </c>
      <c r="C387" s="98">
        <v>1532.9100341796875</v>
      </c>
      <c r="D387" s="97">
        <v>1.9752000570297241</v>
      </c>
      <c r="E387">
        <v>123.44154356045256</v>
      </c>
      <c r="F387">
        <v>654.02734375</v>
      </c>
      <c r="H387" s="34">
        <f t="shared" si="225"/>
        <v>-1.002666089328344E-2</v>
      </c>
      <c r="I387" s="34">
        <f t="shared" si="226"/>
        <v>6.5267626202592625E-3</v>
      </c>
      <c r="J387" s="34">
        <f t="shared" si="227"/>
        <v>2.1309492603882943E-3</v>
      </c>
      <c r="K387" s="34">
        <f t="shared" si="228"/>
        <v>3.9500445082723545E-3</v>
      </c>
      <c r="L387" s="101">
        <f t="shared" si="229"/>
        <v>3.067074336839368E-3</v>
      </c>
      <c r="N387" s="34">
        <f t="shared" si="230"/>
        <v>0.41233071811818989</v>
      </c>
      <c r="O387" s="35">
        <f t="shared" si="238"/>
        <v>0.65267626202592621</v>
      </c>
      <c r="P387" s="35">
        <f t="shared" si="239"/>
        <v>0.21309492603882943</v>
      </c>
      <c r="Q387" s="35">
        <f t="shared" si="231"/>
        <v>0.39500445082723545</v>
      </c>
      <c r="R387" s="35">
        <f t="shared" si="240"/>
        <v>0.30670743368393677</v>
      </c>
      <c r="S387" s="67">
        <f t="shared" si="232"/>
        <v>1.9798137906941178</v>
      </c>
      <c r="AJ387" s="34">
        <f t="shared" ca="1" si="241"/>
        <v>-1.6187223928861301</v>
      </c>
      <c r="AK387" s="34">
        <f t="shared" ca="1" si="241"/>
        <v>-0.38692419034775188</v>
      </c>
      <c r="AL387" s="34">
        <f t="shared" ca="1" si="241"/>
        <v>6.8229099274889168E-2</v>
      </c>
      <c r="AM387" s="34">
        <f t="shared" ca="1" si="241"/>
        <v>-4.6252899258532439E-2</v>
      </c>
      <c r="AN387" s="101">
        <f t="shared" ca="1" si="241"/>
        <v>-3.0094063346279801E-2</v>
      </c>
      <c r="AQ387" s="60">
        <f ca="1"/>
        <v>5.5563615881841284E-2</v>
      </c>
      <c r="AR387" s="60">
        <f ca="1"/>
        <v>1.9539274191656127E-2</v>
      </c>
      <c r="AS387" s="60">
        <f ca="1"/>
        <v>-1.3336387825559773E-3</v>
      </c>
      <c r="AT387" s="60">
        <f ca="1"/>
        <v>1.0289445868248929E-3</v>
      </c>
      <c r="AU387" s="60">
        <f ca="1"/>
        <v>-2.5935913209618293E-2</v>
      </c>
      <c r="AW387" s="61">
        <f t="shared" ca="1" si="214"/>
        <v>-2.2849666386094691</v>
      </c>
      <c r="AX387" s="61">
        <f t="shared" ca="1" si="215"/>
        <v>1.9539274191656126</v>
      </c>
      <c r="AY387" s="61">
        <f t="shared" ca="1" si="216"/>
        <v>-0.13336387825559773</v>
      </c>
      <c r="AZ387" s="61">
        <f t="shared" ca="1" si="217"/>
        <v>0.10289445868248928</v>
      </c>
      <c r="BA387" s="61">
        <f t="shared" ca="1" si="218"/>
        <v>-2.5935913209618291</v>
      </c>
      <c r="BB387" s="61">
        <f t="shared" ca="1" si="219"/>
        <v>-2.9550999599787939</v>
      </c>
      <c r="BL387" s="96">
        <v>39248</v>
      </c>
      <c r="BM387" s="126">
        <f t="shared" si="233"/>
        <v>-9.6051720543876284E-3</v>
      </c>
      <c r="BN387" s="126">
        <f t="shared" si="234"/>
        <v>6.3682320105892514E-3</v>
      </c>
      <c r="BO387" s="126">
        <f t="shared" si="235"/>
        <v>2.1721397319803566E-3</v>
      </c>
      <c r="BP387" s="126">
        <f t="shared" si="236"/>
        <v>4.1577361188536348E-3</v>
      </c>
      <c r="BQ387" s="126">
        <f t="shared" si="237"/>
        <v>2.3174146944209598E-3</v>
      </c>
      <c r="DA387" s="126">
        <f t="shared" ca="1" si="220"/>
        <v>5.5696252063661425E-2</v>
      </c>
      <c r="DB387" s="126">
        <f t="shared" ca="1" si="221"/>
        <v>1.9221391870454949E-2</v>
      </c>
      <c r="DC387" s="126">
        <f t="shared" ca="1" si="222"/>
        <v>-1.4920523446455768E-3</v>
      </c>
      <c r="DD387" s="126">
        <f t="shared" ca="1" si="223"/>
        <v>1.1456819281397278E-3</v>
      </c>
      <c r="DE387" s="126">
        <f t="shared" ca="1" si="224"/>
        <v>-2.6558505428934967E-2</v>
      </c>
    </row>
    <row r="388" spans="1:109" ht="14" thickBot="1" x14ac:dyDescent="0.2">
      <c r="A388" s="96">
        <v>39251</v>
      </c>
      <c r="B388" s="97">
        <v>5.7245001792907715</v>
      </c>
      <c r="C388" s="98">
        <v>1531.050048828125</v>
      </c>
      <c r="D388" s="97">
        <v>1.9833999872207642</v>
      </c>
      <c r="E388">
        <v>123.59411831399649</v>
      </c>
      <c r="F388">
        <v>655.01361083984375</v>
      </c>
      <c r="H388" s="34">
        <f t="shared" si="225"/>
        <v>-5.5070460267738581E-3</v>
      </c>
      <c r="I388" s="34">
        <f t="shared" si="226"/>
        <v>-1.2133688932096016E-3</v>
      </c>
      <c r="J388" s="34">
        <f t="shared" si="227"/>
        <v>4.1514428687142559E-3</v>
      </c>
      <c r="K388" s="34">
        <f t="shared" si="228"/>
        <v>1.2360081472021689E-3</v>
      </c>
      <c r="L388" s="101">
        <f t="shared" si="229"/>
        <v>1.5079906050850798E-3</v>
      </c>
      <c r="N388" s="34">
        <f t="shared" si="230"/>
        <v>0.22646863867219041</v>
      </c>
      <c r="O388" s="35">
        <f t="shared" si="238"/>
        <v>-0.12133688932096016</v>
      </c>
      <c r="P388" s="35">
        <f t="shared" si="239"/>
        <v>0.41514428687142557</v>
      </c>
      <c r="Q388" s="35">
        <f t="shared" si="231"/>
        <v>0.12360081472021689</v>
      </c>
      <c r="R388" s="35">
        <f t="shared" si="240"/>
        <v>0.15079906050850797</v>
      </c>
      <c r="S388" s="67">
        <f t="shared" si="232"/>
        <v>0.79467591145138072</v>
      </c>
      <c r="AJ388" s="34">
        <f t="shared" ca="1" si="241"/>
        <v>-1.5932867313081618</v>
      </c>
      <c r="AK388" s="34">
        <f t="shared" ca="1" si="241"/>
        <v>-0.60387295074561687</v>
      </c>
      <c r="AL388" s="34">
        <f t="shared" ca="1" si="241"/>
        <v>1.0007183312224897</v>
      </c>
      <c r="AM388" s="34">
        <f t="shared" ca="1" si="241"/>
        <v>1.044346817312366</v>
      </c>
      <c r="AN388" s="101">
        <f t="shared" ca="1" si="241"/>
        <v>0.42100977920521998</v>
      </c>
      <c r="AQ388" s="60">
        <f ca="1"/>
        <v>-3.1219384943906803E-2</v>
      </c>
      <c r="AR388" s="60">
        <f ca="1"/>
        <v>-1.6000512749653185E-2</v>
      </c>
      <c r="AS388" s="60">
        <f ca="1"/>
        <v>-3.2988437135229882E-3</v>
      </c>
      <c r="AT388" s="60">
        <f ca="1"/>
        <v>-5.5173026722507134E-3</v>
      </c>
      <c r="AU388" s="60">
        <f ca="1"/>
        <v>-4.3845979512841188E-3</v>
      </c>
      <c r="AW388" s="61">
        <f t="shared" ca="1" si="214"/>
        <v>1.2838482870954917</v>
      </c>
      <c r="AX388" s="61">
        <f t="shared" ca="1" si="215"/>
        <v>-1.6000512749653184</v>
      </c>
      <c r="AY388" s="61">
        <f t="shared" ca="1" si="216"/>
        <v>-0.32988437135229881</v>
      </c>
      <c r="AZ388" s="61">
        <f t="shared" ca="1" si="217"/>
        <v>-0.55173026722507135</v>
      </c>
      <c r="BA388" s="61">
        <f t="shared" ca="1" si="218"/>
        <v>-0.43845979512841188</v>
      </c>
      <c r="BB388" s="61">
        <f t="shared" ca="1" si="219"/>
        <v>-1.6362774215756088</v>
      </c>
      <c r="BL388" s="96">
        <v>39251</v>
      </c>
      <c r="BM388" s="126">
        <f t="shared" si="233"/>
        <v>-5.0855571878780474E-3</v>
      </c>
      <c r="BN388" s="126">
        <f t="shared" si="234"/>
        <v>-1.3718995028796125E-3</v>
      </c>
      <c r="BO388" s="126">
        <f t="shared" si="235"/>
        <v>4.1926333403063181E-3</v>
      </c>
      <c r="BP388" s="126">
        <f t="shared" si="236"/>
        <v>1.4436997577834487E-3</v>
      </c>
      <c r="BQ388" s="126">
        <f t="shared" si="237"/>
        <v>7.5833096266667173E-4</v>
      </c>
      <c r="DA388" s="126">
        <f t="shared" ca="1" si="220"/>
        <v>-3.1086748762086659E-2</v>
      </c>
      <c r="DB388" s="126">
        <f t="shared" ca="1" si="221"/>
        <v>-1.6318395070854363E-2</v>
      </c>
      <c r="DC388" s="126">
        <f t="shared" ca="1" si="222"/>
        <v>-3.4572572756125879E-3</v>
      </c>
      <c r="DD388" s="126">
        <f t="shared" ca="1" si="223"/>
        <v>-5.4005653309358781E-3</v>
      </c>
      <c r="DE388" s="126">
        <f t="shared" ca="1" si="224"/>
        <v>-5.0071901706007921E-3</v>
      </c>
    </row>
    <row r="389" spans="1:109" ht="14" thickBot="1" x14ac:dyDescent="0.2">
      <c r="A389" s="96">
        <v>39252</v>
      </c>
      <c r="B389" s="97">
        <v>5.6655001640319824</v>
      </c>
      <c r="C389" s="98">
        <v>1533.699951171875</v>
      </c>
      <c r="D389" s="97">
        <v>1.9887000322341919</v>
      </c>
      <c r="E389">
        <v>123.39585023634723</v>
      </c>
      <c r="F389">
        <v>660.5133056640625</v>
      </c>
      <c r="H389" s="34">
        <f t="shared" si="225"/>
        <v>-1.0306579336346319E-2</v>
      </c>
      <c r="I389" s="34">
        <f t="shared" si="226"/>
        <v>1.7307744745367738E-3</v>
      </c>
      <c r="J389" s="34">
        <f t="shared" si="227"/>
        <v>2.6722017987175716E-3</v>
      </c>
      <c r="K389" s="34">
        <f t="shared" si="228"/>
        <v>-1.6041869981672666E-3</v>
      </c>
      <c r="L389" s="101">
        <f t="shared" si="229"/>
        <v>8.3963061731910649E-3</v>
      </c>
      <c r="N389" s="34">
        <f t="shared" si="230"/>
        <v>0.42384192547536281</v>
      </c>
      <c r="O389" s="35">
        <f t="shared" si="238"/>
        <v>0.1730774474536774</v>
      </c>
      <c r="P389" s="35">
        <f t="shared" si="239"/>
        <v>0.26722017987175717</v>
      </c>
      <c r="Q389" s="35">
        <f t="shared" si="231"/>
        <v>-0.16041869981672666</v>
      </c>
      <c r="R389" s="35">
        <f t="shared" si="240"/>
        <v>0.83963061731910649</v>
      </c>
      <c r="S389" s="67">
        <f t="shared" si="232"/>
        <v>1.5433514703031772</v>
      </c>
      <c r="AJ389" s="34">
        <f t="shared" ca="1" si="241"/>
        <v>-0.10976100228229511</v>
      </c>
      <c r="AK389" s="34">
        <f t="shared" ca="1" si="241"/>
        <v>-0.55869693369515638</v>
      </c>
      <c r="AL389" s="34">
        <f t="shared" ca="1" si="241"/>
        <v>-0.71964184282424803</v>
      </c>
      <c r="AM389" s="34">
        <f t="shared" ca="1" si="241"/>
        <v>0.23586950507256937</v>
      </c>
      <c r="AN389" s="101">
        <f t="shared" ca="1" si="241"/>
        <v>0.97946009627930652</v>
      </c>
      <c r="AQ389" s="60">
        <f ca="1"/>
        <v>-3.4988693277627894E-2</v>
      </c>
      <c r="AR389" s="60">
        <f ca="1"/>
        <v>-7.7735145747080351E-3</v>
      </c>
      <c r="AS389" s="60">
        <f ca="1"/>
        <v>3.3618843885635814E-3</v>
      </c>
      <c r="AT389" s="60">
        <f ca="1"/>
        <v>-5.9529855069048862E-3</v>
      </c>
      <c r="AU389" s="60">
        <f ca="1"/>
        <v>-1.3121399771589323E-2</v>
      </c>
      <c r="AW389" s="61">
        <f t="shared" ca="1" si="214"/>
        <v>1.4388551860615482</v>
      </c>
      <c r="AX389" s="61">
        <f t="shared" ca="1" si="215"/>
        <v>-0.77735145747080348</v>
      </c>
      <c r="AY389" s="61">
        <f t="shared" ca="1" si="216"/>
        <v>0.33618843885635813</v>
      </c>
      <c r="AZ389" s="61">
        <f t="shared" ca="1" si="217"/>
        <v>-0.59529855069048865</v>
      </c>
      <c r="BA389" s="61">
        <f t="shared" ca="1" si="218"/>
        <v>-1.3121399771589322</v>
      </c>
      <c r="BB389" s="61">
        <f t="shared" ca="1" si="219"/>
        <v>-0.90974636040231793</v>
      </c>
      <c r="BL389" s="96">
        <v>39252</v>
      </c>
      <c r="BM389" s="126">
        <f t="shared" si="233"/>
        <v>-9.885090497450507E-3</v>
      </c>
      <c r="BN389" s="126">
        <f t="shared" si="234"/>
        <v>1.5722438648667629E-3</v>
      </c>
      <c r="BO389" s="126">
        <f t="shared" si="235"/>
        <v>2.7133922703096339E-3</v>
      </c>
      <c r="BP389" s="126">
        <f t="shared" si="236"/>
        <v>-1.3964953875859867E-3</v>
      </c>
      <c r="BQ389" s="126">
        <f t="shared" si="237"/>
        <v>7.6466465307726567E-3</v>
      </c>
      <c r="DA389" s="126">
        <f t="shared" ca="1" si="220"/>
        <v>-3.4856057095807753E-2</v>
      </c>
      <c r="DB389" s="126">
        <f t="shared" ca="1" si="221"/>
        <v>-8.0913968959092121E-3</v>
      </c>
      <c r="DC389" s="126">
        <f t="shared" ca="1" si="222"/>
        <v>3.2034708264739816E-3</v>
      </c>
      <c r="DD389" s="126">
        <f t="shared" ca="1" si="223"/>
        <v>-5.8362481655900508E-3</v>
      </c>
      <c r="DE389" s="126">
        <f t="shared" ca="1" si="224"/>
        <v>-1.3743991990905995E-2</v>
      </c>
    </row>
    <row r="390" spans="1:109" ht="14" thickBot="1" x14ac:dyDescent="0.2">
      <c r="A390" s="96">
        <v>39253</v>
      </c>
      <c r="B390" s="97">
        <v>5.7270002365112305</v>
      </c>
      <c r="C390" s="98">
        <v>1512.8399658203125</v>
      </c>
      <c r="D390" s="97">
        <v>1.9944000244140625</v>
      </c>
      <c r="E390">
        <v>123.57884102363076</v>
      </c>
      <c r="F390">
        <v>657.2135009765625</v>
      </c>
      <c r="H390" s="34">
        <f t="shared" si="225"/>
        <v>1.0855188544462087E-2</v>
      </c>
      <c r="I390" s="34">
        <f t="shared" si="226"/>
        <v>-1.3601086272203196E-2</v>
      </c>
      <c r="J390" s="34">
        <f t="shared" si="227"/>
        <v>2.8661900173386065E-3</v>
      </c>
      <c r="K390" s="34">
        <f t="shared" si="228"/>
        <v>1.4829573841667802E-3</v>
      </c>
      <c r="L390" s="101">
        <f t="shared" si="229"/>
        <v>-4.9958186446864448E-3</v>
      </c>
      <c r="N390" s="34">
        <f t="shared" si="230"/>
        <v>-0.44640261952458077</v>
      </c>
      <c r="O390" s="35">
        <f t="shared" si="238"/>
        <v>-1.3601086272203196</v>
      </c>
      <c r="P390" s="35">
        <f t="shared" si="239"/>
        <v>0.28661900173386062</v>
      </c>
      <c r="Q390" s="35">
        <f t="shared" si="231"/>
        <v>0.14829573841667804</v>
      </c>
      <c r="R390" s="35">
        <f t="shared" si="240"/>
        <v>-0.4995818644686445</v>
      </c>
      <c r="S390" s="67">
        <f t="shared" si="232"/>
        <v>-1.8711783710630061</v>
      </c>
      <c r="AJ390" s="34">
        <f t="shared" ca="1" si="241"/>
        <v>0.25319489792679495</v>
      </c>
      <c r="AK390" s="34">
        <f t="shared" ca="1" si="241"/>
        <v>-0.93404542587316164</v>
      </c>
      <c r="AL390" s="34">
        <f t="shared" ca="1" si="241"/>
        <v>-1.3334851431050505</v>
      </c>
      <c r="AM390" s="34">
        <f t="shared" ca="1" si="241"/>
        <v>1.7789842133635752</v>
      </c>
      <c r="AN390" s="101">
        <f t="shared" ca="1" si="241"/>
        <v>-0.10919486829248172</v>
      </c>
      <c r="AQ390" s="60">
        <f ca="1"/>
        <v>2.2478576730033326E-3</v>
      </c>
      <c r="AR390" s="60">
        <f ca="1"/>
        <v>-1.2309291940697579E-2</v>
      </c>
      <c r="AS390" s="60">
        <f ca="1"/>
        <v>2.0711395340436639E-3</v>
      </c>
      <c r="AT390" s="60">
        <f ca="1"/>
        <v>3.2190405550367126E-3</v>
      </c>
      <c r="AU390" s="60">
        <f ca="1"/>
        <v>-3.6273540279157645E-3</v>
      </c>
      <c r="AW390" s="61">
        <f t="shared" ca="1" si="214"/>
        <v>-9.2439624557146813E-2</v>
      </c>
      <c r="AX390" s="61">
        <f t="shared" ca="1" si="215"/>
        <v>-1.230929194069758</v>
      </c>
      <c r="AY390" s="61">
        <f t="shared" ca="1" si="216"/>
        <v>0.20711395340436639</v>
      </c>
      <c r="AZ390" s="61">
        <f t="shared" ca="1" si="217"/>
        <v>0.32190405550367124</v>
      </c>
      <c r="BA390" s="61">
        <f t="shared" ca="1" si="218"/>
        <v>-0.36273540279157646</v>
      </c>
      <c r="BB390" s="61">
        <f t="shared" ca="1" si="219"/>
        <v>-1.1570862125104435</v>
      </c>
      <c r="BL390" s="96">
        <v>39253</v>
      </c>
      <c r="BM390" s="126">
        <f t="shared" si="233"/>
        <v>1.1276677383357898E-2</v>
      </c>
      <c r="BN390" s="126">
        <f t="shared" si="234"/>
        <v>-1.3759616881873207E-2</v>
      </c>
      <c r="BO390" s="126">
        <f t="shared" si="235"/>
        <v>2.9073804889306687E-3</v>
      </c>
      <c r="BP390" s="126">
        <f t="shared" si="236"/>
        <v>1.6906489947480601E-3</v>
      </c>
      <c r="BQ390" s="126">
        <f t="shared" si="237"/>
        <v>-5.745478287104853E-3</v>
      </c>
      <c r="DA390" s="126">
        <f t="shared" ca="1" si="220"/>
        <v>2.3804938548234763E-3</v>
      </c>
      <c r="DB390" s="126">
        <f t="shared" ca="1" si="221"/>
        <v>-1.2627174261898756E-2</v>
      </c>
      <c r="DC390" s="126">
        <f t="shared" ca="1" si="222"/>
        <v>1.9127259719540644E-3</v>
      </c>
      <c r="DD390" s="126">
        <f t="shared" ca="1" si="223"/>
        <v>3.3357778963515475E-3</v>
      </c>
      <c r="DE390" s="126">
        <f t="shared" ca="1" si="224"/>
        <v>-4.2499462472324369E-3</v>
      </c>
    </row>
    <row r="391" spans="1:109" ht="14" thickBot="1" x14ac:dyDescent="0.2">
      <c r="A391" s="96">
        <v>39254</v>
      </c>
      <c r="B391" s="97">
        <v>5.7804999351501465</v>
      </c>
      <c r="C391" s="98">
        <v>1522.18994140625</v>
      </c>
      <c r="D391" s="97">
        <v>1.9919999837875366</v>
      </c>
      <c r="E391">
        <v>123.68583294273847</v>
      </c>
      <c r="F391">
        <v>650.877685546875</v>
      </c>
      <c r="H391" s="34">
        <f t="shared" si="225"/>
        <v>9.3416616779305253E-3</v>
      </c>
      <c r="I391" s="34">
        <f t="shared" si="226"/>
        <v>6.1804128640054997E-3</v>
      </c>
      <c r="J391" s="34">
        <f t="shared" si="227"/>
        <v>-1.2033897899850808E-3</v>
      </c>
      <c r="K391" s="34">
        <f t="shared" si="228"/>
        <v>8.6577862538178617E-4</v>
      </c>
      <c r="L391" s="101">
        <f t="shared" si="229"/>
        <v>-9.640421902887001E-3</v>
      </c>
      <c r="N391" s="34">
        <f t="shared" si="230"/>
        <v>-0.38416119873551419</v>
      </c>
      <c r="O391" s="35">
        <f t="shared" si="238"/>
        <v>0.61804128640055001</v>
      </c>
      <c r="P391" s="35">
        <f t="shared" si="239"/>
        <v>-0.12033897899850808</v>
      </c>
      <c r="Q391" s="35">
        <f t="shared" si="231"/>
        <v>8.6577862538178618E-2</v>
      </c>
      <c r="R391" s="35">
        <f t="shared" si="240"/>
        <v>-0.96404219028870008</v>
      </c>
      <c r="S391" s="67">
        <f t="shared" si="232"/>
        <v>-0.76392321908399374</v>
      </c>
      <c r="AJ391" s="34">
        <f t="shared" ca="1" si="241"/>
        <v>-1.4625753112757602</v>
      </c>
      <c r="AK391" s="34">
        <f t="shared" ca="1" si="241"/>
        <v>-0.73066803635829403</v>
      </c>
      <c r="AL391" s="34">
        <f t="shared" ca="1" si="241"/>
        <v>1.1791615314486035</v>
      </c>
      <c r="AM391" s="34">
        <f t="shared" ca="1" si="241"/>
        <v>2.2018053243466116</v>
      </c>
      <c r="AN391" s="101">
        <f t="shared" ca="1" si="241"/>
        <v>1.1443865059857916</v>
      </c>
      <c r="AQ391" s="60">
        <f ca="1"/>
        <v>1.4686497844305377E-2</v>
      </c>
      <c r="AR391" s="60">
        <f ca="1"/>
        <v>-1.6855202024232283E-2</v>
      </c>
      <c r="AS391" s="60">
        <f ca="1"/>
        <v>5.4176292106295036E-3</v>
      </c>
      <c r="AT391" s="60">
        <f ca="1"/>
        <v>-5.6630717009240224E-3</v>
      </c>
      <c r="AU391" s="60">
        <f ca="1"/>
        <v>-6.9507351673632868E-3</v>
      </c>
      <c r="AW391" s="61">
        <f t="shared" ca="1" si="214"/>
        <v>-0.60395921107097694</v>
      </c>
      <c r="AX391" s="61">
        <f t="shared" ca="1" si="215"/>
        <v>-1.6855202024232283</v>
      </c>
      <c r="AY391" s="61">
        <f t="shared" ca="1" si="216"/>
        <v>0.54176292106295032</v>
      </c>
      <c r="AZ391" s="61">
        <f t="shared" ca="1" si="217"/>
        <v>-0.56630717009240228</v>
      </c>
      <c r="BA391" s="61">
        <f t="shared" ca="1" si="218"/>
        <v>-0.69507351673632867</v>
      </c>
      <c r="BB391" s="61">
        <f t="shared" ca="1" si="219"/>
        <v>-3.0090971792599857</v>
      </c>
      <c r="BL391" s="96">
        <v>39254</v>
      </c>
      <c r="BM391" s="126">
        <f t="shared" si="233"/>
        <v>9.7631505168263369E-3</v>
      </c>
      <c r="BN391" s="126">
        <f t="shared" si="234"/>
        <v>6.0218822543354885E-3</v>
      </c>
      <c r="BO391" s="126">
        <f t="shared" si="235"/>
        <v>-1.1621993183930186E-3</v>
      </c>
      <c r="BP391" s="126">
        <f t="shared" si="236"/>
        <v>1.0734702359630661E-3</v>
      </c>
      <c r="BQ391" s="126">
        <f t="shared" si="237"/>
        <v>-1.0390081545305409E-2</v>
      </c>
      <c r="DA391" s="126">
        <f t="shared" ca="1" si="220"/>
        <v>1.4819134026125521E-2</v>
      </c>
      <c r="DB391" s="126">
        <f t="shared" ca="1" si="221"/>
        <v>-1.7173084345433461E-2</v>
      </c>
      <c r="DC391" s="126">
        <f t="shared" ca="1" si="222"/>
        <v>5.2592156485399043E-3</v>
      </c>
      <c r="DD391" s="126">
        <f t="shared" ca="1" si="223"/>
        <v>-5.546334359609187E-3</v>
      </c>
      <c r="DE391" s="126">
        <f t="shared" ca="1" si="224"/>
        <v>-7.5733273866799601E-3</v>
      </c>
    </row>
    <row r="392" spans="1:109" ht="14" thickBot="1" x14ac:dyDescent="0.2">
      <c r="A392" s="96">
        <v>39255</v>
      </c>
      <c r="B392" s="97">
        <v>5.7635002136230469</v>
      </c>
      <c r="C392" s="98">
        <v>1502.56005859375</v>
      </c>
      <c r="D392" s="97">
        <v>1.9991999864578247</v>
      </c>
      <c r="E392">
        <v>123.85435424472146</v>
      </c>
      <c r="F392">
        <v>651.92755126953125</v>
      </c>
      <c r="H392" s="34">
        <f t="shared" si="225"/>
        <v>-2.9408739240229828E-3</v>
      </c>
      <c r="I392" s="34">
        <f t="shared" si="226"/>
        <v>-1.2895816927002722E-2</v>
      </c>
      <c r="J392" s="34">
        <f t="shared" si="227"/>
        <v>3.6144592012486813E-3</v>
      </c>
      <c r="K392" s="34">
        <f t="shared" si="228"/>
        <v>1.362494781928745E-3</v>
      </c>
      <c r="L392" s="101">
        <f t="shared" si="229"/>
        <v>1.6130000243811411E-3</v>
      </c>
      <c r="N392" s="34">
        <f t="shared" si="230"/>
        <v>0.12093883196944942</v>
      </c>
      <c r="O392" s="35">
        <f t="shared" si="238"/>
        <v>-1.2895816927002721</v>
      </c>
      <c r="P392" s="35">
        <f t="shared" si="239"/>
        <v>0.36144592012486815</v>
      </c>
      <c r="Q392" s="35">
        <f t="shared" si="231"/>
        <v>0.1362494781928745</v>
      </c>
      <c r="R392" s="35">
        <f t="shared" si="240"/>
        <v>0.1613000024381141</v>
      </c>
      <c r="S392" s="67">
        <f t="shared" si="232"/>
        <v>-0.50964745997496608</v>
      </c>
      <c r="AJ392" s="34">
        <f t="shared" ca="1" si="241"/>
        <v>0.54816132831436237</v>
      </c>
      <c r="AK392" s="34">
        <f t="shared" ca="1" si="241"/>
        <v>-1.6537103586543658</v>
      </c>
      <c r="AL392" s="34">
        <f t="shared" ca="1" si="241"/>
        <v>0.98778396935048807</v>
      </c>
      <c r="AM392" s="34">
        <f t="shared" ca="1" si="241"/>
        <v>-1.7326086945611261</v>
      </c>
      <c r="AN392" s="101">
        <f t="shared" ca="1" si="241"/>
        <v>1.5760995198582792</v>
      </c>
      <c r="AQ392" s="60">
        <f ca="1"/>
        <v>-3.3073805619935975E-2</v>
      </c>
      <c r="AR392" s="60">
        <f ca="1"/>
        <v>-6.3345530552075908E-3</v>
      </c>
      <c r="AS392" s="60">
        <f ca="1"/>
        <v>1.1137472131640017E-2</v>
      </c>
      <c r="AT392" s="60">
        <f ca="1"/>
        <v>-5.6686592586002761E-3</v>
      </c>
      <c r="AU392" s="60">
        <f ca="1"/>
        <v>-1.7023957205540542E-2</v>
      </c>
      <c r="AW392" s="61">
        <f t="shared" ref="AW392:AW455" ca="1" si="242">-AQ392*$B$7*100*$V$24*$B$6</f>
        <v>1.3601084316419714</v>
      </c>
      <c r="AX392" s="61">
        <f t="shared" ref="AX392:AX455" ca="1" si="243">AR392*$C$6</f>
        <v>-0.63345530552075913</v>
      </c>
      <c r="AY392" s="61">
        <f t="shared" ref="AY392:AY455" ca="1" si="244">AS392*$D$6</f>
        <v>1.1137472131640018</v>
      </c>
      <c r="AZ392" s="61">
        <f t="shared" ref="AZ392:AZ455" ca="1" si="245">-AT392*$E$6</f>
        <v>-0.5668659258600276</v>
      </c>
      <c r="BA392" s="61">
        <f t="shared" ref="BA392:BA455" ca="1" si="246">AU392*$F$6</f>
        <v>-1.7023957205540543</v>
      </c>
      <c r="BB392" s="61">
        <f t="shared" ref="BB392:BB455" ca="1" si="247">SUM(AW392:BA392)</f>
        <v>-0.42886130712886805</v>
      </c>
      <c r="BL392" s="96">
        <v>39255</v>
      </c>
      <c r="BM392" s="126">
        <f t="shared" si="233"/>
        <v>-2.5193850851271717E-3</v>
      </c>
      <c r="BN392" s="126">
        <f t="shared" si="234"/>
        <v>-1.3054347536672733E-2</v>
      </c>
      <c r="BO392" s="126">
        <f t="shared" si="235"/>
        <v>3.6556496728407436E-3</v>
      </c>
      <c r="BP392" s="126">
        <f t="shared" si="236"/>
        <v>1.5701863925100248E-3</v>
      </c>
      <c r="BQ392" s="126">
        <f t="shared" si="237"/>
        <v>8.6334038196273302E-4</v>
      </c>
      <c r="DA392" s="126">
        <f t="shared" ref="DA392:DA455" ca="1" si="248">AQ392-$DA$5</f>
        <v>-3.2941169438115835E-2</v>
      </c>
      <c r="DB392" s="126">
        <f t="shared" ref="DB392:DB455" ca="1" si="249">AR392-$DB$5</f>
        <v>-6.6524353764087678E-3</v>
      </c>
      <c r="DC392" s="126">
        <f t="shared" ref="DC392:DC455" ca="1" si="250">AS392-$DC$5</f>
        <v>1.0979058569550417E-2</v>
      </c>
      <c r="DD392" s="126">
        <f t="shared" ref="DD392:DD455" ca="1" si="251">AT392-$DD$5</f>
        <v>-5.5519219172854408E-3</v>
      </c>
      <c r="DE392" s="126">
        <f t="shared" ref="DE392:DE455" ca="1" si="252">AU392-$DE$5</f>
        <v>-1.7646549424857216E-2</v>
      </c>
    </row>
    <row r="393" spans="1:109" ht="14" thickBot="1" x14ac:dyDescent="0.2">
      <c r="A393" s="96">
        <v>39258</v>
      </c>
      <c r="B393" s="97">
        <v>5.7055001258850098</v>
      </c>
      <c r="C393" s="98">
        <v>1497.739990234375</v>
      </c>
      <c r="D393" s="97">
        <v>1.9988000392913818</v>
      </c>
      <c r="E393">
        <v>123.57884102363076</v>
      </c>
      <c r="F393">
        <v>653.1636962890625</v>
      </c>
      <c r="H393" s="34">
        <f t="shared" ref="H393:H456" si="253">(B393-B392)/B392</f>
        <v>-1.006334442409557E-2</v>
      </c>
      <c r="I393" s="34">
        <f t="shared" ref="I393:I456" si="254">(C393-C392)/C392</f>
        <v>-3.2079039581859475E-3</v>
      </c>
      <c r="J393" s="34">
        <f t="shared" ref="J393:J456" si="255">(D393-D392)/D392</f>
        <v>-2.0005360601842341E-4</v>
      </c>
      <c r="K393" s="34">
        <f t="shared" ref="K393:K456" si="256">(E393-E392)/E392</f>
        <v>-2.2244936221323605E-3</v>
      </c>
      <c r="L393" s="101">
        <f t="shared" ref="L393:L456" si="257">(F393-F392)/F392</f>
        <v>1.8961386386018549E-3</v>
      </c>
      <c r="N393" s="34">
        <f t="shared" ref="N393:N456" si="258">-H393*$B$7*100*$V$24*$B$6</f>
        <v>0.41383927084215882</v>
      </c>
      <c r="O393" s="35">
        <f t="shared" si="238"/>
        <v>-0.32079039581859475</v>
      </c>
      <c r="P393" s="35">
        <f t="shared" si="239"/>
        <v>-2.000536060184234E-2</v>
      </c>
      <c r="Q393" s="35">
        <f t="shared" ref="Q393:Q456" si="259">-K393*$E$6</f>
        <v>-0.22244936221323605</v>
      </c>
      <c r="R393" s="35">
        <f t="shared" si="240"/>
        <v>0.1896138638601855</v>
      </c>
      <c r="S393" s="67">
        <f t="shared" ref="S393:S456" si="260">SUM(N393:R393)</f>
        <v>4.0208016068671165E-2</v>
      </c>
      <c r="AJ393" s="34">
        <f t="shared" ca="1" si="241"/>
        <v>0.84439452710549967</v>
      </c>
      <c r="AK393" s="34">
        <f t="shared" ca="1" si="241"/>
        <v>8.556210037555266E-2</v>
      </c>
      <c r="AL393" s="34">
        <f t="shared" ca="1" si="241"/>
        <v>-0.78481473274432734</v>
      </c>
      <c r="AM393" s="34">
        <f t="shared" ca="1" si="241"/>
        <v>0.37935879396506728</v>
      </c>
      <c r="AN393" s="101">
        <f t="shared" ca="1" si="241"/>
        <v>-1.4070250297925777</v>
      </c>
      <c r="AQ393" s="60">
        <f ca="1"/>
        <v>7.1730342831635169E-3</v>
      </c>
      <c r="AR393" s="60">
        <f ca="1"/>
        <v>6.3388161792930905E-3</v>
      </c>
      <c r="AS393" s="60">
        <f ca="1"/>
        <v>-7.0356649513595056E-3</v>
      </c>
      <c r="AT393" s="60">
        <f ca="1"/>
        <v>1.7129064210047742E-2</v>
      </c>
      <c r="AU393" s="60">
        <f ca="1"/>
        <v>-2.4285970284884769E-2</v>
      </c>
      <c r="AW393" s="61">
        <f t="shared" ca="1" si="242"/>
        <v>-0.2949797952222018</v>
      </c>
      <c r="AX393" s="61">
        <f t="shared" ca="1" si="243"/>
        <v>0.63388161792930908</v>
      </c>
      <c r="AY393" s="61">
        <f t="shared" ca="1" si="244"/>
        <v>-0.7035664951359506</v>
      </c>
      <c r="AZ393" s="61">
        <f t="shared" ca="1" si="245"/>
        <v>1.7129064210047742</v>
      </c>
      <c r="BA393" s="61">
        <f t="shared" ca="1" si="246"/>
        <v>-2.4285970284884768</v>
      </c>
      <c r="BB393" s="61">
        <f t="shared" ca="1" si="247"/>
        <v>-1.080355279912546</v>
      </c>
      <c r="BL393" s="96">
        <v>39258</v>
      </c>
      <c r="BM393" s="126">
        <f t="shared" ref="BM393:BM456" si="261">H393-$BM$6</f>
        <v>-9.641855585199758E-3</v>
      </c>
      <c r="BN393" s="126">
        <f t="shared" ref="BN393:BN456" si="262">I393-$BN$6</f>
        <v>-3.3664345678559582E-3</v>
      </c>
      <c r="BO393" s="126">
        <f t="shared" ref="BO393:BO456" si="263">J393-$BO$6</f>
        <v>-1.5886313442636107E-4</v>
      </c>
      <c r="BP393" s="126">
        <f t="shared" ref="BP393:BP456" si="264">K393-$BP$6</f>
        <v>-2.0168020115510807E-3</v>
      </c>
      <c r="BQ393" s="126">
        <f t="shared" ref="BQ393:BQ456" si="265">L393-$BQ$6</f>
        <v>1.1464789961834468E-3</v>
      </c>
      <c r="DA393" s="126">
        <f t="shared" ca="1" si="248"/>
        <v>7.3056704649836603E-3</v>
      </c>
      <c r="DB393" s="126">
        <f t="shared" ca="1" si="249"/>
        <v>6.0209338580919135E-3</v>
      </c>
      <c r="DC393" s="126">
        <f t="shared" ca="1" si="250"/>
        <v>-7.1940785134491049E-3</v>
      </c>
      <c r="DD393" s="126">
        <f t="shared" ca="1" si="251"/>
        <v>1.7245801551362579E-2</v>
      </c>
      <c r="DE393" s="126">
        <f t="shared" ca="1" si="252"/>
        <v>-2.4908562504201443E-2</v>
      </c>
    </row>
    <row r="394" spans="1:109" ht="14" thickBot="1" x14ac:dyDescent="0.2">
      <c r="A394" s="96">
        <v>39259</v>
      </c>
      <c r="B394" s="97">
        <v>5.7259998321533203</v>
      </c>
      <c r="C394" s="98">
        <v>1492.8900146484375</v>
      </c>
      <c r="D394" s="97">
        <v>1.9991999864578247</v>
      </c>
      <c r="E394">
        <v>123.24377845173875</v>
      </c>
      <c r="F394">
        <v>643.8642578125</v>
      </c>
      <c r="H394" s="34">
        <f t="shared" si="253"/>
        <v>3.5929727133483728E-3</v>
      </c>
      <c r="I394" s="34">
        <f t="shared" si="254"/>
        <v>-3.2381959602871711E-3</v>
      </c>
      <c r="J394" s="34">
        <f t="shared" si="255"/>
        <v>2.0009363547174089E-4</v>
      </c>
      <c r="K394" s="34">
        <f t="shared" si="256"/>
        <v>-2.7113263817382721E-3</v>
      </c>
      <c r="L394" s="101">
        <f t="shared" si="257"/>
        <v>-1.4237531157039327E-2</v>
      </c>
      <c r="N394" s="34">
        <f t="shared" si="258"/>
        <v>-0.1477553728845466</v>
      </c>
      <c r="O394" s="35">
        <f t="shared" ref="O394:O457" si="266">I394*$C$6</f>
        <v>-0.32381959602871713</v>
      </c>
      <c r="P394" s="35">
        <f t="shared" ref="P394:P457" si="267">J394*$D$6</f>
        <v>2.000936354717409E-2</v>
      </c>
      <c r="Q394" s="35">
        <f t="shared" si="259"/>
        <v>-0.27113263817382721</v>
      </c>
      <c r="R394" s="35">
        <f t="shared" ref="R394:R457" si="268">L394*$F$6</f>
        <v>-1.4237531157039327</v>
      </c>
      <c r="S394" s="67">
        <f t="shared" si="260"/>
        <v>-2.1464513592438497</v>
      </c>
      <c r="AJ394" s="34">
        <f t="shared" ca="1" si="241"/>
        <v>-1.4856227347829225</v>
      </c>
      <c r="AK394" s="34">
        <f t="shared" ca="1" si="241"/>
        <v>-0.35392653662803392</v>
      </c>
      <c r="AL394" s="34">
        <f t="shared" ca="1" si="241"/>
        <v>-0.81663385571217351</v>
      </c>
      <c r="AM394" s="34">
        <f t="shared" ca="1" si="241"/>
        <v>-0.20115514521505065</v>
      </c>
      <c r="AN394" s="101">
        <f t="shared" ca="1" si="241"/>
        <v>-0.70611567474788406</v>
      </c>
      <c r="AQ394" s="60">
        <f ca="1"/>
        <v>2.1510641563890841E-2</v>
      </c>
      <c r="AR394" s="60">
        <f ca="1"/>
        <v>1.0146197197455553E-3</v>
      </c>
      <c r="AS394" s="60">
        <f ca="1"/>
        <v>-1.5744002622297536E-3</v>
      </c>
      <c r="AT394" s="60">
        <f ca="1"/>
        <v>-5.329337830954111E-3</v>
      </c>
      <c r="AU394" s="60">
        <f ca="1"/>
        <v>4.4084957239094369E-3</v>
      </c>
      <c r="AW394" s="61">
        <f t="shared" ca="1" si="242"/>
        <v>-0.88459142855459527</v>
      </c>
      <c r="AX394" s="61">
        <f t="shared" ca="1" si="243"/>
        <v>0.10146197197455553</v>
      </c>
      <c r="AY394" s="61">
        <f t="shared" ca="1" si="244"/>
        <v>-0.15744002622297537</v>
      </c>
      <c r="AZ394" s="61">
        <f t="shared" ca="1" si="245"/>
        <v>-0.53293378309541106</v>
      </c>
      <c r="BA394" s="61">
        <f t="shared" ca="1" si="246"/>
        <v>0.44084957239094369</v>
      </c>
      <c r="BB394" s="61">
        <f t="shared" ca="1" si="247"/>
        <v>-1.0326536935074824</v>
      </c>
      <c r="BL394" s="96">
        <v>39259</v>
      </c>
      <c r="BM394" s="126">
        <f t="shared" si="261"/>
        <v>4.014461552244184E-3</v>
      </c>
      <c r="BN394" s="126">
        <f t="shared" si="262"/>
        <v>-3.3967265699571822E-3</v>
      </c>
      <c r="BO394" s="126">
        <f t="shared" si="263"/>
        <v>2.4128410706380322E-4</v>
      </c>
      <c r="BP394" s="126">
        <f t="shared" si="264"/>
        <v>-2.5036347711569922E-3</v>
      </c>
      <c r="BQ394" s="126">
        <f t="shared" si="265"/>
        <v>-1.4987190799457735E-2</v>
      </c>
      <c r="DA394" s="126">
        <f t="shared" ca="1" si="248"/>
        <v>2.1643277745710985E-2</v>
      </c>
      <c r="DB394" s="126">
        <f t="shared" ca="1" si="249"/>
        <v>6.9673739854437795E-4</v>
      </c>
      <c r="DC394" s="126">
        <f t="shared" ca="1" si="250"/>
        <v>-1.7328138243193532E-3</v>
      </c>
      <c r="DD394" s="126">
        <f t="shared" ca="1" si="251"/>
        <v>-5.2126004896392757E-3</v>
      </c>
      <c r="DE394" s="126">
        <f t="shared" ca="1" si="252"/>
        <v>3.785903504592764E-3</v>
      </c>
    </row>
    <row r="395" spans="1:109" ht="14" thickBot="1" x14ac:dyDescent="0.2">
      <c r="A395" s="96">
        <v>39260</v>
      </c>
      <c r="B395" s="97">
        <v>5.6919999122619629</v>
      </c>
      <c r="C395" s="98">
        <v>1506.3399658203125</v>
      </c>
      <c r="D395" s="97">
        <v>1.9977999925613403</v>
      </c>
      <c r="E395">
        <v>122.44398853311156</v>
      </c>
      <c r="F395">
        <v>641.86431884765625</v>
      </c>
      <c r="H395" s="34">
        <f t="shared" si="253"/>
        <v>-5.9378136374431938E-3</v>
      </c>
      <c r="I395" s="34">
        <f t="shared" si="254"/>
        <v>9.0093382900965722E-3</v>
      </c>
      <c r="J395" s="34">
        <f t="shared" si="255"/>
        <v>-7.0027706380934866E-4</v>
      </c>
      <c r="K395" s="34">
        <f t="shared" si="256"/>
        <v>-6.489495280610655E-3</v>
      </c>
      <c r="L395" s="101">
        <f t="shared" si="257"/>
        <v>-3.1061500006825246E-3</v>
      </c>
      <c r="N395" s="34">
        <f t="shared" si="258"/>
        <v>0.24418328167645573</v>
      </c>
      <c r="O395" s="35">
        <f t="shared" si="266"/>
        <v>0.90093382900965724</v>
      </c>
      <c r="P395" s="35">
        <f t="shared" si="267"/>
        <v>-7.0027706380934862E-2</v>
      </c>
      <c r="Q395" s="35">
        <f t="shared" si="259"/>
        <v>-0.64894952806106554</v>
      </c>
      <c r="R395" s="35">
        <f t="shared" si="268"/>
        <v>-0.31061500006825243</v>
      </c>
      <c r="S395" s="67">
        <f t="shared" si="260"/>
        <v>0.11552487617585999</v>
      </c>
      <c r="AJ395" s="34">
        <f t="shared" ca="1" si="241"/>
        <v>-0.39721696661834993</v>
      </c>
      <c r="AK395" s="34">
        <f t="shared" ca="1" si="241"/>
        <v>0.80355921352915327</v>
      </c>
      <c r="AL395" s="34">
        <f t="shared" ca="1" si="241"/>
        <v>1.9719946922829483</v>
      </c>
      <c r="AM395" s="34">
        <f t="shared" ca="1" si="241"/>
        <v>-0.37673593286578477</v>
      </c>
      <c r="AN395" s="101">
        <f t="shared" ca="1" si="241"/>
        <v>0.16191890188568323</v>
      </c>
      <c r="AQ395" s="60">
        <f ca="1"/>
        <v>-2.3679460714946979E-2</v>
      </c>
      <c r="AR395" s="60">
        <f ca="1"/>
        <v>-2.3291422035370317E-2</v>
      </c>
      <c r="AS395" s="60">
        <f ca="1"/>
        <v>-6.3379818840081058E-3</v>
      </c>
      <c r="AT395" s="60">
        <f ca="1"/>
        <v>-8.3863240995757163E-3</v>
      </c>
      <c r="AU395" s="60">
        <f ca="1"/>
        <v>7.2472442432091049E-4</v>
      </c>
      <c r="AW395" s="61">
        <f t="shared" ca="1" si="242"/>
        <v>0.97378071774482866</v>
      </c>
      <c r="AX395" s="61">
        <f t="shared" ca="1" si="243"/>
        <v>-2.3291422035370317</v>
      </c>
      <c r="AY395" s="61">
        <f t="shared" ca="1" si="244"/>
        <v>-0.63379818840081059</v>
      </c>
      <c r="AZ395" s="61">
        <f t="shared" ca="1" si="245"/>
        <v>-0.8386324099575716</v>
      </c>
      <c r="BA395" s="61">
        <f t="shared" ca="1" si="246"/>
        <v>7.2472442432091055E-2</v>
      </c>
      <c r="BB395" s="61">
        <f t="shared" ca="1" si="247"/>
        <v>-2.7553196417184944</v>
      </c>
      <c r="BL395" s="96">
        <v>39260</v>
      </c>
      <c r="BM395" s="126">
        <f t="shared" si="261"/>
        <v>-5.5163247985473831E-3</v>
      </c>
      <c r="BN395" s="126">
        <f t="shared" si="262"/>
        <v>8.850807680426561E-3</v>
      </c>
      <c r="BO395" s="126">
        <f t="shared" si="263"/>
        <v>-6.590865922172863E-4</v>
      </c>
      <c r="BP395" s="126">
        <f t="shared" si="264"/>
        <v>-6.2818036700293747E-3</v>
      </c>
      <c r="BQ395" s="126">
        <f t="shared" si="265"/>
        <v>-3.8558096431009327E-3</v>
      </c>
      <c r="DA395" s="126">
        <f t="shared" ca="1" si="248"/>
        <v>-2.3546824533126835E-2</v>
      </c>
      <c r="DB395" s="126">
        <f t="shared" ca="1" si="249"/>
        <v>-2.3609304356571496E-2</v>
      </c>
      <c r="DC395" s="126">
        <f t="shared" ca="1" si="250"/>
        <v>-6.4963954460977051E-3</v>
      </c>
      <c r="DD395" s="126">
        <f t="shared" ca="1" si="251"/>
        <v>-8.2695867582608818E-3</v>
      </c>
      <c r="DE395" s="126">
        <f t="shared" ca="1" si="252"/>
        <v>1.0213220500423766E-4</v>
      </c>
    </row>
    <row r="396" spans="1:109" ht="14" thickBot="1" x14ac:dyDescent="0.2">
      <c r="A396" s="96">
        <v>39261</v>
      </c>
      <c r="B396" s="97">
        <v>5.7364997863769531</v>
      </c>
      <c r="C396" s="98">
        <v>1505.7099609375</v>
      </c>
      <c r="D396" s="97">
        <v>2.0013000965118408</v>
      </c>
      <c r="E396">
        <v>123.13754961807287</v>
      </c>
      <c r="F396">
        <v>647.32806396484375</v>
      </c>
      <c r="H396" s="34">
        <f t="shared" si="253"/>
        <v>7.8179681660090327E-3</v>
      </c>
      <c r="I396" s="34">
        <f t="shared" si="254"/>
        <v>-4.182355225962661E-4</v>
      </c>
      <c r="J396" s="34">
        <f t="shared" si="255"/>
        <v>1.7519791588411578E-3</v>
      </c>
      <c r="K396" s="34">
        <f t="shared" si="256"/>
        <v>5.6643130730239851E-3</v>
      </c>
      <c r="L396" s="101">
        <f t="shared" si="257"/>
        <v>8.5123054152575449E-3</v>
      </c>
      <c r="N396" s="34">
        <f t="shared" si="258"/>
        <v>-0.3215016905852513</v>
      </c>
      <c r="O396" s="35">
        <f t="shared" si="266"/>
        <v>-4.1823552259626612E-2</v>
      </c>
      <c r="P396" s="35">
        <f t="shared" si="267"/>
        <v>0.17519791588411576</v>
      </c>
      <c r="Q396" s="35">
        <f t="shared" si="259"/>
        <v>0.56643130730239855</v>
      </c>
      <c r="R396" s="35">
        <f t="shared" si="268"/>
        <v>0.8512305415257545</v>
      </c>
      <c r="S396" s="67">
        <f t="shared" si="260"/>
        <v>1.229534521867391</v>
      </c>
      <c r="AJ396" s="34">
        <f t="shared" ca="1" si="241"/>
        <v>0.11960365100297056</v>
      </c>
      <c r="AK396" s="34">
        <f t="shared" ca="1" si="241"/>
        <v>1.3864514150099774E-2</v>
      </c>
      <c r="AL396" s="34">
        <f t="shared" ca="1" si="241"/>
        <v>-0.1786244847482322</v>
      </c>
      <c r="AM396" s="34">
        <f t="shared" ca="1" si="241"/>
        <v>1.5409229806352143</v>
      </c>
      <c r="AN396" s="101">
        <f t="shared" ca="1" si="241"/>
        <v>-2.3628775426713329</v>
      </c>
      <c r="AQ396" s="60">
        <f ca="1"/>
        <v>-2.0017052255425327E-2</v>
      </c>
      <c r="AR396" s="60">
        <f ca="1"/>
        <v>2.111631980162635E-2</v>
      </c>
      <c r="AS396" s="60">
        <f ca="1"/>
        <v>1.4346893613772136E-3</v>
      </c>
      <c r="AT396" s="60">
        <f ca="1"/>
        <v>1.4460835841009611E-3</v>
      </c>
      <c r="AU396" s="60">
        <f ca="1"/>
        <v>5.7675519977295271E-4</v>
      </c>
      <c r="AW396" s="61">
        <f t="shared" ca="1" si="242"/>
        <v>0.82316990860015293</v>
      </c>
      <c r="AX396" s="61">
        <f t="shared" ca="1" si="243"/>
        <v>2.1116319801626351</v>
      </c>
      <c r="AY396" s="61">
        <f t="shared" ca="1" si="244"/>
        <v>0.14346893613772135</v>
      </c>
      <c r="AZ396" s="61">
        <f t="shared" ca="1" si="245"/>
        <v>0.14460835841009612</v>
      </c>
      <c r="BA396" s="61">
        <f t="shared" ca="1" si="246"/>
        <v>5.7675519977295274E-2</v>
      </c>
      <c r="BB396" s="61">
        <f t="shared" ca="1" si="247"/>
        <v>3.2805547032879008</v>
      </c>
      <c r="BL396" s="96">
        <v>39261</v>
      </c>
      <c r="BM396" s="126">
        <f t="shared" si="261"/>
        <v>8.2394570049048443E-3</v>
      </c>
      <c r="BN396" s="126">
        <f t="shared" si="262"/>
        <v>-5.7676613226627696E-4</v>
      </c>
      <c r="BO396" s="126">
        <f t="shared" si="263"/>
        <v>1.79316963043322E-3</v>
      </c>
      <c r="BP396" s="126">
        <f t="shared" si="264"/>
        <v>5.8720046836052654E-3</v>
      </c>
      <c r="BQ396" s="126">
        <f t="shared" si="265"/>
        <v>7.7626457728391367E-3</v>
      </c>
      <c r="DA396" s="126">
        <f t="shared" ca="1" si="248"/>
        <v>-1.9884416073605183E-2</v>
      </c>
      <c r="DB396" s="126">
        <f t="shared" ca="1" si="249"/>
        <v>2.0798437480425171E-2</v>
      </c>
      <c r="DC396" s="126">
        <f t="shared" ca="1" si="250"/>
        <v>1.2762757992876141E-3</v>
      </c>
      <c r="DD396" s="126">
        <f t="shared" ca="1" si="251"/>
        <v>1.562820925415796E-3</v>
      </c>
      <c r="DE396" s="126">
        <f t="shared" ca="1" si="252"/>
        <v>-4.5837019543720119E-5</v>
      </c>
    </row>
    <row r="397" spans="1:109" ht="14" thickBot="1" x14ac:dyDescent="0.2">
      <c r="A397" s="96">
        <v>39262</v>
      </c>
      <c r="B397" s="97">
        <v>5.6684999465942383</v>
      </c>
      <c r="C397" s="98">
        <v>1503.3499755859375</v>
      </c>
      <c r="D397" s="97">
        <v>2.0075500011444092</v>
      </c>
      <c r="E397">
        <v>123.15270386329102</v>
      </c>
      <c r="F397">
        <v>649.12786865234375</v>
      </c>
      <c r="H397" s="34">
        <f t="shared" si="253"/>
        <v>-1.1853890406167354E-2</v>
      </c>
      <c r="I397" s="34">
        <f t="shared" si="254"/>
        <v>-1.5673572021088992E-3</v>
      </c>
      <c r="J397" s="34">
        <f t="shared" si="255"/>
        <v>3.1229222661117188E-3</v>
      </c>
      <c r="K397" s="34">
        <f t="shared" si="256"/>
        <v>1.230676204387594E-4</v>
      </c>
      <c r="L397" s="101">
        <f t="shared" si="257"/>
        <v>2.7803594308522779E-3</v>
      </c>
      <c r="N397" s="34">
        <f t="shared" si="258"/>
        <v>0.48747266868708461</v>
      </c>
      <c r="O397" s="35">
        <f t="shared" si="266"/>
        <v>-0.15673572021088991</v>
      </c>
      <c r="P397" s="35">
        <f t="shared" si="267"/>
        <v>0.3122922266111719</v>
      </c>
      <c r="Q397" s="35">
        <f t="shared" si="259"/>
        <v>1.230676204387594E-2</v>
      </c>
      <c r="R397" s="35">
        <f t="shared" si="268"/>
        <v>0.27803594308522778</v>
      </c>
      <c r="S397" s="67">
        <f t="shared" si="260"/>
        <v>0.93337188021647033</v>
      </c>
      <c r="AJ397" s="34">
        <f t="shared" ca="1" si="241"/>
        <v>-1.5132371723372799</v>
      </c>
      <c r="AK397" s="34">
        <f t="shared" ca="1" si="241"/>
        <v>0.42299643448081947</v>
      </c>
      <c r="AL397" s="34">
        <f t="shared" ca="1" si="241"/>
        <v>3.1744898005912132</v>
      </c>
      <c r="AM397" s="34">
        <f t="shared" ca="1" si="241"/>
        <v>-2.0261750210427989</v>
      </c>
      <c r="AN397" s="101">
        <f t="shared" ca="1" si="241"/>
        <v>1.0799686510270785</v>
      </c>
      <c r="AQ397" s="60">
        <f ca="1"/>
        <v>5.4121954114293713E-3</v>
      </c>
      <c r="AR397" s="60">
        <f ca="1"/>
        <v>8.7222966958859505E-4</v>
      </c>
      <c r="AS397" s="60">
        <f ca="1"/>
        <v>4.8190919782853826E-4</v>
      </c>
      <c r="AT397" s="60">
        <f ca="1"/>
        <v>-1.5595353272102474E-2</v>
      </c>
      <c r="AU397" s="60">
        <f ca="1"/>
        <v>-4.2830284537452481E-4</v>
      </c>
      <c r="AW397" s="61">
        <f t="shared" ca="1" si="242"/>
        <v>-0.22256805574082358</v>
      </c>
      <c r="AX397" s="61">
        <f t="shared" ca="1" si="243"/>
        <v>8.7222966958859505E-2</v>
      </c>
      <c r="AY397" s="61">
        <f t="shared" ca="1" si="244"/>
        <v>4.8190919782853822E-2</v>
      </c>
      <c r="AZ397" s="61">
        <f t="shared" ca="1" si="245"/>
        <v>-1.5595353272102475</v>
      </c>
      <c r="BA397" s="61">
        <f t="shared" ca="1" si="246"/>
        <v>-4.2830284537452482E-2</v>
      </c>
      <c r="BB397" s="61">
        <f t="shared" ca="1" si="247"/>
        <v>-1.6895197807468101</v>
      </c>
      <c r="BL397" s="96">
        <v>39262</v>
      </c>
      <c r="BM397" s="126">
        <f t="shared" si="261"/>
        <v>-1.1432401567271542E-2</v>
      </c>
      <c r="BN397" s="126">
        <f t="shared" si="262"/>
        <v>-1.7258878117789101E-3</v>
      </c>
      <c r="BO397" s="126">
        <f t="shared" si="263"/>
        <v>3.164112737703781E-3</v>
      </c>
      <c r="BP397" s="126">
        <f t="shared" si="264"/>
        <v>3.3075923102003928E-4</v>
      </c>
      <c r="BQ397" s="126">
        <f t="shared" si="265"/>
        <v>2.0306997884338698E-3</v>
      </c>
      <c r="DA397" s="126">
        <f t="shared" ca="1" si="248"/>
        <v>5.5448315932495147E-3</v>
      </c>
      <c r="DB397" s="126">
        <f t="shared" ca="1" si="249"/>
        <v>5.5434734838741772E-4</v>
      </c>
      <c r="DC397" s="126">
        <f t="shared" ca="1" si="250"/>
        <v>3.2349563573893868E-4</v>
      </c>
      <c r="DD397" s="126">
        <f t="shared" ca="1" si="251"/>
        <v>-1.5478615930787639E-2</v>
      </c>
      <c r="DE397" s="126">
        <f t="shared" ca="1" si="252"/>
        <v>-1.0508950646911978E-3</v>
      </c>
    </row>
    <row r="398" spans="1:109" ht="14" thickBot="1" x14ac:dyDescent="0.2">
      <c r="A398" s="96">
        <v>39265</v>
      </c>
      <c r="B398" s="97">
        <v>5.6304998397827148</v>
      </c>
      <c r="C398" s="98">
        <v>1519.4300537109375</v>
      </c>
      <c r="D398" s="97">
        <v>2.0165998935699463</v>
      </c>
      <c r="E398">
        <v>122.32416475171166</v>
      </c>
      <c r="F398">
        <v>657.795166015625</v>
      </c>
      <c r="H398" s="34">
        <f t="shared" si="253"/>
        <v>-6.7037324106097506E-3</v>
      </c>
      <c r="I398" s="34">
        <f t="shared" si="254"/>
        <v>1.0696164157472857E-2</v>
      </c>
      <c r="J398" s="34">
        <f t="shared" si="255"/>
        <v>4.5079287790481901E-3</v>
      </c>
      <c r="K398" s="34">
        <f t="shared" si="256"/>
        <v>-6.7277378862838633E-3</v>
      </c>
      <c r="L398" s="101">
        <f t="shared" si="257"/>
        <v>1.335221884907738E-2</v>
      </c>
      <c r="N398" s="34">
        <f t="shared" si="258"/>
        <v>0.27568049107859299</v>
      </c>
      <c r="O398" s="35">
        <f t="shared" si="266"/>
        <v>1.0696164157472856</v>
      </c>
      <c r="P398" s="35">
        <f t="shared" si="267"/>
        <v>0.45079287790481903</v>
      </c>
      <c r="Q398" s="35">
        <f t="shared" si="259"/>
        <v>-0.67277378862838633</v>
      </c>
      <c r="R398" s="35">
        <f t="shared" si="268"/>
        <v>1.335221884907738</v>
      </c>
      <c r="S398" s="67">
        <f t="shared" si="260"/>
        <v>2.4585378810100491</v>
      </c>
      <c r="AJ398" s="34">
        <f t="shared" ca="1" si="241"/>
        <v>-0.23444375927317984</v>
      </c>
      <c r="AK398" s="34">
        <f t="shared" ca="1" si="241"/>
        <v>0.13085147149088452</v>
      </c>
      <c r="AL398" s="34">
        <f t="shared" ca="1" si="241"/>
        <v>0.8050141155050976</v>
      </c>
      <c r="AM398" s="34">
        <f t="shared" ca="1" si="241"/>
        <v>0.49119536612874426</v>
      </c>
      <c r="AN398" s="101">
        <f t="shared" ca="1" si="241"/>
        <v>-1.2453557308640029</v>
      </c>
      <c r="AQ398" s="60">
        <f ca="1"/>
        <v>-4.8659520884323043E-2</v>
      </c>
      <c r="AR398" s="60">
        <f ca="1"/>
        <v>2.1375070240363232E-2</v>
      </c>
      <c r="AS398" s="60">
        <f ca="1"/>
        <v>-5.6064086627094813E-3</v>
      </c>
      <c r="AT398" s="60">
        <f ca="1"/>
        <v>8.2733657031152635E-3</v>
      </c>
      <c r="AU398" s="60">
        <f ca="1"/>
        <v>-8.0955206681377484E-3</v>
      </c>
      <c r="AW398" s="61">
        <f t="shared" ca="1" si="242"/>
        <v>2.0010465500992591</v>
      </c>
      <c r="AX398" s="61">
        <f t="shared" ca="1" si="243"/>
        <v>2.1375070240363234</v>
      </c>
      <c r="AY398" s="61">
        <f t="shared" ca="1" si="244"/>
        <v>-0.56064086627094811</v>
      </c>
      <c r="AZ398" s="61">
        <f t="shared" ca="1" si="245"/>
        <v>0.8273365703115263</v>
      </c>
      <c r="BA398" s="61">
        <f t="shared" ca="1" si="246"/>
        <v>-0.80955206681377478</v>
      </c>
      <c r="BB398" s="61">
        <f t="shared" ca="1" si="247"/>
        <v>3.5956972113623857</v>
      </c>
      <c r="BL398" s="96">
        <v>39265</v>
      </c>
      <c r="BM398" s="126">
        <f t="shared" si="261"/>
        <v>-6.2822435717139399E-3</v>
      </c>
      <c r="BN398" s="126">
        <f t="shared" si="262"/>
        <v>1.0537633547802846E-2</v>
      </c>
      <c r="BO398" s="126">
        <f t="shared" si="263"/>
        <v>4.5491192506402524E-3</v>
      </c>
      <c r="BP398" s="126">
        <f t="shared" si="264"/>
        <v>-6.520046275702583E-3</v>
      </c>
      <c r="BQ398" s="126">
        <f t="shared" si="265"/>
        <v>1.2602559206658972E-2</v>
      </c>
      <c r="DA398" s="126">
        <f t="shared" ca="1" si="248"/>
        <v>-4.8526884702502902E-2</v>
      </c>
      <c r="DB398" s="126">
        <f t="shared" ca="1" si="249"/>
        <v>2.1057187919162054E-2</v>
      </c>
      <c r="DC398" s="126">
        <f t="shared" ca="1" si="250"/>
        <v>-5.7648222247990806E-3</v>
      </c>
      <c r="DD398" s="126">
        <f t="shared" ca="1" si="251"/>
        <v>8.3901030444300979E-3</v>
      </c>
      <c r="DE398" s="126">
        <f t="shared" ca="1" si="252"/>
        <v>-8.7181128874544208E-3</v>
      </c>
    </row>
    <row r="399" spans="1:109" ht="14" thickBot="1" x14ac:dyDescent="0.2">
      <c r="A399" s="96">
        <v>39266</v>
      </c>
      <c r="B399" s="97">
        <v>5.6729898452758789</v>
      </c>
      <c r="C399" s="98">
        <v>1524.8699951171875</v>
      </c>
      <c r="D399" s="97">
        <v>2.0169999599456787</v>
      </c>
      <c r="E399">
        <v>122.35409173430426</v>
      </c>
      <c r="F399">
        <v>652.79559326171875</v>
      </c>
      <c r="H399" s="34">
        <f t="shared" si="253"/>
        <v>7.5464002668018514E-3</v>
      </c>
      <c r="I399" s="34">
        <f t="shared" si="254"/>
        <v>3.580251287621902E-3</v>
      </c>
      <c r="J399" s="34">
        <f t="shared" si="255"/>
        <v>1.9838658972861115E-4</v>
      </c>
      <c r="K399" s="34">
        <f t="shared" si="256"/>
        <v>2.4465307123366399E-4</v>
      </c>
      <c r="L399" s="101">
        <f t="shared" si="257"/>
        <v>-7.6005009039356369E-3</v>
      </c>
      <c r="N399" s="34">
        <f t="shared" si="258"/>
        <v>-0.31033388625939096</v>
      </c>
      <c r="O399" s="35">
        <f t="shared" si="266"/>
        <v>0.35802512876219023</v>
      </c>
      <c r="P399" s="35">
        <f t="shared" si="267"/>
        <v>1.9838658972861117E-2</v>
      </c>
      <c r="Q399" s="35">
        <f t="shared" si="259"/>
        <v>2.4465307123366399E-2</v>
      </c>
      <c r="R399" s="35">
        <f t="shared" si="268"/>
        <v>-0.76005009039356364</v>
      </c>
      <c r="S399" s="67">
        <f t="shared" si="260"/>
        <v>-0.66805488179453687</v>
      </c>
      <c r="AJ399" s="34">
        <f t="shared" ca="1" si="241"/>
        <v>1.1155341178126197</v>
      </c>
      <c r="AK399" s="34">
        <f t="shared" ca="1" si="241"/>
        <v>0.37066354525705764</v>
      </c>
      <c r="AL399" s="34">
        <f t="shared" ca="1" si="241"/>
        <v>-0.70405819811849168</v>
      </c>
      <c r="AM399" s="34">
        <f t="shared" ca="1" si="241"/>
        <v>-0.9210049618257995</v>
      </c>
      <c r="AN399" s="101">
        <f t="shared" ca="1" si="241"/>
        <v>-1.1140540848263234</v>
      </c>
      <c r="AQ399" s="60">
        <f ca="1"/>
        <v>-8.0703002111339808E-3</v>
      </c>
      <c r="AR399" s="60">
        <f ca="1"/>
        <v>7.9227235752829632E-3</v>
      </c>
      <c r="AS399" s="60">
        <f ca="1"/>
        <v>-8.5144449889993029E-4</v>
      </c>
      <c r="AT399" s="60">
        <f ca="1"/>
        <v>-7.6290722651207472E-3</v>
      </c>
      <c r="AU399" s="60">
        <f ca="1"/>
        <v>-2.7810230745326609E-3</v>
      </c>
      <c r="AW399" s="61">
        <f t="shared" ca="1" si="242"/>
        <v>0.3318784505532979</v>
      </c>
      <c r="AX399" s="61">
        <f t="shared" ca="1" si="243"/>
        <v>0.79227235752829628</v>
      </c>
      <c r="AY399" s="61">
        <f t="shared" ca="1" si="244"/>
        <v>-8.5144449889993035E-2</v>
      </c>
      <c r="AZ399" s="61">
        <f t="shared" ca="1" si="245"/>
        <v>-0.76290722651207477</v>
      </c>
      <c r="BA399" s="61">
        <f t="shared" ca="1" si="246"/>
        <v>-0.27810230745326608</v>
      </c>
      <c r="BB399" s="61">
        <f t="shared" ca="1" si="247"/>
        <v>-2.0031757737394851E-3</v>
      </c>
      <c r="BL399" s="96">
        <v>39266</v>
      </c>
      <c r="BM399" s="126">
        <f t="shared" si="261"/>
        <v>7.967889105697663E-3</v>
      </c>
      <c r="BN399" s="126">
        <f t="shared" si="262"/>
        <v>3.4217206779518913E-3</v>
      </c>
      <c r="BO399" s="126">
        <f t="shared" si="263"/>
        <v>2.3957706132067351E-4</v>
      </c>
      <c r="BP399" s="126">
        <f t="shared" si="264"/>
        <v>4.5234468181494384E-4</v>
      </c>
      <c r="BQ399" s="126">
        <f t="shared" si="265"/>
        <v>-8.3501605463540442E-3</v>
      </c>
      <c r="DA399" s="126">
        <f t="shared" ca="1" si="248"/>
        <v>-7.9376640293138366E-3</v>
      </c>
      <c r="DB399" s="126">
        <f t="shared" ca="1" si="249"/>
        <v>7.6048412540817862E-3</v>
      </c>
      <c r="DC399" s="126">
        <f t="shared" ca="1" si="250"/>
        <v>-1.0098580609895298E-3</v>
      </c>
      <c r="DD399" s="126">
        <f t="shared" ca="1" si="251"/>
        <v>-7.5123349238059118E-3</v>
      </c>
      <c r="DE399" s="126">
        <f t="shared" ca="1" si="252"/>
        <v>-3.4036152938493338E-3</v>
      </c>
    </row>
    <row r="400" spans="1:109" ht="14" thickBot="1" x14ac:dyDescent="0.2">
      <c r="A400" s="96">
        <v>39267</v>
      </c>
      <c r="B400" s="97">
        <v>5.6729898452758789</v>
      </c>
      <c r="C400" s="98">
        <v>1524.8699951171875</v>
      </c>
      <c r="D400" s="97">
        <v>2.0164999961853027</v>
      </c>
      <c r="E400">
        <v>122.59409178180037</v>
      </c>
      <c r="F400">
        <v>653.81365966796875</v>
      </c>
      <c r="H400" s="34">
        <f t="shared" si="253"/>
        <v>0</v>
      </c>
      <c r="I400" s="34">
        <f t="shared" si="254"/>
        <v>0</v>
      </c>
      <c r="J400" s="34">
        <f t="shared" si="255"/>
        <v>-2.4787494809342558E-4</v>
      </c>
      <c r="K400" s="34">
        <f t="shared" si="256"/>
        <v>1.9615204043791031E-3</v>
      </c>
      <c r="L400" s="101">
        <f t="shared" si="257"/>
        <v>1.5595485275309402E-3</v>
      </c>
      <c r="N400" s="34">
        <f t="shared" si="258"/>
        <v>0</v>
      </c>
      <c r="O400" s="35">
        <f t="shared" si="266"/>
        <v>0</v>
      </c>
      <c r="P400" s="35">
        <f t="shared" si="267"/>
        <v>-2.4787494809342558E-2</v>
      </c>
      <c r="Q400" s="35">
        <f t="shared" si="259"/>
        <v>0.19615204043791032</v>
      </c>
      <c r="R400" s="35">
        <f t="shared" si="268"/>
        <v>0.15595485275309401</v>
      </c>
      <c r="S400" s="67">
        <f t="shared" si="260"/>
        <v>0.3273193983816618</v>
      </c>
      <c r="AJ400" s="34">
        <f t="shared" ca="1" si="241"/>
        <v>1.1074554683825057</v>
      </c>
      <c r="AK400" s="34">
        <f t="shared" ca="1" si="241"/>
        <v>-0.80244254271780091</v>
      </c>
      <c r="AL400" s="34">
        <f t="shared" ca="1" si="241"/>
        <v>-0.20858114925650328</v>
      </c>
      <c r="AM400" s="34">
        <f t="shared" ca="1" si="241"/>
        <v>0.46596825881211235</v>
      </c>
      <c r="AN400" s="101">
        <f t="shared" ca="1" si="241"/>
        <v>8.7664695457044625E-2</v>
      </c>
      <c r="AQ400" s="60">
        <f ca="1"/>
        <v>2.5061962536479219E-2</v>
      </c>
      <c r="AR400" s="60">
        <f ca="1"/>
        <v>5.9279951021857296E-3</v>
      </c>
      <c r="AS400" s="60">
        <f ca="1"/>
        <v>-5.9107537951056249E-3</v>
      </c>
      <c r="AT400" s="60">
        <f ca="1"/>
        <v>1.0659449998963047E-3</v>
      </c>
      <c r="AU400" s="60">
        <f ca="1"/>
        <v>8.8391603138904037E-3</v>
      </c>
      <c r="AW400" s="61">
        <f t="shared" ca="1" si="242"/>
        <v>-1.0306339388659251</v>
      </c>
      <c r="AX400" s="61">
        <f t="shared" ca="1" si="243"/>
        <v>0.59279951021857291</v>
      </c>
      <c r="AY400" s="61">
        <f t="shared" ca="1" si="244"/>
        <v>-0.59107537951056255</v>
      </c>
      <c r="AZ400" s="61">
        <f t="shared" ca="1" si="245"/>
        <v>0.10659449998963047</v>
      </c>
      <c r="BA400" s="61">
        <f t="shared" ca="1" si="246"/>
        <v>0.8839160313890404</v>
      </c>
      <c r="BB400" s="61">
        <f t="shared" ca="1" si="247"/>
        <v>-3.839927677924404E-2</v>
      </c>
      <c r="BL400" s="96">
        <v>39267</v>
      </c>
      <c r="BM400" s="126">
        <f t="shared" si="261"/>
        <v>4.2148883889581103E-4</v>
      </c>
      <c r="BN400" s="126">
        <f t="shared" si="262"/>
        <v>-1.5853060967001092E-4</v>
      </c>
      <c r="BO400" s="126">
        <f t="shared" si="263"/>
        <v>-2.0668447650136322E-4</v>
      </c>
      <c r="BP400" s="126">
        <f t="shared" si="264"/>
        <v>2.169212014960383E-3</v>
      </c>
      <c r="BQ400" s="126">
        <f t="shared" si="265"/>
        <v>8.0988888511253213E-4</v>
      </c>
      <c r="DA400" s="126">
        <f t="shared" ca="1" si="248"/>
        <v>2.5194598718299363E-2</v>
      </c>
      <c r="DB400" s="126">
        <f t="shared" ca="1" si="249"/>
        <v>5.6101127809845526E-3</v>
      </c>
      <c r="DC400" s="126">
        <f t="shared" ca="1" si="250"/>
        <v>-6.0691673571952242E-3</v>
      </c>
      <c r="DD400" s="126">
        <f t="shared" ca="1" si="251"/>
        <v>1.1826823412111396E-3</v>
      </c>
      <c r="DE400" s="126">
        <f t="shared" ca="1" si="252"/>
        <v>8.2165680945737313E-3</v>
      </c>
    </row>
    <row r="401" spans="1:109" ht="14" thickBot="1" x14ac:dyDescent="0.2">
      <c r="A401" s="96">
        <v>39268</v>
      </c>
      <c r="B401" s="97">
        <v>5.7744998931884766</v>
      </c>
      <c r="C401" s="98">
        <v>1525.4000244140625</v>
      </c>
      <c r="D401" s="97">
        <v>2.0120000839233398</v>
      </c>
      <c r="E401">
        <v>122.81994498997187</v>
      </c>
      <c r="F401">
        <v>649.47784423828125</v>
      </c>
      <c r="H401" s="34">
        <f t="shared" si="253"/>
        <v>1.7893571235127286E-2</v>
      </c>
      <c r="I401" s="34">
        <f t="shared" si="254"/>
        <v>3.4758982639321117E-4</v>
      </c>
      <c r="J401" s="34">
        <f t="shared" si="255"/>
        <v>-2.2315458817136436E-3</v>
      </c>
      <c r="K401" s="34">
        <f t="shared" si="256"/>
        <v>1.8422846067776754E-3</v>
      </c>
      <c r="L401" s="101">
        <f t="shared" si="257"/>
        <v>-6.6315766970812305E-3</v>
      </c>
      <c r="N401" s="34">
        <f t="shared" si="258"/>
        <v>-0.73584507899547769</v>
      </c>
      <c r="O401" s="35">
        <f t="shared" si="266"/>
        <v>3.4758982639321118E-2</v>
      </c>
      <c r="P401" s="35">
        <f t="shared" si="267"/>
        <v>-0.22315458817136435</v>
      </c>
      <c r="Q401" s="35">
        <f t="shared" si="259"/>
        <v>0.18422846067776755</v>
      </c>
      <c r="R401" s="35">
        <f t="shared" si="268"/>
        <v>-0.66315766970812307</v>
      </c>
      <c r="S401" s="67">
        <f t="shared" si="260"/>
        <v>-1.4031698935578765</v>
      </c>
      <c r="AJ401" s="34">
        <f t="shared" ca="1" si="241"/>
        <v>0.91569984777643088</v>
      </c>
      <c r="AK401" s="34">
        <f t="shared" ca="1" si="241"/>
        <v>2.1107719422886624</v>
      </c>
      <c r="AL401" s="34">
        <f t="shared" ca="1" si="241"/>
        <v>-0.49003647610854545</v>
      </c>
      <c r="AM401" s="34">
        <f t="shared" ca="1" si="241"/>
        <v>0.97552408486162268</v>
      </c>
      <c r="AN401" s="101">
        <f t="shared" ca="1" si="241"/>
        <v>1.2404967757464658</v>
      </c>
      <c r="AQ401" s="60">
        <f ca="1"/>
        <v>2.4533443360147629E-2</v>
      </c>
      <c r="AR401" s="60">
        <f ca="1"/>
        <v>3.7198251657989609E-3</v>
      </c>
      <c r="AS401" s="60">
        <f ca="1"/>
        <v>1.5850293025600607E-3</v>
      </c>
      <c r="AT401" s="60">
        <f ca="1"/>
        <v>3.4552803728242175E-3</v>
      </c>
      <c r="AU401" s="60">
        <f ca="1"/>
        <v>-1.0030664777409387E-2</v>
      </c>
      <c r="AW401" s="61">
        <f t="shared" ca="1" si="242"/>
        <v>-1.0088994158940732</v>
      </c>
      <c r="AX401" s="61">
        <f t="shared" ca="1" si="243"/>
        <v>0.37198251657989612</v>
      </c>
      <c r="AY401" s="61">
        <f t="shared" ca="1" si="244"/>
        <v>0.15850293025600606</v>
      </c>
      <c r="AZ401" s="61">
        <f t="shared" ca="1" si="245"/>
        <v>0.34552803728242176</v>
      </c>
      <c r="BA401" s="61">
        <f t="shared" ca="1" si="246"/>
        <v>-1.0030664777409386</v>
      </c>
      <c r="BB401" s="61">
        <f t="shared" ca="1" si="247"/>
        <v>-1.1359524095166877</v>
      </c>
      <c r="BL401" s="96">
        <v>39268</v>
      </c>
      <c r="BM401" s="126">
        <f t="shared" si="261"/>
        <v>1.8315060074023098E-2</v>
      </c>
      <c r="BN401" s="126">
        <f t="shared" si="262"/>
        <v>1.8905921672320025E-4</v>
      </c>
      <c r="BO401" s="126">
        <f t="shared" si="263"/>
        <v>-2.1903554101215814E-3</v>
      </c>
      <c r="BP401" s="126">
        <f t="shared" si="264"/>
        <v>2.0499762173589553E-3</v>
      </c>
      <c r="BQ401" s="126">
        <f t="shared" si="265"/>
        <v>-7.3812363394996387E-3</v>
      </c>
      <c r="DA401" s="126">
        <f t="shared" ca="1" si="248"/>
        <v>2.4666079541967773E-2</v>
      </c>
      <c r="DB401" s="126">
        <f t="shared" ca="1" si="249"/>
        <v>3.4019428445977835E-3</v>
      </c>
      <c r="DC401" s="126">
        <f t="shared" ca="1" si="250"/>
        <v>1.4266157404704612E-3</v>
      </c>
      <c r="DD401" s="126">
        <f t="shared" ca="1" si="251"/>
        <v>3.5720177141390524E-3</v>
      </c>
      <c r="DE401" s="126">
        <f t="shared" ca="1" si="252"/>
        <v>-1.0653256996726059E-2</v>
      </c>
    </row>
    <row r="402" spans="1:109" ht="14" thickBot="1" x14ac:dyDescent="0.2">
      <c r="A402" s="96">
        <v>39269</v>
      </c>
      <c r="B402" s="97">
        <v>5.8330001831054688</v>
      </c>
      <c r="C402" s="98">
        <v>1530.43994140625</v>
      </c>
      <c r="D402" s="97">
        <v>2.0104000568389893</v>
      </c>
      <c r="E402">
        <v>123.38063609622648</v>
      </c>
      <c r="F402">
        <v>654.02734375</v>
      </c>
      <c r="H402" s="34">
        <f t="shared" si="253"/>
        <v>1.0130797644658086E-2</v>
      </c>
      <c r="I402" s="34">
        <f t="shared" si="254"/>
        <v>3.3039969263953801E-3</v>
      </c>
      <c r="J402" s="34">
        <f t="shared" si="255"/>
        <v>-7.952420564668074E-4</v>
      </c>
      <c r="K402" s="34">
        <f t="shared" si="256"/>
        <v>4.5651470231515643E-3</v>
      </c>
      <c r="L402" s="101">
        <f t="shared" si="257"/>
        <v>7.0048571357418377E-3</v>
      </c>
      <c r="N402" s="34">
        <f t="shared" si="258"/>
        <v>-0.41661317884303273</v>
      </c>
      <c r="O402" s="35">
        <f t="shared" si="266"/>
        <v>0.330399692639538</v>
      </c>
      <c r="P402" s="35">
        <f t="shared" si="267"/>
        <v>-7.9524205646680737E-2</v>
      </c>
      <c r="Q402" s="35">
        <f t="shared" si="259"/>
        <v>0.45651470231515645</v>
      </c>
      <c r="R402" s="35">
        <f t="shared" si="268"/>
        <v>0.70048571357418377</v>
      </c>
      <c r="S402" s="67">
        <f t="shared" si="260"/>
        <v>0.99126272403916471</v>
      </c>
      <c r="AJ402" s="34">
        <f t="shared" ca="1" si="241"/>
        <v>-0.27561978823921346</v>
      </c>
      <c r="AK402" s="34">
        <f t="shared" ca="1" si="241"/>
        <v>-1.2813153616974591</v>
      </c>
      <c r="AL402" s="34">
        <f t="shared" ca="1" si="241"/>
        <v>0.95769101923038003</v>
      </c>
      <c r="AM402" s="34">
        <f t="shared" ca="1" si="241"/>
        <v>0.8647560487888355</v>
      </c>
      <c r="AN402" s="101">
        <f t="shared" ca="1" si="241"/>
        <v>9.0519495649979728E-2</v>
      </c>
      <c r="AQ402" s="60">
        <f ca="1"/>
        <v>1.5787935138167494E-2</v>
      </c>
      <c r="AR402" s="60">
        <f ca="1"/>
        <v>1.235736827388283E-2</v>
      </c>
      <c r="AS402" s="60">
        <f ca="1"/>
        <v>1.515054881277174E-2</v>
      </c>
      <c r="AT402" s="60">
        <f ca="1"/>
        <v>3.6423817592431979E-3</v>
      </c>
      <c r="AU402" s="60">
        <f ca="1"/>
        <v>2.7338298434810084E-2</v>
      </c>
      <c r="AW402" s="61">
        <f t="shared" ca="1" si="242"/>
        <v>-0.64925409390126676</v>
      </c>
      <c r="AX402" s="61">
        <f t="shared" ca="1" si="243"/>
        <v>1.2357368273882829</v>
      </c>
      <c r="AY402" s="61">
        <f t="shared" ca="1" si="244"/>
        <v>1.515054881277174</v>
      </c>
      <c r="AZ402" s="61">
        <f t="shared" ca="1" si="245"/>
        <v>0.36423817592431978</v>
      </c>
      <c r="BA402" s="61">
        <f t="shared" ca="1" si="246"/>
        <v>2.7338298434810082</v>
      </c>
      <c r="BB402" s="61">
        <f t="shared" ca="1" si="247"/>
        <v>5.1996056341695187</v>
      </c>
      <c r="BL402" s="96">
        <v>39269</v>
      </c>
      <c r="BM402" s="126">
        <f t="shared" si="261"/>
        <v>1.0552286483553898E-2</v>
      </c>
      <c r="BN402" s="126">
        <f t="shared" si="262"/>
        <v>3.1454663167253694E-3</v>
      </c>
      <c r="BO402" s="126">
        <f t="shared" si="263"/>
        <v>-7.5405158487474504E-4</v>
      </c>
      <c r="BP402" s="126">
        <f t="shared" si="264"/>
        <v>4.7728386337328446E-3</v>
      </c>
      <c r="BQ402" s="126">
        <f t="shared" si="265"/>
        <v>6.2551974933234295E-3</v>
      </c>
      <c r="DA402" s="126">
        <f t="shared" ca="1" si="248"/>
        <v>1.5920571319987638E-2</v>
      </c>
      <c r="DB402" s="126">
        <f t="shared" ca="1" si="249"/>
        <v>1.2039485952681653E-2</v>
      </c>
      <c r="DC402" s="126">
        <f t="shared" ca="1" si="250"/>
        <v>1.499213525068214E-2</v>
      </c>
      <c r="DD402" s="126">
        <f t="shared" ca="1" si="251"/>
        <v>3.7591191005580328E-3</v>
      </c>
      <c r="DE402" s="126">
        <f t="shared" ca="1" si="252"/>
        <v>2.671570621549341E-2</v>
      </c>
    </row>
    <row r="403" spans="1:109" ht="14" thickBot="1" x14ac:dyDescent="0.2">
      <c r="A403" s="96">
        <v>39272</v>
      </c>
      <c r="B403" s="97">
        <v>5.7969999313354492</v>
      </c>
      <c r="C403" s="98">
        <v>1531.8499755859375</v>
      </c>
      <c r="D403" s="97">
        <v>2.0104000568389893</v>
      </c>
      <c r="E403">
        <v>123.38063609622648</v>
      </c>
      <c r="F403">
        <v>661.16326904296875</v>
      </c>
      <c r="H403" s="34">
        <f t="shared" si="253"/>
        <v>-6.1718242139421854E-3</v>
      </c>
      <c r="I403" s="34">
        <f t="shared" si="254"/>
        <v>9.213260458897102E-4</v>
      </c>
      <c r="J403" s="34">
        <f t="shared" si="255"/>
        <v>0</v>
      </c>
      <c r="K403" s="34">
        <f t="shared" si="256"/>
        <v>0</v>
      </c>
      <c r="L403" s="101">
        <f t="shared" si="257"/>
        <v>1.091074457537732E-2</v>
      </c>
      <c r="N403" s="34">
        <f t="shared" si="258"/>
        <v>0.25380659995579602</v>
      </c>
      <c r="O403" s="35">
        <f t="shared" si="266"/>
        <v>9.2132604588971018E-2</v>
      </c>
      <c r="P403" s="35">
        <f t="shared" si="267"/>
        <v>0</v>
      </c>
      <c r="Q403" s="35">
        <f t="shared" si="259"/>
        <v>0</v>
      </c>
      <c r="R403" s="35">
        <f t="shared" si="268"/>
        <v>1.091074457537732</v>
      </c>
      <c r="S403" s="67">
        <f t="shared" si="260"/>
        <v>1.4370136620824989</v>
      </c>
      <c r="AJ403" s="34">
        <f t="shared" ca="1" si="241"/>
        <v>-9.0696170485417102E-2</v>
      </c>
      <c r="AK403" s="34">
        <f t="shared" ca="1" si="241"/>
        <v>1.7297937995292678</v>
      </c>
      <c r="AL403" s="34">
        <f t="shared" ca="1" si="241"/>
        <v>0.25426288039957951</v>
      </c>
      <c r="AM403" s="34">
        <f t="shared" ca="1" si="241"/>
        <v>2.0033426241620762</v>
      </c>
      <c r="AN403" s="101">
        <f t="shared" ca="1" si="241"/>
        <v>0.43140676000682693</v>
      </c>
      <c r="AQ403" s="60">
        <f ca="1"/>
        <v>-7.4791927884181944E-3</v>
      </c>
      <c r="AR403" s="60">
        <f ca="1"/>
        <v>8.1298329252049999E-4</v>
      </c>
      <c r="AS403" s="60">
        <f ca="1"/>
        <v>1.2016347875451678E-3</v>
      </c>
      <c r="AT403" s="60">
        <f ca="1"/>
        <v>-1.5173874587170602E-3</v>
      </c>
      <c r="AU403" s="60">
        <f ca="1"/>
        <v>-2.1781324951996563E-2</v>
      </c>
      <c r="AW403" s="61">
        <f t="shared" ca="1" si="242"/>
        <v>0.30757008402056107</v>
      </c>
      <c r="AX403" s="61">
        <f t="shared" ca="1" si="243"/>
        <v>8.1298329252049994E-2</v>
      </c>
      <c r="AY403" s="61">
        <f t="shared" ca="1" si="244"/>
        <v>0.12016347875451677</v>
      </c>
      <c r="AZ403" s="61">
        <f t="shared" ca="1" si="245"/>
        <v>-0.15173874587170602</v>
      </c>
      <c r="BA403" s="61">
        <f t="shared" ca="1" si="246"/>
        <v>-2.1781324951996561</v>
      </c>
      <c r="BB403" s="61">
        <f t="shared" ca="1" si="247"/>
        <v>-1.8208393490442343</v>
      </c>
      <c r="BL403" s="96">
        <v>39272</v>
      </c>
      <c r="BM403" s="126">
        <f t="shared" si="261"/>
        <v>-5.7503353750463747E-3</v>
      </c>
      <c r="BN403" s="126">
        <f t="shared" si="262"/>
        <v>7.6279543621969928E-4</v>
      </c>
      <c r="BO403" s="126">
        <f t="shared" si="263"/>
        <v>4.1190471592062348E-5</v>
      </c>
      <c r="BP403" s="126">
        <f t="shared" si="264"/>
        <v>2.0769161058127987E-4</v>
      </c>
      <c r="BQ403" s="126">
        <f t="shared" si="265"/>
        <v>1.0161084932958912E-2</v>
      </c>
      <c r="DA403" s="126">
        <f t="shared" ca="1" si="248"/>
        <v>-7.346556606598051E-3</v>
      </c>
      <c r="DB403" s="126">
        <f t="shared" ca="1" si="249"/>
        <v>4.9510097131932266E-4</v>
      </c>
      <c r="DC403" s="126">
        <f t="shared" ca="1" si="250"/>
        <v>1.0432212254555683E-3</v>
      </c>
      <c r="DD403" s="126">
        <f t="shared" ca="1" si="251"/>
        <v>-1.4006501174022253E-3</v>
      </c>
      <c r="DE403" s="126">
        <f t="shared" ca="1" si="252"/>
        <v>-2.2403917171313237E-2</v>
      </c>
    </row>
    <row r="404" spans="1:109" ht="14" thickBot="1" x14ac:dyDescent="0.2">
      <c r="A404" s="96">
        <v>39273</v>
      </c>
      <c r="B404" s="97">
        <v>5.7049999237060547</v>
      </c>
      <c r="C404" s="98">
        <v>1510.1199951171875</v>
      </c>
      <c r="D404" s="97">
        <v>2.0265998840332031</v>
      </c>
      <c r="E404">
        <v>122.02562881606453</v>
      </c>
      <c r="F404">
        <v>663.16314697265625</v>
      </c>
      <c r="H404" s="34">
        <f t="shared" si="253"/>
        <v>-1.5870279233934817E-2</v>
      </c>
      <c r="I404" s="34">
        <f t="shared" si="254"/>
        <v>-1.4185449499020434E-2</v>
      </c>
      <c r="J404" s="34">
        <f t="shared" si="255"/>
        <v>8.0580117072247444E-3</v>
      </c>
      <c r="K404" s="34">
        <f t="shared" si="256"/>
        <v>-1.098233339553514E-2</v>
      </c>
      <c r="L404" s="101">
        <f t="shared" si="257"/>
        <v>3.0247868012727259E-3</v>
      </c>
      <c r="N404" s="34">
        <f t="shared" si="258"/>
        <v>0.65264036581191631</v>
      </c>
      <c r="O404" s="35">
        <f t="shared" si="266"/>
        <v>-1.4185449499020433</v>
      </c>
      <c r="P404" s="35">
        <f t="shared" si="267"/>
        <v>0.80580117072247448</v>
      </c>
      <c r="Q404" s="35">
        <f t="shared" si="259"/>
        <v>-1.098233339553514</v>
      </c>
      <c r="R404" s="35">
        <f t="shared" si="268"/>
        <v>0.30247868012727258</v>
      </c>
      <c r="S404" s="67">
        <f t="shared" si="260"/>
        <v>-0.75585807279389394</v>
      </c>
      <c r="AJ404" s="34">
        <f t="shared" ca="1" si="241"/>
        <v>0.47052600083930951</v>
      </c>
      <c r="AK404" s="34">
        <f t="shared" ca="1" si="241"/>
        <v>0.1292784802280019</v>
      </c>
      <c r="AL404" s="34">
        <f t="shared" ca="1" si="241"/>
        <v>0.52013499997705559</v>
      </c>
      <c r="AM404" s="34">
        <f t="shared" ca="1" si="241"/>
        <v>1.9551070226009943</v>
      </c>
      <c r="AN404" s="101">
        <f t="shared" ca="1" si="241"/>
        <v>0.87666648925313029</v>
      </c>
      <c r="AQ404" s="60">
        <f ca="1"/>
        <v>-6.0596705278926025E-3</v>
      </c>
      <c r="AR404" s="60">
        <f ca="1"/>
        <v>9.4599237291080225E-3</v>
      </c>
      <c r="AS404" s="60">
        <f ca="1"/>
        <v>1.5884866813480725E-2</v>
      </c>
      <c r="AT404" s="60">
        <f ca="1"/>
        <v>-6.1631228082911823E-3</v>
      </c>
      <c r="AU404" s="60">
        <f ca="1"/>
        <v>1.8183888246935759E-2</v>
      </c>
      <c r="AW404" s="61">
        <f t="shared" ca="1" si="242"/>
        <v>0.24919445535445572</v>
      </c>
      <c r="AX404" s="61">
        <f t="shared" ca="1" si="243"/>
        <v>0.94599237291080229</v>
      </c>
      <c r="AY404" s="61">
        <f t="shared" ca="1" si="244"/>
        <v>1.5884866813480725</v>
      </c>
      <c r="AZ404" s="61">
        <f t="shared" ca="1" si="245"/>
        <v>-0.61631228082911826</v>
      </c>
      <c r="BA404" s="61">
        <f t="shared" ca="1" si="246"/>
        <v>1.8183888246935758</v>
      </c>
      <c r="BB404" s="61">
        <f t="shared" ca="1" si="247"/>
        <v>3.9857500534777879</v>
      </c>
      <c r="BL404" s="96">
        <v>39273</v>
      </c>
      <c r="BM404" s="126">
        <f t="shared" si="261"/>
        <v>-1.5448790395039005E-2</v>
      </c>
      <c r="BN404" s="126">
        <f t="shared" si="262"/>
        <v>-1.4343980108690445E-2</v>
      </c>
      <c r="BO404" s="126">
        <f t="shared" si="263"/>
        <v>8.0992021788168066E-3</v>
      </c>
      <c r="BP404" s="126">
        <f t="shared" si="264"/>
        <v>-1.077464178495386E-2</v>
      </c>
      <c r="BQ404" s="126">
        <f t="shared" si="265"/>
        <v>2.2751271588543178E-3</v>
      </c>
      <c r="DA404" s="126">
        <f t="shared" ca="1" si="248"/>
        <v>-5.9270343460724592E-3</v>
      </c>
      <c r="DB404" s="126">
        <f t="shared" ca="1" si="249"/>
        <v>9.1420414079068455E-3</v>
      </c>
      <c r="DC404" s="126">
        <f t="shared" ca="1" si="250"/>
        <v>1.5726453251391125E-2</v>
      </c>
      <c r="DD404" s="126">
        <f t="shared" ca="1" si="251"/>
        <v>-6.046385466976347E-3</v>
      </c>
      <c r="DE404" s="126">
        <f t="shared" ca="1" si="252"/>
        <v>1.7561296027619085E-2</v>
      </c>
    </row>
    <row r="405" spans="1:109" ht="14" thickBot="1" x14ac:dyDescent="0.2">
      <c r="A405" s="96">
        <v>39274</v>
      </c>
      <c r="B405" s="97">
        <v>5.7480001449584961</v>
      </c>
      <c r="C405" s="98">
        <v>1518.760009765625</v>
      </c>
      <c r="D405" s="97">
        <v>2.0334999561309814</v>
      </c>
      <c r="E405">
        <v>122.04051059751603</v>
      </c>
      <c r="F405">
        <v>661.563232421875</v>
      </c>
      <c r="H405" s="34">
        <f t="shared" si="253"/>
        <v>7.5372869110413255E-3</v>
      </c>
      <c r="I405" s="34">
        <f t="shared" si="254"/>
        <v>5.7214093425516314E-3</v>
      </c>
      <c r="J405" s="34">
        <f t="shared" si="255"/>
        <v>3.4047530309960642E-3</v>
      </c>
      <c r="K405" s="34">
        <f t="shared" si="256"/>
        <v>1.2195619556231955E-4</v>
      </c>
      <c r="L405" s="101">
        <f t="shared" si="257"/>
        <v>-2.412550453210299E-3</v>
      </c>
      <c r="N405" s="34">
        <f t="shared" si="258"/>
        <v>-0.30995911378376845</v>
      </c>
      <c r="O405" s="35">
        <f t="shared" si="266"/>
        <v>0.5721409342551631</v>
      </c>
      <c r="P405" s="35">
        <f t="shared" si="267"/>
        <v>0.34047530309960644</v>
      </c>
      <c r="Q405" s="35">
        <f t="shared" si="259"/>
        <v>1.2195619556231954E-2</v>
      </c>
      <c r="R405" s="35">
        <f t="shared" si="268"/>
        <v>-0.2412550453210299</v>
      </c>
      <c r="S405" s="67">
        <f t="shared" si="260"/>
        <v>0.37359769780620311</v>
      </c>
      <c r="AJ405" s="34">
        <f t="shared" ca="1" si="241"/>
        <v>-0.1519205786361863</v>
      </c>
      <c r="AK405" s="34">
        <f t="shared" ca="1" si="241"/>
        <v>0.10930734156516092</v>
      </c>
      <c r="AL405" s="34">
        <f t="shared" ca="1" si="241"/>
        <v>-1.3371390640385283</v>
      </c>
      <c r="AM405" s="34">
        <f t="shared" ca="1" si="241"/>
        <v>1.7705282695223425</v>
      </c>
      <c r="AN405" s="101">
        <f t="shared" ca="1" si="241"/>
        <v>1.6145989963590313</v>
      </c>
      <c r="AQ405" s="60">
        <f ca="1"/>
        <v>6.4882304430470472E-3</v>
      </c>
      <c r="AR405" s="60">
        <f ca="1"/>
        <v>9.0394712771125034E-3</v>
      </c>
      <c r="AS405" s="60">
        <f ca="1"/>
        <v>1.3448666387456084E-2</v>
      </c>
      <c r="AT405" s="60">
        <f ca="1"/>
        <v>-3.0857546057919127E-4</v>
      </c>
      <c r="AU405" s="60">
        <f ca="1"/>
        <v>-3.4886553306660829E-3</v>
      </c>
      <c r="AW405" s="61">
        <f t="shared" ca="1" si="242"/>
        <v>-0.26681831033998482</v>
      </c>
      <c r="AX405" s="61">
        <f t="shared" ca="1" si="243"/>
        <v>0.9039471277112503</v>
      </c>
      <c r="AY405" s="61">
        <f t="shared" ca="1" si="244"/>
        <v>1.3448666387456085</v>
      </c>
      <c r="AZ405" s="61">
        <f t="shared" ca="1" si="245"/>
        <v>-3.0857546057919127E-2</v>
      </c>
      <c r="BA405" s="61">
        <f t="shared" ca="1" si="246"/>
        <v>-0.34886553306660828</v>
      </c>
      <c r="BB405" s="61">
        <f t="shared" ca="1" si="247"/>
        <v>1.6022723769923468</v>
      </c>
      <c r="BL405" s="96">
        <v>39274</v>
      </c>
      <c r="BM405" s="126">
        <f t="shared" si="261"/>
        <v>7.9587757499371362E-3</v>
      </c>
      <c r="BN405" s="126">
        <f t="shared" si="262"/>
        <v>5.5628787328816202E-3</v>
      </c>
      <c r="BO405" s="126">
        <f t="shared" si="263"/>
        <v>3.4459435025881264E-3</v>
      </c>
      <c r="BP405" s="126">
        <f t="shared" si="264"/>
        <v>3.2964780614359944E-4</v>
      </c>
      <c r="BQ405" s="126">
        <f t="shared" si="265"/>
        <v>-3.1622100956287071E-3</v>
      </c>
      <c r="DA405" s="126">
        <f t="shared" ca="1" si="248"/>
        <v>6.6208666248671905E-3</v>
      </c>
      <c r="DB405" s="126">
        <f t="shared" ca="1" si="249"/>
        <v>8.7215889559113264E-3</v>
      </c>
      <c r="DC405" s="126">
        <f t="shared" ca="1" si="250"/>
        <v>1.3290252825366484E-2</v>
      </c>
      <c r="DD405" s="126">
        <f t="shared" ca="1" si="251"/>
        <v>-1.9183811926435637E-4</v>
      </c>
      <c r="DE405" s="126">
        <f t="shared" ca="1" si="252"/>
        <v>-4.1112475499827557E-3</v>
      </c>
    </row>
    <row r="406" spans="1:109" ht="14" thickBot="1" x14ac:dyDescent="0.2">
      <c r="A406" s="96">
        <v>39275</v>
      </c>
      <c r="B406" s="97">
        <v>5.7684998512268066</v>
      </c>
      <c r="C406" s="98">
        <v>1547.699951171875</v>
      </c>
      <c r="D406" s="97">
        <v>2.0297999382019043</v>
      </c>
      <c r="E406">
        <v>122.4589725388724</v>
      </c>
      <c r="F406">
        <v>667.62579345703125</v>
      </c>
      <c r="H406" s="34">
        <f t="shared" si="253"/>
        <v>3.5664067069118986E-3</v>
      </c>
      <c r="I406" s="34">
        <f t="shared" si="254"/>
        <v>1.905497986526259E-2</v>
      </c>
      <c r="J406" s="34">
        <f t="shared" si="255"/>
        <v>-1.8195318460281411E-3</v>
      </c>
      <c r="K406" s="34">
        <f t="shared" si="256"/>
        <v>3.4288773400533994E-3</v>
      </c>
      <c r="L406" s="101">
        <f t="shared" si="257"/>
        <v>9.1639933086399075E-3</v>
      </c>
      <c r="N406" s="34">
        <f t="shared" si="258"/>
        <v>-0.14666288749703124</v>
      </c>
      <c r="O406" s="35">
        <f t="shared" si="266"/>
        <v>1.9054979865262591</v>
      </c>
      <c r="P406" s="35">
        <f t="shared" si="267"/>
        <v>-0.18195318460281412</v>
      </c>
      <c r="Q406" s="35">
        <f t="shared" si="259"/>
        <v>0.34288773400533995</v>
      </c>
      <c r="R406" s="35">
        <f t="shared" si="268"/>
        <v>0.91639933086399072</v>
      </c>
      <c r="S406" s="67">
        <f t="shared" si="260"/>
        <v>2.8361689792957443</v>
      </c>
      <c r="AJ406" s="34">
        <f t="shared" ca="1" si="241"/>
        <v>0.21894199699381886</v>
      </c>
      <c r="AK406" s="34">
        <f t="shared" ca="1" si="241"/>
        <v>0.25907930315501648</v>
      </c>
      <c r="AL406" s="34">
        <f t="shared" ca="1" si="241"/>
        <v>-1.3082148900365986</v>
      </c>
      <c r="AM406" s="34">
        <f t="shared" ca="1" si="241"/>
        <v>-1.7585425629581521</v>
      </c>
      <c r="AN406" s="101">
        <f t="shared" ca="1" si="241"/>
        <v>-0.79673964506212092</v>
      </c>
      <c r="AQ406" s="60">
        <f ca="1"/>
        <v>3.5496815763175621E-3</v>
      </c>
      <c r="AR406" s="60">
        <f ca="1"/>
        <v>-1.6913612417964855E-2</v>
      </c>
      <c r="AS406" s="60">
        <f ca="1"/>
        <v>1.2956714108389829E-2</v>
      </c>
      <c r="AT406" s="60">
        <f ca="1"/>
        <v>-1.0358017532289838E-4</v>
      </c>
      <c r="AU406" s="60">
        <f ca="1"/>
        <v>6.1754252783201785E-3</v>
      </c>
      <c r="AW406" s="61">
        <f t="shared" ca="1" si="242"/>
        <v>-0.14597509270851866</v>
      </c>
      <c r="AX406" s="61">
        <f t="shared" ca="1" si="243"/>
        <v>-1.6913612417964856</v>
      </c>
      <c r="AY406" s="61">
        <f t="shared" ca="1" si="244"/>
        <v>1.2956714108389829</v>
      </c>
      <c r="AZ406" s="61">
        <f t="shared" ca="1" si="245"/>
        <v>-1.0358017532289838E-2</v>
      </c>
      <c r="BA406" s="61">
        <f t="shared" ca="1" si="246"/>
        <v>0.61754252783201791</v>
      </c>
      <c r="BB406" s="61">
        <f t="shared" ca="1" si="247"/>
        <v>6.5519586633706717E-2</v>
      </c>
      <c r="BL406" s="96">
        <v>39275</v>
      </c>
      <c r="BM406" s="126">
        <f t="shared" si="261"/>
        <v>3.9878955458077098E-3</v>
      </c>
      <c r="BN406" s="126">
        <f t="shared" si="262"/>
        <v>1.8896449255592581E-2</v>
      </c>
      <c r="BO406" s="126">
        <f t="shared" si="263"/>
        <v>-1.7783413744360788E-3</v>
      </c>
      <c r="BP406" s="126">
        <f t="shared" si="264"/>
        <v>3.6365689506346792E-3</v>
      </c>
      <c r="BQ406" s="126">
        <f t="shared" si="265"/>
        <v>8.4143336662214994E-3</v>
      </c>
      <c r="DA406" s="126">
        <f t="shared" ca="1" si="248"/>
        <v>3.6823177581377059E-3</v>
      </c>
      <c r="DB406" s="126">
        <f t="shared" ca="1" si="249"/>
        <v>-1.7231494739166034E-2</v>
      </c>
      <c r="DC406" s="126">
        <f t="shared" ca="1" si="250"/>
        <v>1.2798300546300229E-2</v>
      </c>
      <c r="DD406" s="126">
        <f t="shared" ca="1" si="251"/>
        <v>1.3157165991936541E-5</v>
      </c>
      <c r="DE406" s="126">
        <f t="shared" ca="1" si="252"/>
        <v>5.5528330590035053E-3</v>
      </c>
    </row>
    <row r="407" spans="1:109" ht="14" thickBot="1" x14ac:dyDescent="0.2">
      <c r="A407" s="96">
        <v>39276</v>
      </c>
      <c r="B407" s="97">
        <v>5.7544999122619629</v>
      </c>
      <c r="C407" s="98">
        <v>1552.5</v>
      </c>
      <c r="D407" s="97">
        <v>2.0336999893188477</v>
      </c>
      <c r="E407">
        <v>122.02562881606453</v>
      </c>
      <c r="F407">
        <v>665.82598876953125</v>
      </c>
      <c r="H407" s="34">
        <f t="shared" si="253"/>
        <v>-2.4269635652094772E-3</v>
      </c>
      <c r="I407" s="34">
        <f t="shared" si="254"/>
        <v>3.1014078823809084E-3</v>
      </c>
      <c r="J407" s="34">
        <f t="shared" si="255"/>
        <v>1.9213968054399562E-3</v>
      </c>
      <c r="K407" s="34">
        <f t="shared" si="256"/>
        <v>-3.5386849474857329E-3</v>
      </c>
      <c r="L407" s="101">
        <f t="shared" si="257"/>
        <v>-2.6958285691456533E-3</v>
      </c>
      <c r="N407" s="34">
        <f t="shared" si="258"/>
        <v>9.9805073726972546E-2</v>
      </c>
      <c r="O407" s="35">
        <f t="shared" si="266"/>
        <v>0.31014078823809083</v>
      </c>
      <c r="P407" s="35">
        <f t="shared" si="267"/>
        <v>0.19213968054399561</v>
      </c>
      <c r="Q407" s="35">
        <f t="shared" si="259"/>
        <v>-0.35386849474857329</v>
      </c>
      <c r="R407" s="35">
        <f t="shared" si="268"/>
        <v>-0.26958285691456535</v>
      </c>
      <c r="S407" s="67">
        <f t="shared" si="260"/>
        <v>-2.1365809154079651E-2</v>
      </c>
      <c r="AJ407" s="34">
        <f t="shared" ca="1" si="241"/>
        <v>1.0522344970793565</v>
      </c>
      <c r="AK407" s="34">
        <f t="shared" ca="1" si="241"/>
        <v>0.98623814108928531</v>
      </c>
      <c r="AL407" s="34">
        <f t="shared" ca="1" si="241"/>
        <v>-0.7969986824285572</v>
      </c>
      <c r="AM407" s="34">
        <f t="shared" ca="1" si="241"/>
        <v>0.45798574363467731</v>
      </c>
      <c r="AN407" s="101">
        <f t="shared" ca="1" si="241"/>
        <v>-2.9007397366818021E-2</v>
      </c>
      <c r="AQ407" s="60">
        <f ca="1"/>
        <v>1.0365924370589778E-2</v>
      </c>
      <c r="AR407" s="60">
        <f ca="1"/>
        <v>-9.2181010144339413E-3</v>
      </c>
      <c r="AS407" s="60">
        <f ca="1"/>
        <v>-1.0776627418432841E-2</v>
      </c>
      <c r="AT407" s="60">
        <f ca="1"/>
        <v>1.5735846790104553E-3</v>
      </c>
      <c r="AU407" s="60">
        <f ca="1"/>
        <v>1.1836640887802197E-2</v>
      </c>
      <c r="AW407" s="61">
        <f t="shared" ca="1" si="242"/>
        <v>-0.42628239701886</v>
      </c>
      <c r="AX407" s="61">
        <f t="shared" ca="1" si="243"/>
        <v>-0.92181010144339415</v>
      </c>
      <c r="AY407" s="61">
        <f t="shared" ca="1" si="244"/>
        <v>-1.077662741843284</v>
      </c>
      <c r="AZ407" s="61">
        <f t="shared" ca="1" si="245"/>
        <v>0.15735846790104555</v>
      </c>
      <c r="BA407" s="61">
        <f t="shared" ca="1" si="246"/>
        <v>1.1836640887802197</v>
      </c>
      <c r="BB407" s="61">
        <f t="shared" ca="1" si="247"/>
        <v>-1.0847326836242732</v>
      </c>
      <c r="BL407" s="96">
        <v>39276</v>
      </c>
      <c r="BM407" s="126">
        <f t="shared" si="261"/>
        <v>-2.005474726313666E-3</v>
      </c>
      <c r="BN407" s="126">
        <f t="shared" si="262"/>
        <v>2.9428772727108973E-3</v>
      </c>
      <c r="BO407" s="126">
        <f t="shared" si="263"/>
        <v>1.9625872770320184E-3</v>
      </c>
      <c r="BP407" s="126">
        <f t="shared" si="264"/>
        <v>-3.3309933369044531E-3</v>
      </c>
      <c r="BQ407" s="126">
        <f t="shared" si="265"/>
        <v>-3.4454882115640614E-3</v>
      </c>
      <c r="DA407" s="126">
        <f t="shared" ca="1" si="248"/>
        <v>1.0498560552409922E-2</v>
      </c>
      <c r="DB407" s="126">
        <f t="shared" ca="1" si="249"/>
        <v>-9.5359833356351183E-3</v>
      </c>
      <c r="DC407" s="126">
        <f t="shared" ca="1" si="250"/>
        <v>-1.0935040980522441E-2</v>
      </c>
      <c r="DD407" s="126">
        <f t="shared" ca="1" si="251"/>
        <v>1.6903220203252902E-3</v>
      </c>
      <c r="DE407" s="126">
        <f t="shared" ca="1" si="252"/>
        <v>1.1214048668485525E-2</v>
      </c>
    </row>
    <row r="408" spans="1:109" ht="14" thickBot="1" x14ac:dyDescent="0.2">
      <c r="A408" s="96">
        <v>39279</v>
      </c>
      <c r="B408" s="97">
        <v>5.6960000991821289</v>
      </c>
      <c r="C408" s="98">
        <v>1549.52001953125</v>
      </c>
      <c r="D408" s="97">
        <v>2.037100076675415</v>
      </c>
      <c r="E408">
        <v>121.81751228990645</v>
      </c>
      <c r="F408">
        <v>665.4630126953125</v>
      </c>
      <c r="H408" s="34">
        <f t="shared" si="253"/>
        <v>-1.0165924749634594E-2</v>
      </c>
      <c r="I408" s="34">
        <f t="shared" si="254"/>
        <v>-1.9194721215780998E-3</v>
      </c>
      <c r="J408" s="34">
        <f t="shared" si="255"/>
        <v>1.6718726333406644E-3</v>
      </c>
      <c r="K408" s="34">
        <f t="shared" si="256"/>
        <v>-1.7055148838592258E-3</v>
      </c>
      <c r="L408" s="101">
        <f t="shared" si="257"/>
        <v>-5.4515155662448979E-4</v>
      </c>
      <c r="N408" s="34">
        <f t="shared" si="258"/>
        <v>0.41805772599332863</v>
      </c>
      <c r="O408" s="35">
        <f t="shared" si="266"/>
        <v>-0.19194721215780997</v>
      </c>
      <c r="P408" s="35">
        <f t="shared" si="267"/>
        <v>0.16718726333406644</v>
      </c>
      <c r="Q408" s="35">
        <f t="shared" si="259"/>
        <v>-0.17055148838592257</v>
      </c>
      <c r="R408" s="35">
        <f t="shared" si="268"/>
        <v>-5.451515566244898E-2</v>
      </c>
      <c r="S408" s="67">
        <f t="shared" si="260"/>
        <v>0.16823113312121357</v>
      </c>
      <c r="AJ408" s="34">
        <f t="shared" ca="1" si="241"/>
        <v>-0.41864009225344162</v>
      </c>
      <c r="AK408" s="34">
        <f t="shared" ca="1" si="241"/>
        <v>-0.88743788365010912</v>
      </c>
      <c r="AL408" s="34">
        <f t="shared" ca="1" si="241"/>
        <v>-0.66862973427980466</v>
      </c>
      <c r="AM408" s="34">
        <f t="shared" ca="1" si="241"/>
        <v>-0.18309799594349604</v>
      </c>
      <c r="AN408" s="101">
        <f t="shared" ca="1" si="241"/>
        <v>-1.0019584663528593</v>
      </c>
      <c r="AQ408" s="60">
        <f ca="1"/>
        <v>2.2953322305560735E-2</v>
      </c>
      <c r="AR408" s="60">
        <f ca="1"/>
        <v>6.0465746571953423E-3</v>
      </c>
      <c r="AS408" s="60">
        <f ca="1"/>
        <v>5.692084440345988E-3</v>
      </c>
      <c r="AT408" s="60">
        <f ca="1"/>
        <v>7.1606162206166806E-4</v>
      </c>
      <c r="AU408" s="60">
        <f ca="1"/>
        <v>1.5440627187139566E-2</v>
      </c>
      <c r="AW408" s="61">
        <f t="shared" ca="1" si="242"/>
        <v>-0.94391941346994335</v>
      </c>
      <c r="AX408" s="61">
        <f t="shared" ca="1" si="243"/>
        <v>0.60465746571953427</v>
      </c>
      <c r="AY408" s="61">
        <f t="shared" ca="1" si="244"/>
        <v>0.5692084440345988</v>
      </c>
      <c r="AZ408" s="61">
        <f t="shared" ca="1" si="245"/>
        <v>7.1606162206166807E-2</v>
      </c>
      <c r="BA408" s="61">
        <f t="shared" ca="1" si="246"/>
        <v>1.5440627187139566</v>
      </c>
      <c r="BB408" s="61">
        <f t="shared" ca="1" si="247"/>
        <v>1.8456153772043131</v>
      </c>
      <c r="BL408" s="96">
        <v>39279</v>
      </c>
      <c r="BM408" s="126">
        <f t="shared" si="261"/>
        <v>-9.7444359107387822E-3</v>
      </c>
      <c r="BN408" s="126">
        <f t="shared" si="262"/>
        <v>-2.0780027312481105E-3</v>
      </c>
      <c r="BO408" s="126">
        <f t="shared" si="263"/>
        <v>1.7130631049327267E-3</v>
      </c>
      <c r="BP408" s="126">
        <f t="shared" si="264"/>
        <v>-1.497823273277946E-3</v>
      </c>
      <c r="BQ408" s="126">
        <f t="shared" si="265"/>
        <v>-1.2948111990428979E-3</v>
      </c>
      <c r="DA408" s="126">
        <f t="shared" ca="1" si="248"/>
        <v>2.3085958487380879E-2</v>
      </c>
      <c r="DB408" s="126">
        <f t="shared" ca="1" si="249"/>
        <v>5.7286923359941653E-3</v>
      </c>
      <c r="DC408" s="126">
        <f t="shared" ca="1" si="250"/>
        <v>5.5336708782563887E-3</v>
      </c>
      <c r="DD408" s="126">
        <f t="shared" ca="1" si="251"/>
        <v>8.3279896337650297E-4</v>
      </c>
      <c r="DE408" s="126">
        <f t="shared" ca="1" si="252"/>
        <v>1.4818034967822894E-2</v>
      </c>
    </row>
    <row r="409" spans="1:109" ht="14" thickBot="1" x14ac:dyDescent="0.2">
      <c r="A409" s="96">
        <v>39280</v>
      </c>
      <c r="B409" s="97">
        <v>5.7385001182556152</v>
      </c>
      <c r="C409" s="98">
        <v>1549.3699951171875</v>
      </c>
      <c r="D409" s="97">
        <v>2.0460999011993408</v>
      </c>
      <c r="E409">
        <v>122.38404731314962</v>
      </c>
      <c r="F409">
        <v>665.66302490234375</v>
      </c>
      <c r="H409" s="34">
        <f t="shared" si="253"/>
        <v>7.4613796231479653E-3</v>
      </c>
      <c r="I409" s="34">
        <f t="shared" si="254"/>
        <v>-9.6819926281355392E-5</v>
      </c>
      <c r="J409" s="34">
        <f t="shared" si="255"/>
        <v>4.4179589539919224E-3</v>
      </c>
      <c r="K409" s="34">
        <f t="shared" si="256"/>
        <v>4.6506861993283232E-3</v>
      </c>
      <c r="L409" s="101">
        <f t="shared" si="257"/>
        <v>3.0056096765039466E-4</v>
      </c>
      <c r="N409" s="34">
        <f t="shared" si="258"/>
        <v>-0.3068375455108811</v>
      </c>
      <c r="O409" s="35">
        <f t="shared" si="266"/>
        <v>-9.6819926281355388E-3</v>
      </c>
      <c r="P409" s="35">
        <f t="shared" si="267"/>
        <v>0.44179589539919223</v>
      </c>
      <c r="Q409" s="35">
        <f t="shared" si="259"/>
        <v>0.46506861993283233</v>
      </c>
      <c r="R409" s="35">
        <f t="shared" si="268"/>
        <v>3.0056096765039467E-2</v>
      </c>
      <c r="S409" s="67">
        <f t="shared" si="260"/>
        <v>0.62040107395804744</v>
      </c>
      <c r="AJ409" s="34">
        <f t="shared" ca="1" si="241"/>
        <v>1.1300862644479412</v>
      </c>
      <c r="AK409" s="34">
        <f t="shared" ca="1" si="241"/>
        <v>-0.10530466951765516</v>
      </c>
      <c r="AL409" s="34">
        <f t="shared" ca="1" si="241"/>
        <v>-0.28997451586438577</v>
      </c>
      <c r="AM409" s="34">
        <f t="shared" ca="1" si="241"/>
        <v>1.442672659003827</v>
      </c>
      <c r="AN409" s="101">
        <f t="shared" ca="1" si="241"/>
        <v>0.62297076378708982</v>
      </c>
      <c r="AQ409" s="60">
        <f ca="1"/>
        <v>-2.3052762507829744E-3</v>
      </c>
      <c r="AR409" s="60">
        <f ca="1"/>
        <v>-1.4364952485687784E-2</v>
      </c>
      <c r="AS409" s="60">
        <f ca="1"/>
        <v>-7.230292178812262E-3</v>
      </c>
      <c r="AT409" s="60">
        <f ca="1"/>
        <v>-5.3197141854615364E-3</v>
      </c>
      <c r="AU409" s="60">
        <f ca="1"/>
        <v>-7.2100430001655873E-3</v>
      </c>
      <c r="AW409" s="61">
        <f t="shared" ca="1" si="242"/>
        <v>9.4800873597200033E-2</v>
      </c>
      <c r="AX409" s="61">
        <f t="shared" ca="1" si="243"/>
        <v>-1.4364952485687783</v>
      </c>
      <c r="AY409" s="61">
        <f t="shared" ca="1" si="244"/>
        <v>-0.7230292178812262</v>
      </c>
      <c r="AZ409" s="61">
        <f t="shared" ca="1" si="245"/>
        <v>-0.5319714185461536</v>
      </c>
      <c r="BA409" s="61">
        <f t="shared" ca="1" si="246"/>
        <v>-0.72100430001655869</v>
      </c>
      <c r="BB409" s="61">
        <f t="shared" ca="1" si="247"/>
        <v>-3.3176993114155167</v>
      </c>
      <c r="BL409" s="96">
        <v>39280</v>
      </c>
      <c r="BM409" s="126">
        <f t="shared" si="261"/>
        <v>7.882868462043776E-3</v>
      </c>
      <c r="BN409" s="126">
        <f t="shared" si="262"/>
        <v>-2.5535053595136629E-4</v>
      </c>
      <c r="BO409" s="126">
        <f t="shared" si="263"/>
        <v>4.4591494255839846E-3</v>
      </c>
      <c r="BP409" s="126">
        <f t="shared" si="264"/>
        <v>4.8583778099096035E-3</v>
      </c>
      <c r="BQ409" s="126">
        <f t="shared" si="265"/>
        <v>-4.4909867476801337E-4</v>
      </c>
      <c r="DA409" s="126">
        <f t="shared" ca="1" si="248"/>
        <v>-2.1726400689628307E-3</v>
      </c>
      <c r="DB409" s="126">
        <f t="shared" ca="1" si="249"/>
        <v>-1.4682834806888961E-2</v>
      </c>
      <c r="DC409" s="126">
        <f t="shared" ca="1" si="250"/>
        <v>-7.3887057409018613E-3</v>
      </c>
      <c r="DD409" s="126">
        <f t="shared" ca="1" si="251"/>
        <v>-5.2029768441467011E-3</v>
      </c>
      <c r="DE409" s="126">
        <f t="shared" ca="1" si="252"/>
        <v>-7.8326352194822597E-3</v>
      </c>
    </row>
    <row r="410" spans="1:109" ht="14" thickBot="1" x14ac:dyDescent="0.2">
      <c r="A410" s="96">
        <v>39281</v>
      </c>
      <c r="B410" s="97">
        <v>5.6820001602172852</v>
      </c>
      <c r="C410" s="98">
        <v>1546.1700439453125</v>
      </c>
      <c r="D410" s="97">
        <v>2.0529999732971191</v>
      </c>
      <c r="E410">
        <v>121.84720567476971</v>
      </c>
      <c r="F410">
        <v>672.91259765625</v>
      </c>
      <c r="H410" s="34">
        <f t="shared" si="253"/>
        <v>-9.8457709983466712E-3</v>
      </c>
      <c r="I410" s="34">
        <f t="shared" si="254"/>
        <v>-2.0653240878289823E-3</v>
      </c>
      <c r="J410" s="34">
        <f t="shared" si="255"/>
        <v>3.3723045945771163E-3</v>
      </c>
      <c r="K410" s="34">
        <f t="shared" si="256"/>
        <v>-4.3865328052623588E-3</v>
      </c>
      <c r="L410" s="101">
        <f t="shared" si="257"/>
        <v>1.0890754755335555E-2</v>
      </c>
      <c r="N410" s="34">
        <f t="shared" si="258"/>
        <v>0.40489190463148217</v>
      </c>
      <c r="O410" s="35">
        <f t="shared" si="266"/>
        <v>-0.20653240878289822</v>
      </c>
      <c r="P410" s="35">
        <f t="shared" si="267"/>
        <v>0.33723045945771163</v>
      </c>
      <c r="Q410" s="35">
        <f t="shared" si="259"/>
        <v>-0.43865328052623587</v>
      </c>
      <c r="R410" s="35">
        <f t="shared" si="268"/>
        <v>1.0890754755335554</v>
      </c>
      <c r="S410" s="67">
        <f t="shared" si="260"/>
        <v>1.1860121503136152</v>
      </c>
      <c r="AJ410" s="34">
        <f t="shared" ca="1" si="241"/>
        <v>-0.69743961300242496</v>
      </c>
      <c r="AK410" s="34">
        <f t="shared" ca="1" si="241"/>
        <v>0.97761169734659659</v>
      </c>
      <c r="AL410" s="34">
        <f t="shared" ca="1" si="241"/>
        <v>-0.96029760440435352</v>
      </c>
      <c r="AM410" s="34">
        <f t="shared" ca="1" si="241"/>
        <v>-1.9427885261497648</v>
      </c>
      <c r="AN410" s="101">
        <f t="shared" ca="1" si="241"/>
        <v>-0.78826242739955266</v>
      </c>
      <c r="AQ410" s="60">
        <f ca="1"/>
        <v>2.4055297629616609E-2</v>
      </c>
      <c r="AR410" s="60">
        <f ca="1"/>
        <v>5.766114328031295E-3</v>
      </c>
      <c r="AS410" s="60">
        <f ca="1"/>
        <v>9.8833639917162742E-3</v>
      </c>
      <c r="AT410" s="60">
        <f ca="1"/>
        <v>2.1449499356643534E-3</v>
      </c>
      <c r="AU410" s="60">
        <f ca="1"/>
        <v>-2.011365993692562E-3</v>
      </c>
      <c r="AW410" s="61">
        <f t="shared" ca="1" si="242"/>
        <v>-0.9892364219488935</v>
      </c>
      <c r="AX410" s="61">
        <f t="shared" ca="1" si="243"/>
        <v>0.57661143280312954</v>
      </c>
      <c r="AY410" s="61">
        <f t="shared" ca="1" si="244"/>
        <v>0.98833639917162741</v>
      </c>
      <c r="AZ410" s="61">
        <f t="shared" ca="1" si="245"/>
        <v>0.21449499356643534</v>
      </c>
      <c r="BA410" s="61">
        <f t="shared" ca="1" si="246"/>
        <v>-0.20113659936925621</v>
      </c>
      <c r="BB410" s="61">
        <f t="shared" ca="1" si="247"/>
        <v>0.58906980422304256</v>
      </c>
      <c r="BL410" s="96">
        <v>39281</v>
      </c>
      <c r="BM410" s="126">
        <f t="shared" si="261"/>
        <v>-9.4242821594508596E-3</v>
      </c>
      <c r="BN410" s="126">
        <f t="shared" si="262"/>
        <v>-2.2238546974989934E-3</v>
      </c>
      <c r="BO410" s="126">
        <f t="shared" si="263"/>
        <v>3.4134950661691785E-3</v>
      </c>
      <c r="BP410" s="126">
        <f t="shared" si="264"/>
        <v>-4.1788411946810785E-3</v>
      </c>
      <c r="BQ410" s="126">
        <f t="shared" si="265"/>
        <v>1.0141095112917147E-2</v>
      </c>
      <c r="DA410" s="126">
        <f t="shared" ca="1" si="248"/>
        <v>2.4187933811436753E-2</v>
      </c>
      <c r="DB410" s="126">
        <f t="shared" ca="1" si="249"/>
        <v>5.448232006830118E-3</v>
      </c>
      <c r="DC410" s="126">
        <f t="shared" ca="1" si="250"/>
        <v>9.7249504296266741E-3</v>
      </c>
      <c r="DD410" s="126">
        <f t="shared" ca="1" si="251"/>
        <v>2.2616872769791884E-3</v>
      </c>
      <c r="DE410" s="126">
        <f t="shared" ca="1" si="252"/>
        <v>-2.6339582130092349E-3</v>
      </c>
    </row>
    <row r="411" spans="1:109" ht="14" thickBot="1" x14ac:dyDescent="0.2">
      <c r="A411" s="96">
        <v>39282</v>
      </c>
      <c r="B411" s="97">
        <v>5.689000129699707</v>
      </c>
      <c r="C411" s="98">
        <v>1553.0799560546875</v>
      </c>
      <c r="D411" s="97">
        <v>2.0487000942230225</v>
      </c>
      <c r="E411">
        <v>122.05540988365914</v>
      </c>
      <c r="F411">
        <v>677.17474365234375</v>
      </c>
      <c r="H411" s="34">
        <f t="shared" si="253"/>
        <v>1.2319551716017884E-3</v>
      </c>
      <c r="I411" s="34">
        <f t="shared" si="254"/>
        <v>4.4690505655789314E-3</v>
      </c>
      <c r="J411" s="34">
        <f t="shared" si="255"/>
        <v>-2.0944369849119245E-3</v>
      </c>
      <c r="K411" s="34">
        <f t="shared" si="256"/>
        <v>1.708731913353502E-3</v>
      </c>
      <c r="L411" s="101">
        <f t="shared" si="257"/>
        <v>6.333877551020408E-3</v>
      </c>
      <c r="N411" s="34">
        <f t="shared" si="258"/>
        <v>-5.0662226039404519E-2</v>
      </c>
      <c r="O411" s="35">
        <f t="shared" si="266"/>
        <v>0.44690505655789314</v>
      </c>
      <c r="P411" s="35">
        <f t="shared" si="267"/>
        <v>-0.20944369849119243</v>
      </c>
      <c r="Q411" s="35">
        <f t="shared" si="259"/>
        <v>0.1708731913353502</v>
      </c>
      <c r="R411" s="35">
        <f t="shared" si="268"/>
        <v>0.63338775510204082</v>
      </c>
      <c r="S411" s="67">
        <f t="shared" si="260"/>
        <v>0.99106007846468724</v>
      </c>
      <c r="AJ411" s="34">
        <f t="shared" ca="1" si="241"/>
        <v>0.66101751617034488</v>
      </c>
      <c r="AK411" s="34">
        <f t="shared" ca="1" si="241"/>
        <v>0.24044036410677516</v>
      </c>
      <c r="AL411" s="34">
        <f t="shared" ca="1" si="241"/>
        <v>-0.27168342898169029</v>
      </c>
      <c r="AM411" s="34">
        <f t="shared" ca="1" si="241"/>
        <v>1.5943798371264561</v>
      </c>
      <c r="AN411" s="101">
        <f t="shared" ca="1" si="241"/>
        <v>1.0624620980822306</v>
      </c>
      <c r="AQ411" s="60">
        <f ca="1"/>
        <v>-1.093096036289062E-2</v>
      </c>
      <c r="AR411" s="60">
        <f ca="1"/>
        <v>-1.0312965228208008E-2</v>
      </c>
      <c r="AS411" s="60">
        <f ca="1"/>
        <v>-1.0610919067386511E-2</v>
      </c>
      <c r="AT411" s="60">
        <f ca="1"/>
        <v>-1.4725321362197685E-3</v>
      </c>
      <c r="AU411" s="60">
        <f ca="1"/>
        <v>1.969548695498187E-2</v>
      </c>
      <c r="AW411" s="61">
        <f t="shared" ca="1" si="242"/>
        <v>0.44951861682799882</v>
      </c>
      <c r="AX411" s="61">
        <f t="shared" ca="1" si="243"/>
        <v>-1.0312965228208009</v>
      </c>
      <c r="AY411" s="61">
        <f t="shared" ca="1" si="244"/>
        <v>-1.0610919067386511</v>
      </c>
      <c r="AZ411" s="61">
        <f t="shared" ca="1" si="245"/>
        <v>-0.14725321362197685</v>
      </c>
      <c r="BA411" s="61">
        <f t="shared" ca="1" si="246"/>
        <v>1.9695486954981869</v>
      </c>
      <c r="BB411" s="61">
        <f t="shared" ca="1" si="247"/>
        <v>0.17942566914475688</v>
      </c>
      <c r="BL411" s="96">
        <v>39282</v>
      </c>
      <c r="BM411" s="126">
        <f t="shared" si="261"/>
        <v>1.6534440104975993E-3</v>
      </c>
      <c r="BN411" s="126">
        <f t="shared" si="262"/>
        <v>4.3105199559089202E-3</v>
      </c>
      <c r="BO411" s="126">
        <f t="shared" si="263"/>
        <v>-2.0532465133198622E-3</v>
      </c>
      <c r="BP411" s="126">
        <f t="shared" si="264"/>
        <v>1.9164235239347818E-3</v>
      </c>
      <c r="BQ411" s="126">
        <f t="shared" si="265"/>
        <v>5.5842179086019999E-3</v>
      </c>
      <c r="DA411" s="126">
        <f t="shared" ca="1" si="248"/>
        <v>-1.0798324181070476E-2</v>
      </c>
      <c r="DB411" s="126">
        <f t="shared" ca="1" si="249"/>
        <v>-1.0630847549409185E-2</v>
      </c>
      <c r="DC411" s="126">
        <f t="shared" ca="1" si="250"/>
        <v>-1.0769332629476111E-2</v>
      </c>
      <c r="DD411" s="126">
        <f t="shared" ca="1" si="251"/>
        <v>-1.3557947949049336E-3</v>
      </c>
      <c r="DE411" s="126">
        <f t="shared" ca="1" si="252"/>
        <v>1.9072894735665195E-2</v>
      </c>
    </row>
    <row r="412" spans="1:109" ht="14" thickBot="1" x14ac:dyDescent="0.2">
      <c r="A412" s="96">
        <v>39283</v>
      </c>
      <c r="B412" s="97">
        <v>5.6434998512268066</v>
      </c>
      <c r="C412" s="98">
        <v>1534.0999755859375</v>
      </c>
      <c r="D412" s="97">
        <v>2.0546998977661133</v>
      </c>
      <c r="E412">
        <v>121.25621195080964</v>
      </c>
      <c r="F412">
        <v>683.82403564453125</v>
      </c>
      <c r="H412" s="34">
        <f t="shared" si="253"/>
        <v>-7.9979394332167324E-3</v>
      </c>
      <c r="I412" s="34">
        <f t="shared" si="254"/>
        <v>-1.222086499459122E-2</v>
      </c>
      <c r="J412" s="34">
        <f t="shared" si="255"/>
        <v>2.9285904559721659E-3</v>
      </c>
      <c r="K412" s="34">
        <f t="shared" si="256"/>
        <v>-6.5478288394695081E-3</v>
      </c>
      <c r="L412" s="101">
        <f t="shared" si="257"/>
        <v>9.8191671418879651E-3</v>
      </c>
      <c r="N412" s="34">
        <f t="shared" si="258"/>
        <v>0.32890272694603034</v>
      </c>
      <c r="O412" s="35">
        <f t="shared" si="266"/>
        <v>-1.2220864994591221</v>
      </c>
      <c r="P412" s="35">
        <f t="shared" si="267"/>
        <v>0.29285904559721659</v>
      </c>
      <c r="Q412" s="35">
        <f t="shared" si="259"/>
        <v>-0.65478288394695083</v>
      </c>
      <c r="R412" s="35">
        <f t="shared" si="268"/>
        <v>0.98191671418879656</v>
      </c>
      <c r="S412" s="67">
        <f t="shared" si="260"/>
        <v>-0.27319089667402929</v>
      </c>
      <c r="AJ412" s="34">
        <f t="shared" ca="1" si="241"/>
        <v>0.84483862239782159</v>
      </c>
      <c r="AK412" s="34">
        <f t="shared" ca="1" si="241"/>
        <v>3.1577879266794289E-3</v>
      </c>
      <c r="AL412" s="34">
        <f t="shared" ca="1" si="241"/>
        <v>-0.3676785018455237</v>
      </c>
      <c r="AM412" s="34">
        <f t="shared" ca="1" si="241"/>
        <v>-9.6308221023058777E-2</v>
      </c>
      <c r="AN412" s="101">
        <f t="shared" ca="1" si="241"/>
        <v>-1.5956289431573205</v>
      </c>
      <c r="AQ412" s="60">
        <f ca="1"/>
        <v>1.3865616624274305E-2</v>
      </c>
      <c r="AR412" s="60">
        <f ca="1"/>
        <v>2.9514262512269937E-3</v>
      </c>
      <c r="AS412" s="60">
        <f ca="1"/>
        <v>1.2345160982210512E-2</v>
      </c>
      <c r="AT412" s="60">
        <f ca="1"/>
        <v>1.6702141768600151E-3</v>
      </c>
      <c r="AU412" s="60">
        <f ca="1"/>
        <v>2.2393055445452843E-3</v>
      </c>
      <c r="AW412" s="61">
        <f t="shared" ca="1" si="242"/>
        <v>-0.5702017571640754</v>
      </c>
      <c r="AX412" s="61">
        <f t="shared" ca="1" si="243"/>
        <v>0.29514262512269934</v>
      </c>
      <c r="AY412" s="61">
        <f t="shared" ca="1" si="244"/>
        <v>1.2345160982210512</v>
      </c>
      <c r="AZ412" s="61">
        <f t="shared" ca="1" si="245"/>
        <v>0.16702141768600151</v>
      </c>
      <c r="BA412" s="61">
        <f t="shared" ca="1" si="246"/>
        <v>0.22393055445452842</v>
      </c>
      <c r="BB412" s="61">
        <f t="shared" ca="1" si="247"/>
        <v>1.3504089383202051</v>
      </c>
      <c r="BL412" s="96">
        <v>39283</v>
      </c>
      <c r="BM412" s="126">
        <f t="shared" si="261"/>
        <v>-7.5764505943209217E-3</v>
      </c>
      <c r="BN412" s="126">
        <f t="shared" si="262"/>
        <v>-1.2379395604261231E-2</v>
      </c>
      <c r="BO412" s="126">
        <f t="shared" si="263"/>
        <v>2.9697809275642281E-3</v>
      </c>
      <c r="BP412" s="126">
        <f t="shared" si="264"/>
        <v>-6.3401372288882278E-3</v>
      </c>
      <c r="BQ412" s="126">
        <f t="shared" si="265"/>
        <v>9.0695074994695569E-3</v>
      </c>
      <c r="DA412" s="126">
        <f t="shared" ca="1" si="248"/>
        <v>1.3998252806094449E-2</v>
      </c>
      <c r="DB412" s="126">
        <f t="shared" ca="1" si="249"/>
        <v>2.6335439300258163E-3</v>
      </c>
      <c r="DC412" s="126">
        <f t="shared" ca="1" si="250"/>
        <v>1.2186747420120912E-2</v>
      </c>
      <c r="DD412" s="126">
        <f t="shared" ca="1" si="251"/>
        <v>1.78695151817485E-3</v>
      </c>
      <c r="DE412" s="126">
        <f t="shared" ca="1" si="252"/>
        <v>1.6167133252286115E-3</v>
      </c>
    </row>
    <row r="413" spans="1:109" ht="14" thickBot="1" x14ac:dyDescent="0.2">
      <c r="A413" s="96">
        <v>39286</v>
      </c>
      <c r="B413" s="97">
        <v>5.6475000381469727</v>
      </c>
      <c r="C413" s="98">
        <v>1541.5699462890625</v>
      </c>
      <c r="D413" s="97">
        <v>2.0580000877380371</v>
      </c>
      <c r="E413">
        <v>121.31505321407403</v>
      </c>
      <c r="F413">
        <v>680.66217041015625</v>
      </c>
      <c r="H413" s="34">
        <f t="shared" si="253"/>
        <v>7.0881315240868461E-4</v>
      </c>
      <c r="I413" s="34">
        <f t="shared" si="254"/>
        <v>4.8692854585776933E-3</v>
      </c>
      <c r="J413" s="34">
        <f t="shared" si="255"/>
        <v>1.6061664165710145E-3</v>
      </c>
      <c r="K413" s="34">
        <f t="shared" si="256"/>
        <v>4.8526390786687347E-4</v>
      </c>
      <c r="L413" s="101">
        <f t="shared" si="257"/>
        <v>-4.6237995004004455E-3</v>
      </c>
      <c r="N413" s="34">
        <f t="shared" si="258"/>
        <v>-2.9148830229221254E-2</v>
      </c>
      <c r="O413" s="35">
        <f t="shared" si="266"/>
        <v>0.48692854585776935</v>
      </c>
      <c r="P413" s="35">
        <f t="shared" si="267"/>
        <v>0.16061664165710143</v>
      </c>
      <c r="Q413" s="35">
        <f t="shared" si="259"/>
        <v>4.852639078668735E-2</v>
      </c>
      <c r="R413" s="35">
        <f t="shared" si="268"/>
        <v>-0.46237995004004456</v>
      </c>
      <c r="S413" s="67">
        <f t="shared" si="260"/>
        <v>0.20454279803229219</v>
      </c>
      <c r="AJ413" s="34">
        <f t="shared" ca="1" si="241"/>
        <v>-2.08825468218657</v>
      </c>
      <c r="AK413" s="34">
        <f t="shared" ca="1" si="241"/>
        <v>0.46774156546810813</v>
      </c>
      <c r="AL413" s="34">
        <f t="shared" ca="1" si="241"/>
        <v>1.0241823829243568</v>
      </c>
      <c r="AM413" s="34">
        <f t="shared" ca="1" si="241"/>
        <v>0.10755292450202419</v>
      </c>
      <c r="AN413" s="101">
        <f t="shared" ca="1" si="241"/>
        <v>-1.0358987191441238</v>
      </c>
      <c r="AQ413" s="60">
        <f ca="1"/>
        <v>1.9416259479500958E-2</v>
      </c>
      <c r="AR413" s="60">
        <f ca="1"/>
        <v>5.3181874681779281E-3</v>
      </c>
      <c r="AS413" s="60">
        <f ca="1"/>
        <v>-4.4748116729369609E-3</v>
      </c>
      <c r="AT413" s="60">
        <f ca="1"/>
        <v>-4.2297638008413326E-3</v>
      </c>
      <c r="AU413" s="60">
        <f ca="1"/>
        <v>1.7837317412913579E-3</v>
      </c>
      <c r="AW413" s="61">
        <f t="shared" ca="1" si="242"/>
        <v>-0.79846324709302463</v>
      </c>
      <c r="AX413" s="61">
        <f t="shared" ca="1" si="243"/>
        <v>0.53181874681779284</v>
      </c>
      <c r="AY413" s="61">
        <f t="shared" ca="1" si="244"/>
        <v>-0.44748116729369608</v>
      </c>
      <c r="AZ413" s="61">
        <f t="shared" ca="1" si="245"/>
        <v>-0.42297638008413324</v>
      </c>
      <c r="BA413" s="61">
        <f t="shared" ca="1" si="246"/>
        <v>0.17837317412913578</v>
      </c>
      <c r="BB413" s="61">
        <f t="shared" ca="1" si="247"/>
        <v>-0.95872887352392533</v>
      </c>
      <c r="BL413" s="96">
        <v>39286</v>
      </c>
      <c r="BM413" s="126">
        <f t="shared" si="261"/>
        <v>1.1303019913044957E-3</v>
      </c>
      <c r="BN413" s="126">
        <f t="shared" si="262"/>
        <v>4.7107548489076822E-3</v>
      </c>
      <c r="BO413" s="126">
        <f t="shared" si="263"/>
        <v>1.6473568881630767E-3</v>
      </c>
      <c r="BP413" s="126">
        <f t="shared" si="264"/>
        <v>6.9295551844815331E-4</v>
      </c>
      <c r="BQ413" s="126">
        <f t="shared" si="265"/>
        <v>-5.3734591428188537E-3</v>
      </c>
      <c r="DA413" s="126">
        <f t="shared" ca="1" si="248"/>
        <v>1.9548895661321102E-2</v>
      </c>
      <c r="DB413" s="126">
        <f t="shared" ca="1" si="249"/>
        <v>5.0003051469767511E-3</v>
      </c>
      <c r="DC413" s="126">
        <f t="shared" ca="1" si="250"/>
        <v>-4.6332252350265602E-3</v>
      </c>
      <c r="DD413" s="126">
        <f t="shared" ca="1" si="251"/>
        <v>-4.1130264595264972E-3</v>
      </c>
      <c r="DE413" s="126">
        <f t="shared" ca="1" si="252"/>
        <v>1.1611395219746851E-3</v>
      </c>
    </row>
    <row r="414" spans="1:109" ht="14" thickBot="1" x14ac:dyDescent="0.2">
      <c r="A414" s="96">
        <v>39287</v>
      </c>
      <c r="B414" s="97">
        <v>5.6440000534057617</v>
      </c>
      <c r="C414" s="98">
        <v>1511.0400390625</v>
      </c>
      <c r="D414" s="97">
        <v>2.0638000965118408</v>
      </c>
      <c r="E414">
        <v>120.39488972360823</v>
      </c>
      <c r="F414">
        <v>682.7620849609375</v>
      </c>
      <c r="H414" s="34">
        <f t="shared" si="253"/>
        <v>-6.1974054317303446E-4</v>
      </c>
      <c r="I414" s="34">
        <f t="shared" si="254"/>
        <v>-1.9804425546862459E-2</v>
      </c>
      <c r="J414" s="34">
        <f t="shared" si="255"/>
        <v>2.8182743083254884E-3</v>
      </c>
      <c r="K414" s="34">
        <f t="shared" si="256"/>
        <v>-7.5849077759712535E-3</v>
      </c>
      <c r="L414" s="101">
        <f t="shared" si="257"/>
        <v>3.0851054195003592E-3</v>
      </c>
      <c r="N414" s="34">
        <f t="shared" si="258"/>
        <v>2.5485858745324844E-2</v>
      </c>
      <c r="O414" s="35">
        <f t="shared" si="266"/>
        <v>-1.9804425546862459</v>
      </c>
      <c r="P414" s="35">
        <f t="shared" si="267"/>
        <v>0.28182743083254885</v>
      </c>
      <c r="Q414" s="35">
        <f t="shared" si="259"/>
        <v>-0.75849077759712535</v>
      </c>
      <c r="R414" s="35">
        <f t="shared" si="268"/>
        <v>0.30851054195003591</v>
      </c>
      <c r="S414" s="67">
        <f t="shared" si="260"/>
        <v>-2.1231095007554615</v>
      </c>
      <c r="AJ414" s="34">
        <f t="shared" ca="1" si="241"/>
        <v>-1.8879073434845774</v>
      </c>
      <c r="AK414" s="34">
        <f t="shared" ca="1" si="241"/>
        <v>0.1425749760098538</v>
      </c>
      <c r="AL414" s="34">
        <f t="shared" ca="1" si="241"/>
        <v>1.079340514351822</v>
      </c>
      <c r="AM414" s="34">
        <f t="shared" ca="1" si="241"/>
        <v>-1.1245109847427666</v>
      </c>
      <c r="AN414" s="101">
        <f t="shared" ca="1" si="241"/>
        <v>-2.128865710611652</v>
      </c>
      <c r="AQ414" s="60">
        <f ca="1"/>
        <v>-4.6455268596499601E-2</v>
      </c>
      <c r="AR414" s="60">
        <f ca="1"/>
        <v>-5.1337950318252204E-3</v>
      </c>
      <c r="AS414" s="60">
        <f ca="1"/>
        <v>-3.3032119007400081E-3</v>
      </c>
      <c r="AT414" s="60">
        <f ca="1"/>
        <v>-1.2307029213075417E-2</v>
      </c>
      <c r="AU414" s="60">
        <f ca="1"/>
        <v>1.5916589401980998E-3</v>
      </c>
      <c r="AW414" s="61">
        <f t="shared" ca="1" si="242"/>
        <v>1.9104001286808645</v>
      </c>
      <c r="AX414" s="61">
        <f t="shared" ca="1" si="243"/>
        <v>-0.51337950318252201</v>
      </c>
      <c r="AY414" s="61">
        <f t="shared" ca="1" si="244"/>
        <v>-0.33032119007400079</v>
      </c>
      <c r="AZ414" s="61">
        <f t="shared" ca="1" si="245"/>
        <v>-1.2307029213075418</v>
      </c>
      <c r="BA414" s="61">
        <f t="shared" ca="1" si="246"/>
        <v>0.15916589401980999</v>
      </c>
      <c r="BB414" s="61">
        <f t="shared" ca="1" si="247"/>
        <v>-4.8375918633902504E-3</v>
      </c>
      <c r="BL414" s="96">
        <v>39287</v>
      </c>
      <c r="BM414" s="126">
        <f t="shared" si="261"/>
        <v>-1.9825170427722344E-4</v>
      </c>
      <c r="BN414" s="126">
        <f t="shared" si="262"/>
        <v>-1.9962956156532468E-2</v>
      </c>
      <c r="BO414" s="126">
        <f t="shared" si="263"/>
        <v>2.8594647799175506E-3</v>
      </c>
      <c r="BP414" s="126">
        <f t="shared" si="264"/>
        <v>-7.3772161653899732E-3</v>
      </c>
      <c r="BQ414" s="126">
        <f t="shared" si="265"/>
        <v>2.3354457770819511E-3</v>
      </c>
      <c r="DA414" s="126">
        <f t="shared" ca="1" si="248"/>
        <v>-4.632263241467946E-2</v>
      </c>
      <c r="DB414" s="126">
        <f t="shared" ca="1" si="249"/>
        <v>-5.4516773530263974E-3</v>
      </c>
      <c r="DC414" s="126">
        <f t="shared" ca="1" si="250"/>
        <v>-3.4616254628296078E-3</v>
      </c>
      <c r="DD414" s="126">
        <f t="shared" ca="1" si="251"/>
        <v>-1.2190291871760583E-2</v>
      </c>
      <c r="DE414" s="126">
        <f t="shared" ca="1" si="252"/>
        <v>9.6906672088142702E-4</v>
      </c>
    </row>
    <row r="415" spans="1:109" ht="14" thickBot="1" x14ac:dyDescent="0.2">
      <c r="A415" s="96">
        <v>39288</v>
      </c>
      <c r="B415" s="97">
        <v>5.6094999313354492</v>
      </c>
      <c r="C415" s="98">
        <v>1518.0899658203125</v>
      </c>
      <c r="D415" s="97">
        <v>2.0511999130249023</v>
      </c>
      <c r="E415">
        <v>120.5981696792946</v>
      </c>
      <c r="F415">
        <v>673.56256103515625</v>
      </c>
      <c r="H415" s="34">
        <f t="shared" si="253"/>
        <v>-6.1127076087630567E-3</v>
      </c>
      <c r="I415" s="34">
        <f t="shared" si="254"/>
        <v>4.6656121449875753E-3</v>
      </c>
      <c r="J415" s="34">
        <f t="shared" si="255"/>
        <v>-6.1053313778959718E-3</v>
      </c>
      <c r="K415" s="34">
        <f t="shared" si="256"/>
        <v>1.6884433895245987E-3</v>
      </c>
      <c r="L415" s="101">
        <f t="shared" si="257"/>
        <v>-1.347398182824926E-2</v>
      </c>
      <c r="N415" s="34">
        <f t="shared" si="258"/>
        <v>0.2513755221996361</v>
      </c>
      <c r="O415" s="35">
        <f t="shared" si="266"/>
        <v>0.46656121449875754</v>
      </c>
      <c r="P415" s="35">
        <f t="shared" si="267"/>
        <v>-0.61053313778959717</v>
      </c>
      <c r="Q415" s="35">
        <f t="shared" si="259"/>
        <v>0.16884433895245987</v>
      </c>
      <c r="R415" s="35">
        <f t="shared" si="268"/>
        <v>-1.347398182824926</v>
      </c>
      <c r="S415" s="67">
        <f t="shared" si="260"/>
        <v>-1.0711502449636696</v>
      </c>
      <c r="AJ415" s="34">
        <f t="shared" ca="1" si="241"/>
        <v>-0.91610975707036157</v>
      </c>
      <c r="AK415" s="34">
        <f t="shared" ca="1" si="241"/>
        <v>0.3822930899776984</v>
      </c>
      <c r="AL415" s="34">
        <f t="shared" ca="1" si="241"/>
        <v>-4.3721788207529054E-2</v>
      </c>
      <c r="AM415" s="34">
        <f t="shared" ca="1" si="241"/>
        <v>1.9825383655570361</v>
      </c>
      <c r="AN415" s="101">
        <f t="shared" ca="1" si="241"/>
        <v>7.2946505418175142E-2</v>
      </c>
      <c r="AQ415" s="60">
        <f ca="1"/>
        <v>-4.1994441036675878E-2</v>
      </c>
      <c r="AR415" s="60">
        <f ca="1"/>
        <v>-2.9855941556205757E-3</v>
      </c>
      <c r="AS415" s="60">
        <f ca="1"/>
        <v>-1.3270722692799492E-2</v>
      </c>
      <c r="AT415" s="60">
        <f ca="1"/>
        <v>-1.2252854145765846E-2</v>
      </c>
      <c r="AU415" s="60">
        <f ca="1"/>
        <v>-1.4016434868777653E-3</v>
      </c>
      <c r="AW415" s="61">
        <f t="shared" ca="1" si="242"/>
        <v>1.7269555851064784</v>
      </c>
      <c r="AX415" s="61">
        <f t="shared" ca="1" si="243"/>
        <v>-0.29855941556205756</v>
      </c>
      <c r="AY415" s="61">
        <f t="shared" ca="1" si="244"/>
        <v>-1.3270722692799493</v>
      </c>
      <c r="AZ415" s="61">
        <f t="shared" ca="1" si="245"/>
        <v>-1.2252854145765846</v>
      </c>
      <c r="BA415" s="61">
        <f t="shared" ca="1" si="246"/>
        <v>-0.14016434868777652</v>
      </c>
      <c r="BB415" s="61">
        <f t="shared" ca="1" si="247"/>
        <v>-1.2641258629998895</v>
      </c>
      <c r="BL415" s="96">
        <v>39288</v>
      </c>
      <c r="BM415" s="126">
        <f t="shared" si="261"/>
        <v>-5.691218769867246E-3</v>
      </c>
      <c r="BN415" s="126">
        <f t="shared" si="262"/>
        <v>4.5070815353175642E-3</v>
      </c>
      <c r="BO415" s="126">
        <f t="shared" si="263"/>
        <v>-6.0641409063039095E-3</v>
      </c>
      <c r="BP415" s="126">
        <f t="shared" si="264"/>
        <v>1.8961350001058786E-3</v>
      </c>
      <c r="BQ415" s="126">
        <f t="shared" si="265"/>
        <v>-1.4223641470667668E-2</v>
      </c>
      <c r="DA415" s="126">
        <f t="shared" ca="1" si="248"/>
        <v>-4.1861804854855737E-2</v>
      </c>
      <c r="DB415" s="126">
        <f t="shared" ca="1" si="249"/>
        <v>-3.3034764768217532E-3</v>
      </c>
      <c r="DC415" s="126">
        <f t="shared" ca="1" si="250"/>
        <v>-1.3429136254889092E-2</v>
      </c>
      <c r="DD415" s="126">
        <f t="shared" ca="1" si="251"/>
        <v>-1.2136116804451012E-2</v>
      </c>
      <c r="DE415" s="126">
        <f t="shared" ca="1" si="252"/>
        <v>-2.0242357061944381E-3</v>
      </c>
    </row>
    <row r="416" spans="1:109" ht="14" thickBot="1" x14ac:dyDescent="0.2">
      <c r="A416" s="96">
        <v>39289</v>
      </c>
      <c r="B416" s="97">
        <v>5.5250000953674316</v>
      </c>
      <c r="C416" s="98">
        <v>1482.6600341796875</v>
      </c>
      <c r="D416" s="97">
        <v>2.048799991607666</v>
      </c>
      <c r="E416">
        <v>118.63803318465025</v>
      </c>
      <c r="F416">
        <v>662.6263427734375</v>
      </c>
      <c r="H416" s="34">
        <f t="shared" si="253"/>
        <v>-1.5063702112908445E-2</v>
      </c>
      <c r="I416" s="34">
        <f t="shared" si="254"/>
        <v>-2.3338492736482943E-2</v>
      </c>
      <c r="J416" s="34">
        <f t="shared" si="255"/>
        <v>-1.1700085408531276E-3</v>
      </c>
      <c r="K416" s="34">
        <f t="shared" si="256"/>
        <v>-1.6253451440075044E-2</v>
      </c>
      <c r="L416" s="101">
        <f t="shared" si="257"/>
        <v>-1.6236380841761096E-2</v>
      </c>
      <c r="N416" s="34">
        <f t="shared" si="258"/>
        <v>0.61947114556300076</v>
      </c>
      <c r="O416" s="35">
        <f t="shared" si="266"/>
        <v>-2.3338492736482941</v>
      </c>
      <c r="P416" s="35">
        <f t="shared" si="267"/>
        <v>-0.11700085408531276</v>
      </c>
      <c r="Q416" s="35">
        <f t="shared" si="259"/>
        <v>-1.6253451440075044</v>
      </c>
      <c r="R416" s="35">
        <f t="shared" si="268"/>
        <v>-1.6236380841761096</v>
      </c>
      <c r="S416" s="67">
        <f t="shared" si="260"/>
        <v>-5.0803622103542203</v>
      </c>
      <c r="AJ416" s="34">
        <f t="shared" ca="1" si="241"/>
        <v>0.1642157093055486</v>
      </c>
      <c r="AK416" s="34">
        <f t="shared" ca="1" si="241"/>
        <v>1.1040723793435787</v>
      </c>
      <c r="AL416" s="34">
        <f t="shared" ca="1" si="241"/>
        <v>0.6078765310948594</v>
      </c>
      <c r="AM416" s="34">
        <f t="shared" ca="1" si="241"/>
        <v>-0.22944925303961122</v>
      </c>
      <c r="AN416" s="101">
        <f t="shared" ca="1" si="241"/>
        <v>1.1826250485967695</v>
      </c>
      <c r="AQ416" s="60">
        <f ca="1"/>
        <v>-1.7662242819201188E-2</v>
      </c>
      <c r="AR416" s="60">
        <f ca="1"/>
        <v>-7.6415228062571084E-3</v>
      </c>
      <c r="AS416" s="60">
        <f ca="1"/>
        <v>9.852170618551077E-3</v>
      </c>
      <c r="AT416" s="60">
        <f ca="1"/>
        <v>-9.842196961084123E-3</v>
      </c>
      <c r="AU416" s="60">
        <f ca="1"/>
        <v>3.2635505779836978E-3</v>
      </c>
      <c r="AW416" s="61">
        <f t="shared" ca="1" si="242"/>
        <v>0.72633206036692832</v>
      </c>
      <c r="AX416" s="61">
        <f t="shared" ca="1" si="243"/>
        <v>-0.76415228062571083</v>
      </c>
      <c r="AY416" s="61">
        <f t="shared" ca="1" si="244"/>
        <v>0.98521706185510771</v>
      </c>
      <c r="AZ416" s="61">
        <f t="shared" ca="1" si="245"/>
        <v>-0.98421969610841231</v>
      </c>
      <c r="BA416" s="61">
        <f t="shared" ca="1" si="246"/>
        <v>0.32635505779836976</v>
      </c>
      <c r="BB416" s="61">
        <f t="shared" ca="1" si="247"/>
        <v>0.28953220328628265</v>
      </c>
      <c r="BL416" s="96">
        <v>39289</v>
      </c>
      <c r="BM416" s="126">
        <f t="shared" si="261"/>
        <v>-1.4642213274012633E-2</v>
      </c>
      <c r="BN416" s="126">
        <f t="shared" si="262"/>
        <v>-2.3497023346152952E-2</v>
      </c>
      <c r="BO416" s="126">
        <f t="shared" si="263"/>
        <v>-1.1288180692610654E-3</v>
      </c>
      <c r="BP416" s="126">
        <f t="shared" si="264"/>
        <v>-1.6045759829493765E-2</v>
      </c>
      <c r="BQ416" s="126">
        <f t="shared" si="265"/>
        <v>-1.6986040484179503E-2</v>
      </c>
      <c r="DA416" s="126">
        <f t="shared" ca="1" si="248"/>
        <v>-1.7529606637381043E-2</v>
      </c>
      <c r="DB416" s="126">
        <f t="shared" ca="1" si="249"/>
        <v>-7.9594051274582862E-3</v>
      </c>
      <c r="DC416" s="126">
        <f t="shared" ca="1" si="250"/>
        <v>9.6937570564614769E-3</v>
      </c>
      <c r="DD416" s="126">
        <f t="shared" ca="1" si="251"/>
        <v>-9.7254596197692885E-3</v>
      </c>
      <c r="DE416" s="126">
        <f t="shared" ca="1" si="252"/>
        <v>2.640958358667025E-3</v>
      </c>
    </row>
    <row r="417" spans="1:109" ht="14" thickBot="1" x14ac:dyDescent="0.2">
      <c r="A417" s="96">
        <v>39290</v>
      </c>
      <c r="B417" s="97">
        <v>5.5434999465942383</v>
      </c>
      <c r="C417" s="98">
        <v>1458.949951171875</v>
      </c>
      <c r="D417" s="97">
        <v>2.026900053024292</v>
      </c>
      <c r="E417">
        <v>118.7930582063312</v>
      </c>
      <c r="F417">
        <v>660.22662353515625</v>
      </c>
      <c r="H417" s="34">
        <f t="shared" si="253"/>
        <v>3.3483893045211498E-3</v>
      </c>
      <c r="I417" s="34">
        <f t="shared" si="254"/>
        <v>-1.5991584355971797E-2</v>
      </c>
      <c r="J417" s="34">
        <f t="shared" si="255"/>
        <v>-1.06891539794421E-2</v>
      </c>
      <c r="K417" s="34">
        <f t="shared" si="256"/>
        <v>1.3067059316438439E-3</v>
      </c>
      <c r="L417" s="101">
        <f t="shared" si="257"/>
        <v>-3.6215270709540025E-3</v>
      </c>
      <c r="N417" s="34">
        <f t="shared" si="258"/>
        <v>-0.13769726344264061</v>
      </c>
      <c r="O417" s="35">
        <f t="shared" si="266"/>
        <v>-1.5991584355971797</v>
      </c>
      <c r="P417" s="35">
        <f t="shared" si="267"/>
        <v>-1.0689153979442101</v>
      </c>
      <c r="Q417" s="35">
        <f t="shared" si="259"/>
        <v>0.1306705931643844</v>
      </c>
      <c r="R417" s="35">
        <f t="shared" si="268"/>
        <v>-0.36215270709540026</v>
      </c>
      <c r="S417" s="67">
        <f t="shared" si="260"/>
        <v>-3.0372532109150461</v>
      </c>
      <c r="AJ417" s="34">
        <f t="shared" ca="1" si="241"/>
        <v>1.0653588656019153</v>
      </c>
      <c r="AK417" s="34">
        <f t="shared" ca="1" si="241"/>
        <v>0.36975972063840018</v>
      </c>
      <c r="AL417" s="34">
        <f t="shared" ca="1" si="241"/>
        <v>-0.16628379103852106</v>
      </c>
      <c r="AM417" s="34">
        <f t="shared" ca="1" si="241"/>
        <v>-3.9757456798314397E-2</v>
      </c>
      <c r="AN417" s="101">
        <f t="shared" ca="1" si="241"/>
        <v>-0.88567770514467747</v>
      </c>
      <c r="AQ417" s="60">
        <f ca="1"/>
        <v>-3.0858626002895854E-3</v>
      </c>
      <c r="AR417" s="60">
        <f ca="1"/>
        <v>1.2447524648790526E-2</v>
      </c>
      <c r="AS417" s="60">
        <f ca="1"/>
        <v>6.0055688071424277E-3</v>
      </c>
      <c r="AT417" s="60">
        <f ca="1"/>
        <v>6.3265808880974585E-3</v>
      </c>
      <c r="AU417" s="60">
        <f ca="1"/>
        <v>1.0789858435895255E-2</v>
      </c>
      <c r="AW417" s="61">
        <f t="shared" ca="1" si="242"/>
        <v>0.12690126409319472</v>
      </c>
      <c r="AX417" s="61">
        <f t="shared" ca="1" si="243"/>
        <v>1.2447524648790527</v>
      </c>
      <c r="AY417" s="61">
        <f t="shared" ca="1" si="244"/>
        <v>0.60055688071424274</v>
      </c>
      <c r="AZ417" s="61">
        <f t="shared" ca="1" si="245"/>
        <v>0.63265808880974583</v>
      </c>
      <c r="BA417" s="61">
        <f t="shared" ca="1" si="246"/>
        <v>1.0789858435895254</v>
      </c>
      <c r="BB417" s="61">
        <f t="shared" ca="1" si="247"/>
        <v>3.6838545420857614</v>
      </c>
      <c r="BL417" s="96">
        <v>39290</v>
      </c>
      <c r="BM417" s="126">
        <f t="shared" si="261"/>
        <v>3.769878143416961E-3</v>
      </c>
      <c r="BN417" s="126">
        <f t="shared" si="262"/>
        <v>-1.6150114965641806E-2</v>
      </c>
      <c r="BO417" s="126">
        <f t="shared" si="263"/>
        <v>-1.0647963507850038E-2</v>
      </c>
      <c r="BP417" s="126">
        <f t="shared" si="264"/>
        <v>1.5143975422251238E-3</v>
      </c>
      <c r="BQ417" s="126">
        <f t="shared" si="265"/>
        <v>-4.3711867133724106E-3</v>
      </c>
      <c r="DA417" s="126">
        <f t="shared" ca="1" si="248"/>
        <v>-2.9532264184694416E-3</v>
      </c>
      <c r="DB417" s="126">
        <f t="shared" ca="1" si="249"/>
        <v>1.2129642327589349E-2</v>
      </c>
      <c r="DC417" s="126">
        <f t="shared" ca="1" si="250"/>
        <v>5.8471552450528284E-3</v>
      </c>
      <c r="DD417" s="126">
        <f t="shared" ca="1" si="251"/>
        <v>6.4433182294122938E-3</v>
      </c>
      <c r="DE417" s="126">
        <f t="shared" ca="1" si="252"/>
        <v>1.0167266216578583E-2</v>
      </c>
    </row>
    <row r="418" spans="1:109" ht="14" thickBot="1" x14ac:dyDescent="0.2">
      <c r="A418" s="96">
        <v>39293</v>
      </c>
      <c r="B418" s="97">
        <v>5.5520000457763672</v>
      </c>
      <c r="C418" s="98">
        <v>1473.9100341796875</v>
      </c>
      <c r="D418" s="97">
        <v>2.0229001045227051</v>
      </c>
      <c r="E418">
        <v>118.7930582063312</v>
      </c>
      <c r="F418">
        <v>661.11328125</v>
      </c>
      <c r="H418" s="34">
        <f t="shared" si="253"/>
        <v>1.5333452266651712E-3</v>
      </c>
      <c r="I418" s="34">
        <f t="shared" si="254"/>
        <v>1.0254006997153045E-2</v>
      </c>
      <c r="J418" s="34">
        <f t="shared" si="255"/>
        <v>-1.9734315442040077E-3</v>
      </c>
      <c r="K418" s="34">
        <f t="shared" si="256"/>
        <v>0</v>
      </c>
      <c r="L418" s="101">
        <f t="shared" si="257"/>
        <v>1.3429596493643014E-3</v>
      </c>
      <c r="N418" s="34">
        <f t="shared" si="258"/>
        <v>-6.305641979549452E-2</v>
      </c>
      <c r="O418" s="35">
        <f t="shared" si="266"/>
        <v>1.0254006997153045</v>
      </c>
      <c r="P418" s="35">
        <f t="shared" si="267"/>
        <v>-0.19734315442040076</v>
      </c>
      <c r="Q418" s="35">
        <f t="shared" si="259"/>
        <v>0</v>
      </c>
      <c r="R418" s="35">
        <f t="shared" si="268"/>
        <v>0.13429596493643015</v>
      </c>
      <c r="S418" s="67">
        <f t="shared" si="260"/>
        <v>0.89929709043583939</v>
      </c>
      <c r="AJ418" s="34">
        <f t="shared" ca="1" si="241"/>
        <v>-0.79944015890474496</v>
      </c>
      <c r="AK418" s="34">
        <f t="shared" ca="1" si="241"/>
        <v>0.6518645028943667</v>
      </c>
      <c r="AL418" s="34">
        <f t="shared" ca="1" si="241"/>
        <v>-0.32514258926456824</v>
      </c>
      <c r="AM418" s="34">
        <f t="shared" ca="1" si="241"/>
        <v>1.9098971306367818</v>
      </c>
      <c r="AN418" s="101">
        <f t="shared" ca="1" si="241"/>
        <v>2.1292706316735877</v>
      </c>
      <c r="AQ418" s="60">
        <f ca="1"/>
        <v>2.1494641757762303E-2</v>
      </c>
      <c r="AR418" s="60">
        <f ca="1"/>
        <v>1.0645871272837849E-2</v>
      </c>
      <c r="AS418" s="60">
        <f ca="1"/>
        <v>-6.6791240116037889E-4</v>
      </c>
      <c r="AT418" s="60">
        <f ca="1"/>
        <v>-4.9782127330838229E-4</v>
      </c>
      <c r="AU418" s="60">
        <f ca="1"/>
        <v>5.1142280011047675E-3</v>
      </c>
      <c r="AW418" s="61">
        <f t="shared" ca="1" si="242"/>
        <v>-0.88393346159820296</v>
      </c>
      <c r="AX418" s="61">
        <f t="shared" ca="1" si="243"/>
        <v>1.0645871272837848</v>
      </c>
      <c r="AY418" s="61">
        <f t="shared" ca="1" si="244"/>
        <v>-6.6791240116037889E-2</v>
      </c>
      <c r="AZ418" s="61">
        <f t="shared" ca="1" si="245"/>
        <v>-4.9782127330838227E-2</v>
      </c>
      <c r="BA418" s="61">
        <f t="shared" ca="1" si="246"/>
        <v>0.51142280011047681</v>
      </c>
      <c r="BB418" s="61">
        <f t="shared" ca="1" si="247"/>
        <v>0.57550309834918256</v>
      </c>
      <c r="BL418" s="96">
        <v>39293</v>
      </c>
      <c r="BM418" s="126">
        <f t="shared" si="261"/>
        <v>1.9548340655609823E-3</v>
      </c>
      <c r="BN418" s="126">
        <f t="shared" si="262"/>
        <v>1.0095476387483034E-2</v>
      </c>
      <c r="BO418" s="126">
        <f t="shared" si="263"/>
        <v>-1.9322410726119454E-3</v>
      </c>
      <c r="BP418" s="126">
        <f t="shared" si="264"/>
        <v>2.0769161058127987E-4</v>
      </c>
      <c r="BQ418" s="126">
        <f t="shared" si="265"/>
        <v>5.9330000694589335E-4</v>
      </c>
      <c r="DA418" s="126">
        <f t="shared" ca="1" si="248"/>
        <v>2.1627277939582447E-2</v>
      </c>
      <c r="DB418" s="126">
        <f t="shared" ca="1" si="249"/>
        <v>1.0327988951636672E-2</v>
      </c>
      <c r="DC418" s="126">
        <f t="shared" ca="1" si="250"/>
        <v>-8.2632596324997841E-4</v>
      </c>
      <c r="DD418" s="126">
        <f t="shared" ca="1" si="251"/>
        <v>-3.8108393199354738E-4</v>
      </c>
      <c r="DE418" s="126">
        <f t="shared" ca="1" si="252"/>
        <v>4.4916357817880951E-3</v>
      </c>
    </row>
    <row r="419" spans="1:109" ht="14" thickBot="1" x14ac:dyDescent="0.2">
      <c r="A419" s="96">
        <v>39294</v>
      </c>
      <c r="B419" s="97">
        <v>5.5064997673034668</v>
      </c>
      <c r="C419" s="98">
        <v>1455.27001953125</v>
      </c>
      <c r="D419" s="97">
        <v>2.0229001045227051</v>
      </c>
      <c r="E419">
        <v>118.7930582063312</v>
      </c>
      <c r="F419">
        <v>666.1629638671875</v>
      </c>
      <c r="H419" s="34">
        <f t="shared" si="253"/>
        <v>-8.1952950464246315E-3</v>
      </c>
      <c r="I419" s="34">
        <f t="shared" si="254"/>
        <v>-1.2646643428824813E-2</v>
      </c>
      <c r="J419" s="34">
        <f t="shared" si="255"/>
        <v>0</v>
      </c>
      <c r="K419" s="34">
        <f t="shared" si="256"/>
        <v>0</v>
      </c>
      <c r="L419" s="101">
        <f t="shared" si="257"/>
        <v>7.6381503146326331E-3</v>
      </c>
      <c r="N419" s="34">
        <f t="shared" si="258"/>
        <v>0.33701866729594088</v>
      </c>
      <c r="O419" s="35">
        <f t="shared" si="266"/>
        <v>-1.2646643428824813</v>
      </c>
      <c r="P419" s="35">
        <f t="shared" si="267"/>
        <v>0</v>
      </c>
      <c r="Q419" s="35">
        <f t="shared" si="259"/>
        <v>0</v>
      </c>
      <c r="R419" s="35">
        <f t="shared" si="268"/>
        <v>0.76381503146326335</v>
      </c>
      <c r="S419" s="67">
        <f t="shared" si="260"/>
        <v>-0.16383064412327708</v>
      </c>
      <c r="AJ419" s="34">
        <f t="shared" ca="1" si="241"/>
        <v>1.719376660462274</v>
      </c>
      <c r="AK419" s="34">
        <f t="shared" ca="1" si="241"/>
        <v>-0.92709392705508009</v>
      </c>
      <c r="AL419" s="34">
        <f t="shared" ca="1" si="241"/>
        <v>-0.75434948238502186</v>
      </c>
      <c r="AM419" s="34">
        <f t="shared" ca="1" si="241"/>
        <v>0.93697002093479831</v>
      </c>
      <c r="AN419" s="101">
        <f t="shared" ca="1" si="241"/>
        <v>-0.53406682466472533</v>
      </c>
      <c r="AQ419" s="60">
        <f ca="1"/>
        <v>-1.5796564383498843E-2</v>
      </c>
      <c r="AR419" s="60">
        <f ca="1"/>
        <v>-9.9779412416007018E-3</v>
      </c>
      <c r="AS419" s="60">
        <f ca="1"/>
        <v>1.6449925827045176E-2</v>
      </c>
      <c r="AT419" s="60">
        <f ca="1"/>
        <v>-1.9853083652118277E-4</v>
      </c>
      <c r="AU419" s="60">
        <f ca="1"/>
        <v>7.9042287288745901E-3</v>
      </c>
      <c r="AW419" s="61">
        <f t="shared" ca="1" si="242"/>
        <v>0.64960895809405872</v>
      </c>
      <c r="AX419" s="61">
        <f t="shared" ca="1" si="243"/>
        <v>-0.99779412416007018</v>
      </c>
      <c r="AY419" s="61">
        <f t="shared" ca="1" si="244"/>
        <v>1.6449925827045175</v>
      </c>
      <c r="AZ419" s="61">
        <f t="shared" ca="1" si="245"/>
        <v>-1.9853083652118277E-2</v>
      </c>
      <c r="BA419" s="61">
        <f t="shared" ca="1" si="246"/>
        <v>0.79042287288745905</v>
      </c>
      <c r="BB419" s="61">
        <f t="shared" ca="1" si="247"/>
        <v>2.0673772058738469</v>
      </c>
      <c r="BL419" s="96">
        <v>39294</v>
      </c>
      <c r="BM419" s="126">
        <f t="shared" si="261"/>
        <v>-7.7738062075288208E-3</v>
      </c>
      <c r="BN419" s="126">
        <f t="shared" si="262"/>
        <v>-1.2805174038494824E-2</v>
      </c>
      <c r="BO419" s="126">
        <f t="shared" si="263"/>
        <v>4.1190471592062348E-5</v>
      </c>
      <c r="BP419" s="126">
        <f t="shared" si="264"/>
        <v>2.0769161058127987E-4</v>
      </c>
      <c r="BQ419" s="126">
        <f t="shared" si="265"/>
        <v>6.888490672214225E-3</v>
      </c>
      <c r="DA419" s="126">
        <f t="shared" ca="1" si="248"/>
        <v>-1.5663928201678699E-2</v>
      </c>
      <c r="DB419" s="126">
        <f t="shared" ca="1" si="249"/>
        <v>-1.0295823562801879E-2</v>
      </c>
      <c r="DC419" s="126">
        <f t="shared" ca="1" si="250"/>
        <v>1.6291512264955576E-2</v>
      </c>
      <c r="DD419" s="126">
        <f t="shared" ca="1" si="251"/>
        <v>-8.1793495206347846E-5</v>
      </c>
      <c r="DE419" s="126">
        <f t="shared" ca="1" si="252"/>
        <v>7.2816365095579177E-3</v>
      </c>
    </row>
    <row r="420" spans="1:109" ht="14" thickBot="1" x14ac:dyDescent="0.2">
      <c r="A420" s="96">
        <v>39295</v>
      </c>
      <c r="B420" s="97">
        <v>5.4970002174377441</v>
      </c>
      <c r="C420" s="98">
        <v>1465.81005859375</v>
      </c>
      <c r="D420" s="97">
        <v>2.0278999805450439</v>
      </c>
      <c r="E420">
        <v>118.5255392332181</v>
      </c>
      <c r="F420">
        <v>665.16302490234375</v>
      </c>
      <c r="H420" s="34">
        <f t="shared" si="253"/>
        <v>-1.7251521414981528E-3</v>
      </c>
      <c r="I420" s="34">
        <f t="shared" si="254"/>
        <v>7.2426690037186367E-3</v>
      </c>
      <c r="J420" s="34">
        <f t="shared" si="255"/>
        <v>2.4716376311219616E-3</v>
      </c>
      <c r="K420" s="34">
        <f t="shared" si="256"/>
        <v>-2.2519747967801773E-3</v>
      </c>
      <c r="L420" s="101">
        <f t="shared" si="257"/>
        <v>-1.5010425662797839E-3</v>
      </c>
      <c r="N420" s="34">
        <f t="shared" si="258"/>
        <v>7.0944178619181911E-2</v>
      </c>
      <c r="O420" s="35">
        <f t="shared" si="266"/>
        <v>0.7242669003718637</v>
      </c>
      <c r="P420" s="35">
        <f t="shared" si="267"/>
        <v>0.24716376311219615</v>
      </c>
      <c r="Q420" s="35">
        <f t="shared" si="259"/>
        <v>-0.22519747967801773</v>
      </c>
      <c r="R420" s="35">
        <f t="shared" si="268"/>
        <v>-0.15010425662797838</v>
      </c>
      <c r="S420" s="67">
        <f t="shared" si="260"/>
        <v>0.66707310579724566</v>
      </c>
      <c r="AJ420" s="34">
        <f t="shared" ca="1" si="241"/>
        <v>-2.1640234199854499E-2</v>
      </c>
      <c r="AK420" s="34">
        <f t="shared" ca="1" si="241"/>
        <v>1.5968266901193124</v>
      </c>
      <c r="AL420" s="34">
        <f t="shared" ca="1" si="241"/>
        <v>-0.46117088516979621</v>
      </c>
      <c r="AM420" s="34">
        <f t="shared" ca="1" si="241"/>
        <v>-0.48663521001845639</v>
      </c>
      <c r="AN420" s="101">
        <f t="shared" ca="1" si="241"/>
        <v>0.96252418223037095</v>
      </c>
      <c r="AQ420" s="60">
        <f ca="1"/>
        <v>4.0213762521306845E-2</v>
      </c>
      <c r="AR420" s="60">
        <f ca="1"/>
        <v>3.353149039362477E-3</v>
      </c>
      <c r="AS420" s="60">
        <f ca="1"/>
        <v>2.113434848652515E-3</v>
      </c>
      <c r="AT420" s="60">
        <f ca="1"/>
        <v>9.6169150613061461E-4</v>
      </c>
      <c r="AU420" s="60">
        <f ca="1"/>
        <v>-9.5466835710005232E-3</v>
      </c>
      <c r="AW420" s="61">
        <f t="shared" ca="1" si="242"/>
        <v>-1.6537279713680317</v>
      </c>
      <c r="AX420" s="61">
        <f t="shared" ca="1" si="243"/>
        <v>0.33531490393624769</v>
      </c>
      <c r="AY420" s="61">
        <f t="shared" ca="1" si="244"/>
        <v>0.21134348486525151</v>
      </c>
      <c r="AZ420" s="61">
        <f t="shared" ca="1" si="245"/>
        <v>9.6169150613061458E-2</v>
      </c>
      <c r="BA420" s="61">
        <f t="shared" ca="1" si="246"/>
        <v>-0.95466835710005227</v>
      </c>
      <c r="BB420" s="61">
        <f t="shared" ca="1" si="247"/>
        <v>-1.9655687890535232</v>
      </c>
      <c r="BL420" s="96">
        <v>39295</v>
      </c>
      <c r="BM420" s="126">
        <f t="shared" si="261"/>
        <v>-1.3036633026023417E-3</v>
      </c>
      <c r="BN420" s="126">
        <f t="shared" si="262"/>
        <v>7.0841383940486256E-3</v>
      </c>
      <c r="BO420" s="126">
        <f t="shared" si="263"/>
        <v>2.5128281027140239E-3</v>
      </c>
      <c r="BP420" s="126">
        <f t="shared" si="264"/>
        <v>-2.0442831861988975E-3</v>
      </c>
      <c r="BQ420" s="126">
        <f t="shared" si="265"/>
        <v>-2.2507022086981918E-3</v>
      </c>
      <c r="DA420" s="126">
        <f t="shared" ca="1" si="248"/>
        <v>4.0346398703126986E-2</v>
      </c>
      <c r="DB420" s="126">
        <f t="shared" ca="1" si="249"/>
        <v>3.0352667181612995E-3</v>
      </c>
      <c r="DC420" s="126">
        <f t="shared" ca="1" si="250"/>
        <v>1.9550212865629153E-3</v>
      </c>
      <c r="DD420" s="126">
        <f t="shared" ca="1" si="251"/>
        <v>1.0784288474454495E-3</v>
      </c>
      <c r="DE420" s="126">
        <f t="shared" ca="1" si="252"/>
        <v>-1.0169275790317196E-2</v>
      </c>
    </row>
    <row r="421" spans="1:109" ht="14" thickBot="1" x14ac:dyDescent="0.2">
      <c r="A421" s="96">
        <v>39296</v>
      </c>
      <c r="B421" s="97">
        <v>5.4805002212524414</v>
      </c>
      <c r="C421" s="98">
        <v>1472.199951171875</v>
      </c>
      <c r="D421" s="97">
        <v>2.0357999801635742</v>
      </c>
      <c r="E421">
        <v>119.11851780933858</v>
      </c>
      <c r="F421">
        <v>664.72613525390625</v>
      </c>
      <c r="H421" s="34">
        <f t="shared" si="253"/>
        <v>-3.0016364439937561E-3</v>
      </c>
      <c r="I421" s="34">
        <f t="shared" si="254"/>
        <v>4.3592909877117727E-3</v>
      </c>
      <c r="J421" s="34">
        <f t="shared" si="255"/>
        <v>3.8956554535825626E-3</v>
      </c>
      <c r="K421" s="34">
        <f t="shared" si="256"/>
        <v>5.0029603742507006E-3</v>
      </c>
      <c r="L421" s="101">
        <f t="shared" si="257"/>
        <v>-6.568158963761435E-4</v>
      </c>
      <c r="N421" s="34">
        <f t="shared" si="258"/>
        <v>0.12343759539237546</v>
      </c>
      <c r="O421" s="35">
        <f t="shared" si="266"/>
        <v>0.43592909877117725</v>
      </c>
      <c r="P421" s="35">
        <f t="shared" si="267"/>
        <v>0.38956554535825627</v>
      </c>
      <c r="Q421" s="35">
        <f t="shared" si="259"/>
        <v>0.50029603742507001</v>
      </c>
      <c r="R421" s="35">
        <f t="shared" si="268"/>
        <v>-6.5681589637614349E-2</v>
      </c>
      <c r="S421" s="67">
        <f t="shared" si="260"/>
        <v>1.3835466873092646</v>
      </c>
      <c r="AJ421" s="34">
        <f t="shared" ca="1" si="241"/>
        <v>-2.4828921289087842</v>
      </c>
      <c r="AK421" s="34">
        <f t="shared" ca="1" si="241"/>
        <v>-0.58730045255870733</v>
      </c>
      <c r="AL421" s="34">
        <f t="shared" ca="1" si="241"/>
        <v>1.5201659376198776E-2</v>
      </c>
      <c r="AM421" s="34">
        <f t="shared" ca="1" si="241"/>
        <v>3.6589439454851831E-2</v>
      </c>
      <c r="AN421" s="101">
        <f t="shared" ca="1" si="241"/>
        <v>-1.2764738248597047</v>
      </c>
      <c r="AQ421" s="60">
        <f ca="1"/>
        <v>-2.0909008618289386E-3</v>
      </c>
      <c r="AR421" s="60">
        <f ca="1"/>
        <v>2.22004255217273E-3</v>
      </c>
      <c r="AS421" s="60">
        <f ca="1"/>
        <v>4.6155668372791538E-3</v>
      </c>
      <c r="AT421" s="60">
        <f ca="1"/>
        <v>4.1701821128188443E-3</v>
      </c>
      <c r="AU421" s="60">
        <f ca="1"/>
        <v>2.282004786108819E-2</v>
      </c>
      <c r="AW421" s="61">
        <f t="shared" ca="1" si="242"/>
        <v>8.5985021638598752E-2</v>
      </c>
      <c r="AX421" s="61">
        <f t="shared" ca="1" si="243"/>
        <v>0.22200425521727302</v>
      </c>
      <c r="AY421" s="61">
        <f t="shared" ca="1" si="244"/>
        <v>0.46155668372791536</v>
      </c>
      <c r="AZ421" s="61">
        <f t="shared" ca="1" si="245"/>
        <v>0.41701821128188443</v>
      </c>
      <c r="BA421" s="61">
        <f t="shared" ca="1" si="246"/>
        <v>2.2820047861088191</v>
      </c>
      <c r="BB421" s="61">
        <f t="shared" ca="1" si="247"/>
        <v>3.4685689579744907</v>
      </c>
      <c r="BL421" s="96">
        <v>39296</v>
      </c>
      <c r="BM421" s="126">
        <f t="shared" si="261"/>
        <v>-2.5801476050979449E-3</v>
      </c>
      <c r="BN421" s="126">
        <f t="shared" si="262"/>
        <v>4.2007603780417615E-3</v>
      </c>
      <c r="BO421" s="126">
        <f t="shared" si="263"/>
        <v>3.9368459251746249E-3</v>
      </c>
      <c r="BP421" s="126">
        <f t="shared" si="264"/>
        <v>5.2106519848319809E-3</v>
      </c>
      <c r="BQ421" s="126">
        <f t="shared" si="265"/>
        <v>-1.4064755387945514E-3</v>
      </c>
      <c r="DA421" s="126">
        <f t="shared" ca="1" si="248"/>
        <v>-1.9582646800087949E-3</v>
      </c>
      <c r="DB421" s="126">
        <f t="shared" ca="1" si="249"/>
        <v>1.9021602309715526E-3</v>
      </c>
      <c r="DC421" s="126">
        <f t="shared" ca="1" si="250"/>
        <v>4.4571532751895545E-3</v>
      </c>
      <c r="DD421" s="126">
        <f t="shared" ca="1" si="251"/>
        <v>4.2869194541336796E-3</v>
      </c>
      <c r="DE421" s="126">
        <f t="shared" ca="1" si="252"/>
        <v>2.2197455641771516E-2</v>
      </c>
    </row>
    <row r="422" spans="1:109" ht="14" thickBot="1" x14ac:dyDescent="0.2">
      <c r="A422" s="96">
        <v>39297</v>
      </c>
      <c r="B422" s="97">
        <v>5.440000057220459</v>
      </c>
      <c r="C422" s="98">
        <v>1433.06005859375</v>
      </c>
      <c r="D422" s="97">
        <v>2.0450000762939453</v>
      </c>
      <c r="E422">
        <v>118.39924806118721</v>
      </c>
      <c r="F422">
        <v>670.62548828125</v>
      </c>
      <c r="H422" s="34">
        <f t="shared" si="253"/>
        <v>-7.3898663255097998E-3</v>
      </c>
      <c r="I422" s="34">
        <f t="shared" si="254"/>
        <v>-2.6585989591270901E-2</v>
      </c>
      <c r="J422" s="34">
        <f t="shared" si="255"/>
        <v>4.5191552313660387E-3</v>
      </c>
      <c r="K422" s="34">
        <f t="shared" si="256"/>
        <v>-6.0382697953196597E-3</v>
      </c>
      <c r="L422" s="101">
        <f t="shared" si="257"/>
        <v>8.8748624651118421E-3</v>
      </c>
      <c r="N422" s="34">
        <f t="shared" si="258"/>
        <v>0.30389667320214503</v>
      </c>
      <c r="O422" s="35">
        <f t="shared" si="266"/>
        <v>-2.6585989591270902</v>
      </c>
      <c r="P422" s="35">
        <f t="shared" si="267"/>
        <v>0.45191552313660388</v>
      </c>
      <c r="Q422" s="35">
        <f t="shared" si="259"/>
        <v>-0.60382697953196596</v>
      </c>
      <c r="R422" s="35">
        <f t="shared" si="268"/>
        <v>0.88748624651118424</v>
      </c>
      <c r="S422" s="67">
        <f t="shared" si="260"/>
        <v>-1.6191274958091229</v>
      </c>
      <c r="AJ422" s="34">
        <f t="shared" ca="1" si="241"/>
        <v>-1.4228603490836791</v>
      </c>
      <c r="AK422" s="34">
        <f t="shared" ca="1" si="241"/>
        <v>-0.50706714541404085</v>
      </c>
      <c r="AL422" s="34">
        <f t="shared" ca="1" si="241"/>
        <v>0.54293080300561014</v>
      </c>
      <c r="AM422" s="34">
        <f t="shared" ca="1" si="241"/>
        <v>-0.75818553301178104</v>
      </c>
      <c r="AN422" s="101">
        <f t="shared" ca="1" si="241"/>
        <v>3.3054283687296626E-2</v>
      </c>
      <c r="AQ422" s="60">
        <f ca="1"/>
        <v>-4.6600199893048921E-2</v>
      </c>
      <c r="AR422" s="60">
        <f ca="1"/>
        <v>-2.4405326897914862E-2</v>
      </c>
      <c r="AS422" s="60">
        <f ca="1"/>
        <v>-8.29186641191061E-3</v>
      </c>
      <c r="AT422" s="60">
        <f ca="1"/>
        <v>-1.4542635214717037E-2</v>
      </c>
      <c r="AU422" s="60">
        <f ca="1"/>
        <v>-6.1882770592750214E-3</v>
      </c>
      <c r="AW422" s="61">
        <f t="shared" ca="1" si="242"/>
        <v>1.9163602011536465</v>
      </c>
      <c r="AX422" s="61">
        <f t="shared" ca="1" si="243"/>
        <v>-2.4405326897914863</v>
      </c>
      <c r="AY422" s="61">
        <f t="shared" ca="1" si="244"/>
        <v>-0.829186641191061</v>
      </c>
      <c r="AZ422" s="61">
        <f t="shared" ca="1" si="245"/>
        <v>-1.4542635214717037</v>
      </c>
      <c r="BA422" s="61">
        <f t="shared" ca="1" si="246"/>
        <v>-0.61882770592750214</v>
      </c>
      <c r="BB422" s="61">
        <f t="shared" ca="1" si="247"/>
        <v>-3.4264503572281066</v>
      </c>
      <c r="BL422" s="96">
        <v>39297</v>
      </c>
      <c r="BM422" s="126">
        <f t="shared" si="261"/>
        <v>-6.9683774866139891E-3</v>
      </c>
      <c r="BN422" s="126">
        <f t="shared" si="262"/>
        <v>-2.6744520200940911E-2</v>
      </c>
      <c r="BO422" s="126">
        <f t="shared" si="263"/>
        <v>4.560345702958101E-3</v>
      </c>
      <c r="BP422" s="126">
        <f t="shared" si="264"/>
        <v>-5.8305781847383794E-3</v>
      </c>
      <c r="BQ422" s="126">
        <f t="shared" si="265"/>
        <v>8.125202822693434E-3</v>
      </c>
      <c r="DA422" s="126">
        <f t="shared" ca="1" si="248"/>
        <v>-4.6467563711228781E-2</v>
      </c>
      <c r="DB422" s="126">
        <f t="shared" ca="1" si="249"/>
        <v>-2.4723209219116041E-2</v>
      </c>
      <c r="DC422" s="126">
        <f t="shared" ca="1" si="250"/>
        <v>-8.4502799740002101E-3</v>
      </c>
      <c r="DD422" s="126">
        <f t="shared" ca="1" si="251"/>
        <v>-1.4425897873402203E-2</v>
      </c>
      <c r="DE422" s="126">
        <f t="shared" ca="1" si="252"/>
        <v>-6.8108692785916938E-3</v>
      </c>
    </row>
    <row r="423" spans="1:109" ht="14" thickBot="1" x14ac:dyDescent="0.2">
      <c r="A423" s="96">
        <v>39300</v>
      </c>
      <c r="B423" s="97">
        <v>5.4609999656677246</v>
      </c>
      <c r="C423" s="98">
        <v>1467.6700439453125</v>
      </c>
      <c r="D423" s="97">
        <v>2.0302999019622803</v>
      </c>
      <c r="E423">
        <v>118.45534858516626</v>
      </c>
      <c r="F423">
        <v>670.4627685546875</v>
      </c>
      <c r="H423" s="34">
        <f t="shared" si="253"/>
        <v>3.8602772474961009E-3</v>
      </c>
      <c r="I423" s="34">
        <f t="shared" si="254"/>
        <v>2.4151105980530219E-2</v>
      </c>
      <c r="J423" s="34">
        <f t="shared" si="255"/>
        <v>-7.1883490382579612E-3</v>
      </c>
      <c r="K423" s="34">
        <f t="shared" si="256"/>
        <v>4.73825002250543E-4</v>
      </c>
      <c r="L423" s="101">
        <f t="shared" si="257"/>
        <v>-2.4263874458385908E-4</v>
      </c>
      <c r="N423" s="34">
        <f t="shared" si="258"/>
        <v>-0.15874785300274949</v>
      </c>
      <c r="O423" s="35">
        <f t="shared" si="266"/>
        <v>2.4151105980530216</v>
      </c>
      <c r="P423" s="35">
        <f t="shared" si="267"/>
        <v>-0.71883490382579607</v>
      </c>
      <c r="Q423" s="35">
        <f t="shared" si="259"/>
        <v>4.7382500225054303E-2</v>
      </c>
      <c r="R423" s="35">
        <f t="shared" si="268"/>
        <v>-2.4263874458385907E-2</v>
      </c>
      <c r="S423" s="67">
        <f t="shared" si="260"/>
        <v>1.5606464669911446</v>
      </c>
      <c r="AJ423" s="34">
        <f t="shared" ca="1" si="241"/>
        <v>3.7324603219461454E-2</v>
      </c>
      <c r="AK423" s="34">
        <f t="shared" ca="1" si="241"/>
        <v>-0.21791100281095591</v>
      </c>
      <c r="AL423" s="34">
        <f t="shared" ca="1" si="241"/>
        <v>0.39786802247666231</v>
      </c>
      <c r="AM423" s="34">
        <f t="shared" ca="1" si="241"/>
        <v>-3.3413303579835696</v>
      </c>
      <c r="AN423" s="101">
        <f t="shared" ca="1" si="241"/>
        <v>6.407212879654102E-2</v>
      </c>
      <c r="AQ423" s="60">
        <f ca="1"/>
        <v>-2.9978946511322716E-2</v>
      </c>
      <c r="AR423" s="60">
        <f ca="1"/>
        <v>-9.6349627011944813E-3</v>
      </c>
      <c r="AS423" s="60">
        <f ca="1"/>
        <v>-6.4299352303742409E-3</v>
      </c>
      <c r="AT423" s="60">
        <f ca="1"/>
        <v>-1.6969535028181376E-3</v>
      </c>
      <c r="AU423" s="60">
        <f ca="1"/>
        <v>-7.6337946952232958E-3</v>
      </c>
      <c r="AW423" s="61">
        <f t="shared" ca="1" si="242"/>
        <v>1.232837200240902</v>
      </c>
      <c r="AX423" s="61">
        <f t="shared" ca="1" si="243"/>
        <v>-0.96349627011944816</v>
      </c>
      <c r="AY423" s="61">
        <f t="shared" ca="1" si="244"/>
        <v>-0.64299352303742408</v>
      </c>
      <c r="AZ423" s="61">
        <f t="shared" ca="1" si="245"/>
        <v>-0.16969535028181376</v>
      </c>
      <c r="BA423" s="61">
        <f t="shared" ca="1" si="246"/>
        <v>-0.7633794695223296</v>
      </c>
      <c r="BB423" s="61">
        <f t="shared" ca="1" si="247"/>
        <v>-1.3067274127201136</v>
      </c>
      <c r="BL423" s="96">
        <v>39300</v>
      </c>
      <c r="BM423" s="126">
        <f t="shared" si="261"/>
        <v>4.2817660863919121E-3</v>
      </c>
      <c r="BN423" s="126">
        <f t="shared" si="262"/>
        <v>2.3992575370860209E-2</v>
      </c>
      <c r="BO423" s="126">
        <f t="shared" si="263"/>
        <v>-7.1471585666658989E-3</v>
      </c>
      <c r="BP423" s="126">
        <f t="shared" si="264"/>
        <v>6.815166128318229E-4</v>
      </c>
      <c r="BQ423" s="126">
        <f t="shared" si="265"/>
        <v>-9.92298387002267E-4</v>
      </c>
      <c r="DA423" s="126">
        <f t="shared" ca="1" si="248"/>
        <v>-2.9846310329502572E-2</v>
      </c>
      <c r="DB423" s="126">
        <f t="shared" ca="1" si="249"/>
        <v>-9.9528450223956583E-3</v>
      </c>
      <c r="DC423" s="126">
        <f t="shared" ca="1" si="250"/>
        <v>-6.5883487924638402E-3</v>
      </c>
      <c r="DD423" s="126">
        <f t="shared" ca="1" si="251"/>
        <v>-1.5802161615033027E-3</v>
      </c>
      <c r="DE423" s="126">
        <f t="shared" ca="1" si="252"/>
        <v>-8.256386914539969E-3</v>
      </c>
    </row>
    <row r="424" spans="1:109" ht="14" thickBot="1" x14ac:dyDescent="0.2">
      <c r="A424" s="96">
        <v>39301</v>
      </c>
      <c r="B424" s="97">
        <v>5.4530000686645508</v>
      </c>
      <c r="C424" s="98">
        <v>1476.7099609375</v>
      </c>
      <c r="D424" s="97">
        <v>2.024399995803833</v>
      </c>
      <c r="E424">
        <v>118.66619660312041</v>
      </c>
      <c r="F424">
        <v>670.26275634765625</v>
      </c>
      <c r="H424" s="34">
        <f t="shared" si="253"/>
        <v>-1.4649143112008185E-3</v>
      </c>
      <c r="I424" s="34">
        <f t="shared" si="254"/>
        <v>6.1593660165515651E-3</v>
      </c>
      <c r="J424" s="34">
        <f t="shared" si="255"/>
        <v>-2.9059284063132837E-3</v>
      </c>
      <c r="K424" s="34">
        <f t="shared" si="256"/>
        <v>1.7799788736644053E-3</v>
      </c>
      <c r="L424" s="101">
        <f t="shared" si="257"/>
        <v>-2.9831963296398262E-4</v>
      </c>
      <c r="N424" s="34">
        <f t="shared" si="258"/>
        <v>6.0242305623766333E-2</v>
      </c>
      <c r="O424" s="35">
        <f t="shared" si="266"/>
        <v>0.61593660165515651</v>
      </c>
      <c r="P424" s="35">
        <f t="shared" si="267"/>
        <v>-0.2905928406313284</v>
      </c>
      <c r="Q424" s="35">
        <f t="shared" si="259"/>
        <v>0.17799788736644054</v>
      </c>
      <c r="R424" s="35">
        <f t="shared" si="268"/>
        <v>-2.9831963296398263E-2</v>
      </c>
      <c r="S424" s="67">
        <f t="shared" si="260"/>
        <v>0.53375199071763668</v>
      </c>
      <c r="AJ424" s="34">
        <f t="shared" ca="1" si="241"/>
        <v>-0.60443193722561595</v>
      </c>
      <c r="AK424" s="34">
        <f t="shared" ca="1" si="241"/>
        <v>-0.94218141976646974</v>
      </c>
      <c r="AL424" s="34">
        <f t="shared" ca="1" si="241"/>
        <v>0.61885783732998167</v>
      </c>
      <c r="AM424" s="34">
        <f t="shared" ca="1" si="241"/>
        <v>3.6215553714223782E-2</v>
      </c>
      <c r="AN424" s="101">
        <f t="shared" ca="1" si="241"/>
        <v>-0.14316098999057073</v>
      </c>
      <c r="AQ424" s="60">
        <f ca="1"/>
        <v>-2.3844687537463356E-3</v>
      </c>
      <c r="AR424" s="60">
        <f ca="1"/>
        <v>4.4527763213897172E-3</v>
      </c>
      <c r="AS424" s="60">
        <f ca="1"/>
        <v>-1.6521027508233543E-2</v>
      </c>
      <c r="AT424" s="60">
        <f ca="1"/>
        <v>1.1835136757488519E-2</v>
      </c>
      <c r="AU424" s="60">
        <f ca="1"/>
        <v>-1.1239824597791628E-3</v>
      </c>
      <c r="AW424" s="61">
        <f t="shared" ca="1" si="242"/>
        <v>9.8057541192125217E-2</v>
      </c>
      <c r="AX424" s="61">
        <f t="shared" ca="1" si="243"/>
        <v>0.4452776321389717</v>
      </c>
      <c r="AY424" s="61">
        <f t="shared" ca="1" si="244"/>
        <v>-1.6521027508233543</v>
      </c>
      <c r="AZ424" s="61">
        <f t="shared" ca="1" si="245"/>
        <v>1.183513675748852</v>
      </c>
      <c r="BA424" s="61">
        <f t="shared" ca="1" si="246"/>
        <v>-0.11239824597791628</v>
      </c>
      <c r="BB424" s="61">
        <f t="shared" ca="1" si="247"/>
        <v>-3.7652147721321666E-2</v>
      </c>
      <c r="BL424" s="96">
        <v>39301</v>
      </c>
      <c r="BM424" s="126">
        <f t="shared" si="261"/>
        <v>-1.0434254723050073E-3</v>
      </c>
      <c r="BN424" s="126">
        <f t="shared" si="262"/>
        <v>6.000835406881554E-3</v>
      </c>
      <c r="BO424" s="126">
        <f t="shared" si="263"/>
        <v>-2.8647379347212214E-3</v>
      </c>
      <c r="BP424" s="126">
        <f t="shared" si="264"/>
        <v>1.9876704842456852E-3</v>
      </c>
      <c r="BQ424" s="126">
        <f t="shared" si="265"/>
        <v>-1.0479792753823906E-3</v>
      </c>
      <c r="DA424" s="126">
        <f t="shared" ca="1" si="248"/>
        <v>-2.2518325719261918E-3</v>
      </c>
      <c r="DB424" s="126">
        <f t="shared" ca="1" si="249"/>
        <v>4.1348940001885402E-3</v>
      </c>
      <c r="DC424" s="126">
        <f t="shared" ca="1" si="250"/>
        <v>-1.6679441070323143E-2</v>
      </c>
      <c r="DD424" s="126">
        <f t="shared" ca="1" si="251"/>
        <v>1.1951874098803354E-2</v>
      </c>
      <c r="DE424" s="126">
        <f t="shared" ca="1" si="252"/>
        <v>-1.7465746790958356E-3</v>
      </c>
    </row>
    <row r="425" spans="1:109" ht="14" thickBot="1" x14ac:dyDescent="0.2">
      <c r="A425" s="96">
        <v>39302</v>
      </c>
      <c r="B425" s="97">
        <v>5.5300002098083496</v>
      </c>
      <c r="C425" s="98">
        <v>1497.489990234375</v>
      </c>
      <c r="D425" s="97">
        <v>2.0362999439239502</v>
      </c>
      <c r="E425">
        <v>119.57431376071123</v>
      </c>
      <c r="F425">
        <v>673.66259765625</v>
      </c>
      <c r="H425" s="34">
        <f t="shared" si="253"/>
        <v>1.4120693228352792E-2</v>
      </c>
      <c r="I425" s="34">
        <f t="shared" si="254"/>
        <v>1.4071842031648955E-2</v>
      </c>
      <c r="J425" s="34">
        <f t="shared" si="255"/>
        <v>5.8782593088240196E-3</v>
      </c>
      <c r="K425" s="34">
        <f t="shared" si="256"/>
        <v>7.6527029902881656E-3</v>
      </c>
      <c r="L425" s="101">
        <f t="shared" si="257"/>
        <v>5.0724007508934276E-3</v>
      </c>
      <c r="N425" s="34">
        <f t="shared" si="258"/>
        <v>-0.58069138281854293</v>
      </c>
      <c r="O425" s="35">
        <f t="shared" si="266"/>
        <v>1.4071842031648956</v>
      </c>
      <c r="P425" s="35">
        <f t="shared" si="267"/>
        <v>0.58782593088240198</v>
      </c>
      <c r="Q425" s="35">
        <f t="shared" si="259"/>
        <v>0.7652702990288166</v>
      </c>
      <c r="R425" s="35">
        <f t="shared" si="268"/>
        <v>0.50724007508934277</v>
      </c>
      <c r="S425" s="67">
        <f t="shared" si="260"/>
        <v>2.6868291253469136</v>
      </c>
      <c r="AJ425" s="34">
        <f t="shared" ca="1" si="241"/>
        <v>-0.49691680928024384</v>
      </c>
      <c r="AK425" s="34">
        <f t="shared" ca="1" si="241"/>
        <v>0.41102131663507063</v>
      </c>
      <c r="AL425" s="34">
        <f t="shared" ca="1" si="241"/>
        <v>-0.20310073633126435</v>
      </c>
      <c r="AM425" s="34">
        <f t="shared" ca="1" si="241"/>
        <v>-0.56910666811466226</v>
      </c>
      <c r="AN425" s="101">
        <f t="shared" ca="1" si="241"/>
        <v>-1.6445409612040398</v>
      </c>
      <c r="AQ425" s="60">
        <f ca="1"/>
        <v>-1.3031444889461842E-2</v>
      </c>
      <c r="AR425" s="60">
        <f ca="1"/>
        <v>-3.606289341012561E-3</v>
      </c>
      <c r="AS425" s="60">
        <f ca="1"/>
        <v>-3.2250816615755915E-3</v>
      </c>
      <c r="AT425" s="60">
        <f ca="1"/>
        <v>-1.6641562124508525E-3</v>
      </c>
      <c r="AU425" s="60">
        <f ca="1"/>
        <v>-1.4713374081196542E-2</v>
      </c>
      <c r="AW425" s="61">
        <f t="shared" ca="1" si="242"/>
        <v>0.53589775166215159</v>
      </c>
      <c r="AX425" s="61">
        <f t="shared" ca="1" si="243"/>
        <v>-0.36062893410125613</v>
      </c>
      <c r="AY425" s="61">
        <f t="shared" ca="1" si="244"/>
        <v>-0.32250816615755917</v>
      </c>
      <c r="AZ425" s="61">
        <f t="shared" ca="1" si="245"/>
        <v>-0.16641562124508524</v>
      </c>
      <c r="BA425" s="61">
        <f t="shared" ca="1" si="246"/>
        <v>-1.4713374081196542</v>
      </c>
      <c r="BB425" s="61">
        <f t="shared" ca="1" si="247"/>
        <v>-1.7849923779614032</v>
      </c>
      <c r="BL425" s="96">
        <v>39302</v>
      </c>
      <c r="BM425" s="126">
        <f t="shared" si="261"/>
        <v>1.4542182067248603E-2</v>
      </c>
      <c r="BN425" s="126">
        <f t="shared" si="262"/>
        <v>1.3913311421978944E-2</v>
      </c>
      <c r="BO425" s="126">
        <f t="shared" si="263"/>
        <v>5.9194497804160818E-3</v>
      </c>
      <c r="BP425" s="126">
        <f t="shared" si="264"/>
        <v>7.8603946008694459E-3</v>
      </c>
      <c r="BQ425" s="126">
        <f t="shared" si="265"/>
        <v>4.3227411084750195E-3</v>
      </c>
      <c r="DA425" s="126">
        <f t="shared" ca="1" si="248"/>
        <v>-1.2898808707641698E-2</v>
      </c>
      <c r="DB425" s="126">
        <f t="shared" ca="1" si="249"/>
        <v>-3.9241716622137384E-3</v>
      </c>
      <c r="DC425" s="126">
        <f t="shared" ca="1" si="250"/>
        <v>-3.3834952236651912E-3</v>
      </c>
      <c r="DD425" s="126">
        <f t="shared" ca="1" si="251"/>
        <v>-1.5474188711360175E-3</v>
      </c>
      <c r="DE425" s="126">
        <f t="shared" ca="1" si="252"/>
        <v>-1.5335966300513214E-2</v>
      </c>
    </row>
    <row r="426" spans="1:109" ht="14" thickBot="1" x14ac:dyDescent="0.2">
      <c r="A426" s="96">
        <v>39303</v>
      </c>
      <c r="B426" s="97">
        <v>5.4805002212524414</v>
      </c>
      <c r="C426" s="98">
        <v>1453.0899658203125</v>
      </c>
      <c r="D426" s="97">
        <v>2.0230998992919922</v>
      </c>
      <c r="E426">
        <v>118.30119012729801</v>
      </c>
      <c r="F426">
        <v>662.82635498046875</v>
      </c>
      <c r="H426" s="34">
        <f t="shared" si="253"/>
        <v>-8.9511729978078419E-3</v>
      </c>
      <c r="I426" s="34">
        <f t="shared" si="254"/>
        <v>-2.9649630183580303E-2</v>
      </c>
      <c r="J426" s="34">
        <f t="shared" si="255"/>
        <v>-6.482367527114655E-3</v>
      </c>
      <c r="K426" s="34">
        <f t="shared" si="256"/>
        <v>-1.0647133095498753E-2</v>
      </c>
      <c r="L426" s="101">
        <f t="shared" si="257"/>
        <v>-1.6085563772549924E-2</v>
      </c>
      <c r="N426" s="34">
        <f t="shared" si="258"/>
        <v>0.36810296363554529</v>
      </c>
      <c r="O426" s="35">
        <f t="shared" si="266"/>
        <v>-2.9649630183580302</v>
      </c>
      <c r="P426" s="35">
        <f t="shared" si="267"/>
        <v>-0.64823675271146552</v>
      </c>
      <c r="Q426" s="35">
        <f t="shared" si="259"/>
        <v>-1.0647133095498753</v>
      </c>
      <c r="R426" s="35">
        <f t="shared" si="268"/>
        <v>-1.6085563772549925</v>
      </c>
      <c r="S426" s="67">
        <f t="shared" si="260"/>
        <v>-5.9183664942388186</v>
      </c>
      <c r="AJ426" s="34">
        <f t="shared" ca="1" si="241"/>
        <v>0.55843203345887993</v>
      </c>
      <c r="AK426" s="34">
        <f t="shared" ca="1" si="241"/>
        <v>1.1923728965088141</v>
      </c>
      <c r="AL426" s="34">
        <f t="shared" ca="1" si="241"/>
        <v>0.45711096248510241</v>
      </c>
      <c r="AM426" s="34">
        <f t="shared" ca="1" si="241"/>
        <v>-0.3939682260941228</v>
      </c>
      <c r="AN426" s="101">
        <f t="shared" ca="1" si="241"/>
        <v>0.29321787356808721</v>
      </c>
      <c r="AQ426" s="60">
        <f ca="1"/>
        <v>-8.6886550739714886E-3</v>
      </c>
      <c r="AR426" s="60">
        <f ca="1"/>
        <v>-3.0122407532372996E-3</v>
      </c>
      <c r="AS426" s="60">
        <f ca="1"/>
        <v>-7.3620038789891989E-3</v>
      </c>
      <c r="AT426" s="60">
        <f ca="1"/>
        <v>-8.0372763189701362E-3</v>
      </c>
      <c r="AU426" s="60">
        <f ca="1"/>
        <v>7.2076089176704604E-3</v>
      </c>
      <c r="AW426" s="61">
        <f t="shared" ca="1" si="242"/>
        <v>0.35730732536609416</v>
      </c>
      <c r="AX426" s="61">
        <f t="shared" ca="1" si="243"/>
        <v>-0.30122407532372997</v>
      </c>
      <c r="AY426" s="61">
        <f t="shared" ca="1" si="244"/>
        <v>-0.73620038789891984</v>
      </c>
      <c r="AZ426" s="61">
        <f t="shared" ca="1" si="245"/>
        <v>-0.80372763189701357</v>
      </c>
      <c r="BA426" s="61">
        <f t="shared" ca="1" si="246"/>
        <v>0.72076089176704605</v>
      </c>
      <c r="BB426" s="61">
        <f t="shared" ca="1" si="247"/>
        <v>-0.76308387798652322</v>
      </c>
      <c r="BL426" s="96">
        <v>39303</v>
      </c>
      <c r="BM426" s="126">
        <f t="shared" si="261"/>
        <v>-8.5296841589120303E-3</v>
      </c>
      <c r="BN426" s="126">
        <f t="shared" si="262"/>
        <v>-2.9808160793250313E-2</v>
      </c>
      <c r="BO426" s="126">
        <f t="shared" si="263"/>
        <v>-6.4411770555225928E-3</v>
      </c>
      <c r="BP426" s="126">
        <f t="shared" si="264"/>
        <v>-1.0439441484917473E-2</v>
      </c>
      <c r="BQ426" s="126">
        <f t="shared" si="265"/>
        <v>-1.683522341496833E-2</v>
      </c>
      <c r="DA426" s="126">
        <f t="shared" ca="1" si="248"/>
        <v>-8.5560188921513444E-3</v>
      </c>
      <c r="DB426" s="126">
        <f t="shared" ca="1" si="249"/>
        <v>-3.330123074438477E-3</v>
      </c>
      <c r="DC426" s="126">
        <f t="shared" ca="1" si="250"/>
        <v>-7.5204174410787982E-3</v>
      </c>
      <c r="DD426" s="126">
        <f t="shared" ca="1" si="251"/>
        <v>-7.9205389776553017E-3</v>
      </c>
      <c r="DE426" s="126">
        <f t="shared" ca="1" si="252"/>
        <v>6.5850166983537871E-3</v>
      </c>
    </row>
    <row r="427" spans="1:109" ht="14" thickBot="1" x14ac:dyDescent="0.2">
      <c r="A427" s="96">
        <v>39304</v>
      </c>
      <c r="B427" s="97">
        <v>5.4835000038146973</v>
      </c>
      <c r="C427" s="98">
        <v>1453.6400146484375</v>
      </c>
      <c r="D427" s="97">
        <v>2.0220000743865967</v>
      </c>
      <c r="E427">
        <v>118.35719774317698</v>
      </c>
      <c r="F427">
        <v>672.42529296875</v>
      </c>
      <c r="H427" s="34">
        <f t="shared" si="253"/>
        <v>5.473556137491275E-4</v>
      </c>
      <c r="I427" s="34">
        <f t="shared" si="254"/>
        <v>3.7853735216902492E-4</v>
      </c>
      <c r="J427" s="34">
        <f t="shared" si="255"/>
        <v>-5.4363351299676526E-4</v>
      </c>
      <c r="K427" s="34">
        <f t="shared" si="256"/>
        <v>4.7343239589307096E-4</v>
      </c>
      <c r="L427" s="101">
        <f t="shared" si="257"/>
        <v>1.4481829088651881E-2</v>
      </c>
      <c r="N427" s="34">
        <f t="shared" si="258"/>
        <v>-2.250914194518978E-2</v>
      </c>
      <c r="O427" s="35">
        <f t="shared" si="266"/>
        <v>3.7853735216902495E-2</v>
      </c>
      <c r="P427" s="35">
        <f t="shared" si="267"/>
        <v>-5.4363351299676524E-2</v>
      </c>
      <c r="Q427" s="35">
        <f t="shared" si="259"/>
        <v>4.7343239589307098E-2</v>
      </c>
      <c r="R427" s="35">
        <f t="shared" si="268"/>
        <v>1.4481829088651881</v>
      </c>
      <c r="S427" s="67">
        <f t="shared" si="260"/>
        <v>1.4565073904265313</v>
      </c>
      <c r="AJ427" s="34">
        <f t="shared" ref="AJ427:AN477" ca="1" si="269">_xlfn.NORM.INV(RAND(),0,1)</f>
        <v>-0.18222090613786698</v>
      </c>
      <c r="AK427" s="34">
        <f t="shared" ca="1" si="269"/>
        <v>0.22789618308397416</v>
      </c>
      <c r="AL427" s="34">
        <f t="shared" ca="1" si="269"/>
        <v>0.56244102687083297</v>
      </c>
      <c r="AM427" s="34">
        <f t="shared" ca="1" si="269"/>
        <v>0.60304734051237519</v>
      </c>
      <c r="AN427" s="101">
        <f t="shared" ca="1" si="269"/>
        <v>0.24366646893277594</v>
      </c>
      <c r="AQ427" s="60">
        <f ca="1"/>
        <v>5.728452004450762E-3</v>
      </c>
      <c r="AR427" s="60">
        <f ca="1"/>
        <v>1.5746919507485451E-2</v>
      </c>
      <c r="AS427" s="60">
        <f ca="1"/>
        <v>3.1410337486041389E-3</v>
      </c>
      <c r="AT427" s="60">
        <f ca="1"/>
        <v>4.019457665126392E-3</v>
      </c>
      <c r="AU427" s="60">
        <f ca="1"/>
        <v>1.274940794677973E-2</v>
      </c>
      <c r="AW427" s="61">
        <f t="shared" ca="1" si="242"/>
        <v>-0.23557361257554957</v>
      </c>
      <c r="AX427" s="61">
        <f t="shared" ca="1" si="243"/>
        <v>1.5746919507485451</v>
      </c>
      <c r="AY427" s="61">
        <f t="shared" ca="1" si="244"/>
        <v>0.3141033748604139</v>
      </c>
      <c r="AZ427" s="61">
        <f t="shared" ca="1" si="245"/>
        <v>0.40194576651263919</v>
      </c>
      <c r="BA427" s="61">
        <f t="shared" ca="1" si="246"/>
        <v>1.2749407946779729</v>
      </c>
      <c r="BB427" s="61">
        <f t="shared" ca="1" si="247"/>
        <v>3.3301082742240213</v>
      </c>
      <c r="BL427" s="96">
        <v>39304</v>
      </c>
      <c r="BM427" s="126">
        <f t="shared" si="261"/>
        <v>9.6884445264493852E-4</v>
      </c>
      <c r="BN427" s="126">
        <f t="shared" si="262"/>
        <v>2.2000674249901401E-4</v>
      </c>
      <c r="BO427" s="126">
        <f t="shared" si="263"/>
        <v>-5.024430414047029E-4</v>
      </c>
      <c r="BP427" s="126">
        <f t="shared" si="264"/>
        <v>6.8112400647435086E-4</v>
      </c>
      <c r="BQ427" s="126">
        <f t="shared" si="265"/>
        <v>1.3732169446233473E-2</v>
      </c>
      <c r="DA427" s="126">
        <f t="shared" ca="1" si="248"/>
        <v>5.8610881862709054E-3</v>
      </c>
      <c r="DB427" s="126">
        <f t="shared" ca="1" si="249"/>
        <v>1.5429037186284274E-2</v>
      </c>
      <c r="DC427" s="126">
        <f t="shared" ca="1" si="250"/>
        <v>2.9826201865145391E-3</v>
      </c>
      <c r="DD427" s="126">
        <f t="shared" ca="1" si="251"/>
        <v>4.1361950064412274E-3</v>
      </c>
      <c r="DE427" s="126">
        <f t="shared" ca="1" si="252"/>
        <v>1.2126815727463058E-2</v>
      </c>
    </row>
    <row r="428" spans="1:109" ht="14" thickBot="1" x14ac:dyDescent="0.2">
      <c r="A428" s="96">
        <v>39307</v>
      </c>
      <c r="B428" s="97">
        <v>5.495999813079834</v>
      </c>
      <c r="C428" s="98">
        <v>1452.9200439453125</v>
      </c>
      <c r="D428" s="97">
        <v>2.013740062713623</v>
      </c>
      <c r="E428">
        <v>118.3852279689615</v>
      </c>
      <c r="F428">
        <v>670.26275634765625</v>
      </c>
      <c r="H428" s="34">
        <f t="shared" si="253"/>
        <v>2.2795311856370925E-3</v>
      </c>
      <c r="I428" s="34">
        <f t="shared" si="254"/>
        <v>-4.9528817029649856E-4</v>
      </c>
      <c r="J428" s="34">
        <f t="shared" si="255"/>
        <v>-4.0850699154793202E-3</v>
      </c>
      <c r="K428" s="34">
        <f t="shared" si="256"/>
        <v>2.3682738624263499E-4</v>
      </c>
      <c r="L428" s="101">
        <f t="shared" si="257"/>
        <v>-3.2160251015338455E-3</v>
      </c>
      <c r="N428" s="34">
        <f t="shared" si="258"/>
        <v>-9.3742148133899306E-2</v>
      </c>
      <c r="O428" s="35">
        <f t="shared" si="266"/>
        <v>-4.9528817029649855E-2</v>
      </c>
      <c r="P428" s="35">
        <f t="shared" si="267"/>
        <v>-0.40850699154793202</v>
      </c>
      <c r="Q428" s="35">
        <f t="shared" si="259"/>
        <v>2.36827386242635E-2</v>
      </c>
      <c r="R428" s="35">
        <f t="shared" si="268"/>
        <v>-0.32160251015338454</v>
      </c>
      <c r="S428" s="67">
        <f t="shared" si="260"/>
        <v>-0.84969772824060219</v>
      </c>
      <c r="AJ428" s="34">
        <f t="shared" ca="1" si="269"/>
        <v>0.56824942287729252</v>
      </c>
      <c r="AK428" s="34">
        <f t="shared" ca="1" si="269"/>
        <v>-1.4857203799489105</v>
      </c>
      <c r="AL428" s="34">
        <f t="shared" ca="1" si="269"/>
        <v>-1.3261956215967334</v>
      </c>
      <c r="AM428" s="34">
        <f t="shared" ca="1" si="269"/>
        <v>-1.0329223961616032</v>
      </c>
      <c r="AN428" s="101">
        <f t="shared" ca="1" si="269"/>
        <v>1.8348278199863004</v>
      </c>
      <c r="AQ428" s="60">
        <f ca="1"/>
        <v>-6.8754838701563861E-3</v>
      </c>
      <c r="AR428" s="60">
        <f ca="1"/>
        <v>4.9846707250040916E-3</v>
      </c>
      <c r="AS428" s="60">
        <f ca="1"/>
        <v>4.4039208441271332E-3</v>
      </c>
      <c r="AT428" s="60">
        <f ca="1"/>
        <v>-1.2470049465571154E-3</v>
      </c>
      <c r="AU428" s="60">
        <f ca="1"/>
        <v>-6.1780548887751022E-4</v>
      </c>
      <c r="AW428" s="61">
        <f t="shared" ca="1" si="242"/>
        <v>0.28274350072920867</v>
      </c>
      <c r="AX428" s="61">
        <f t="shared" ca="1" si="243"/>
        <v>0.49846707250040917</v>
      </c>
      <c r="AY428" s="61">
        <f t="shared" ca="1" si="244"/>
        <v>0.44039208441271332</v>
      </c>
      <c r="AZ428" s="61">
        <f t="shared" ca="1" si="245"/>
        <v>-0.12470049465571154</v>
      </c>
      <c r="BA428" s="61">
        <f t="shared" ca="1" si="246"/>
        <v>-6.1780548887751023E-2</v>
      </c>
      <c r="BB428" s="61">
        <f t="shared" ca="1" si="247"/>
        <v>1.0351216140988686</v>
      </c>
      <c r="BL428" s="96">
        <v>39307</v>
      </c>
      <c r="BM428" s="126">
        <f t="shared" si="261"/>
        <v>2.7010200245329036E-3</v>
      </c>
      <c r="BN428" s="126">
        <f t="shared" si="262"/>
        <v>-6.5381877996650948E-4</v>
      </c>
      <c r="BO428" s="126">
        <f t="shared" si="263"/>
        <v>-4.0438794438872579E-3</v>
      </c>
      <c r="BP428" s="126">
        <f t="shared" si="264"/>
        <v>4.4451899682391484E-4</v>
      </c>
      <c r="BQ428" s="126">
        <f t="shared" si="265"/>
        <v>-3.9656847439522537E-3</v>
      </c>
      <c r="DA428" s="126">
        <f t="shared" ca="1" si="248"/>
        <v>-6.7428476883362428E-3</v>
      </c>
      <c r="DB428" s="126">
        <f t="shared" ca="1" si="249"/>
        <v>4.6667884038029146E-3</v>
      </c>
      <c r="DC428" s="126">
        <f t="shared" ca="1" si="250"/>
        <v>4.2455072820375339E-3</v>
      </c>
      <c r="DD428" s="126">
        <f t="shared" ca="1" si="251"/>
        <v>-1.1302676052422805E-3</v>
      </c>
      <c r="DE428" s="126">
        <f t="shared" ca="1" si="252"/>
        <v>-1.2403977081941831E-3</v>
      </c>
    </row>
    <row r="429" spans="1:109" ht="14" thickBot="1" x14ac:dyDescent="0.2">
      <c r="A429" s="96">
        <v>39308</v>
      </c>
      <c r="B429" s="97">
        <v>5.4695000648498535</v>
      </c>
      <c r="C429" s="98">
        <v>1426.5400390625</v>
      </c>
      <c r="D429" s="97">
        <v>1.996999979019165</v>
      </c>
      <c r="E429">
        <v>117.82726342272618</v>
      </c>
      <c r="F429">
        <v>669.86279296875</v>
      </c>
      <c r="H429" s="34">
        <f t="shared" si="253"/>
        <v>-4.8216428550296123E-3</v>
      </c>
      <c r="I429" s="34">
        <f t="shared" si="254"/>
        <v>-1.8156542744898242E-2</v>
      </c>
      <c r="J429" s="34">
        <f t="shared" si="255"/>
        <v>-8.3129317454705871E-3</v>
      </c>
      <c r="K429" s="34">
        <f t="shared" si="256"/>
        <v>-4.71312642470574E-3</v>
      </c>
      <c r="L429" s="101">
        <f t="shared" si="257"/>
        <v>-5.9672624671210941E-4</v>
      </c>
      <c r="N429" s="34">
        <f t="shared" si="258"/>
        <v>0.19828250721589435</v>
      </c>
      <c r="O429" s="35">
        <f t="shared" si="266"/>
        <v>-1.8156542744898241</v>
      </c>
      <c r="P429" s="35">
        <f t="shared" si="267"/>
        <v>-0.83129317454705876</v>
      </c>
      <c r="Q429" s="35">
        <f t="shared" si="259"/>
        <v>-0.47131264247057397</v>
      </c>
      <c r="R429" s="35">
        <f t="shared" si="268"/>
        <v>-5.9672624671210941E-2</v>
      </c>
      <c r="S429" s="67">
        <f t="shared" si="260"/>
        <v>-2.9796502089627732</v>
      </c>
      <c r="AJ429" s="34">
        <f t="shared" ca="1" si="269"/>
        <v>0.45502175025372571</v>
      </c>
      <c r="AK429" s="34">
        <f t="shared" ca="1" si="269"/>
        <v>0.10243362288100799</v>
      </c>
      <c r="AL429" s="34">
        <f t="shared" ca="1" si="269"/>
        <v>-3.0402080215207121</v>
      </c>
      <c r="AM429" s="34">
        <f t="shared" ca="1" si="269"/>
        <v>-1.5588714185590709</v>
      </c>
      <c r="AN429" s="101">
        <f t="shared" ca="1" si="269"/>
        <v>0.38723052114161138</v>
      </c>
      <c r="AQ429" s="60">
        <f ca="1"/>
        <v>1.9493536713257442E-2</v>
      </c>
      <c r="AR429" s="60">
        <f ca="1"/>
        <v>-1.7459781663586679E-2</v>
      </c>
      <c r="AS429" s="60">
        <f ca="1"/>
        <v>-3.6012977302555989E-3</v>
      </c>
      <c r="AT429" s="60">
        <f ca="1"/>
        <v>1.4063606960020732E-2</v>
      </c>
      <c r="AU429" s="60">
        <f ca="1"/>
        <v>-1.1156545821785364E-2</v>
      </c>
      <c r="AW429" s="61">
        <f t="shared" ca="1" si="242"/>
        <v>-0.80164115224291776</v>
      </c>
      <c r="AX429" s="61">
        <f t="shared" ca="1" si="243"/>
        <v>-1.745978166358668</v>
      </c>
      <c r="AY429" s="61">
        <f t="shared" ca="1" si="244"/>
        <v>-0.36012977302555987</v>
      </c>
      <c r="AZ429" s="61">
        <f t="shared" ca="1" si="245"/>
        <v>1.4063606960020731</v>
      </c>
      <c r="BA429" s="61">
        <f t="shared" ca="1" si="246"/>
        <v>-1.1156545821785364</v>
      </c>
      <c r="BB429" s="61">
        <f t="shared" ca="1" si="247"/>
        <v>-2.6170429778036084</v>
      </c>
      <c r="BL429" s="96">
        <v>39308</v>
      </c>
      <c r="BM429" s="126">
        <f t="shared" si="261"/>
        <v>-4.4001540161338016E-3</v>
      </c>
      <c r="BN429" s="126">
        <f t="shared" si="262"/>
        <v>-1.8315073354568251E-2</v>
      </c>
      <c r="BO429" s="126">
        <f t="shared" si="263"/>
        <v>-8.2717412738785249E-3</v>
      </c>
      <c r="BP429" s="126">
        <f t="shared" si="264"/>
        <v>-4.5054348141244597E-3</v>
      </c>
      <c r="BQ429" s="126">
        <f t="shared" si="265"/>
        <v>-1.3463858891305173E-3</v>
      </c>
      <c r="DA429" s="126">
        <f t="shared" ca="1" si="248"/>
        <v>1.9626172895077586E-2</v>
      </c>
      <c r="DB429" s="126">
        <f t="shared" ca="1" si="249"/>
        <v>-1.7777663984787858E-2</v>
      </c>
      <c r="DC429" s="126">
        <f t="shared" ca="1" si="250"/>
        <v>-3.7597112923451986E-3</v>
      </c>
      <c r="DD429" s="126">
        <f t="shared" ca="1" si="251"/>
        <v>1.4180344301335567E-2</v>
      </c>
      <c r="DE429" s="126">
        <f t="shared" ca="1" si="252"/>
        <v>-1.1779138041102036E-2</v>
      </c>
    </row>
    <row r="430" spans="1:109" ht="14" thickBot="1" x14ac:dyDescent="0.2">
      <c r="A430" s="96">
        <v>39309</v>
      </c>
      <c r="B430" s="97">
        <v>5.4475002288818359</v>
      </c>
      <c r="C430" s="98">
        <v>1406.699951171875</v>
      </c>
      <c r="D430" s="97">
        <v>1.9938000440597534</v>
      </c>
      <c r="E430">
        <v>116.95905917035175</v>
      </c>
      <c r="F430">
        <v>668.86285400390625</v>
      </c>
      <c r="H430" s="34">
        <f t="shared" si="253"/>
        <v>-4.0222754743895429E-3</v>
      </c>
      <c r="I430" s="34">
        <f t="shared" si="254"/>
        <v>-1.3907838088907479E-2</v>
      </c>
      <c r="J430" s="34">
        <f t="shared" si="255"/>
        <v>-1.6023710530949943E-3</v>
      </c>
      <c r="K430" s="34">
        <f t="shared" si="256"/>
        <v>-7.3684496028698322E-3</v>
      </c>
      <c r="L430" s="101">
        <f t="shared" si="257"/>
        <v>-1.4927519117939702E-3</v>
      </c>
      <c r="N430" s="34">
        <f t="shared" si="258"/>
        <v>0.1654097762431766</v>
      </c>
      <c r="O430" s="35">
        <f t="shared" si="266"/>
        <v>-1.3907838088907478</v>
      </c>
      <c r="P430" s="35">
        <f t="shared" si="267"/>
        <v>-0.16023710530949944</v>
      </c>
      <c r="Q430" s="35">
        <f t="shared" si="259"/>
        <v>-0.73684496028698321</v>
      </c>
      <c r="R430" s="35">
        <f t="shared" si="268"/>
        <v>-0.14927519117939703</v>
      </c>
      <c r="S430" s="67">
        <f t="shared" si="260"/>
        <v>-2.2717312894234509</v>
      </c>
      <c r="AJ430" s="34">
        <f t="shared" ca="1" si="269"/>
        <v>-0.91054262168695765</v>
      </c>
      <c r="AK430" s="34">
        <f t="shared" ca="1" si="269"/>
        <v>-0.63320897884628358</v>
      </c>
      <c r="AL430" s="34">
        <f t="shared" ca="1" si="269"/>
        <v>-0.30178795363159383</v>
      </c>
      <c r="AM430" s="34">
        <f t="shared" ca="1" si="269"/>
        <v>0.91288987296286583</v>
      </c>
      <c r="AN430" s="101">
        <f t="shared" ca="1" si="269"/>
        <v>-1.5274573704574999</v>
      </c>
      <c r="AQ430" s="60">
        <f ca="1"/>
        <v>2.37178706441547E-2</v>
      </c>
      <c r="AR430" s="60">
        <f ca="1"/>
        <v>-2.7183277629078229E-2</v>
      </c>
      <c r="AS430" s="60">
        <f ca="1"/>
        <v>-7.2985039394744362E-3</v>
      </c>
      <c r="AT430" s="60">
        <f ca="1"/>
        <v>5.9355405330158073E-3</v>
      </c>
      <c r="AU430" s="60">
        <f ca="1"/>
        <v>1.8279459738499121E-2</v>
      </c>
      <c r="AW430" s="61">
        <f t="shared" ca="1" si="242"/>
        <v>-0.97536026589766367</v>
      </c>
      <c r="AX430" s="61">
        <f t="shared" ca="1" si="243"/>
        <v>-2.7183277629078231</v>
      </c>
      <c r="AY430" s="61">
        <f t="shared" ca="1" si="244"/>
        <v>-0.72985039394744367</v>
      </c>
      <c r="AZ430" s="61">
        <f t="shared" ca="1" si="245"/>
        <v>0.59355405330158073</v>
      </c>
      <c r="BA430" s="61">
        <f t="shared" ca="1" si="246"/>
        <v>1.827945973849912</v>
      </c>
      <c r="BB430" s="61">
        <f t="shared" ca="1" si="247"/>
        <v>-2.0020383956014376</v>
      </c>
      <c r="BL430" s="96">
        <v>39309</v>
      </c>
      <c r="BM430" s="126">
        <f t="shared" si="261"/>
        <v>-3.6007866354937318E-3</v>
      </c>
      <c r="BN430" s="126">
        <f t="shared" si="262"/>
        <v>-1.406636869857749E-2</v>
      </c>
      <c r="BO430" s="126">
        <f t="shared" si="263"/>
        <v>-1.5611805815029321E-3</v>
      </c>
      <c r="BP430" s="126">
        <f t="shared" si="264"/>
        <v>-7.1607579922885519E-3</v>
      </c>
      <c r="BQ430" s="126">
        <f t="shared" si="265"/>
        <v>-2.2424115542123784E-3</v>
      </c>
      <c r="DA430" s="126">
        <f t="shared" ca="1" si="248"/>
        <v>2.3850506825974845E-2</v>
      </c>
      <c r="DB430" s="126">
        <f t="shared" ca="1" si="249"/>
        <v>-2.7501159950279408E-2</v>
      </c>
      <c r="DC430" s="126">
        <f t="shared" ca="1" si="250"/>
        <v>-7.4569175015640355E-3</v>
      </c>
      <c r="DD430" s="126">
        <f t="shared" ca="1" si="251"/>
        <v>6.0522778743306426E-3</v>
      </c>
      <c r="DE430" s="126">
        <f t="shared" ca="1" si="252"/>
        <v>1.7656867519182447E-2</v>
      </c>
    </row>
    <row r="431" spans="1:109" ht="14" thickBot="1" x14ac:dyDescent="0.2">
      <c r="A431" s="96">
        <v>39310</v>
      </c>
      <c r="B431" s="97">
        <v>5.380000114440918</v>
      </c>
      <c r="C431" s="98">
        <v>1411.27001953125</v>
      </c>
      <c r="D431" s="97">
        <v>1.9817999601364136</v>
      </c>
      <c r="E431">
        <v>114.15525573204616</v>
      </c>
      <c r="F431">
        <v>647.52801513671875</v>
      </c>
      <c r="H431" s="34">
        <f t="shared" si="253"/>
        <v>-1.2391025535536906E-2</v>
      </c>
      <c r="I431" s="34">
        <f t="shared" si="254"/>
        <v>3.2487868898892248E-3</v>
      </c>
      <c r="J431" s="34">
        <f t="shared" si="255"/>
        <v>-6.0186997984539147E-3</v>
      </c>
      <c r="K431" s="34">
        <f t="shared" si="256"/>
        <v>-2.3972520454544972E-2</v>
      </c>
      <c r="L431" s="101">
        <f t="shared" si="257"/>
        <v>-3.1897180026479538E-2</v>
      </c>
      <c r="N431" s="34">
        <f t="shared" si="258"/>
        <v>0.50956150922699117</v>
      </c>
      <c r="O431" s="35">
        <f t="shared" si="266"/>
        <v>0.32487868898892247</v>
      </c>
      <c r="P431" s="35">
        <f t="shared" si="267"/>
        <v>-0.60186997984539148</v>
      </c>
      <c r="Q431" s="35">
        <f t="shared" si="259"/>
        <v>-2.397252045454497</v>
      </c>
      <c r="R431" s="35">
        <f t="shared" si="268"/>
        <v>-3.1897180026479539</v>
      </c>
      <c r="S431" s="67">
        <f t="shared" si="260"/>
        <v>-5.3543998297319284</v>
      </c>
      <c r="AJ431" s="34">
        <f t="shared" ca="1" si="269"/>
        <v>0.94158099925836647</v>
      </c>
      <c r="AK431" s="34">
        <f t="shared" ca="1" si="269"/>
        <v>0.73009175728384168</v>
      </c>
      <c r="AL431" s="34">
        <f t="shared" ca="1" si="269"/>
        <v>-1.6124309984441241</v>
      </c>
      <c r="AM431" s="34">
        <f t="shared" ca="1" si="269"/>
        <v>1.713952466346405</v>
      </c>
      <c r="AN431" s="101">
        <f t="shared" ca="1" si="269"/>
        <v>-1.0159122233574103</v>
      </c>
      <c r="AQ431" s="60">
        <f ca="1"/>
        <v>-1.3563127675856039E-2</v>
      </c>
      <c r="AR431" s="60">
        <f ca="1"/>
        <v>-1.3626154805481901E-2</v>
      </c>
      <c r="AS431" s="60">
        <f ca="1"/>
        <v>-3.1496781160267515E-3</v>
      </c>
      <c r="AT431" s="60">
        <f ca="1"/>
        <v>-1.3021836731098718E-2</v>
      </c>
      <c r="AU431" s="60">
        <f ca="1"/>
        <v>-6.818175962970365E-3</v>
      </c>
      <c r="AW431" s="61">
        <f t="shared" ca="1" si="242"/>
        <v>0.55776237314065946</v>
      </c>
      <c r="AX431" s="61">
        <f t="shared" ca="1" si="243"/>
        <v>-1.36261548054819</v>
      </c>
      <c r="AY431" s="61">
        <f t="shared" ca="1" si="244"/>
        <v>-0.31496781160267517</v>
      </c>
      <c r="AZ431" s="61">
        <f t="shared" ca="1" si="245"/>
        <v>-1.3021836731098717</v>
      </c>
      <c r="BA431" s="61">
        <f t="shared" ca="1" si="246"/>
        <v>-0.68181759629703653</v>
      </c>
      <c r="BB431" s="61">
        <f t="shared" ca="1" si="247"/>
        <v>-3.103822188417114</v>
      </c>
      <c r="BL431" s="96">
        <v>39310</v>
      </c>
      <c r="BM431" s="126">
        <f t="shared" si="261"/>
        <v>-1.1969536696641095E-2</v>
      </c>
      <c r="BN431" s="126">
        <f t="shared" si="262"/>
        <v>3.0902562802192137E-3</v>
      </c>
      <c r="BO431" s="126">
        <f t="shared" si="263"/>
        <v>-5.9775093268618525E-3</v>
      </c>
      <c r="BP431" s="126">
        <f t="shared" si="264"/>
        <v>-2.3764828843963692E-2</v>
      </c>
      <c r="BQ431" s="126">
        <f t="shared" si="265"/>
        <v>-3.2646839668897948E-2</v>
      </c>
      <c r="DA431" s="126">
        <f t="shared" ca="1" si="248"/>
        <v>-1.3430491494035895E-2</v>
      </c>
      <c r="DB431" s="126">
        <f t="shared" ca="1" si="249"/>
        <v>-1.3944037126683078E-2</v>
      </c>
      <c r="DC431" s="126">
        <f t="shared" ca="1" si="250"/>
        <v>-3.3080916781163512E-3</v>
      </c>
      <c r="DD431" s="126">
        <f t="shared" ca="1" si="251"/>
        <v>-1.2905099389783884E-2</v>
      </c>
      <c r="DE431" s="126">
        <f t="shared" ca="1" si="252"/>
        <v>-7.4407681822870383E-3</v>
      </c>
    </row>
    <row r="432" spans="1:109" ht="14" thickBot="1" x14ac:dyDescent="0.2">
      <c r="A432" s="96">
        <v>39311</v>
      </c>
      <c r="B432" s="97">
        <v>5.4310002326965332</v>
      </c>
      <c r="C432" s="98">
        <v>1445.93994140625</v>
      </c>
      <c r="D432" s="97">
        <v>1.9799000024795532</v>
      </c>
      <c r="E432">
        <v>113.98609396219953</v>
      </c>
      <c r="F432">
        <v>657.7269287109375</v>
      </c>
      <c r="H432" s="34">
        <f t="shared" si="253"/>
        <v>9.4795756822981213E-3</v>
      </c>
      <c r="I432" s="34">
        <f t="shared" si="254"/>
        <v>2.4566469488606819E-2</v>
      </c>
      <c r="J432" s="34">
        <f t="shared" si="255"/>
        <v>-9.5870304525062734E-4</v>
      </c>
      <c r="K432" s="34">
        <f t="shared" si="256"/>
        <v>-1.4818570442669224E-3</v>
      </c>
      <c r="L432" s="101">
        <f t="shared" si="257"/>
        <v>1.5750536402761441E-2</v>
      </c>
      <c r="N432" s="34">
        <f t="shared" si="258"/>
        <v>-0.38983269606295834</v>
      </c>
      <c r="O432" s="35">
        <f t="shared" si="266"/>
        <v>2.4566469488606817</v>
      </c>
      <c r="P432" s="35">
        <f t="shared" si="267"/>
        <v>-9.5870304525062733E-2</v>
      </c>
      <c r="Q432" s="35">
        <f t="shared" si="259"/>
        <v>-0.14818570442669224</v>
      </c>
      <c r="R432" s="35">
        <f t="shared" si="268"/>
        <v>1.5750536402761441</v>
      </c>
      <c r="S432" s="67">
        <f t="shared" si="260"/>
        <v>3.3978118841221123</v>
      </c>
      <c r="AJ432" s="34">
        <f t="shared" ca="1" si="269"/>
        <v>-0.43558045161728992</v>
      </c>
      <c r="AK432" s="34">
        <f t="shared" ca="1" si="269"/>
        <v>-1.3196371634698738</v>
      </c>
      <c r="AL432" s="34">
        <f t="shared" ca="1" si="269"/>
        <v>-1.2038429564168334</v>
      </c>
      <c r="AM432" s="34">
        <f t="shared" ca="1" si="269"/>
        <v>0.2405574403949155</v>
      </c>
      <c r="AN432" s="101">
        <f t="shared" ca="1" si="269"/>
        <v>0.46172831988649471</v>
      </c>
      <c r="AQ432" s="60">
        <f ca="1"/>
        <v>2.6756797875170525E-2</v>
      </c>
      <c r="AR432" s="60">
        <f ca="1"/>
        <v>-4.3646801650143383E-3</v>
      </c>
      <c r="AS432" s="60">
        <f ca="1"/>
        <v>7.5809481522909113E-3</v>
      </c>
      <c r="AT432" s="60">
        <f ca="1"/>
        <v>-8.7635519339074007E-3</v>
      </c>
      <c r="AU432" s="60">
        <f ca="1"/>
        <v>1.5168768232193269E-2</v>
      </c>
      <c r="AW432" s="61">
        <f t="shared" ca="1" si="242"/>
        <v>-1.1003313864741116</v>
      </c>
      <c r="AX432" s="61">
        <f t="shared" ca="1" si="243"/>
        <v>-0.43646801650143385</v>
      </c>
      <c r="AY432" s="61">
        <f t="shared" ca="1" si="244"/>
        <v>0.75809481522909117</v>
      </c>
      <c r="AZ432" s="61">
        <f t="shared" ca="1" si="245"/>
        <v>-0.87635519339074008</v>
      </c>
      <c r="BA432" s="61">
        <f t="shared" ca="1" si="246"/>
        <v>1.5168768232193268</v>
      </c>
      <c r="BB432" s="61">
        <f t="shared" ca="1" si="247"/>
        <v>-0.1381829579178675</v>
      </c>
      <c r="BL432" s="96">
        <v>39311</v>
      </c>
      <c r="BM432" s="126">
        <f t="shared" si="261"/>
        <v>9.9010645211939328E-3</v>
      </c>
      <c r="BN432" s="126">
        <f t="shared" si="262"/>
        <v>2.4407938878936809E-2</v>
      </c>
      <c r="BO432" s="126">
        <f t="shared" si="263"/>
        <v>-9.1751257365856498E-4</v>
      </c>
      <c r="BP432" s="126">
        <f t="shared" si="264"/>
        <v>-1.2741654336856426E-3</v>
      </c>
      <c r="BQ432" s="126">
        <f t="shared" si="265"/>
        <v>1.5000876760343033E-2</v>
      </c>
      <c r="DA432" s="126">
        <f t="shared" ca="1" si="248"/>
        <v>2.6889434056990669E-2</v>
      </c>
      <c r="DB432" s="126">
        <f t="shared" ca="1" si="249"/>
        <v>-4.6825624862155153E-3</v>
      </c>
      <c r="DC432" s="126">
        <f t="shared" ca="1" si="250"/>
        <v>7.422534590201312E-3</v>
      </c>
      <c r="DD432" s="126">
        <f t="shared" ca="1" si="251"/>
        <v>-8.6468145925925662E-3</v>
      </c>
      <c r="DE432" s="126">
        <f t="shared" ca="1" si="252"/>
        <v>1.4546176012876597E-2</v>
      </c>
    </row>
    <row r="433" spans="1:109" ht="14" thickBot="1" x14ac:dyDescent="0.2">
      <c r="A433" s="96">
        <v>39314</v>
      </c>
      <c r="B433" s="97">
        <v>5.3965001106262207</v>
      </c>
      <c r="C433" s="98">
        <v>1445.550048828125</v>
      </c>
      <c r="D433" s="97">
        <v>1.9881000518798828</v>
      </c>
      <c r="E433">
        <v>114.86331658678502</v>
      </c>
      <c r="F433">
        <v>657.86346435546875</v>
      </c>
      <c r="H433" s="34">
        <f t="shared" si="253"/>
        <v>-6.3524434896190243E-3</v>
      </c>
      <c r="I433" s="34">
        <f t="shared" si="254"/>
        <v>-2.6964645415757013E-4</v>
      </c>
      <c r="J433" s="34">
        <f t="shared" si="255"/>
        <v>4.141648260043514E-3</v>
      </c>
      <c r="K433" s="34">
        <f t="shared" si="256"/>
        <v>7.6958740675541785E-3</v>
      </c>
      <c r="L433" s="101">
        <f t="shared" si="257"/>
        <v>2.0758712859581831E-4</v>
      </c>
      <c r="N433" s="34">
        <f t="shared" si="258"/>
        <v>0.26123428464948173</v>
      </c>
      <c r="O433" s="35">
        <f t="shared" si="266"/>
        <v>-2.6964645415757011E-2</v>
      </c>
      <c r="P433" s="35">
        <f t="shared" si="267"/>
        <v>0.41416482600435139</v>
      </c>
      <c r="Q433" s="35">
        <f t="shared" si="259"/>
        <v>0.76958740675541781</v>
      </c>
      <c r="R433" s="35">
        <f t="shared" si="268"/>
        <v>2.0758712859581831E-2</v>
      </c>
      <c r="S433" s="67">
        <f t="shared" si="260"/>
        <v>1.4387805848530757</v>
      </c>
      <c r="AJ433" s="34">
        <f t="shared" ca="1" si="269"/>
        <v>0.72138418767796963</v>
      </c>
      <c r="AK433" s="34">
        <f t="shared" ca="1" si="269"/>
        <v>-3.9245182516786832E-2</v>
      </c>
      <c r="AL433" s="34">
        <f t="shared" ca="1" si="269"/>
        <v>1.7988873641962784</v>
      </c>
      <c r="AM433" s="34">
        <f t="shared" ca="1" si="269"/>
        <v>0.57146007174984714</v>
      </c>
      <c r="AN433" s="101">
        <f t="shared" ca="1" si="269"/>
        <v>1.5217649310895003</v>
      </c>
      <c r="AQ433" s="60">
        <f ca="1"/>
        <v>3.0385560282341408E-4</v>
      </c>
      <c r="AR433" s="60">
        <f ca="1"/>
        <v>-2.3736296766089623E-2</v>
      </c>
      <c r="AS433" s="60">
        <f ca="1"/>
        <v>-2.2127162212107181E-3</v>
      </c>
      <c r="AT433" s="60">
        <f ca="1"/>
        <v>-1.0684952158912259E-4</v>
      </c>
      <c r="AU433" s="60">
        <f ca="1"/>
        <v>-1.0491385053671812E-2</v>
      </c>
      <c r="AW433" s="61">
        <f t="shared" ca="1" si="242"/>
        <v>-1.2495585544370129E-2</v>
      </c>
      <c r="AX433" s="61">
        <f t="shared" ca="1" si="243"/>
        <v>-2.3736296766089624</v>
      </c>
      <c r="AY433" s="61">
        <f t="shared" ca="1" si="244"/>
        <v>-0.22127162212107182</v>
      </c>
      <c r="AZ433" s="61">
        <f t="shared" ca="1" si="245"/>
        <v>-1.0684952158912259E-2</v>
      </c>
      <c r="BA433" s="61">
        <f t="shared" ca="1" si="246"/>
        <v>-1.0491385053671813</v>
      </c>
      <c r="BB433" s="61">
        <f t="shared" ca="1" si="247"/>
        <v>-3.6672203418004976</v>
      </c>
      <c r="BL433" s="96">
        <v>39314</v>
      </c>
      <c r="BM433" s="126">
        <f t="shared" si="261"/>
        <v>-5.9309546507232136E-3</v>
      </c>
      <c r="BN433" s="126">
        <f t="shared" si="262"/>
        <v>-4.2817706382758104E-4</v>
      </c>
      <c r="BO433" s="126">
        <f t="shared" si="263"/>
        <v>4.1828387316355763E-3</v>
      </c>
      <c r="BP433" s="126">
        <f t="shared" si="264"/>
        <v>7.9035656781354588E-3</v>
      </c>
      <c r="BQ433" s="126">
        <f t="shared" si="265"/>
        <v>-5.4207251382258972E-4</v>
      </c>
      <c r="DA433" s="126">
        <f t="shared" ca="1" si="248"/>
        <v>4.3649178464355782E-4</v>
      </c>
      <c r="DB433" s="126">
        <f t="shared" ca="1" si="249"/>
        <v>-2.4054179087290802E-2</v>
      </c>
      <c r="DC433" s="126">
        <f t="shared" ca="1" si="250"/>
        <v>-2.3711297833003179E-3</v>
      </c>
      <c r="DD433" s="126">
        <f t="shared" ca="1" si="251"/>
        <v>9.8878197257123258E-6</v>
      </c>
      <c r="DE433" s="126">
        <f t="shared" ca="1" si="252"/>
        <v>-1.1113977272988485E-2</v>
      </c>
    </row>
    <row r="434" spans="1:109" ht="14" thickBot="1" x14ac:dyDescent="0.2">
      <c r="A434" s="96">
        <v>39315</v>
      </c>
      <c r="B434" s="97">
        <v>5.3330001831054688</v>
      </c>
      <c r="C434" s="98">
        <v>1447.1199951171875</v>
      </c>
      <c r="D434" s="97">
        <v>1.9823999404907227</v>
      </c>
      <c r="E434">
        <v>114.41647038564851</v>
      </c>
      <c r="F434">
        <v>656.863525390625</v>
      </c>
      <c r="H434" s="34">
        <f t="shared" si="253"/>
        <v>-1.1766872272589149E-2</v>
      </c>
      <c r="I434" s="34">
        <f t="shared" si="254"/>
        <v>1.0860546062277264E-3</v>
      </c>
      <c r="J434" s="34">
        <f t="shared" si="255"/>
        <v>-2.8671149541846831E-3</v>
      </c>
      <c r="K434" s="34">
        <f t="shared" si="256"/>
        <v>-3.890242894030439E-3</v>
      </c>
      <c r="L434" s="101">
        <f t="shared" si="257"/>
        <v>-1.5199794775401067E-3</v>
      </c>
      <c r="N434" s="34">
        <f t="shared" si="258"/>
        <v>0.48389418429537245</v>
      </c>
      <c r="O434" s="35">
        <f t="shared" si="266"/>
        <v>0.10860546062277264</v>
      </c>
      <c r="P434" s="35">
        <f t="shared" si="267"/>
        <v>-0.2867114954184683</v>
      </c>
      <c r="Q434" s="35">
        <f t="shared" si="259"/>
        <v>-0.3890242894030439</v>
      </c>
      <c r="R434" s="35">
        <f t="shared" si="268"/>
        <v>-0.15199794775401068</v>
      </c>
      <c r="S434" s="67">
        <f t="shared" si="260"/>
        <v>-0.23523408765737777</v>
      </c>
      <c r="AJ434" s="34">
        <f t="shared" ca="1" si="269"/>
        <v>-0.78595880642016192</v>
      </c>
      <c r="AK434" s="34">
        <f t="shared" ca="1" si="269"/>
        <v>0.69168550239546001</v>
      </c>
      <c r="AL434" s="34">
        <f t="shared" ca="1" si="269"/>
        <v>0.11949595350847191</v>
      </c>
      <c r="AM434" s="34">
        <f t="shared" ca="1" si="269"/>
        <v>-0.70126759641481173</v>
      </c>
      <c r="AN434" s="101">
        <f t="shared" ca="1" si="269"/>
        <v>-1.6078483613823502</v>
      </c>
      <c r="AQ434" s="60">
        <f ca="1"/>
        <v>4.0275319219725027E-3</v>
      </c>
      <c r="AR434" s="60">
        <f ca="1"/>
        <v>2.3837364439430266E-2</v>
      </c>
      <c r="AS434" s="60">
        <f ca="1"/>
        <v>9.1606313275405526E-3</v>
      </c>
      <c r="AT434" s="60">
        <f ca="1"/>
        <v>9.2773988764888356E-3</v>
      </c>
      <c r="AU434" s="60">
        <f ca="1"/>
        <v>-1.0799544354989853E-2</v>
      </c>
      <c r="AW434" s="61">
        <f t="shared" ca="1" si="242"/>
        <v>-0.16562593941351822</v>
      </c>
      <c r="AX434" s="61">
        <f t="shared" ca="1" si="243"/>
        <v>2.3837364439430266</v>
      </c>
      <c r="AY434" s="61">
        <f t="shared" ca="1" si="244"/>
        <v>0.91606313275405526</v>
      </c>
      <c r="AZ434" s="61">
        <f t="shared" ca="1" si="245"/>
        <v>0.9277398876488836</v>
      </c>
      <c r="BA434" s="61">
        <f t="shared" ca="1" si="246"/>
        <v>-1.0799544354989854</v>
      </c>
      <c r="BB434" s="61">
        <f t="shared" ca="1" si="247"/>
        <v>2.9819590894334613</v>
      </c>
      <c r="BL434" s="96">
        <v>39315</v>
      </c>
      <c r="BM434" s="126">
        <f t="shared" si="261"/>
        <v>-1.1345383433693337E-2</v>
      </c>
      <c r="BN434" s="126">
        <f t="shared" si="262"/>
        <v>9.2752399655771545E-4</v>
      </c>
      <c r="BO434" s="126">
        <f t="shared" si="263"/>
        <v>-2.8259244825926209E-3</v>
      </c>
      <c r="BP434" s="126">
        <f t="shared" si="264"/>
        <v>-3.6825512834491592E-3</v>
      </c>
      <c r="BQ434" s="126">
        <f t="shared" si="265"/>
        <v>-2.2696391199585149E-3</v>
      </c>
      <c r="DA434" s="126">
        <f t="shared" ca="1" si="248"/>
        <v>4.160168103792646E-3</v>
      </c>
      <c r="DB434" s="126">
        <f t="shared" ca="1" si="249"/>
        <v>2.3519482118229088E-2</v>
      </c>
      <c r="DC434" s="126">
        <f t="shared" ca="1" si="250"/>
        <v>9.0022177654509525E-3</v>
      </c>
      <c r="DD434" s="126">
        <f t="shared" ca="1" si="251"/>
        <v>9.39413621780367E-3</v>
      </c>
      <c r="DE434" s="126">
        <f t="shared" ca="1" si="252"/>
        <v>-1.1422136574306525E-2</v>
      </c>
    </row>
    <row r="435" spans="1:109" ht="14" thickBot="1" x14ac:dyDescent="0.2">
      <c r="A435" s="96">
        <v>39316</v>
      </c>
      <c r="B435" s="97">
        <v>5.3305001258850098</v>
      </c>
      <c r="C435" s="98">
        <v>1464.0699462890625</v>
      </c>
      <c r="D435" s="97">
        <v>1.9917999505996704</v>
      </c>
      <c r="E435">
        <v>115.06156030557582</v>
      </c>
      <c r="F435">
        <v>660.46331787109375</v>
      </c>
      <c r="H435" s="34">
        <f t="shared" si="253"/>
        <v>-4.687900121171891E-4</v>
      </c>
      <c r="I435" s="34">
        <f t="shared" si="254"/>
        <v>1.1712885751746106E-2</v>
      </c>
      <c r="J435" s="34">
        <f t="shared" si="255"/>
        <v>4.741732441043596E-3</v>
      </c>
      <c r="K435" s="34">
        <f t="shared" si="256"/>
        <v>5.6380861754692811E-3</v>
      </c>
      <c r="L435" s="101">
        <f t="shared" si="257"/>
        <v>5.480274579606194E-3</v>
      </c>
      <c r="N435" s="34">
        <f t="shared" si="258"/>
        <v>1.9278254685206227E-2</v>
      </c>
      <c r="O435" s="35">
        <f t="shared" si="266"/>
        <v>1.1712885751746105</v>
      </c>
      <c r="P435" s="35">
        <f t="shared" si="267"/>
        <v>0.47417324410435957</v>
      </c>
      <c r="Q435" s="35">
        <f t="shared" si="259"/>
        <v>0.56380861754692813</v>
      </c>
      <c r="R435" s="35">
        <f t="shared" si="268"/>
        <v>0.54802745796061936</v>
      </c>
      <c r="S435" s="67">
        <f t="shared" si="260"/>
        <v>2.7765761494717238</v>
      </c>
      <c r="AJ435" s="34">
        <f t="shared" ca="1" si="269"/>
        <v>0.60392021680917085</v>
      </c>
      <c r="AK435" s="34">
        <f t="shared" ca="1" si="269"/>
        <v>-0.51572480273986099</v>
      </c>
      <c r="AL435" s="34">
        <f t="shared" ca="1" si="269"/>
        <v>0.58471024240842506</v>
      </c>
      <c r="AM435" s="34">
        <f t="shared" ca="1" si="269"/>
        <v>-0.58026598371368598</v>
      </c>
      <c r="AN435" s="101">
        <f t="shared" ca="1" si="269"/>
        <v>-0.50191113102608553</v>
      </c>
      <c r="AQ435" s="60">
        <f ca="1"/>
        <v>-1.668627764715485E-2</v>
      </c>
      <c r="AR435" s="60">
        <f ca="1"/>
        <v>-8.5259968640718467E-4</v>
      </c>
      <c r="AS435" s="60">
        <f ca="1"/>
        <v>-7.3058753639412234E-3</v>
      </c>
      <c r="AT435" s="60">
        <f ca="1"/>
        <v>-8.4721894730521319E-3</v>
      </c>
      <c r="AU435" s="60">
        <f ca="1"/>
        <v>9.3535847430104863E-3</v>
      </c>
      <c r="AW435" s="61">
        <f t="shared" ca="1" si="242"/>
        <v>0.68619702193975085</v>
      </c>
      <c r="AX435" s="61">
        <f t="shared" ca="1" si="243"/>
        <v>-8.525996864071847E-2</v>
      </c>
      <c r="AY435" s="61">
        <f t="shared" ca="1" si="244"/>
        <v>-0.73058753639412233</v>
      </c>
      <c r="AZ435" s="61">
        <f t="shared" ca="1" si="245"/>
        <v>-0.84721894730521319</v>
      </c>
      <c r="BA435" s="61">
        <f t="shared" ca="1" si="246"/>
        <v>0.93535847430104868</v>
      </c>
      <c r="BB435" s="61">
        <f t="shared" ca="1" si="247"/>
        <v>-4.1510956099254481E-2</v>
      </c>
      <c r="BL435" s="96">
        <v>39316</v>
      </c>
      <c r="BM435" s="126">
        <f t="shared" si="261"/>
        <v>-4.7301173221378078E-5</v>
      </c>
      <c r="BN435" s="126">
        <f t="shared" si="262"/>
        <v>1.1554355142076094E-2</v>
      </c>
      <c r="BO435" s="126">
        <f t="shared" si="263"/>
        <v>4.7829229126356582E-3</v>
      </c>
      <c r="BP435" s="126">
        <f t="shared" si="264"/>
        <v>5.8457777860505614E-3</v>
      </c>
      <c r="BQ435" s="126">
        <f t="shared" si="265"/>
        <v>4.7306149371877859E-3</v>
      </c>
      <c r="DA435" s="126">
        <f t="shared" ca="1" si="248"/>
        <v>-1.6553641465334706E-2</v>
      </c>
      <c r="DB435" s="126">
        <f t="shared" ca="1" si="249"/>
        <v>-1.1704820076083619E-3</v>
      </c>
      <c r="DC435" s="126">
        <f t="shared" ca="1" si="250"/>
        <v>-7.4642889260308227E-3</v>
      </c>
      <c r="DD435" s="126">
        <f t="shared" ca="1" si="251"/>
        <v>-8.3554521317372975E-3</v>
      </c>
      <c r="DE435" s="126">
        <f t="shared" ca="1" si="252"/>
        <v>8.7309925236938139E-3</v>
      </c>
    </row>
    <row r="436" spans="1:109" ht="14" thickBot="1" x14ac:dyDescent="0.2">
      <c r="A436" s="96">
        <v>39317</v>
      </c>
      <c r="B436" s="97">
        <v>5.3229999542236328</v>
      </c>
      <c r="C436" s="98">
        <v>1462.5</v>
      </c>
      <c r="D436" s="97">
        <v>2.003000020980835</v>
      </c>
      <c r="E436">
        <v>115.91514655186653</v>
      </c>
      <c r="F436">
        <v>659.02679443359375</v>
      </c>
      <c r="H436" s="34">
        <f t="shared" si="253"/>
        <v>-1.4070296377925173E-3</v>
      </c>
      <c r="I436" s="34">
        <f t="shared" si="254"/>
        <v>-1.072316451165328E-3</v>
      </c>
      <c r="J436" s="34">
        <f t="shared" si="255"/>
        <v>5.6230899984672407E-3</v>
      </c>
      <c r="K436" s="34">
        <f t="shared" si="256"/>
        <v>7.4185179135741221E-3</v>
      </c>
      <c r="L436" s="101">
        <f t="shared" si="257"/>
        <v>-2.1750238031847426E-3</v>
      </c>
      <c r="N436" s="34">
        <f t="shared" si="258"/>
        <v>5.7861889131325686E-2</v>
      </c>
      <c r="O436" s="35">
        <f t="shared" si="266"/>
        <v>-0.1072316451165328</v>
      </c>
      <c r="P436" s="35">
        <f t="shared" si="267"/>
        <v>0.56230899984672411</v>
      </c>
      <c r="Q436" s="35">
        <f t="shared" si="259"/>
        <v>0.74185179135741219</v>
      </c>
      <c r="R436" s="35">
        <f t="shared" si="268"/>
        <v>-0.21750238031847424</v>
      </c>
      <c r="S436" s="67">
        <f t="shared" si="260"/>
        <v>1.037288654900455</v>
      </c>
      <c r="AJ436" s="34">
        <f t="shared" ca="1" si="269"/>
        <v>-0.4982877582686745</v>
      </c>
      <c r="AK436" s="34">
        <f t="shared" ca="1" si="269"/>
        <v>-1.4797337366290164</v>
      </c>
      <c r="AL436" s="34">
        <f t="shared" ca="1" si="269"/>
        <v>-1.2713901667497123</v>
      </c>
      <c r="AM436" s="34">
        <f t="shared" ca="1" si="269"/>
        <v>0.17380779084486467</v>
      </c>
      <c r="AN436" s="101">
        <f t="shared" ca="1" si="269"/>
        <v>-1.5401117722700299</v>
      </c>
      <c r="AQ436" s="60">
        <f ca="1"/>
        <v>9.8675807838100264E-3</v>
      </c>
      <c r="AR436" s="60">
        <f ca="1"/>
        <v>9.7441040451967127E-3</v>
      </c>
      <c r="AS436" s="60">
        <f ca="1"/>
        <v>-4.723996406695628E-3</v>
      </c>
      <c r="AT436" s="60">
        <f ca="1"/>
        <v>2.7202204434258479E-3</v>
      </c>
      <c r="AU436" s="60">
        <f ca="1"/>
        <v>-9.050032087632125E-3</v>
      </c>
      <c r="AW436" s="61">
        <f t="shared" ca="1" si="242"/>
        <v>-0.40578879788416339</v>
      </c>
      <c r="AX436" s="61">
        <f t="shared" ca="1" si="243"/>
        <v>0.97441040451967131</v>
      </c>
      <c r="AY436" s="61">
        <f t="shared" ca="1" si="244"/>
        <v>-0.4723996406695628</v>
      </c>
      <c r="AZ436" s="61">
        <f t="shared" ca="1" si="245"/>
        <v>0.27202204434258481</v>
      </c>
      <c r="BA436" s="61">
        <f t="shared" ca="1" si="246"/>
        <v>-0.9050032087632125</v>
      </c>
      <c r="BB436" s="61">
        <f t="shared" ca="1" si="247"/>
        <v>-0.53675919845468267</v>
      </c>
      <c r="BL436" s="96">
        <v>39317</v>
      </c>
      <c r="BM436" s="126">
        <f t="shared" si="261"/>
        <v>-9.8554079889670619E-4</v>
      </c>
      <c r="BN436" s="126">
        <f t="shared" si="262"/>
        <v>-1.2308470608353389E-3</v>
      </c>
      <c r="BO436" s="126">
        <f t="shared" si="263"/>
        <v>5.6642804700593029E-3</v>
      </c>
      <c r="BP436" s="126">
        <f t="shared" si="264"/>
        <v>7.6262095241554024E-3</v>
      </c>
      <c r="BQ436" s="126">
        <f t="shared" si="265"/>
        <v>-2.9246834456031507E-3</v>
      </c>
      <c r="DA436" s="126">
        <f t="shared" ca="1" si="248"/>
        <v>1.0000216965630171E-2</v>
      </c>
      <c r="DB436" s="126">
        <f t="shared" ca="1" si="249"/>
        <v>9.4262217239955357E-3</v>
      </c>
      <c r="DC436" s="126">
        <f t="shared" ca="1" si="250"/>
        <v>-4.8824099687852273E-3</v>
      </c>
      <c r="DD436" s="126">
        <f t="shared" ca="1" si="251"/>
        <v>2.8369577847406828E-3</v>
      </c>
      <c r="DE436" s="126">
        <f t="shared" ca="1" si="252"/>
        <v>-9.6726243069487974E-3</v>
      </c>
    </row>
    <row r="437" spans="1:109" ht="14" thickBot="1" x14ac:dyDescent="0.2">
      <c r="A437" s="96">
        <v>39318</v>
      </c>
      <c r="B437" s="97">
        <v>5.2934999465942383</v>
      </c>
      <c r="C437" s="98">
        <v>1479.3699951171875</v>
      </c>
      <c r="D437" s="97">
        <v>2.013200044631958</v>
      </c>
      <c r="E437">
        <v>116.22500726580957</v>
      </c>
      <c r="F437">
        <v>667.42584228515625</v>
      </c>
      <c r="H437" s="34">
        <f t="shared" si="253"/>
        <v>-5.5419890819249779E-3</v>
      </c>
      <c r="I437" s="34">
        <f t="shared" si="254"/>
        <v>1.1535039396367521E-2</v>
      </c>
      <c r="J437" s="34">
        <f t="shared" si="255"/>
        <v>5.0923732123219195E-3</v>
      </c>
      <c r="K437" s="34">
        <f t="shared" si="256"/>
        <v>2.6731684612449724E-3</v>
      </c>
      <c r="L437" s="101">
        <f t="shared" si="257"/>
        <v>1.2744622711101047E-2</v>
      </c>
      <c r="N437" s="34">
        <f t="shared" si="258"/>
        <v>0.22790561706181123</v>
      </c>
      <c r="O437" s="35">
        <f t="shared" si="266"/>
        <v>1.1535039396367521</v>
      </c>
      <c r="P437" s="35">
        <f t="shared" si="267"/>
        <v>0.5092373212321919</v>
      </c>
      <c r="Q437" s="35">
        <f t="shared" si="259"/>
        <v>0.26731684612449724</v>
      </c>
      <c r="R437" s="35">
        <f t="shared" si="268"/>
        <v>1.2744622711101046</v>
      </c>
      <c r="S437" s="67">
        <f t="shared" si="260"/>
        <v>3.4324259951653575</v>
      </c>
      <c r="AJ437" s="34">
        <f t="shared" ca="1" si="269"/>
        <v>-0.94689595679894878</v>
      </c>
      <c r="AK437" s="34">
        <f t="shared" ca="1" si="269"/>
        <v>-1.031663378264094E-2</v>
      </c>
      <c r="AL437" s="34">
        <f t="shared" ca="1" si="269"/>
        <v>0.3243515474420679</v>
      </c>
      <c r="AM437" s="34">
        <f t="shared" ca="1" si="269"/>
        <v>0.47135600042170983</v>
      </c>
      <c r="AN437" s="101">
        <f t="shared" ca="1" si="269"/>
        <v>-1.4790086478598223</v>
      </c>
      <c r="AQ437" s="60">
        <f ca="1"/>
        <v>1.00526442730749E-3</v>
      </c>
      <c r="AR437" s="60">
        <f ca="1"/>
        <v>-2.4038087328815815E-2</v>
      </c>
      <c r="AS437" s="60">
        <f ca="1"/>
        <v>-9.1548241033487798E-3</v>
      </c>
      <c r="AT437" s="60">
        <f ca="1"/>
        <v>-9.2299856033291744E-3</v>
      </c>
      <c r="AU437" s="60">
        <f ca="1"/>
        <v>-1.1854316187914596E-2</v>
      </c>
      <c r="AW437" s="61">
        <f t="shared" ca="1" si="242"/>
        <v>-4.1339924389786668E-2</v>
      </c>
      <c r="AX437" s="61">
        <f t="shared" ca="1" si="243"/>
        <v>-2.4038087328815814</v>
      </c>
      <c r="AY437" s="61">
        <f t="shared" ca="1" si="244"/>
        <v>-0.91548241033487798</v>
      </c>
      <c r="AZ437" s="61">
        <f t="shared" ca="1" si="245"/>
        <v>-0.92299856033291738</v>
      </c>
      <c r="BA437" s="61">
        <f t="shared" ca="1" si="246"/>
        <v>-1.1854316187914595</v>
      </c>
      <c r="BB437" s="61">
        <f t="shared" ca="1" si="247"/>
        <v>-5.4690612467306225</v>
      </c>
      <c r="BL437" s="96">
        <v>39318</v>
      </c>
      <c r="BM437" s="126">
        <f t="shared" si="261"/>
        <v>-5.1205002430291672E-3</v>
      </c>
      <c r="BN437" s="126">
        <f t="shared" si="262"/>
        <v>1.137650878669751E-2</v>
      </c>
      <c r="BO437" s="126">
        <f t="shared" si="263"/>
        <v>5.1335636839139817E-3</v>
      </c>
      <c r="BP437" s="126">
        <f t="shared" si="264"/>
        <v>2.8808600718262523E-3</v>
      </c>
      <c r="BQ437" s="126">
        <f t="shared" si="265"/>
        <v>1.1994963068682639E-2</v>
      </c>
      <c r="DA437" s="126">
        <f t="shared" ca="1" si="248"/>
        <v>1.1379006091276338E-3</v>
      </c>
      <c r="DB437" s="126">
        <f t="shared" ca="1" si="249"/>
        <v>-2.4355969650016993E-2</v>
      </c>
      <c r="DC437" s="126">
        <f t="shared" ca="1" si="250"/>
        <v>-9.31323766543838E-3</v>
      </c>
      <c r="DD437" s="126">
        <f t="shared" ca="1" si="251"/>
        <v>-9.1132482620143399E-3</v>
      </c>
      <c r="DE437" s="126">
        <f t="shared" ca="1" si="252"/>
        <v>-1.2476908407231268E-2</v>
      </c>
    </row>
    <row r="438" spans="1:109" ht="14" thickBot="1" x14ac:dyDescent="0.2">
      <c r="A438" s="96">
        <v>39321</v>
      </c>
      <c r="B438" s="97">
        <v>5.2631850242614746</v>
      </c>
      <c r="C438" s="98">
        <v>1466.7900390625</v>
      </c>
      <c r="D438" s="97">
        <v>2.013200044631958</v>
      </c>
      <c r="E438">
        <v>116.14401989763672</v>
      </c>
      <c r="F438">
        <v>667.3629150390625</v>
      </c>
      <c r="H438" s="34">
        <f t="shared" si="253"/>
        <v>-5.7268201829808003E-3</v>
      </c>
      <c r="I438" s="34">
        <f t="shared" si="254"/>
        <v>-8.5035901067406633E-3</v>
      </c>
      <c r="J438" s="34">
        <f t="shared" si="255"/>
        <v>0</v>
      </c>
      <c r="K438" s="34">
        <f t="shared" si="256"/>
        <v>-6.9681534187923709E-4</v>
      </c>
      <c r="L438" s="101">
        <f t="shared" si="257"/>
        <v>-9.4283502536098189E-5</v>
      </c>
      <c r="N438" s="34">
        <f t="shared" si="258"/>
        <v>0.23550650647455432</v>
      </c>
      <c r="O438" s="35">
        <f t="shared" si="266"/>
        <v>-0.85035901067406638</v>
      </c>
      <c r="P438" s="35">
        <f t="shared" si="267"/>
        <v>0</v>
      </c>
      <c r="Q438" s="35">
        <f t="shared" si="259"/>
        <v>-6.9681534187923708E-2</v>
      </c>
      <c r="R438" s="35">
        <f t="shared" si="268"/>
        <v>-9.4283502536098192E-3</v>
      </c>
      <c r="S438" s="67">
        <f t="shared" si="260"/>
        <v>-0.69396238864104554</v>
      </c>
      <c r="AJ438" s="34">
        <f t="shared" ca="1" si="269"/>
        <v>0.9449038066611255</v>
      </c>
      <c r="AK438" s="34">
        <f t="shared" ca="1" si="269"/>
        <v>-0.10547563151992313</v>
      </c>
      <c r="AL438" s="34">
        <f t="shared" ca="1" si="269"/>
        <v>-0.13111529154115617</v>
      </c>
      <c r="AM438" s="34">
        <f t="shared" ca="1" si="269"/>
        <v>-0.37890613307061505</v>
      </c>
      <c r="AN438" s="101">
        <f t="shared" ca="1" si="269"/>
        <v>-0.34746114769519076</v>
      </c>
      <c r="AQ438" s="60">
        <f ca="1"/>
        <v>-1.9051573183367101E-2</v>
      </c>
      <c r="AR438" s="60">
        <f ca="1"/>
        <v>-4.1589756005089035E-3</v>
      </c>
      <c r="AS438" s="60">
        <f ca="1"/>
        <v>-3.1677592323826114E-3</v>
      </c>
      <c r="AT438" s="60">
        <f ca="1"/>
        <v>-1.151628859377201E-2</v>
      </c>
      <c r="AU438" s="60">
        <f ca="1"/>
        <v>-1.7147651073413587E-3</v>
      </c>
      <c r="AW438" s="61">
        <f t="shared" ca="1" si="242"/>
        <v>0.78346609460395766</v>
      </c>
      <c r="AX438" s="61">
        <f t="shared" ca="1" si="243"/>
        <v>-0.41589756005089035</v>
      </c>
      <c r="AY438" s="61">
        <f t="shared" ca="1" si="244"/>
        <v>-0.31677592323826115</v>
      </c>
      <c r="AZ438" s="61">
        <f t="shared" ca="1" si="245"/>
        <v>-1.1516288593772011</v>
      </c>
      <c r="BA438" s="61">
        <f t="shared" ca="1" si="246"/>
        <v>-0.17147651073413586</v>
      </c>
      <c r="BB438" s="61">
        <f t="shared" ca="1" si="247"/>
        <v>-1.2723127587965306</v>
      </c>
      <c r="BL438" s="96">
        <v>39321</v>
      </c>
      <c r="BM438" s="126">
        <f t="shared" si="261"/>
        <v>-5.3053313440849896E-3</v>
      </c>
      <c r="BN438" s="126">
        <f t="shared" si="262"/>
        <v>-8.6621207164106744E-3</v>
      </c>
      <c r="BO438" s="126">
        <f t="shared" si="263"/>
        <v>4.1190471592062348E-5</v>
      </c>
      <c r="BP438" s="126">
        <f t="shared" si="264"/>
        <v>-4.8912373129795725E-4</v>
      </c>
      <c r="BQ438" s="126">
        <f t="shared" si="265"/>
        <v>-8.4394314495450618E-4</v>
      </c>
      <c r="DA438" s="126">
        <f t="shared" ca="1" si="248"/>
        <v>-1.8918937001546957E-2</v>
      </c>
      <c r="DB438" s="126">
        <f t="shared" ca="1" si="249"/>
        <v>-4.4768579217100805E-3</v>
      </c>
      <c r="DC438" s="126">
        <f t="shared" ca="1" si="250"/>
        <v>-3.3261727944722112E-3</v>
      </c>
      <c r="DD438" s="126">
        <f t="shared" ca="1" si="251"/>
        <v>-1.1399551252457176E-2</v>
      </c>
      <c r="DE438" s="126">
        <f t="shared" ca="1" si="252"/>
        <v>-2.3373573266580313E-3</v>
      </c>
    </row>
    <row r="439" spans="1:109" ht="14" thickBot="1" x14ac:dyDescent="0.2">
      <c r="A439" s="96">
        <v>39322</v>
      </c>
      <c r="B439" s="97">
        <v>5.242499828338623</v>
      </c>
      <c r="C439" s="98">
        <v>1432.3599853515625</v>
      </c>
      <c r="D439" s="97">
        <v>2.0071001052856445</v>
      </c>
      <c r="E439">
        <v>114.57378111508801</v>
      </c>
      <c r="F439">
        <v>665.56304931640625</v>
      </c>
      <c r="H439" s="34">
        <f t="shared" si="253"/>
        <v>-3.930166966865105E-3</v>
      </c>
      <c r="I439" s="34">
        <f t="shared" si="254"/>
        <v>-2.3473062124790195E-2</v>
      </c>
      <c r="J439" s="34">
        <f t="shared" si="255"/>
        <v>-3.0299717917146346E-3</v>
      </c>
      <c r="K439" s="34">
        <f t="shared" si="256"/>
        <v>-1.3519755764719012E-2</v>
      </c>
      <c r="L439" s="101">
        <f t="shared" si="257"/>
        <v>-2.6969819300655912E-3</v>
      </c>
      <c r="N439" s="34">
        <f t="shared" si="258"/>
        <v>0.16162195819920672</v>
      </c>
      <c r="O439" s="35">
        <f t="shared" si="266"/>
        <v>-2.3473062124790194</v>
      </c>
      <c r="P439" s="35">
        <f t="shared" si="267"/>
        <v>-0.30299717917146346</v>
      </c>
      <c r="Q439" s="35">
        <f t="shared" si="259"/>
        <v>-1.3519755764719013</v>
      </c>
      <c r="R439" s="35">
        <f t="shared" si="268"/>
        <v>-0.26969819300655912</v>
      </c>
      <c r="S439" s="67">
        <f t="shared" si="260"/>
        <v>-4.1103552029297363</v>
      </c>
      <c r="AJ439" s="34">
        <f t="shared" ca="1" si="269"/>
        <v>1.9430480624928204</v>
      </c>
      <c r="AK439" s="34">
        <f t="shared" ca="1" si="269"/>
        <v>1.0592560055606133</v>
      </c>
      <c r="AL439" s="34">
        <f t="shared" ca="1" si="269"/>
        <v>0.45419682696279584</v>
      </c>
      <c r="AM439" s="34">
        <f t="shared" ca="1" si="269"/>
        <v>0.82020444779788615</v>
      </c>
      <c r="AN439" s="101">
        <f t="shared" ca="1" si="269"/>
        <v>-0.68064942768803827</v>
      </c>
      <c r="AQ439" s="60">
        <f ca="1"/>
        <v>1.9438474989909919E-2</v>
      </c>
      <c r="AR439" s="60">
        <f ca="1"/>
        <v>7.1759522232480184E-3</v>
      </c>
      <c r="AS439" s="60">
        <f ca="1"/>
        <v>-2.1255487628280109E-3</v>
      </c>
      <c r="AT439" s="60">
        <f ca="1"/>
        <v>3.0779169171265873E-3</v>
      </c>
      <c r="AU439" s="60">
        <f ca="1"/>
        <v>-6.4590755404778273E-4</v>
      </c>
      <c r="AW439" s="61">
        <f t="shared" ca="1" si="242"/>
        <v>-0.79937682514834951</v>
      </c>
      <c r="AX439" s="61">
        <f t="shared" ca="1" si="243"/>
        <v>0.71759522232480188</v>
      </c>
      <c r="AY439" s="61">
        <f t="shared" ca="1" si="244"/>
        <v>-0.21255487628280109</v>
      </c>
      <c r="AZ439" s="61">
        <f t="shared" ca="1" si="245"/>
        <v>0.30779169171265874</v>
      </c>
      <c r="BA439" s="61">
        <f t="shared" ca="1" si="246"/>
        <v>-6.4590755404778266E-2</v>
      </c>
      <c r="BB439" s="61">
        <f t="shared" ca="1" si="247"/>
        <v>-5.113554279846827E-2</v>
      </c>
      <c r="BL439" s="96">
        <v>39322</v>
      </c>
      <c r="BM439" s="126">
        <f t="shared" si="261"/>
        <v>-3.5086781279692939E-3</v>
      </c>
      <c r="BN439" s="126">
        <f t="shared" si="262"/>
        <v>-2.3631592734460204E-2</v>
      </c>
      <c r="BO439" s="126">
        <f t="shared" si="263"/>
        <v>-2.9887813201225724E-3</v>
      </c>
      <c r="BP439" s="126">
        <f t="shared" si="264"/>
        <v>-1.3312064154137732E-2</v>
      </c>
      <c r="BQ439" s="126">
        <f t="shared" si="265"/>
        <v>-3.4466415724839993E-3</v>
      </c>
      <c r="DA439" s="126">
        <f t="shared" ca="1" si="248"/>
        <v>1.9571111171730063E-2</v>
      </c>
      <c r="DB439" s="126">
        <f t="shared" ca="1" si="249"/>
        <v>6.8580699020468414E-3</v>
      </c>
      <c r="DC439" s="126">
        <f t="shared" ca="1" si="250"/>
        <v>-2.2839623249176107E-3</v>
      </c>
      <c r="DD439" s="126">
        <f t="shared" ca="1" si="251"/>
        <v>3.1946542584414222E-3</v>
      </c>
      <c r="DE439" s="126">
        <f t="shared" ca="1" si="252"/>
        <v>-1.2684997733644556E-3</v>
      </c>
    </row>
    <row r="440" spans="1:109" ht="14" thickBot="1" x14ac:dyDescent="0.2">
      <c r="A440" s="96">
        <v>39323</v>
      </c>
      <c r="B440" s="97">
        <v>5.2600002288818359</v>
      </c>
      <c r="C440" s="98">
        <v>1463.760009765625</v>
      </c>
      <c r="D440" s="97">
        <v>2.0160000324249268</v>
      </c>
      <c r="E440">
        <v>115.47344354055727</v>
      </c>
      <c r="F440">
        <v>666.46295166015625</v>
      </c>
      <c r="H440" s="34">
        <f t="shared" si="253"/>
        <v>3.3381785629469185E-3</v>
      </c>
      <c r="I440" s="34">
        <f t="shared" si="254"/>
        <v>2.1921880487575606E-2</v>
      </c>
      <c r="J440" s="34">
        <f t="shared" si="255"/>
        <v>4.4342218486484583E-3</v>
      </c>
      <c r="K440" s="34">
        <f t="shared" si="256"/>
        <v>7.8522539512382757E-3</v>
      </c>
      <c r="L440" s="101">
        <f t="shared" si="257"/>
        <v>1.3520918035853726E-3</v>
      </c>
      <c r="N440" s="34">
        <f t="shared" si="258"/>
        <v>-0.13727736269496077</v>
      </c>
      <c r="O440" s="35">
        <f t="shared" si="266"/>
        <v>2.1921880487575605</v>
      </c>
      <c r="P440" s="35">
        <f t="shared" si="267"/>
        <v>0.4434221848648458</v>
      </c>
      <c r="Q440" s="35">
        <f t="shared" si="259"/>
        <v>0.78522539512382761</v>
      </c>
      <c r="R440" s="35">
        <f t="shared" si="268"/>
        <v>0.13520918035853727</v>
      </c>
      <c r="S440" s="67">
        <f t="shared" si="260"/>
        <v>3.4187674464098099</v>
      </c>
      <c r="AJ440" s="34">
        <f t="shared" ca="1" si="269"/>
        <v>-1.2910684933379577</v>
      </c>
      <c r="AK440" s="34">
        <f t="shared" ca="1" si="269"/>
        <v>-1.038354992832502</v>
      </c>
      <c r="AL440" s="34">
        <f t="shared" ca="1" si="269"/>
        <v>0.77331930659226333</v>
      </c>
      <c r="AM440" s="34">
        <f t="shared" ca="1" si="269"/>
        <v>-0.54175137142235752</v>
      </c>
      <c r="AN440" s="101">
        <f t="shared" ca="1" si="269"/>
        <v>0.98889116358877649</v>
      </c>
      <c r="AQ440" s="60">
        <f ca="1"/>
        <v>3.4230846224533838E-2</v>
      </c>
      <c r="AR440" s="60">
        <f ca="1"/>
        <v>2.8207361634329242E-2</v>
      </c>
      <c r="AS440" s="60">
        <f ca="1"/>
        <v>7.4555550941687865E-3</v>
      </c>
      <c r="AT440" s="60">
        <f ca="1"/>
        <v>7.659595969665583E-4</v>
      </c>
      <c r="AU440" s="60">
        <f ca="1"/>
        <v>9.2096446261419815E-3</v>
      </c>
      <c r="AW440" s="61">
        <f t="shared" ca="1" si="242"/>
        <v>-1.407689913499538</v>
      </c>
      <c r="AX440" s="61">
        <f t="shared" ca="1" si="243"/>
        <v>2.8207361634329242</v>
      </c>
      <c r="AY440" s="61">
        <f t="shared" ca="1" si="244"/>
        <v>0.74555550941687865</v>
      </c>
      <c r="AZ440" s="61">
        <f t="shared" ca="1" si="245"/>
        <v>7.6595959696655835E-2</v>
      </c>
      <c r="BA440" s="61">
        <f t="shared" ca="1" si="246"/>
        <v>0.92096446261419818</v>
      </c>
      <c r="BB440" s="61">
        <f t="shared" ca="1" si="247"/>
        <v>3.1561621816611187</v>
      </c>
      <c r="BL440" s="96">
        <v>39323</v>
      </c>
      <c r="BM440" s="126">
        <f t="shared" si="261"/>
        <v>3.7596674018427296E-3</v>
      </c>
      <c r="BN440" s="126">
        <f t="shared" si="262"/>
        <v>2.1763349877905597E-2</v>
      </c>
      <c r="BO440" s="126">
        <f t="shared" si="263"/>
        <v>4.4754123202405205E-3</v>
      </c>
      <c r="BP440" s="126">
        <f t="shared" si="264"/>
        <v>8.0599455618195551E-3</v>
      </c>
      <c r="BQ440" s="126">
        <f t="shared" si="265"/>
        <v>6.0243216116696462E-4</v>
      </c>
      <c r="DA440" s="126">
        <f t="shared" ca="1" si="248"/>
        <v>3.4363482406353979E-2</v>
      </c>
      <c r="DB440" s="126">
        <f t="shared" ca="1" si="249"/>
        <v>2.7889479313128063E-2</v>
      </c>
      <c r="DC440" s="126">
        <f t="shared" ca="1" si="250"/>
        <v>7.2971415320791872E-3</v>
      </c>
      <c r="DD440" s="126">
        <f t="shared" ca="1" si="251"/>
        <v>8.8269693828139321E-4</v>
      </c>
      <c r="DE440" s="126">
        <f t="shared" ca="1" si="252"/>
        <v>8.5870524068253091E-3</v>
      </c>
    </row>
    <row r="441" spans="1:109" ht="14" thickBot="1" x14ac:dyDescent="0.2">
      <c r="A441" s="96">
        <v>39324</v>
      </c>
      <c r="B441" s="97">
        <v>5.2100000381469727</v>
      </c>
      <c r="C441" s="98">
        <v>1457.6400146484375</v>
      </c>
      <c r="D441" s="97">
        <v>2.0137999057769775</v>
      </c>
      <c r="E441">
        <v>115.74074522408819</v>
      </c>
      <c r="F441">
        <v>665.6075439453125</v>
      </c>
      <c r="H441" s="34">
        <f t="shared" si="253"/>
        <v>-9.5057392698046049E-3</v>
      </c>
      <c r="I441" s="34">
        <f t="shared" si="254"/>
        <v>-4.1810099171703868E-3</v>
      </c>
      <c r="J441" s="34">
        <f t="shared" si="255"/>
        <v>-1.0913326451204551E-3</v>
      </c>
      <c r="K441" s="34">
        <f t="shared" si="256"/>
        <v>2.3148325306245302E-3</v>
      </c>
      <c r="L441" s="101">
        <f t="shared" si="257"/>
        <v>-1.2835037757356702E-3</v>
      </c>
      <c r="N441" s="34">
        <f t="shared" si="258"/>
        <v>0.39090863260254183</v>
      </c>
      <c r="O441" s="35">
        <f t="shared" si="266"/>
        <v>-0.41810099171703868</v>
      </c>
      <c r="P441" s="35">
        <f t="shared" si="267"/>
        <v>-0.10913326451204551</v>
      </c>
      <c r="Q441" s="35">
        <f t="shared" si="259"/>
        <v>0.23148325306245301</v>
      </c>
      <c r="R441" s="35">
        <f t="shared" si="268"/>
        <v>-0.12835037757356701</v>
      </c>
      <c r="S441" s="67">
        <f t="shared" si="260"/>
        <v>-3.319274813765638E-2</v>
      </c>
      <c r="AJ441" s="34">
        <f t="shared" ca="1" si="269"/>
        <v>0.76079468331560274</v>
      </c>
      <c r="AK441" s="34">
        <f t="shared" ca="1" si="269"/>
        <v>1.1874043883483063</v>
      </c>
      <c r="AL441" s="34">
        <f t="shared" ca="1" si="269"/>
        <v>-0.48167613593596603</v>
      </c>
      <c r="AM441" s="34">
        <f t="shared" ca="1" si="269"/>
        <v>0.97746955583613815</v>
      </c>
      <c r="AN441" s="101">
        <f t="shared" ca="1" si="269"/>
        <v>0.18412353949627058</v>
      </c>
      <c r="AQ441" s="60">
        <f ca="1"/>
        <v>-2.803973075057048E-2</v>
      </c>
      <c r="AR441" s="60">
        <f ca="1"/>
        <v>-9.5620662311131574E-3</v>
      </c>
      <c r="AS441" s="60">
        <f ca="1"/>
        <v>-3.6394866472949693E-3</v>
      </c>
      <c r="AT441" s="60">
        <f ca="1"/>
        <v>3.117531931961846E-3</v>
      </c>
      <c r="AU441" s="60">
        <f ca="1"/>
        <v>-1.5862690717620906E-2</v>
      </c>
      <c r="AW441" s="61">
        <f t="shared" ca="1" si="242"/>
        <v>1.1530899907035068</v>
      </c>
      <c r="AX441" s="61">
        <f t="shared" ca="1" si="243"/>
        <v>-0.95620662311131577</v>
      </c>
      <c r="AY441" s="61">
        <f t="shared" ca="1" si="244"/>
        <v>-0.36394866472949694</v>
      </c>
      <c r="AZ441" s="61">
        <f t="shared" ca="1" si="245"/>
        <v>0.31175319319618461</v>
      </c>
      <c r="BA441" s="61">
        <f t="shared" ca="1" si="246"/>
        <v>-1.5862690717620906</v>
      </c>
      <c r="BB441" s="61">
        <f t="shared" ca="1" si="247"/>
        <v>-1.441581175703212</v>
      </c>
      <c r="BL441" s="96">
        <v>39324</v>
      </c>
      <c r="BM441" s="126">
        <f t="shared" si="261"/>
        <v>-9.0842504309087933E-3</v>
      </c>
      <c r="BN441" s="126">
        <f t="shared" si="262"/>
        <v>-4.3395405268403979E-3</v>
      </c>
      <c r="BO441" s="126">
        <f t="shared" si="263"/>
        <v>-1.0501421735283928E-3</v>
      </c>
      <c r="BP441" s="126">
        <f t="shared" si="264"/>
        <v>2.52252414120581E-3</v>
      </c>
      <c r="BQ441" s="126">
        <f t="shared" si="265"/>
        <v>-2.0331634181540784E-3</v>
      </c>
      <c r="DA441" s="126">
        <f t="shared" ca="1" si="248"/>
        <v>-2.7907094568750335E-2</v>
      </c>
      <c r="DB441" s="126">
        <f t="shared" ca="1" si="249"/>
        <v>-9.8799485523143344E-3</v>
      </c>
      <c r="DC441" s="126">
        <f t="shared" ca="1" si="250"/>
        <v>-3.797900209384569E-3</v>
      </c>
      <c r="DD441" s="126">
        <f t="shared" ca="1" si="251"/>
        <v>3.2342692732766809E-3</v>
      </c>
      <c r="DE441" s="126">
        <f t="shared" ca="1" si="252"/>
        <v>-1.648528293693758E-2</v>
      </c>
    </row>
    <row r="442" spans="1:109" ht="14" thickBot="1" x14ac:dyDescent="0.2">
      <c r="A442" s="96">
        <v>39325</v>
      </c>
      <c r="B442" s="97">
        <v>5.2446780204772949</v>
      </c>
      <c r="C442" s="98">
        <v>1473.989990234375</v>
      </c>
      <c r="D442" s="97">
        <v>2.0165500640869141</v>
      </c>
      <c r="E442">
        <v>115.82117096607836</v>
      </c>
      <c r="F442">
        <v>673.20648193359375</v>
      </c>
      <c r="H442" s="34">
        <f t="shared" si="253"/>
        <v>6.6560426250315526E-3</v>
      </c>
      <c r="I442" s="34">
        <f t="shared" si="254"/>
        <v>1.1216744478492439E-2</v>
      </c>
      <c r="J442" s="34">
        <f t="shared" si="255"/>
        <v>1.365656191584456E-3</v>
      </c>
      <c r="K442" s="34">
        <f t="shared" si="256"/>
        <v>6.9487838387816494E-4</v>
      </c>
      <c r="L442" s="101">
        <f t="shared" si="257"/>
        <v>1.1416544264566798E-2</v>
      </c>
      <c r="N442" s="34">
        <f t="shared" si="258"/>
        <v>-0.27371932337344668</v>
      </c>
      <c r="O442" s="35">
        <f t="shared" si="266"/>
        <v>1.121674447849244</v>
      </c>
      <c r="P442" s="35">
        <f t="shared" si="267"/>
        <v>0.13656561915844559</v>
      </c>
      <c r="Q442" s="35">
        <f t="shared" si="259"/>
        <v>6.9487838387816497E-2</v>
      </c>
      <c r="R442" s="35">
        <f t="shared" si="268"/>
        <v>1.1416544264566797</v>
      </c>
      <c r="S442" s="67">
        <f t="shared" si="260"/>
        <v>2.1956630084787392</v>
      </c>
      <c r="AJ442" s="34">
        <f t="shared" ca="1" si="269"/>
        <v>-0.21390299872677643</v>
      </c>
      <c r="AK442" s="34">
        <f t="shared" ca="1" si="269"/>
        <v>1.3017650777115948</v>
      </c>
      <c r="AL442" s="34">
        <f t="shared" ca="1" si="269"/>
        <v>1.0230066545314249</v>
      </c>
      <c r="AM442" s="34">
        <f t="shared" ca="1" si="269"/>
        <v>-1.7031452214813423E-2</v>
      </c>
      <c r="AN442" s="101">
        <f t="shared" ca="1" si="269"/>
        <v>1.9347301611227101</v>
      </c>
      <c r="AQ442" s="60">
        <f ca="1"/>
        <v>1.5276523640691195E-2</v>
      </c>
      <c r="AR442" s="60">
        <f ca="1"/>
        <v>7.3481737028758048E-3</v>
      </c>
      <c r="AS442" s="60">
        <f ca="1"/>
        <v>9.2535410400526336E-3</v>
      </c>
      <c r="AT442" s="60">
        <f ca="1"/>
        <v>-9.7832923723516403E-4</v>
      </c>
      <c r="AU442" s="60">
        <f ca="1"/>
        <v>1.5896648412567795E-2</v>
      </c>
      <c r="AW442" s="61">
        <f t="shared" ca="1" si="242"/>
        <v>-0.62822309741573124</v>
      </c>
      <c r="AX442" s="61">
        <f t="shared" ca="1" si="243"/>
        <v>0.73481737028758043</v>
      </c>
      <c r="AY442" s="61">
        <f t="shared" ca="1" si="244"/>
        <v>0.92535410400526341</v>
      </c>
      <c r="AZ442" s="61">
        <f t="shared" ca="1" si="245"/>
        <v>-9.7832923723516402E-2</v>
      </c>
      <c r="BA442" s="61">
        <f t="shared" ca="1" si="246"/>
        <v>1.5896648412567795</v>
      </c>
      <c r="BB442" s="61">
        <f t="shared" ca="1" si="247"/>
        <v>2.5237802944103755</v>
      </c>
      <c r="BL442" s="96">
        <v>39325</v>
      </c>
      <c r="BM442" s="126">
        <f t="shared" si="261"/>
        <v>7.0775314639273633E-3</v>
      </c>
      <c r="BN442" s="126">
        <f t="shared" si="262"/>
        <v>1.1058213868822428E-2</v>
      </c>
      <c r="BO442" s="126">
        <f t="shared" si="263"/>
        <v>1.4068466631765183E-3</v>
      </c>
      <c r="BP442" s="126">
        <f t="shared" si="264"/>
        <v>9.0256999445944479E-4</v>
      </c>
      <c r="BQ442" s="126">
        <f t="shared" si="265"/>
        <v>1.066688462214839E-2</v>
      </c>
      <c r="DA442" s="126">
        <f t="shared" ca="1" si="248"/>
        <v>1.5409159822511339E-2</v>
      </c>
      <c r="DB442" s="126">
        <f t="shared" ca="1" si="249"/>
        <v>7.0302913816746278E-3</v>
      </c>
      <c r="DC442" s="126">
        <f t="shared" ca="1" si="250"/>
        <v>9.0951274779630335E-3</v>
      </c>
      <c r="DD442" s="126">
        <f t="shared" ca="1" si="251"/>
        <v>-8.6159189592032912E-4</v>
      </c>
      <c r="DE442" s="126">
        <f t="shared" ca="1" si="252"/>
        <v>1.5274056193251123E-2</v>
      </c>
    </row>
    <row r="443" spans="1:109" ht="14" thickBot="1" x14ac:dyDescent="0.2">
      <c r="A443" s="96">
        <v>39328</v>
      </c>
      <c r="B443" s="97">
        <v>5.2446780204772949</v>
      </c>
      <c r="C443" s="98">
        <v>1473.989990234375</v>
      </c>
      <c r="D443" s="97">
        <v>2.0171000957489014</v>
      </c>
      <c r="E443">
        <v>115.72734763401921</v>
      </c>
      <c r="F443">
        <v>672.462646484375</v>
      </c>
      <c r="H443" s="34">
        <f t="shared" si="253"/>
        <v>0</v>
      </c>
      <c r="I443" s="34">
        <f t="shared" si="254"/>
        <v>0</v>
      </c>
      <c r="J443" s="34">
        <f t="shared" si="255"/>
        <v>2.7275874364981702E-4</v>
      </c>
      <c r="K443" s="34">
        <f t="shared" si="256"/>
        <v>-8.1007065700124884E-4</v>
      </c>
      <c r="L443" s="101">
        <f t="shared" si="257"/>
        <v>-1.1049142710009188E-3</v>
      </c>
      <c r="N443" s="34">
        <f t="shared" si="258"/>
        <v>0</v>
      </c>
      <c r="O443" s="35">
        <f t="shared" si="266"/>
        <v>0</v>
      </c>
      <c r="P443" s="35">
        <f t="shared" si="267"/>
        <v>2.7275874364981703E-2</v>
      </c>
      <c r="Q443" s="35">
        <f t="shared" si="259"/>
        <v>-8.1007065700124878E-2</v>
      </c>
      <c r="R443" s="35">
        <f t="shared" si="268"/>
        <v>-0.11049142710009188</v>
      </c>
      <c r="S443" s="67">
        <f t="shared" si="260"/>
        <v>-0.16422261843523506</v>
      </c>
      <c r="AJ443" s="34">
        <f t="shared" ca="1" si="269"/>
        <v>0.49673466059064514</v>
      </c>
      <c r="AK443" s="34">
        <f t="shared" ca="1" si="269"/>
        <v>0.17091111034209991</v>
      </c>
      <c r="AL443" s="34">
        <f t="shared" ca="1" si="269"/>
        <v>-0.86394797916272614</v>
      </c>
      <c r="AM443" s="34">
        <f t="shared" ca="1" si="269"/>
        <v>0.91510164316207188</v>
      </c>
      <c r="AN443" s="101">
        <f t="shared" ca="1" si="269"/>
        <v>0.88525005440902371</v>
      </c>
      <c r="AQ443" s="60">
        <f ca="1"/>
        <v>-1.3448708927967283E-2</v>
      </c>
      <c r="AR443" s="60">
        <f ca="1"/>
        <v>1.3612345475800477E-2</v>
      </c>
      <c r="AS443" s="60">
        <f ca="1"/>
        <v>9.6343297136872782E-3</v>
      </c>
      <c r="AT443" s="60">
        <f ca="1"/>
        <v>7.8763326393495869E-3</v>
      </c>
      <c r="AU443" s="60">
        <f ca="1"/>
        <v>1.1016992789107321E-2</v>
      </c>
      <c r="AW443" s="61">
        <f t="shared" ca="1" si="242"/>
        <v>0.55305708142038612</v>
      </c>
      <c r="AX443" s="61">
        <f t="shared" ca="1" si="243"/>
        <v>1.3612345475800476</v>
      </c>
      <c r="AY443" s="61">
        <f t="shared" ca="1" si="244"/>
        <v>0.96343297136872785</v>
      </c>
      <c r="AZ443" s="61">
        <f t="shared" ca="1" si="245"/>
        <v>0.78763326393495869</v>
      </c>
      <c r="BA443" s="61">
        <f t="shared" ca="1" si="246"/>
        <v>1.101699278910732</v>
      </c>
      <c r="BB443" s="61">
        <f t="shared" ca="1" si="247"/>
        <v>4.7670571432148527</v>
      </c>
      <c r="BL443" s="96">
        <v>39328</v>
      </c>
      <c r="BM443" s="126">
        <f t="shared" si="261"/>
        <v>4.2148883889581103E-4</v>
      </c>
      <c r="BN443" s="126">
        <f t="shared" si="262"/>
        <v>-1.5853060967001092E-4</v>
      </c>
      <c r="BO443" s="126">
        <f t="shared" si="263"/>
        <v>3.1394921524187939E-4</v>
      </c>
      <c r="BP443" s="126">
        <f t="shared" si="264"/>
        <v>-6.02379046419969E-4</v>
      </c>
      <c r="BQ443" s="126">
        <f t="shared" si="265"/>
        <v>-1.8545739134193267E-3</v>
      </c>
      <c r="DA443" s="126">
        <f t="shared" ca="1" si="248"/>
        <v>-1.3316072746147139E-2</v>
      </c>
      <c r="DB443" s="126">
        <f t="shared" ca="1" si="249"/>
        <v>1.32944631545993E-2</v>
      </c>
      <c r="DC443" s="126">
        <f t="shared" ca="1" si="250"/>
        <v>9.475916151597678E-3</v>
      </c>
      <c r="DD443" s="126">
        <f t="shared" ca="1" si="251"/>
        <v>7.9930699806644214E-3</v>
      </c>
      <c r="DE443" s="126">
        <f t="shared" ca="1" si="252"/>
        <v>1.0394400569790649E-2</v>
      </c>
    </row>
    <row r="444" spans="1:109" ht="14" thickBot="1" x14ac:dyDescent="0.2">
      <c r="A444" s="96">
        <v>39329</v>
      </c>
      <c r="B444" s="97">
        <v>5.2560000419616699</v>
      </c>
      <c r="C444" s="98">
        <v>1489.4200439453125</v>
      </c>
      <c r="D444" s="97">
        <v>2.0144999027252197</v>
      </c>
      <c r="E444">
        <v>116.19800312143489</v>
      </c>
      <c r="F444">
        <v>681.462158203125</v>
      </c>
      <c r="H444" s="34">
        <f t="shared" si="253"/>
        <v>2.158763882200081E-3</v>
      </c>
      <c r="I444" s="34">
        <f t="shared" si="254"/>
        <v>1.0468221502972358E-2</v>
      </c>
      <c r="J444" s="34">
        <f t="shared" si="255"/>
        <v>-1.2890748600734416E-3</v>
      </c>
      <c r="K444" s="34">
        <f t="shared" si="256"/>
        <v>4.0669340224067296E-3</v>
      </c>
      <c r="L444" s="101">
        <f t="shared" si="257"/>
        <v>1.3382916903711035E-2</v>
      </c>
      <c r="N444" s="34">
        <f t="shared" si="258"/>
        <v>-8.8775782014472893E-2</v>
      </c>
      <c r="O444" s="35">
        <f t="shared" si="266"/>
        <v>1.0468221502972357</v>
      </c>
      <c r="P444" s="35">
        <f t="shared" si="267"/>
        <v>-0.12890748600734417</v>
      </c>
      <c r="Q444" s="35">
        <f t="shared" si="259"/>
        <v>0.40669340224067296</v>
      </c>
      <c r="R444" s="35">
        <f t="shared" si="268"/>
        <v>1.3382916903711035</v>
      </c>
      <c r="S444" s="67">
        <f t="shared" si="260"/>
        <v>2.5741239748871951</v>
      </c>
      <c r="AJ444" s="34">
        <f t="shared" ca="1" si="269"/>
        <v>-0.57295476669822076</v>
      </c>
      <c r="AK444" s="34">
        <f t="shared" ca="1" si="269"/>
        <v>-0.33141252766598556</v>
      </c>
      <c r="AL444" s="34">
        <f t="shared" ca="1" si="269"/>
        <v>-0.21489473200281028</v>
      </c>
      <c r="AM444" s="34">
        <f t="shared" ca="1" si="269"/>
        <v>1.3216030777481391</v>
      </c>
      <c r="AN444" s="101">
        <f t="shared" ca="1" si="269"/>
        <v>-0.93795834886975915</v>
      </c>
      <c r="AQ444" s="60">
        <f ca="1"/>
        <v>1.3723286113000846E-2</v>
      </c>
      <c r="AR444" s="60">
        <f ca="1"/>
        <v>-4.7658372621384067E-3</v>
      </c>
      <c r="AS444" s="60">
        <f ca="1"/>
        <v>7.7655503605061254E-3</v>
      </c>
      <c r="AT444" s="60">
        <f ca="1"/>
        <v>2.0424606998807973E-3</v>
      </c>
      <c r="AU444" s="60">
        <f ca="1"/>
        <v>5.2341382131134151E-3</v>
      </c>
      <c r="AW444" s="61">
        <f t="shared" ca="1" si="242"/>
        <v>-0.56434863791050349</v>
      </c>
      <c r="AX444" s="61">
        <f t="shared" ca="1" si="243"/>
        <v>-0.47658372621384065</v>
      </c>
      <c r="AY444" s="61">
        <f t="shared" ca="1" si="244"/>
        <v>0.77655503605061249</v>
      </c>
      <c r="AZ444" s="61">
        <f t="shared" ca="1" si="245"/>
        <v>0.20424606998807973</v>
      </c>
      <c r="BA444" s="61">
        <f t="shared" ca="1" si="246"/>
        <v>0.52341382131134151</v>
      </c>
      <c r="BB444" s="61">
        <f t="shared" ca="1" si="247"/>
        <v>0.4632825632256895</v>
      </c>
      <c r="BL444" s="96">
        <v>39329</v>
      </c>
      <c r="BM444" s="126">
        <f t="shared" si="261"/>
        <v>2.5802527210958921E-3</v>
      </c>
      <c r="BN444" s="126">
        <f t="shared" si="262"/>
        <v>1.0309690893302347E-2</v>
      </c>
      <c r="BO444" s="126">
        <f t="shared" si="263"/>
        <v>-1.2478843884813793E-3</v>
      </c>
      <c r="BP444" s="126">
        <f t="shared" si="264"/>
        <v>4.2746256329880099E-3</v>
      </c>
      <c r="BQ444" s="126">
        <f t="shared" si="265"/>
        <v>1.2633257261292627E-2</v>
      </c>
      <c r="DA444" s="126">
        <f t="shared" ca="1" si="248"/>
        <v>1.385592229482099E-2</v>
      </c>
      <c r="DB444" s="126">
        <f t="shared" ca="1" si="249"/>
        <v>-5.0837195833395837E-3</v>
      </c>
      <c r="DC444" s="126">
        <f t="shared" ca="1" si="250"/>
        <v>7.6071367984165261E-3</v>
      </c>
      <c r="DD444" s="126">
        <f t="shared" ca="1" si="251"/>
        <v>2.1591980411956322E-3</v>
      </c>
      <c r="DE444" s="126">
        <f t="shared" ca="1" si="252"/>
        <v>4.6115459937967427E-3</v>
      </c>
    </row>
    <row r="445" spans="1:109" ht="14" thickBot="1" x14ac:dyDescent="0.2">
      <c r="A445" s="96">
        <v>39330</v>
      </c>
      <c r="B445" s="97">
        <v>5.1735000610351562</v>
      </c>
      <c r="C445" s="98">
        <v>1472.2900390625</v>
      </c>
      <c r="D445" s="97">
        <v>2.0202999114990234</v>
      </c>
      <c r="E445">
        <v>115.11454174414735</v>
      </c>
      <c r="F445">
        <v>682.162109375</v>
      </c>
      <c r="H445" s="34">
        <f t="shared" si="253"/>
        <v>-1.5696343277752833E-2</v>
      </c>
      <c r="I445" s="34">
        <f t="shared" si="254"/>
        <v>-1.1501124180816696E-2</v>
      </c>
      <c r="J445" s="34">
        <f t="shared" si="255"/>
        <v>2.8791308284291535E-3</v>
      </c>
      <c r="K445" s="34">
        <f t="shared" si="256"/>
        <v>-9.3242684743494002E-3</v>
      </c>
      <c r="L445" s="101">
        <f t="shared" si="257"/>
        <v>1.0271313871934235E-3</v>
      </c>
      <c r="N445" s="34">
        <f t="shared" si="258"/>
        <v>0.6454875221601345</v>
      </c>
      <c r="O445" s="35">
        <f t="shared" si="266"/>
        <v>-1.1501124180816698</v>
      </c>
      <c r="P445" s="35">
        <f t="shared" si="267"/>
        <v>0.28791308284291534</v>
      </c>
      <c r="Q445" s="35">
        <f t="shared" si="259"/>
        <v>-0.93242684743493998</v>
      </c>
      <c r="R445" s="35">
        <f t="shared" si="268"/>
        <v>0.10271313871934235</v>
      </c>
      <c r="S445" s="67">
        <f t="shared" si="260"/>
        <v>-1.0464255217942176</v>
      </c>
      <c r="AJ445" s="34">
        <f t="shared" ca="1" si="269"/>
        <v>-0.67283684048847636</v>
      </c>
      <c r="AK445" s="34">
        <f t="shared" ca="1" si="269"/>
        <v>-0.66393270829182283</v>
      </c>
      <c r="AL445" s="34">
        <f t="shared" ca="1" si="269"/>
        <v>-0.9317177124238113</v>
      </c>
      <c r="AM445" s="34">
        <f t="shared" ca="1" si="269"/>
        <v>0.50025433917971418</v>
      </c>
      <c r="AN445" s="101">
        <f t="shared" ca="1" si="269"/>
        <v>-9.5186267960267967E-2</v>
      </c>
      <c r="AQ445" s="60">
        <f ca="1"/>
        <v>-8.2349566574949368E-3</v>
      </c>
      <c r="AR445" s="60">
        <f ca="1"/>
        <v>-8.7613787385791685E-3</v>
      </c>
      <c r="AS445" s="60">
        <f ca="1"/>
        <v>1.9211289355133346E-3</v>
      </c>
      <c r="AT445" s="60">
        <f ca="1"/>
        <v>-1.0600839048111686E-2</v>
      </c>
      <c r="AU445" s="60">
        <f ca="1"/>
        <v>-4.144101251059398E-3</v>
      </c>
      <c r="AW445" s="61">
        <f t="shared" ca="1" si="242"/>
        <v>0.33864968890407149</v>
      </c>
      <c r="AX445" s="61">
        <f t="shared" ca="1" si="243"/>
        <v>-0.87613787385791686</v>
      </c>
      <c r="AY445" s="61">
        <f t="shared" ca="1" si="244"/>
        <v>0.19211289355133346</v>
      </c>
      <c r="AZ445" s="61">
        <f t="shared" ca="1" si="245"/>
        <v>-1.0600839048111685</v>
      </c>
      <c r="BA445" s="61">
        <f t="shared" ca="1" si="246"/>
        <v>-0.41441012510593978</v>
      </c>
      <c r="BB445" s="61">
        <f t="shared" ca="1" si="247"/>
        <v>-1.8198693213196202</v>
      </c>
      <c r="BL445" s="96">
        <v>39330</v>
      </c>
      <c r="BM445" s="126">
        <f t="shared" si="261"/>
        <v>-1.5274854438857021E-2</v>
      </c>
      <c r="BN445" s="126">
        <f t="shared" si="262"/>
        <v>-1.1659654790486708E-2</v>
      </c>
      <c r="BO445" s="126">
        <f t="shared" si="263"/>
        <v>2.9203213000212158E-3</v>
      </c>
      <c r="BP445" s="126">
        <f t="shared" si="264"/>
        <v>-9.1165768637681208E-3</v>
      </c>
      <c r="BQ445" s="126">
        <f t="shared" si="265"/>
        <v>2.7747174477501548E-4</v>
      </c>
      <c r="DA445" s="126">
        <f t="shared" ca="1" si="248"/>
        <v>-8.1023204756747926E-3</v>
      </c>
      <c r="DB445" s="126">
        <f t="shared" ca="1" si="249"/>
        <v>-9.0792610597803455E-3</v>
      </c>
      <c r="DC445" s="126">
        <f t="shared" ca="1" si="250"/>
        <v>1.7627153734237351E-3</v>
      </c>
      <c r="DD445" s="126">
        <f t="shared" ca="1" si="251"/>
        <v>-1.0484101706796851E-2</v>
      </c>
      <c r="DE445" s="126">
        <f t="shared" ca="1" si="252"/>
        <v>-4.7666934703760704E-3</v>
      </c>
    </row>
    <row r="446" spans="1:109" ht="14" thickBot="1" x14ac:dyDescent="0.2">
      <c r="A446" s="96">
        <v>39331</v>
      </c>
      <c r="B446" s="97">
        <v>5.1779999732971191</v>
      </c>
      <c r="C446" s="98">
        <v>1478.550048828125</v>
      </c>
      <c r="D446" s="97">
        <v>2.0230998992919922</v>
      </c>
      <c r="E446">
        <v>115.34024896711281</v>
      </c>
      <c r="F446">
        <v>696.12261962890625</v>
      </c>
      <c r="H446" s="34">
        <f t="shared" si="253"/>
        <v>8.6980036897158386E-4</v>
      </c>
      <c r="I446" s="34">
        <f t="shared" si="254"/>
        <v>4.2518862449216479E-3</v>
      </c>
      <c r="J446" s="34">
        <f t="shared" si="255"/>
        <v>1.3859268007843516E-3</v>
      </c>
      <c r="K446" s="34">
        <f t="shared" si="256"/>
        <v>1.9607185985861218E-3</v>
      </c>
      <c r="L446" s="101">
        <f t="shared" si="257"/>
        <v>2.0465091892449043E-2</v>
      </c>
      <c r="N446" s="34">
        <f t="shared" si="258"/>
        <v>-3.5769177253991459E-2</v>
      </c>
      <c r="O446" s="35">
        <f t="shared" si="266"/>
        <v>0.42518862449216477</v>
      </c>
      <c r="P446" s="35">
        <f t="shared" si="267"/>
        <v>0.13859268007843517</v>
      </c>
      <c r="Q446" s="35">
        <f t="shared" si="259"/>
        <v>0.1960718598586122</v>
      </c>
      <c r="R446" s="35">
        <f t="shared" si="268"/>
        <v>2.0465091892449041</v>
      </c>
      <c r="S446" s="67">
        <f t="shared" si="260"/>
        <v>2.7705931764201246</v>
      </c>
      <c r="AJ446" s="34">
        <f t="shared" ca="1" si="269"/>
        <v>-0.98739992266704091</v>
      </c>
      <c r="AK446" s="34">
        <f t="shared" ca="1" si="269"/>
        <v>-1.5058983605439116</v>
      </c>
      <c r="AL446" s="34">
        <f t="shared" ca="1" si="269"/>
        <v>2.6395274765923138</v>
      </c>
      <c r="AM446" s="34">
        <f t="shared" ca="1" si="269"/>
        <v>-1.2088398097658468</v>
      </c>
      <c r="AN446" s="101">
        <f t="shared" ca="1" si="269"/>
        <v>-0.36792333405472166</v>
      </c>
      <c r="AQ446" s="60">
        <f ca="1"/>
        <v>-6.6373554342261032E-3</v>
      </c>
      <c r="AR446" s="60">
        <f ca="1"/>
        <v>-1.9364973202266232E-2</v>
      </c>
      <c r="AS446" s="60">
        <f ca="1"/>
        <v>-9.7366198154249378E-4</v>
      </c>
      <c r="AT446" s="60">
        <f ca="1"/>
        <v>-4.7209076768209351E-3</v>
      </c>
      <c r="AU446" s="60">
        <f ca="1"/>
        <v>-3.782989150408444E-3</v>
      </c>
      <c r="AW446" s="61">
        <f t="shared" ca="1" si="242"/>
        <v>0.27295084193317137</v>
      </c>
      <c r="AX446" s="61">
        <f t="shared" ca="1" si="243"/>
        <v>-1.9364973202266231</v>
      </c>
      <c r="AY446" s="61">
        <f t="shared" ca="1" si="244"/>
        <v>-9.7366198154249378E-2</v>
      </c>
      <c r="AZ446" s="61">
        <f t="shared" ca="1" si="245"/>
        <v>-0.47209076768209352</v>
      </c>
      <c r="BA446" s="61">
        <f t="shared" ca="1" si="246"/>
        <v>-0.3782989150408444</v>
      </c>
      <c r="BB446" s="61">
        <f t="shared" ca="1" si="247"/>
        <v>-2.6113023591706388</v>
      </c>
      <c r="BL446" s="96">
        <v>39331</v>
      </c>
      <c r="BM446" s="126">
        <f t="shared" si="261"/>
        <v>1.2912892078673949E-3</v>
      </c>
      <c r="BN446" s="126">
        <f t="shared" si="262"/>
        <v>4.0933556352516368E-3</v>
      </c>
      <c r="BO446" s="126">
        <f t="shared" si="263"/>
        <v>1.4271172723764138E-3</v>
      </c>
      <c r="BP446" s="126">
        <f t="shared" si="264"/>
        <v>2.1684102091674017E-3</v>
      </c>
      <c r="BQ446" s="126">
        <f t="shared" si="265"/>
        <v>1.9715432250030637E-2</v>
      </c>
      <c r="DA446" s="126">
        <f t="shared" ca="1" si="248"/>
        <v>-6.5047192524059598E-3</v>
      </c>
      <c r="DB446" s="126">
        <f t="shared" ca="1" si="249"/>
        <v>-1.9682855523467411E-2</v>
      </c>
      <c r="DC446" s="126">
        <f t="shared" ca="1" si="250"/>
        <v>-1.1320755436320933E-3</v>
      </c>
      <c r="DD446" s="126">
        <f t="shared" ca="1" si="251"/>
        <v>-4.6041703355060998E-3</v>
      </c>
      <c r="DE446" s="126">
        <f t="shared" ca="1" si="252"/>
        <v>-4.4055813697251173E-3</v>
      </c>
    </row>
    <row r="447" spans="1:109" ht="14" thickBot="1" x14ac:dyDescent="0.2">
      <c r="A447" s="96">
        <v>39332</v>
      </c>
      <c r="B447" s="97">
        <v>5.0254998207092285</v>
      </c>
      <c r="C447" s="98">
        <v>1453.550048828125</v>
      </c>
      <c r="D447" s="97">
        <v>2.0278000831604004</v>
      </c>
      <c r="E447">
        <v>113.3658271038403</v>
      </c>
      <c r="F447">
        <v>701.52203369140625</v>
      </c>
      <c r="H447" s="34">
        <f t="shared" si="253"/>
        <v>-2.9451555305973733E-2</v>
      </c>
      <c r="I447" s="34">
        <f t="shared" si="254"/>
        <v>-1.6908457052106283E-2</v>
      </c>
      <c r="J447" s="34">
        <f t="shared" si="255"/>
        <v>2.3232584164791311E-3</v>
      </c>
      <c r="K447" s="34">
        <f t="shared" si="256"/>
        <v>-1.7118238264211494E-2</v>
      </c>
      <c r="L447" s="101">
        <f t="shared" si="257"/>
        <v>7.7564123191088893E-3</v>
      </c>
      <c r="N447" s="34">
        <f t="shared" si="258"/>
        <v>1.2111490633082536</v>
      </c>
      <c r="O447" s="35">
        <f t="shared" si="266"/>
        <v>-1.6908457052106283</v>
      </c>
      <c r="P447" s="35">
        <f t="shared" si="267"/>
        <v>0.23232584164791312</v>
      </c>
      <c r="Q447" s="35">
        <f t="shared" si="259"/>
        <v>-1.7118238264211494</v>
      </c>
      <c r="R447" s="35">
        <f t="shared" si="268"/>
        <v>0.77564123191088896</v>
      </c>
      <c r="S447" s="67">
        <f t="shared" si="260"/>
        <v>-1.1835533947647221</v>
      </c>
      <c r="AJ447" s="34">
        <f t="shared" ca="1" si="269"/>
        <v>-2.2674318174868486</v>
      </c>
      <c r="AK447" s="34">
        <f t="shared" ca="1" si="269"/>
        <v>1.2752632991315931</v>
      </c>
      <c r="AL447" s="34">
        <f t="shared" ca="1" si="269"/>
        <v>-0.40415928168206927</v>
      </c>
      <c r="AM447" s="34">
        <f t="shared" ca="1" si="269"/>
        <v>-0.54698442043778139</v>
      </c>
      <c r="AN447" s="101">
        <f t="shared" ca="1" si="269"/>
        <v>-1.9378051611035054</v>
      </c>
      <c r="AQ447" s="60">
        <f ca="1"/>
        <v>-3.0355580699963046E-2</v>
      </c>
      <c r="AR447" s="60">
        <f ca="1"/>
        <v>1.1948106119491498E-2</v>
      </c>
      <c r="AS447" s="60">
        <f ca="1"/>
        <v>-1.0911494927725375E-2</v>
      </c>
      <c r="AT447" s="60">
        <f ca="1"/>
        <v>2.1080049804839823E-3</v>
      </c>
      <c r="AU447" s="60">
        <f ca="1"/>
        <v>-3.0538425896982618E-2</v>
      </c>
      <c r="AW447" s="61">
        <f t="shared" ca="1" si="242"/>
        <v>1.2483256910877361</v>
      </c>
      <c r="AX447" s="61">
        <f t="shared" ca="1" si="243"/>
        <v>1.1948106119491497</v>
      </c>
      <c r="AY447" s="61">
        <f t="shared" ca="1" si="244"/>
        <v>-1.0911494927725374</v>
      </c>
      <c r="AZ447" s="61">
        <f t="shared" ca="1" si="245"/>
        <v>0.21080049804839823</v>
      </c>
      <c r="BA447" s="61">
        <f t="shared" ca="1" si="246"/>
        <v>-3.0538425896982617</v>
      </c>
      <c r="BB447" s="61">
        <f t="shared" ca="1" si="247"/>
        <v>-1.4910552813855151</v>
      </c>
      <c r="BL447" s="96">
        <v>39332</v>
      </c>
      <c r="BM447" s="126">
        <f t="shared" si="261"/>
        <v>-2.9030066467077922E-2</v>
      </c>
      <c r="BN447" s="126">
        <f t="shared" si="262"/>
        <v>-1.7066987661776292E-2</v>
      </c>
      <c r="BO447" s="126">
        <f t="shared" si="263"/>
        <v>2.3644488880711933E-3</v>
      </c>
      <c r="BP447" s="126">
        <f t="shared" si="264"/>
        <v>-1.6910546653630214E-2</v>
      </c>
      <c r="BQ447" s="126">
        <f t="shared" si="265"/>
        <v>7.0067526766904812E-3</v>
      </c>
      <c r="DA447" s="126">
        <f t="shared" ca="1" si="248"/>
        <v>-3.0222944518142902E-2</v>
      </c>
      <c r="DB447" s="126">
        <f t="shared" ca="1" si="249"/>
        <v>1.1630223798290321E-2</v>
      </c>
      <c r="DC447" s="126">
        <f t="shared" ca="1" si="250"/>
        <v>-1.1069908489814975E-2</v>
      </c>
      <c r="DD447" s="126">
        <f t="shared" ca="1" si="251"/>
        <v>2.2247423217988172E-3</v>
      </c>
      <c r="DE447" s="126">
        <f t="shared" ca="1" si="252"/>
        <v>-3.1161018116299292E-2</v>
      </c>
    </row>
    <row r="448" spans="1:109" ht="14" thickBot="1" x14ac:dyDescent="0.2">
      <c r="A448" s="96">
        <v>39335</v>
      </c>
      <c r="B448" s="97">
        <v>4.9790000915527344</v>
      </c>
      <c r="C448" s="98">
        <v>1451.699951171875</v>
      </c>
      <c r="D448" s="97">
        <v>2.0276999473571777</v>
      </c>
      <c r="E448">
        <v>113.546045849793</v>
      </c>
      <c r="F448">
        <v>703.36090087890625</v>
      </c>
      <c r="H448" s="34">
        <f t="shared" si="253"/>
        <v>-9.2527571018661027E-3</v>
      </c>
      <c r="I448" s="34">
        <f t="shared" si="254"/>
        <v>-1.272813177462708E-3</v>
      </c>
      <c r="J448" s="34">
        <f t="shared" si="255"/>
        <v>-4.938149675316659E-5</v>
      </c>
      <c r="K448" s="34">
        <f t="shared" si="256"/>
        <v>1.5897096202334815E-3</v>
      </c>
      <c r="L448" s="101">
        <f t="shared" si="257"/>
        <v>2.621253644484818E-3</v>
      </c>
      <c r="N448" s="34">
        <f t="shared" si="258"/>
        <v>0.38050513735248759</v>
      </c>
      <c r="O448" s="35">
        <f t="shared" si="266"/>
        <v>-0.1272813177462708</v>
      </c>
      <c r="P448" s="35">
        <f t="shared" si="267"/>
        <v>-4.9381496753166587E-3</v>
      </c>
      <c r="Q448" s="35">
        <f t="shared" si="259"/>
        <v>0.15897096202334815</v>
      </c>
      <c r="R448" s="35">
        <f t="shared" si="268"/>
        <v>0.26212536444848178</v>
      </c>
      <c r="S448" s="67">
        <f t="shared" si="260"/>
        <v>0.66938199640273</v>
      </c>
      <c r="AJ448" s="34">
        <f t="shared" ca="1" si="269"/>
        <v>-0.777639235414332</v>
      </c>
      <c r="AK448" s="34">
        <f t="shared" ca="1" si="269"/>
        <v>0.30028122256572115</v>
      </c>
      <c r="AL448" s="34">
        <f t="shared" ca="1" si="269"/>
        <v>-0.10701515556947103</v>
      </c>
      <c r="AM448" s="34">
        <f t="shared" ca="1" si="269"/>
        <v>2.4308969532339417</v>
      </c>
      <c r="AN448" s="101">
        <f t="shared" ca="1" si="269"/>
        <v>0.41909902827546291</v>
      </c>
      <c r="AQ448" s="60">
        <f ca="1"/>
        <v>-4.38251689086748E-2</v>
      </c>
      <c r="AR448" s="60">
        <f ca="1"/>
        <v>-1.6787032727809532E-2</v>
      </c>
      <c r="AS448" s="60">
        <f ca="1"/>
        <v>-8.0348106645408823E-3</v>
      </c>
      <c r="AT448" s="60">
        <f ca="1"/>
        <v>-1.6842421169213126E-2</v>
      </c>
      <c r="AU448" s="60">
        <f ca="1"/>
        <v>1.9902443601702145E-2</v>
      </c>
      <c r="AW448" s="61">
        <f t="shared" ca="1" si="242"/>
        <v>1.8022414002122793</v>
      </c>
      <c r="AX448" s="61">
        <f t="shared" ca="1" si="243"/>
        <v>-1.6787032727809532</v>
      </c>
      <c r="AY448" s="61">
        <f t="shared" ca="1" si="244"/>
        <v>-0.80348106645408823</v>
      </c>
      <c r="AZ448" s="61">
        <f t="shared" ca="1" si="245"/>
        <v>-1.6842421169213126</v>
      </c>
      <c r="BA448" s="61">
        <f t="shared" ca="1" si="246"/>
        <v>1.9902443601702144</v>
      </c>
      <c r="BB448" s="61">
        <f t="shared" ca="1" si="247"/>
        <v>-0.37394069577386024</v>
      </c>
      <c r="BL448" s="96">
        <v>39335</v>
      </c>
      <c r="BM448" s="126">
        <f t="shared" si="261"/>
        <v>-8.8312682629702911E-3</v>
      </c>
      <c r="BN448" s="126">
        <f t="shared" si="262"/>
        <v>-1.4313437871327189E-3</v>
      </c>
      <c r="BO448" s="126">
        <f t="shared" si="263"/>
        <v>-8.1910251611042419E-6</v>
      </c>
      <c r="BP448" s="126">
        <f t="shared" si="264"/>
        <v>1.7974012308147613E-3</v>
      </c>
      <c r="BQ448" s="126">
        <f t="shared" si="265"/>
        <v>1.8715940020664098E-3</v>
      </c>
      <c r="DA448" s="126">
        <f t="shared" ca="1" si="248"/>
        <v>-4.3692532726854659E-2</v>
      </c>
      <c r="DB448" s="126">
        <f t="shared" ca="1" si="249"/>
        <v>-1.710491504901071E-2</v>
      </c>
      <c r="DC448" s="126">
        <f t="shared" ca="1" si="250"/>
        <v>-8.1932242266304824E-3</v>
      </c>
      <c r="DD448" s="126">
        <f t="shared" ca="1" si="251"/>
        <v>-1.672568382789829E-2</v>
      </c>
      <c r="DE448" s="126">
        <f t="shared" ca="1" si="252"/>
        <v>1.9279851382385471E-2</v>
      </c>
    </row>
    <row r="449" spans="1:109" ht="14" thickBot="1" x14ac:dyDescent="0.2">
      <c r="A449" s="96">
        <v>39336</v>
      </c>
      <c r="B449" s="97">
        <v>5.0265002250671387</v>
      </c>
      <c r="C449" s="98">
        <v>1471.489990234375</v>
      </c>
      <c r="D449" s="97">
        <v>2.0315001010894775</v>
      </c>
      <c r="E449">
        <v>114.28571379914575</v>
      </c>
      <c r="F449">
        <v>712.0604248046875</v>
      </c>
      <c r="H449" s="34">
        <f t="shared" si="253"/>
        <v>9.5400949268894392E-3</v>
      </c>
      <c r="I449" s="34">
        <f t="shared" si="254"/>
        <v>1.3632320540153373E-2</v>
      </c>
      <c r="J449" s="34">
        <f t="shared" si="255"/>
        <v>1.8741203486505841E-3</v>
      </c>
      <c r="K449" s="34">
        <f t="shared" si="256"/>
        <v>6.5142554618875656E-3</v>
      </c>
      <c r="L449" s="101">
        <f t="shared" si="257"/>
        <v>1.2368506573098521E-2</v>
      </c>
      <c r="N449" s="34">
        <f t="shared" si="258"/>
        <v>-0.39232145516710087</v>
      </c>
      <c r="O449" s="35">
        <f t="shared" si="266"/>
        <v>1.3632320540153373</v>
      </c>
      <c r="P449" s="35">
        <f t="shared" si="267"/>
        <v>0.18741203486505842</v>
      </c>
      <c r="Q449" s="35">
        <f t="shared" si="259"/>
        <v>0.65142554618875659</v>
      </c>
      <c r="R449" s="35">
        <f t="shared" si="268"/>
        <v>1.2368506573098521</v>
      </c>
      <c r="S449" s="67">
        <f t="shared" si="260"/>
        <v>3.0465988372119037</v>
      </c>
      <c r="AJ449" s="34">
        <f t="shared" ca="1" si="269"/>
        <v>4.9794806155995568E-2</v>
      </c>
      <c r="AK449" s="34">
        <f t="shared" ca="1" si="269"/>
        <v>-0.54276325939277736</v>
      </c>
      <c r="AL449" s="34">
        <f t="shared" ca="1" si="269"/>
        <v>-1.1938569221123996</v>
      </c>
      <c r="AM449" s="34">
        <f t="shared" ca="1" si="269"/>
        <v>-0.8919248658518889</v>
      </c>
      <c r="AN449" s="101">
        <f t="shared" ca="1" si="269"/>
        <v>-2.107018158924149</v>
      </c>
      <c r="AQ449" s="60">
        <f ca="1"/>
        <v>-1.4483185632310769E-2</v>
      </c>
      <c r="AR449" s="60">
        <f ca="1"/>
        <v>-7.8961391391331841E-3</v>
      </c>
      <c r="AS449" s="60">
        <f ca="1"/>
        <v>1.3008146756671713E-2</v>
      </c>
      <c r="AT449" s="60">
        <f ca="1"/>
        <v>-9.1884172075555413E-3</v>
      </c>
      <c r="AU449" s="60">
        <f ca="1"/>
        <v>1.9685999248870794E-3</v>
      </c>
      <c r="AW449" s="61">
        <f t="shared" ca="1" si="242"/>
        <v>0.59559831492956161</v>
      </c>
      <c r="AX449" s="61">
        <f t="shared" ca="1" si="243"/>
        <v>-0.78961391391331837</v>
      </c>
      <c r="AY449" s="61">
        <f t="shared" ca="1" si="244"/>
        <v>1.3008146756671712</v>
      </c>
      <c r="AZ449" s="61">
        <f t="shared" ca="1" si="245"/>
        <v>-0.91884172075555415</v>
      </c>
      <c r="BA449" s="61">
        <f t="shared" ca="1" si="246"/>
        <v>0.19685999248870795</v>
      </c>
      <c r="BB449" s="61">
        <f t="shared" ca="1" si="247"/>
        <v>0.38481734841656817</v>
      </c>
      <c r="BL449" s="96">
        <v>39336</v>
      </c>
      <c r="BM449" s="126">
        <f t="shared" si="261"/>
        <v>9.9615837657852507E-3</v>
      </c>
      <c r="BN449" s="126">
        <f t="shared" si="262"/>
        <v>1.3473789930483362E-2</v>
      </c>
      <c r="BO449" s="126">
        <f t="shared" si="263"/>
        <v>1.9153108202426463E-3</v>
      </c>
      <c r="BP449" s="126">
        <f t="shared" si="264"/>
        <v>6.7219470724688458E-3</v>
      </c>
      <c r="BQ449" s="126">
        <f t="shared" si="265"/>
        <v>1.1618846930680113E-2</v>
      </c>
      <c r="DA449" s="126">
        <f t="shared" ca="1" si="248"/>
        <v>-1.4350549450490625E-2</v>
      </c>
      <c r="DB449" s="126">
        <f t="shared" ca="1" si="249"/>
        <v>-8.2140214603343611E-3</v>
      </c>
      <c r="DC449" s="126">
        <f t="shared" ca="1" si="250"/>
        <v>1.2849733194582113E-2</v>
      </c>
      <c r="DD449" s="126">
        <f t="shared" ca="1" si="251"/>
        <v>-9.0716798662407068E-3</v>
      </c>
      <c r="DE449" s="126">
        <f t="shared" ca="1" si="252"/>
        <v>1.3460077055704065E-3</v>
      </c>
    </row>
    <row r="450" spans="1:109" ht="14" thickBot="1" x14ac:dyDescent="0.2">
      <c r="A450" s="96">
        <v>39337</v>
      </c>
      <c r="B450" s="97">
        <v>5.0605001449584961</v>
      </c>
      <c r="C450" s="98">
        <v>1471.56005859375</v>
      </c>
      <c r="D450" s="97">
        <v>2.0302999019622803</v>
      </c>
      <c r="E450">
        <v>114.23349237664497</v>
      </c>
      <c r="F450">
        <v>710.760498046875</v>
      </c>
      <c r="H450" s="34">
        <f t="shared" si="253"/>
        <v>6.7641337648409808E-3</v>
      </c>
      <c r="I450" s="34">
        <f t="shared" si="254"/>
        <v>4.7617285771573412E-5</v>
      </c>
      <c r="J450" s="34">
        <f t="shared" si="255"/>
        <v>-5.9079452004634817E-4</v>
      </c>
      <c r="K450" s="34">
        <f t="shared" si="256"/>
        <v>-4.5693744882721284E-4</v>
      </c>
      <c r="L450" s="101">
        <f t="shared" si="257"/>
        <v>-1.8255848977550739E-3</v>
      </c>
      <c r="N450" s="34">
        <f t="shared" si="258"/>
        <v>-0.27816440212640331</v>
      </c>
      <c r="O450" s="35">
        <f t="shared" si="266"/>
        <v>4.7617285771573408E-3</v>
      </c>
      <c r="P450" s="35">
        <f t="shared" si="267"/>
        <v>-5.9079452004634818E-2</v>
      </c>
      <c r="Q450" s="35">
        <f t="shared" si="259"/>
        <v>-4.5693744882721286E-2</v>
      </c>
      <c r="R450" s="35">
        <f t="shared" si="268"/>
        <v>-0.1825584897755074</v>
      </c>
      <c r="S450" s="67">
        <f t="shared" si="260"/>
        <v>-0.56073436021210943</v>
      </c>
      <c r="AJ450" s="34">
        <f t="shared" ca="1" si="269"/>
        <v>1.2373033438568495</v>
      </c>
      <c r="AK450" s="34">
        <f t="shared" ca="1" si="269"/>
        <v>1.0529842978128121</v>
      </c>
      <c r="AL450" s="34">
        <f t="shared" ca="1" si="269"/>
        <v>2.4375570223202955E-2</v>
      </c>
      <c r="AM450" s="34">
        <f t="shared" ca="1" si="269"/>
        <v>0.88676720571562817</v>
      </c>
      <c r="AN450" s="101">
        <f t="shared" ca="1" si="269"/>
        <v>-0.1126868438419376</v>
      </c>
      <c r="AQ450" s="60">
        <f ca="1"/>
        <v>9.3039701668527538E-3</v>
      </c>
      <c r="AR450" s="60">
        <f ca="1"/>
        <v>-1.2687052032869604E-2</v>
      </c>
      <c r="AS450" s="60">
        <f ca="1"/>
        <v>-1.2830766066578927E-2</v>
      </c>
      <c r="AT450" s="60">
        <f ca="1"/>
        <v>-7.101036600073829E-3</v>
      </c>
      <c r="AU450" s="60">
        <f ca="1"/>
        <v>4.5963376970795415E-4</v>
      </c>
      <c r="AW450" s="61">
        <f t="shared" ca="1" si="242"/>
        <v>-0.38261119440255947</v>
      </c>
      <c r="AX450" s="61">
        <f t="shared" ca="1" si="243"/>
        <v>-1.2687052032869603</v>
      </c>
      <c r="AY450" s="61">
        <f t="shared" ca="1" si="244"/>
        <v>-1.2830766066578927</v>
      </c>
      <c r="AZ450" s="61">
        <f t="shared" ca="1" si="245"/>
        <v>-0.7101036600073829</v>
      </c>
      <c r="BA450" s="61">
        <f t="shared" ca="1" si="246"/>
        <v>4.5963376970795417E-2</v>
      </c>
      <c r="BB450" s="61">
        <f t="shared" ca="1" si="247"/>
        <v>-3.5985332873839999</v>
      </c>
      <c r="BL450" s="96">
        <v>39337</v>
      </c>
      <c r="BM450" s="126">
        <f t="shared" si="261"/>
        <v>7.1856226037367915E-3</v>
      </c>
      <c r="BN450" s="126">
        <f t="shared" si="262"/>
        <v>-1.109133238984375E-4</v>
      </c>
      <c r="BO450" s="126">
        <f t="shared" si="263"/>
        <v>-5.4960404845428581E-4</v>
      </c>
      <c r="BP450" s="126">
        <f t="shared" si="264"/>
        <v>-2.49245838245933E-4</v>
      </c>
      <c r="BQ450" s="126">
        <f t="shared" si="265"/>
        <v>-2.5752445401734819E-3</v>
      </c>
      <c r="DA450" s="126">
        <f t="shared" ca="1" si="248"/>
        <v>9.436606348672898E-3</v>
      </c>
      <c r="DB450" s="126">
        <f t="shared" ca="1" si="249"/>
        <v>-1.3004934354070781E-2</v>
      </c>
      <c r="DC450" s="126">
        <f t="shared" ca="1" si="250"/>
        <v>-1.2989179628668527E-2</v>
      </c>
      <c r="DD450" s="126">
        <f t="shared" ca="1" si="251"/>
        <v>-6.9842992587589936E-3</v>
      </c>
      <c r="DE450" s="126">
        <f t="shared" ca="1" si="252"/>
        <v>-1.6295844960871868E-4</v>
      </c>
    </row>
    <row r="451" spans="1:109" ht="14" thickBot="1" x14ac:dyDescent="0.2">
      <c r="A451" s="96">
        <v>39338</v>
      </c>
      <c r="B451" s="97">
        <v>5.1424999237060547</v>
      </c>
      <c r="C451" s="98">
        <v>1483.949951171875</v>
      </c>
      <c r="D451" s="97">
        <v>2.0322000980377197</v>
      </c>
      <c r="E451">
        <v>115.30035544457525</v>
      </c>
      <c r="F451">
        <v>709.22119140625</v>
      </c>
      <c r="H451" s="34">
        <f t="shared" si="253"/>
        <v>1.6203888232124757E-2</v>
      </c>
      <c r="I451" s="34">
        <f t="shared" si="254"/>
        <v>8.4195629704471656E-3</v>
      </c>
      <c r="J451" s="34">
        <f t="shared" si="255"/>
        <v>9.3591891207940158E-4</v>
      </c>
      <c r="K451" s="34">
        <f t="shared" si="256"/>
        <v>9.3393193688998243E-3</v>
      </c>
      <c r="L451" s="101">
        <f t="shared" si="257"/>
        <v>-2.165717769705713E-3</v>
      </c>
      <c r="N451" s="34">
        <f t="shared" si="258"/>
        <v>-0.66635951311912123</v>
      </c>
      <c r="O451" s="35">
        <f t="shared" si="266"/>
        <v>0.84195629704471653</v>
      </c>
      <c r="P451" s="35">
        <f t="shared" si="267"/>
        <v>9.3591891207940162E-2</v>
      </c>
      <c r="Q451" s="35">
        <f t="shared" si="259"/>
        <v>0.93393193688998244</v>
      </c>
      <c r="R451" s="35">
        <f t="shared" si="268"/>
        <v>-0.21657177697057128</v>
      </c>
      <c r="S451" s="67">
        <f t="shared" si="260"/>
        <v>0.98654883505294655</v>
      </c>
      <c r="AJ451" s="34">
        <f t="shared" ca="1" si="269"/>
        <v>0.80251794432392998</v>
      </c>
      <c r="AK451" s="34">
        <f t="shared" ca="1" si="269"/>
        <v>-0.93185074379901467</v>
      </c>
      <c r="AL451" s="34">
        <f t="shared" ca="1" si="269"/>
        <v>-0.24386231773691291</v>
      </c>
      <c r="AM451" s="34">
        <f t="shared" ca="1" si="269"/>
        <v>0.67185246126294329</v>
      </c>
      <c r="AN451" s="101">
        <f t="shared" ca="1" si="269"/>
        <v>0.78559665951965452</v>
      </c>
      <c r="AQ451" s="60">
        <f ca="1"/>
        <v>2.2364915583180385E-2</v>
      </c>
      <c r="AR451" s="60">
        <f ca="1"/>
        <v>1.6662677134597546E-2</v>
      </c>
      <c r="AS451" s="60">
        <f ca="1"/>
        <v>8.3958337349041932E-3</v>
      </c>
      <c r="AT451" s="60">
        <f ca="1"/>
        <v>2.2869261333791481E-4</v>
      </c>
      <c r="AU451" s="60">
        <f ca="1"/>
        <v>1.1530471175897773E-2</v>
      </c>
      <c r="AW451" s="61">
        <f t="shared" ca="1" si="242"/>
        <v>-0.9197221090066815</v>
      </c>
      <c r="AX451" s="61">
        <f t="shared" ca="1" si="243"/>
        <v>1.6662677134597546</v>
      </c>
      <c r="AY451" s="61">
        <f t="shared" ca="1" si="244"/>
        <v>0.83958337349041934</v>
      </c>
      <c r="AZ451" s="61">
        <f t="shared" ca="1" si="245"/>
        <v>2.2869261333791482E-2</v>
      </c>
      <c r="BA451" s="61">
        <f t="shared" ca="1" si="246"/>
        <v>1.1530471175897772</v>
      </c>
      <c r="BB451" s="61">
        <f t="shared" ca="1" si="247"/>
        <v>2.7620453568670609</v>
      </c>
      <c r="BL451" s="96">
        <v>39338</v>
      </c>
      <c r="BM451" s="126">
        <f t="shared" si="261"/>
        <v>1.6625377071020568E-2</v>
      </c>
      <c r="BN451" s="126">
        <f t="shared" si="262"/>
        <v>8.2610323607771544E-3</v>
      </c>
      <c r="BO451" s="126">
        <f t="shared" si="263"/>
        <v>9.7710938367146383E-4</v>
      </c>
      <c r="BP451" s="126">
        <f t="shared" si="264"/>
        <v>9.5470109794811037E-3</v>
      </c>
      <c r="BQ451" s="126">
        <f t="shared" si="265"/>
        <v>-2.9153774121241211E-3</v>
      </c>
      <c r="DA451" s="126">
        <f t="shared" ca="1" si="248"/>
        <v>2.2497551765000529E-2</v>
      </c>
      <c r="DB451" s="126">
        <f t="shared" ca="1" si="249"/>
        <v>1.6344794813396367E-2</v>
      </c>
      <c r="DC451" s="126">
        <f t="shared" ca="1" si="250"/>
        <v>8.237420172814593E-3</v>
      </c>
      <c r="DD451" s="126">
        <f t="shared" ca="1" si="251"/>
        <v>3.4542995465274972E-4</v>
      </c>
      <c r="DE451" s="126">
        <f t="shared" ca="1" si="252"/>
        <v>1.09078789565811E-2</v>
      </c>
    </row>
    <row r="452" spans="1:109" ht="14" thickBot="1" x14ac:dyDescent="0.2">
      <c r="A452" s="96">
        <v>39339</v>
      </c>
      <c r="B452" s="97">
        <v>5.132500171661377</v>
      </c>
      <c r="C452" s="98">
        <v>1484.25</v>
      </c>
      <c r="D452" s="97">
        <v>2.0097999572753906</v>
      </c>
      <c r="E452">
        <v>115.14104459110168</v>
      </c>
      <c r="F452">
        <v>710.82098388671875</v>
      </c>
      <c r="H452" s="34">
        <f t="shared" si="253"/>
        <v>-1.9445312966521534E-3</v>
      </c>
      <c r="I452" s="34">
        <f t="shared" si="254"/>
        <v>2.0219605646945943E-4</v>
      </c>
      <c r="J452" s="34">
        <f t="shared" si="255"/>
        <v>-1.102260588608304E-2</v>
      </c>
      <c r="K452" s="34">
        <f t="shared" si="256"/>
        <v>-1.3817030559819142E-3</v>
      </c>
      <c r="L452" s="101">
        <f t="shared" si="257"/>
        <v>2.2557031570033426E-3</v>
      </c>
      <c r="N452" s="34">
        <f t="shared" si="258"/>
        <v>7.9965802622184265E-2</v>
      </c>
      <c r="O452" s="35">
        <f t="shared" si="266"/>
        <v>2.0219605646945943E-2</v>
      </c>
      <c r="P452" s="35">
        <f t="shared" si="267"/>
        <v>-1.1022605886083039</v>
      </c>
      <c r="Q452" s="35">
        <f t="shared" si="259"/>
        <v>-0.13817030559819141</v>
      </c>
      <c r="R452" s="35">
        <f t="shared" si="268"/>
        <v>0.22557031570033426</v>
      </c>
      <c r="S452" s="67">
        <f t="shared" si="260"/>
        <v>-0.91467517023703071</v>
      </c>
      <c r="AJ452" s="34">
        <f t="shared" ca="1" si="269"/>
        <v>0.94404383562315819</v>
      </c>
      <c r="AK452" s="34">
        <f t="shared" ca="1" si="269"/>
        <v>1.3287744959939911</v>
      </c>
      <c r="AL452" s="34">
        <f t="shared" ca="1" si="269"/>
        <v>0.64899164290093603</v>
      </c>
      <c r="AM452" s="34">
        <f t="shared" ca="1" si="269"/>
        <v>0.11924358569213114</v>
      </c>
      <c r="AN452" s="101">
        <f t="shared" ca="1" si="269"/>
        <v>-7.4857438998708614E-2</v>
      </c>
      <c r="AQ452" s="60">
        <f ca="1"/>
        <v>1.8664303524131311E-2</v>
      </c>
      <c r="AR452" s="60">
        <f ca="1"/>
        <v>-7.7083114002655332E-4</v>
      </c>
      <c r="AS452" s="60">
        <f ca="1"/>
        <v>3.9665487314732443E-3</v>
      </c>
      <c r="AT452" s="60">
        <f ca="1"/>
        <v>4.9572558299278389E-3</v>
      </c>
      <c r="AU452" s="60">
        <f ca="1"/>
        <v>-1.1623150885928316E-2</v>
      </c>
      <c r="AW452" s="61">
        <f t="shared" ca="1" si="242"/>
        <v>-0.76754023669396809</v>
      </c>
      <c r="AX452" s="61">
        <f t="shared" ca="1" si="243"/>
        <v>-7.7083114002655329E-2</v>
      </c>
      <c r="AY452" s="61">
        <f t="shared" ca="1" si="244"/>
        <v>0.39665487314732445</v>
      </c>
      <c r="AZ452" s="61">
        <f t="shared" ca="1" si="245"/>
        <v>0.49572558299278391</v>
      </c>
      <c r="BA452" s="61">
        <f t="shared" ca="1" si="246"/>
        <v>-1.1623150885928315</v>
      </c>
      <c r="BB452" s="61">
        <f t="shared" ca="1" si="247"/>
        <v>-1.1145579831493466</v>
      </c>
      <c r="BL452" s="96">
        <v>39339</v>
      </c>
      <c r="BM452" s="126">
        <f t="shared" si="261"/>
        <v>-1.5230424577563424E-3</v>
      </c>
      <c r="BN452" s="126">
        <f t="shared" si="262"/>
        <v>4.3665446799448509E-5</v>
      </c>
      <c r="BO452" s="126">
        <f t="shared" si="263"/>
        <v>-1.0981415414490978E-2</v>
      </c>
      <c r="BP452" s="126">
        <f t="shared" si="264"/>
        <v>-1.1740114454006343E-3</v>
      </c>
      <c r="BQ452" s="126">
        <f t="shared" si="265"/>
        <v>1.5060435145849344E-3</v>
      </c>
      <c r="DA452" s="126">
        <f t="shared" ca="1" si="248"/>
        <v>1.8796939705951456E-2</v>
      </c>
      <c r="DB452" s="126">
        <f t="shared" ca="1" si="249"/>
        <v>-1.0887134612277308E-3</v>
      </c>
      <c r="DC452" s="126">
        <f t="shared" ca="1" si="250"/>
        <v>3.8081351693836445E-3</v>
      </c>
      <c r="DD452" s="126">
        <f t="shared" ca="1" si="251"/>
        <v>5.0739931712426743E-3</v>
      </c>
      <c r="DE452" s="126">
        <f t="shared" ca="1" si="252"/>
        <v>-1.2245743105244988E-2</v>
      </c>
    </row>
    <row r="453" spans="1:109" ht="14" thickBot="1" x14ac:dyDescent="0.2">
      <c r="A453" s="96">
        <v>39342</v>
      </c>
      <c r="B453" s="97">
        <v>5.1504998207092285</v>
      </c>
      <c r="C453" s="98">
        <v>1476.6500244140625</v>
      </c>
      <c r="D453" s="97">
        <v>1.9938000440597534</v>
      </c>
      <c r="E453">
        <v>115.11454174414735</v>
      </c>
      <c r="F453">
        <v>715.960205078125</v>
      </c>
      <c r="H453" s="34">
        <f t="shared" si="253"/>
        <v>3.5069943391789742E-3</v>
      </c>
      <c r="I453" s="34">
        <f t="shared" si="254"/>
        <v>-5.1204147454522488E-3</v>
      </c>
      <c r="J453" s="34">
        <f t="shared" si="255"/>
        <v>-7.9609481320358274E-3</v>
      </c>
      <c r="K453" s="34">
        <f t="shared" si="256"/>
        <v>-2.3017723218031127E-4</v>
      </c>
      <c r="L453" s="101">
        <f t="shared" si="257"/>
        <v>7.2299795699690139E-3</v>
      </c>
      <c r="N453" s="34">
        <f t="shared" si="258"/>
        <v>-0.14421964696928696</v>
      </c>
      <c r="O453" s="35">
        <f t="shared" si="266"/>
        <v>-0.51204147454522486</v>
      </c>
      <c r="P453" s="35">
        <f t="shared" si="267"/>
        <v>-0.79609481320358277</v>
      </c>
      <c r="Q453" s="35">
        <f t="shared" si="259"/>
        <v>-2.3017723218031128E-2</v>
      </c>
      <c r="R453" s="35">
        <f t="shared" si="268"/>
        <v>0.72299795699690139</v>
      </c>
      <c r="S453" s="67">
        <f t="shared" si="260"/>
        <v>-0.75237570093922423</v>
      </c>
      <c r="AJ453" s="34">
        <f t="shared" ca="1" si="269"/>
        <v>-1.521076567132593</v>
      </c>
      <c r="AK453" s="34">
        <f t="shared" ca="1" si="269"/>
        <v>0.26617525831110089</v>
      </c>
      <c r="AL453" s="34">
        <f t="shared" ca="1" si="269"/>
        <v>-0.59199493674609194</v>
      </c>
      <c r="AM453" s="34">
        <f t="shared" ca="1" si="269"/>
        <v>-0.97194370599063407</v>
      </c>
      <c r="AN453" s="101">
        <f t="shared" ca="1" si="269"/>
        <v>-0.38387569691822371</v>
      </c>
      <c r="AQ453" s="60">
        <f ca="1"/>
        <v>1.2437713330252483E-2</v>
      </c>
      <c r="AR453" s="60">
        <f ca="1"/>
        <v>2.2141520196165908E-2</v>
      </c>
      <c r="AS453" s="60">
        <f ca="1"/>
        <v>5.4867660969638429E-3</v>
      </c>
      <c r="AT453" s="60">
        <f ca="1"/>
        <v>2.1066486896591341E-3</v>
      </c>
      <c r="AU453" s="60">
        <f ca="1"/>
        <v>1.2770482783514728E-2</v>
      </c>
      <c r="AW453" s="61">
        <f t="shared" ca="1" si="242"/>
        <v>-0.51148147162796598</v>
      </c>
      <c r="AX453" s="61">
        <f t="shared" ca="1" si="243"/>
        <v>2.2141520196165909</v>
      </c>
      <c r="AY453" s="61">
        <f t="shared" ca="1" si="244"/>
        <v>0.54867660969638432</v>
      </c>
      <c r="AZ453" s="61">
        <f t="shared" ca="1" si="245"/>
        <v>0.21066486896591341</v>
      </c>
      <c r="BA453" s="61">
        <f t="shared" ca="1" si="246"/>
        <v>1.2770482783514729</v>
      </c>
      <c r="BB453" s="61">
        <f t="shared" ca="1" si="247"/>
        <v>3.7390603050023961</v>
      </c>
      <c r="BL453" s="96">
        <v>39342</v>
      </c>
      <c r="BM453" s="126">
        <f t="shared" si="261"/>
        <v>3.9284831780747849E-3</v>
      </c>
      <c r="BN453" s="126">
        <f t="shared" si="262"/>
        <v>-5.2789453551222599E-3</v>
      </c>
      <c r="BO453" s="126">
        <f t="shared" si="263"/>
        <v>-7.9197576604437651E-3</v>
      </c>
      <c r="BP453" s="126">
        <f t="shared" si="264"/>
        <v>-2.2485621599031402E-5</v>
      </c>
      <c r="BQ453" s="126">
        <f t="shared" si="265"/>
        <v>6.4803199275506058E-3</v>
      </c>
      <c r="DA453" s="126">
        <f t="shared" ca="1" si="248"/>
        <v>1.2570349512072627E-2</v>
      </c>
      <c r="DB453" s="126">
        <f t="shared" ca="1" si="249"/>
        <v>2.1823637874964729E-2</v>
      </c>
      <c r="DC453" s="126">
        <f t="shared" ca="1" si="250"/>
        <v>5.3283525348742436E-3</v>
      </c>
      <c r="DD453" s="126">
        <f t="shared" ca="1" si="251"/>
        <v>2.223386030973969E-3</v>
      </c>
      <c r="DE453" s="126">
        <f t="shared" ca="1" si="252"/>
        <v>1.2147890564198056E-2</v>
      </c>
    </row>
    <row r="454" spans="1:109" ht="14" thickBot="1" x14ac:dyDescent="0.2">
      <c r="A454" s="96">
        <v>39343</v>
      </c>
      <c r="B454" s="97">
        <v>5.1135001182556152</v>
      </c>
      <c r="C454" s="98">
        <v>1519.780029296875</v>
      </c>
      <c r="D454" s="97">
        <v>2.0125999450683594</v>
      </c>
      <c r="E454">
        <v>115.75413343774552</v>
      </c>
      <c r="F454">
        <v>723.25982666015625</v>
      </c>
      <c r="H454" s="34">
        <f t="shared" si="253"/>
        <v>-7.1837110458375644E-3</v>
      </c>
      <c r="I454" s="34">
        <f t="shared" si="254"/>
        <v>2.9208007428792458E-2</v>
      </c>
      <c r="J454" s="34">
        <f t="shared" si="255"/>
        <v>9.4291807569257587E-3</v>
      </c>
      <c r="K454" s="34">
        <f t="shared" si="256"/>
        <v>5.5561329082100567E-3</v>
      </c>
      <c r="L454" s="101">
        <f t="shared" si="257"/>
        <v>1.0195568874159313E-2</v>
      </c>
      <c r="N454" s="34">
        <f t="shared" si="258"/>
        <v>0.29541886035738718</v>
      </c>
      <c r="O454" s="35">
        <f t="shared" si="266"/>
        <v>2.920800742879246</v>
      </c>
      <c r="P454" s="35">
        <f t="shared" si="267"/>
        <v>0.94291807569257591</v>
      </c>
      <c r="Q454" s="35">
        <f t="shared" si="259"/>
        <v>0.55561329082100563</v>
      </c>
      <c r="R454" s="35">
        <f t="shared" si="268"/>
        <v>1.0195568874159313</v>
      </c>
      <c r="S454" s="67">
        <f t="shared" si="260"/>
        <v>5.7343078571661463</v>
      </c>
      <c r="AJ454" s="34">
        <f t="shared" ca="1" si="269"/>
        <v>-0.62765100067331159</v>
      </c>
      <c r="AK454" s="34">
        <f t="shared" ca="1" si="269"/>
        <v>-1.1268369131581331</v>
      </c>
      <c r="AL454" s="34">
        <f t="shared" ca="1" si="269"/>
        <v>-0.28407541738991421</v>
      </c>
      <c r="AM454" s="34">
        <f t="shared" ca="1" si="269"/>
        <v>-0.2185326140936521</v>
      </c>
      <c r="AN454" s="101">
        <f t="shared" ca="1" si="269"/>
        <v>-0.754035649165407</v>
      </c>
      <c r="AQ454" s="60">
        <f ca="1"/>
        <v>-2.7354360334544088E-2</v>
      </c>
      <c r="AR454" s="60">
        <f ca="1"/>
        <v>-1.8194501339514509E-2</v>
      </c>
      <c r="AS454" s="60">
        <f ca="1"/>
        <v>-7.3666421743048723E-3</v>
      </c>
      <c r="AT454" s="60">
        <f ca="1"/>
        <v>-4.8745991688995821E-3</v>
      </c>
      <c r="AU454" s="60">
        <f ca="1"/>
        <v>8.1789888315988418E-3</v>
      </c>
      <c r="AW454" s="61">
        <f t="shared" ca="1" si="242"/>
        <v>1.1249052062747815</v>
      </c>
      <c r="AX454" s="61">
        <f t="shared" ca="1" si="243"/>
        <v>-1.8194501339514508</v>
      </c>
      <c r="AY454" s="61">
        <f t="shared" ca="1" si="244"/>
        <v>-0.73666421743048727</v>
      </c>
      <c r="AZ454" s="61">
        <f t="shared" ca="1" si="245"/>
        <v>-0.48745991688995821</v>
      </c>
      <c r="BA454" s="61">
        <f t="shared" ca="1" si="246"/>
        <v>0.81789888315988413</v>
      </c>
      <c r="BB454" s="61">
        <f t="shared" ca="1" si="247"/>
        <v>-1.1007701788372306</v>
      </c>
      <c r="BL454" s="96">
        <v>39343</v>
      </c>
      <c r="BM454" s="126">
        <f t="shared" si="261"/>
        <v>-6.7622222069417537E-3</v>
      </c>
      <c r="BN454" s="126">
        <f t="shared" si="262"/>
        <v>2.9049476819122448E-2</v>
      </c>
      <c r="BO454" s="126">
        <f t="shared" si="263"/>
        <v>9.470371228517821E-3</v>
      </c>
      <c r="BP454" s="126">
        <f t="shared" si="264"/>
        <v>5.763824518791337E-3</v>
      </c>
      <c r="BQ454" s="126">
        <f t="shared" si="265"/>
        <v>9.4459092317409048E-3</v>
      </c>
      <c r="DA454" s="126">
        <f t="shared" ca="1" si="248"/>
        <v>-2.7221724152723944E-2</v>
      </c>
      <c r="DB454" s="126">
        <f t="shared" ca="1" si="249"/>
        <v>-1.8512383660715687E-2</v>
      </c>
      <c r="DC454" s="126">
        <f t="shared" ca="1" si="250"/>
        <v>-7.5250557363944716E-3</v>
      </c>
      <c r="DD454" s="126">
        <f t="shared" ca="1" si="251"/>
        <v>-4.7578618275847468E-3</v>
      </c>
      <c r="DE454" s="126">
        <f t="shared" ca="1" si="252"/>
        <v>7.5563966122821694E-3</v>
      </c>
    </row>
    <row r="455" spans="1:109" ht="14" thickBot="1" x14ac:dyDescent="0.2">
      <c r="A455" s="96">
        <v>39344</v>
      </c>
      <c r="B455" s="97">
        <v>5.1364998817443848</v>
      </c>
      <c r="C455" s="98">
        <v>1529.030029296875</v>
      </c>
      <c r="D455" s="97">
        <v>2.0020999908447266</v>
      </c>
      <c r="E455">
        <v>116.11704081240913</v>
      </c>
      <c r="F455">
        <v>721.25994873046875</v>
      </c>
      <c r="H455" s="34">
        <f t="shared" si="253"/>
        <v>4.497851365380532E-3</v>
      </c>
      <c r="I455" s="34">
        <f t="shared" si="254"/>
        <v>6.0864071258256401E-3</v>
      </c>
      <c r="J455" s="34">
        <f t="shared" si="255"/>
        <v>-5.2171094654760979E-3</v>
      </c>
      <c r="K455" s="34">
        <f t="shared" si="256"/>
        <v>3.1351569389855461E-3</v>
      </c>
      <c r="L455" s="101">
        <f t="shared" si="257"/>
        <v>-2.7650891919747097E-3</v>
      </c>
      <c r="N455" s="34">
        <f t="shared" si="258"/>
        <v>-0.18496708956404201</v>
      </c>
      <c r="O455" s="35">
        <f t="shared" si="266"/>
        <v>0.60864071258256403</v>
      </c>
      <c r="P455" s="35">
        <f t="shared" si="267"/>
        <v>-0.52171094654760974</v>
      </c>
      <c r="Q455" s="35">
        <f t="shared" si="259"/>
        <v>0.3135156938985546</v>
      </c>
      <c r="R455" s="35">
        <f t="shared" si="268"/>
        <v>-0.27650891919747095</v>
      </c>
      <c r="S455" s="67">
        <f t="shared" si="260"/>
        <v>-6.1030548828004072E-2</v>
      </c>
      <c r="AJ455" s="34">
        <f t="shared" ca="1" si="269"/>
        <v>-1.370101798231713</v>
      </c>
      <c r="AK455" s="34">
        <f t="shared" ca="1" si="269"/>
        <v>1.3241808381763103</v>
      </c>
      <c r="AL455" s="34">
        <f t="shared" ca="1" si="269"/>
        <v>-1.4612911648129053E-3</v>
      </c>
      <c r="AM455" s="34">
        <f t="shared" ca="1" si="269"/>
        <v>-0.22392025157320145</v>
      </c>
      <c r="AN455" s="101">
        <f t="shared" ca="1" si="269"/>
        <v>0.3825507381711894</v>
      </c>
      <c r="AQ455" s="60">
        <f ca="1"/>
        <v>-8.092613103478195E-3</v>
      </c>
      <c r="AR455" s="60">
        <f ca="1"/>
        <v>-1.3631104150768137E-2</v>
      </c>
      <c r="AS455" s="60">
        <f ca="1"/>
        <v>-7.3503743827516548E-3</v>
      </c>
      <c r="AT455" s="60">
        <f ca="1"/>
        <v>-4.3072528688460057E-3</v>
      </c>
      <c r="AU455" s="60">
        <f ca="1"/>
        <v>-1.2063097447117447E-2</v>
      </c>
      <c r="AW455" s="61">
        <f t="shared" ca="1" si="242"/>
        <v>0.33279603328811902</v>
      </c>
      <c r="AX455" s="61">
        <f t="shared" ca="1" si="243"/>
        <v>-1.3631104150768136</v>
      </c>
      <c r="AY455" s="61">
        <f t="shared" ca="1" si="244"/>
        <v>-0.73503743827516543</v>
      </c>
      <c r="AZ455" s="61">
        <f t="shared" ca="1" si="245"/>
        <v>-0.43072528688460054</v>
      </c>
      <c r="BA455" s="61">
        <f t="shared" ca="1" si="246"/>
        <v>-1.2063097447117448</v>
      </c>
      <c r="BB455" s="61">
        <f t="shared" ca="1" si="247"/>
        <v>-3.4023868516602054</v>
      </c>
      <c r="BL455" s="96">
        <v>39344</v>
      </c>
      <c r="BM455" s="126">
        <f t="shared" si="261"/>
        <v>4.9193402042763427E-3</v>
      </c>
      <c r="BN455" s="126">
        <f t="shared" si="262"/>
        <v>5.927876516155629E-3</v>
      </c>
      <c r="BO455" s="126">
        <f t="shared" si="263"/>
        <v>-5.1759189938840357E-3</v>
      </c>
      <c r="BP455" s="126">
        <f t="shared" si="264"/>
        <v>3.3428485495668259E-3</v>
      </c>
      <c r="BQ455" s="126">
        <f t="shared" si="265"/>
        <v>-3.5147488343931178E-3</v>
      </c>
      <c r="DA455" s="126">
        <f t="shared" ca="1" si="248"/>
        <v>-7.9599769216580508E-3</v>
      </c>
      <c r="DB455" s="126">
        <f t="shared" ca="1" si="249"/>
        <v>-1.3948986471969314E-2</v>
      </c>
      <c r="DC455" s="126">
        <f t="shared" ca="1" si="250"/>
        <v>-7.5087879448412541E-3</v>
      </c>
      <c r="DD455" s="126">
        <f t="shared" ca="1" si="251"/>
        <v>-4.1905155275311703E-3</v>
      </c>
      <c r="DE455" s="126">
        <f t="shared" ca="1" si="252"/>
        <v>-1.268568966643412E-2</v>
      </c>
    </row>
    <row r="456" spans="1:109" ht="14" thickBot="1" x14ac:dyDescent="0.2">
      <c r="A456" s="96">
        <v>39345</v>
      </c>
      <c r="B456" s="97">
        <v>5.315000057220459</v>
      </c>
      <c r="C456" s="98">
        <v>1518.75</v>
      </c>
      <c r="D456" s="97">
        <v>2.0095000267028809</v>
      </c>
      <c r="E456">
        <v>114.44266493405281</v>
      </c>
      <c r="F456">
        <v>733.41851806640625</v>
      </c>
      <c r="H456" s="34">
        <f t="shared" si="253"/>
        <v>3.4751324751409227E-2</v>
      </c>
      <c r="I456" s="34">
        <f t="shared" si="254"/>
        <v>-6.7232357114675343E-3</v>
      </c>
      <c r="J456" s="34">
        <f t="shared" si="255"/>
        <v>3.696137002144469E-3</v>
      </c>
      <c r="K456" s="34">
        <f t="shared" si="256"/>
        <v>-1.4419725706421714E-2</v>
      </c>
      <c r="L456" s="101">
        <f t="shared" si="257"/>
        <v>1.6857402601293058E-2</v>
      </c>
      <c r="N456" s="34">
        <f t="shared" si="258"/>
        <v>-1.4290937773616725</v>
      </c>
      <c r="O456" s="35">
        <f t="shared" si="266"/>
        <v>-0.67232357114675345</v>
      </c>
      <c r="P456" s="35">
        <f t="shared" si="267"/>
        <v>0.36961370021444689</v>
      </c>
      <c r="Q456" s="35">
        <f t="shared" si="259"/>
        <v>-1.4419725706421713</v>
      </c>
      <c r="R456" s="35">
        <f t="shared" si="268"/>
        <v>1.6857402601293057</v>
      </c>
      <c r="S456" s="67">
        <f t="shared" si="260"/>
        <v>-1.488035958806845</v>
      </c>
      <c r="AJ456" s="34">
        <f t="shared" ca="1" si="269"/>
        <v>1.9644252815793442</v>
      </c>
      <c r="AK456" s="34">
        <f t="shared" ca="1" si="269"/>
        <v>-0.2161292095537721</v>
      </c>
      <c r="AL456" s="34">
        <f t="shared" ca="1" si="269"/>
        <v>0.91362618119628014</v>
      </c>
      <c r="AM456" s="34">
        <f t="shared" ca="1" si="269"/>
        <v>-1.1037629913490372</v>
      </c>
      <c r="AN456" s="101">
        <f t="shared" ca="1" si="269"/>
        <v>0.39199615328023291</v>
      </c>
      <c r="AQ456" s="60">
        <f ca="1"/>
        <v>-2.9829957539987229E-2</v>
      </c>
      <c r="AR456" s="60">
        <f ca="1"/>
        <v>-6.2258519913655818E-3</v>
      </c>
      <c r="AS456" s="60">
        <f ca="1"/>
        <v>2.0190894149693809E-3</v>
      </c>
      <c r="AT456" s="60">
        <f ca="1"/>
        <v>-3.6679890823606062E-3</v>
      </c>
      <c r="AU456" s="60">
        <f ca="1"/>
        <v>1.7455069245265787E-2</v>
      </c>
      <c r="AW456" s="61">
        <f t="shared" ref="AW456:AW519" ca="1" si="270">-AQ456*$B$7*100*$V$24*$B$6</f>
        <v>1.2267102622506483</v>
      </c>
      <c r="AX456" s="61">
        <f t="shared" ref="AX456:AX519" ca="1" si="271">AR456*$C$6</f>
        <v>-0.62258519913655819</v>
      </c>
      <c r="AY456" s="61">
        <f t="shared" ref="AY456:AY519" ca="1" si="272">AS456*$D$6</f>
        <v>0.20190894149693808</v>
      </c>
      <c r="AZ456" s="61">
        <f t="shared" ref="AZ456:AZ519" ca="1" si="273">-AT456*$E$6</f>
        <v>-0.36679890823606059</v>
      </c>
      <c r="BA456" s="61">
        <f t="shared" ref="BA456:BA519" ca="1" si="274">AU456*$F$6</f>
        <v>1.7455069245265786</v>
      </c>
      <c r="BB456" s="61">
        <f t="shared" ref="BB456:BB519" ca="1" si="275">SUM(AW456:BA456)</f>
        <v>2.1847420209015462</v>
      </c>
      <c r="BL456" s="96">
        <v>39345</v>
      </c>
      <c r="BM456" s="126">
        <f t="shared" si="261"/>
        <v>3.5172813590305038E-2</v>
      </c>
      <c r="BN456" s="126">
        <f t="shared" si="262"/>
        <v>-6.8817663211375455E-3</v>
      </c>
      <c r="BO456" s="126">
        <f t="shared" si="263"/>
        <v>3.7373274737365313E-3</v>
      </c>
      <c r="BP456" s="126">
        <f t="shared" si="264"/>
        <v>-1.4212034095840435E-2</v>
      </c>
      <c r="BQ456" s="126">
        <f t="shared" si="265"/>
        <v>1.6107742958874651E-2</v>
      </c>
      <c r="DA456" s="126">
        <f t="shared" ref="DA456:DA519" ca="1" si="276">AQ456-$DA$5</f>
        <v>-2.9697321358167085E-2</v>
      </c>
      <c r="DB456" s="126">
        <f t="shared" ref="DB456:DB519" ca="1" si="277">AR456-$DB$5</f>
        <v>-6.5437343125667588E-3</v>
      </c>
      <c r="DC456" s="126">
        <f t="shared" ref="DC456:DC519" ca="1" si="278">AS456-$DC$5</f>
        <v>1.8606758528797813E-3</v>
      </c>
      <c r="DD456" s="126">
        <f t="shared" ref="DD456:DD519" ca="1" si="279">AT456-$DD$5</f>
        <v>-3.5512517410457712E-3</v>
      </c>
      <c r="DE456" s="126">
        <f t="shared" ref="DE456:DE519" ca="1" si="280">AU456-$DE$5</f>
        <v>1.6832477025949113E-2</v>
      </c>
    </row>
    <row r="457" spans="1:109" ht="14" thickBot="1" x14ac:dyDescent="0.2">
      <c r="A457" s="96">
        <v>39346</v>
      </c>
      <c r="B457" s="97">
        <v>5.2769999504089355</v>
      </c>
      <c r="C457" s="98">
        <v>1525.75</v>
      </c>
      <c r="D457" s="97">
        <v>2.0201001167297363</v>
      </c>
      <c r="E457">
        <v>115.35355707420543</v>
      </c>
      <c r="F457">
        <v>729.3189697265625</v>
      </c>
      <c r="H457" s="34">
        <f t="shared" ref="H457:H520" si="281">(B457-B456)/B456</f>
        <v>-7.1495966890724807E-3</v>
      </c>
      <c r="I457" s="34">
        <f t="shared" ref="I457:I520" si="282">(C457-C456)/C456</f>
        <v>4.6090534979423871E-3</v>
      </c>
      <c r="J457" s="34">
        <f t="shared" ref="J457:J520" si="283">(D457-D456)/D456</f>
        <v>5.274988746453383E-3</v>
      </c>
      <c r="K457" s="34">
        <f t="shared" ref="K457:K520" si="284">(E457-E456)/E456</f>
        <v>7.9593754713551124E-3</v>
      </c>
      <c r="L457" s="101">
        <f t="shared" ref="L457:L520" si="285">(F457-F456)/F456</f>
        <v>-5.5896438920738601E-3</v>
      </c>
      <c r="N457" s="34">
        <f t="shared" ref="N457:N520" si="286">-H457*$B$7*100*$V$24*$B$6</f>
        <v>0.29401596089037618</v>
      </c>
      <c r="O457" s="35">
        <f t="shared" si="266"/>
        <v>0.46090534979423869</v>
      </c>
      <c r="P457" s="35">
        <f t="shared" si="267"/>
        <v>0.52749887464533829</v>
      </c>
      <c r="Q457" s="35">
        <f t="shared" ref="Q457:Q520" si="287">-K457*$E$6</f>
        <v>0.79593754713551124</v>
      </c>
      <c r="R457" s="35">
        <f t="shared" si="268"/>
        <v>-0.558964389207386</v>
      </c>
      <c r="S457" s="67">
        <f t="shared" ref="S457:S520" si="288">SUM(N457:R457)</f>
        <v>1.5193933432580788</v>
      </c>
      <c r="AJ457" s="34">
        <f t="shared" ca="1" si="269"/>
        <v>0.84802767738201146</v>
      </c>
      <c r="AK457" s="34">
        <f t="shared" ca="1" si="269"/>
        <v>0.15799999523710295</v>
      </c>
      <c r="AL457" s="34">
        <f t="shared" ca="1" si="269"/>
        <v>-0.82260286601753518</v>
      </c>
      <c r="AM457" s="34">
        <f t="shared" ca="1" si="269"/>
        <v>1.1733916746136599</v>
      </c>
      <c r="AN457" s="101">
        <f t="shared" ca="1" si="269"/>
        <v>0.34928432054307024</v>
      </c>
      <c r="AQ457" s="60">
        <f ca="1"/>
        <v>3.3339300448669403E-2</v>
      </c>
      <c r="AR457" s="60">
        <f ca="1"/>
        <v>2.6547210033156948E-2</v>
      </c>
      <c r="AS457" s="60">
        <f ca="1"/>
        <v>-1.9362681162139069E-3</v>
      </c>
      <c r="AT457" s="60">
        <f ca="1"/>
        <v>1.3519088112217069E-2</v>
      </c>
      <c r="AU457" s="60">
        <f ca="1"/>
        <v>-7.128060789800752E-3</v>
      </c>
      <c r="AW457" s="61">
        <f t="shared" ca="1" si="270"/>
        <v>-1.3710264904607001</v>
      </c>
      <c r="AX457" s="61">
        <f t="shared" ca="1" si="271"/>
        <v>2.6547210033156947</v>
      </c>
      <c r="AY457" s="61">
        <f t="shared" ca="1" si="272"/>
        <v>-0.1936268116213907</v>
      </c>
      <c r="AZ457" s="61">
        <f t="shared" ca="1" si="273"/>
        <v>1.351908811221707</v>
      </c>
      <c r="BA457" s="61">
        <f t="shared" ca="1" si="274"/>
        <v>-0.7128060789800752</v>
      </c>
      <c r="BB457" s="61">
        <f t="shared" ca="1" si="275"/>
        <v>1.7291704334752358</v>
      </c>
      <c r="BL457" s="96">
        <v>39346</v>
      </c>
      <c r="BM457" s="126">
        <f t="shared" ref="BM457:BM520" si="289">H457-$BM$6</f>
        <v>-6.72810785017667E-3</v>
      </c>
      <c r="BN457" s="126">
        <f t="shared" ref="BN457:BN520" si="290">I457-$BN$6</f>
        <v>4.450522888272376E-3</v>
      </c>
      <c r="BO457" s="126">
        <f t="shared" ref="BO457:BO520" si="291">J457-$BO$6</f>
        <v>5.3161792180454453E-3</v>
      </c>
      <c r="BP457" s="126">
        <f t="shared" ref="BP457:BP520" si="292">K457-$BP$6</f>
        <v>8.1670670819363918E-3</v>
      </c>
      <c r="BQ457" s="126">
        <f t="shared" ref="BQ457:BQ520" si="293">L457-$BQ$6</f>
        <v>-6.3393035344922683E-3</v>
      </c>
      <c r="DA457" s="126">
        <f t="shared" ca="1" si="276"/>
        <v>3.3471936630489543E-2</v>
      </c>
      <c r="DB457" s="126">
        <f t="shared" ca="1" si="277"/>
        <v>2.6229327711955769E-2</v>
      </c>
      <c r="DC457" s="126">
        <f t="shared" ca="1" si="278"/>
        <v>-2.0946816783035064E-3</v>
      </c>
      <c r="DD457" s="126">
        <f t="shared" ca="1" si="279"/>
        <v>1.3635825453531904E-2</v>
      </c>
      <c r="DE457" s="126">
        <f t="shared" ca="1" si="280"/>
        <v>-7.7506530091174253E-3</v>
      </c>
    </row>
    <row r="458" spans="1:109" ht="14" thickBot="1" x14ac:dyDescent="0.2">
      <c r="A458" s="96">
        <v>39349</v>
      </c>
      <c r="B458" s="97">
        <v>5.2765002250671387</v>
      </c>
      <c r="C458" s="98">
        <v>1517.72998046875</v>
      </c>
      <c r="D458" s="97">
        <v>2.0216000080108643</v>
      </c>
      <c r="E458">
        <v>114.87650256667355</v>
      </c>
      <c r="F458">
        <v>732.559326171875</v>
      </c>
      <c r="H458" s="34">
        <f t="shared" si="281"/>
        <v>-9.4698758099883874E-5</v>
      </c>
      <c r="I458" s="34">
        <f t="shared" si="282"/>
        <v>-5.2564440643945599E-3</v>
      </c>
      <c r="J458" s="34">
        <f t="shared" si="283"/>
        <v>7.4248363668036755E-4</v>
      </c>
      <c r="K458" s="34">
        <f t="shared" si="284"/>
        <v>-4.1355855825494156E-3</v>
      </c>
      <c r="L458" s="101">
        <f t="shared" si="285"/>
        <v>4.4429893912225809E-3</v>
      </c>
      <c r="N458" s="34">
        <f t="shared" si="286"/>
        <v>3.8943380401328244E-3</v>
      </c>
      <c r="O458" s="35">
        <f t="shared" ref="O458:O521" si="294">I458*$C$6</f>
        <v>-0.52564440643945598</v>
      </c>
      <c r="P458" s="35">
        <f t="shared" ref="P458:P521" si="295">J458*$D$6</f>
        <v>7.4248363668036749E-2</v>
      </c>
      <c r="Q458" s="35">
        <f t="shared" si="287"/>
        <v>-0.41355855825494159</v>
      </c>
      <c r="R458" s="35">
        <f t="shared" ref="R458:R521" si="296">L458*$F$6</f>
        <v>0.4442989391222581</v>
      </c>
      <c r="S458" s="67">
        <f t="shared" si="288"/>
        <v>-0.41676132386396986</v>
      </c>
      <c r="AJ458" s="34">
        <f t="shared" ca="1" si="269"/>
        <v>0.34235613870590631</v>
      </c>
      <c r="AK458" s="34">
        <f t="shared" ca="1" si="269"/>
        <v>-1.3899679002937704</v>
      </c>
      <c r="AL458" s="34">
        <f t="shared" ca="1" si="269"/>
        <v>1.1998546483055679</v>
      </c>
      <c r="AM458" s="34">
        <f t="shared" ca="1" si="269"/>
        <v>0.67998964127734063</v>
      </c>
      <c r="AN458" s="101">
        <f t="shared" ca="1" si="269"/>
        <v>-0.57746293645671443</v>
      </c>
      <c r="AQ458" s="60">
        <f ca="1"/>
        <v>2.0853900377176045E-2</v>
      </c>
      <c r="AR458" s="60">
        <f ca="1"/>
        <v>-7.8709909800009153E-4</v>
      </c>
      <c r="AS458" s="60">
        <f ca="1"/>
        <v>7.8210458322873697E-3</v>
      </c>
      <c r="AT458" s="60">
        <f ca="1"/>
        <v>6.8979524205809014E-5</v>
      </c>
      <c r="AU458" s="60">
        <f ca="1"/>
        <v>4.465268261895727E-3</v>
      </c>
      <c r="AW458" s="61">
        <f t="shared" ca="1" si="270"/>
        <v>-0.85758397632119021</v>
      </c>
      <c r="AX458" s="61">
        <f t="shared" ca="1" si="271"/>
        <v>-7.8709909800009151E-2</v>
      </c>
      <c r="AY458" s="61">
        <f t="shared" ca="1" si="272"/>
        <v>0.78210458322873699</v>
      </c>
      <c r="AZ458" s="61">
        <f t="shared" ca="1" si="273"/>
        <v>6.8979524205809014E-3</v>
      </c>
      <c r="BA458" s="61">
        <f t="shared" ca="1" si="274"/>
        <v>0.44652682618957268</v>
      </c>
      <c r="BB458" s="61">
        <f t="shared" ca="1" si="275"/>
        <v>0.29923547571769121</v>
      </c>
      <c r="BL458" s="96">
        <v>39349</v>
      </c>
      <c r="BM458" s="126">
        <f t="shared" si="289"/>
        <v>3.2679008079592717E-4</v>
      </c>
      <c r="BN458" s="126">
        <f t="shared" si="290"/>
        <v>-5.414974674064571E-3</v>
      </c>
      <c r="BO458" s="126">
        <f t="shared" si="291"/>
        <v>7.8367410827242991E-4</v>
      </c>
      <c r="BP458" s="126">
        <f t="shared" si="292"/>
        <v>-3.9278939719681353E-3</v>
      </c>
      <c r="BQ458" s="126">
        <f t="shared" si="293"/>
        <v>3.6933297488041727E-3</v>
      </c>
      <c r="DA458" s="126">
        <f t="shared" ca="1" si="276"/>
        <v>2.098653655899619E-2</v>
      </c>
      <c r="DB458" s="126">
        <f t="shared" ca="1" si="277"/>
        <v>-1.1049814192012689E-3</v>
      </c>
      <c r="DC458" s="126">
        <f t="shared" ca="1" si="278"/>
        <v>7.6626322701977704E-3</v>
      </c>
      <c r="DD458" s="126">
        <f t="shared" ca="1" si="279"/>
        <v>1.8571686552064392E-4</v>
      </c>
      <c r="DE458" s="126">
        <f t="shared" ca="1" si="280"/>
        <v>3.8426760425790542E-3</v>
      </c>
    </row>
    <row r="459" spans="1:109" ht="14" thickBot="1" x14ac:dyDescent="0.2">
      <c r="A459" s="96">
        <v>39350</v>
      </c>
      <c r="B459" s="97">
        <v>5.2715001106262207</v>
      </c>
      <c r="C459" s="98">
        <v>1517.2099609375</v>
      </c>
      <c r="D459" s="97">
        <v>2.0178999900817871</v>
      </c>
      <c r="E459">
        <v>114.5344159473655</v>
      </c>
      <c r="F459">
        <v>731.75933837890625</v>
      </c>
      <c r="H459" s="34">
        <f t="shared" si="281"/>
        <v>-9.4761948784989332E-4</v>
      </c>
      <c r="I459" s="34">
        <f t="shared" si="282"/>
        <v>-3.4262980763507899E-4</v>
      </c>
      <c r="J459" s="34">
        <f t="shared" si="283"/>
        <v>-1.8302423399363503E-3</v>
      </c>
      <c r="K459" s="34">
        <f t="shared" si="284"/>
        <v>-2.9778641555482919E-3</v>
      </c>
      <c r="L459" s="101">
        <f t="shared" si="285"/>
        <v>-1.0920450595438256E-3</v>
      </c>
      <c r="N459" s="34">
        <f t="shared" si="286"/>
        <v>3.8969366580421397E-2</v>
      </c>
      <c r="O459" s="35">
        <f t="shared" si="294"/>
        <v>-3.4262980763507901E-2</v>
      </c>
      <c r="P459" s="35">
        <f t="shared" si="295"/>
        <v>-0.18302423399363502</v>
      </c>
      <c r="Q459" s="35">
        <f t="shared" si="287"/>
        <v>-0.29778641555482921</v>
      </c>
      <c r="R459" s="35">
        <f t="shared" si="296"/>
        <v>-0.10920450595438257</v>
      </c>
      <c r="S459" s="67">
        <f t="shared" si="288"/>
        <v>-0.58530876968593326</v>
      </c>
      <c r="AJ459" s="34">
        <f t="shared" ca="1" si="269"/>
        <v>1.0229758863154337</v>
      </c>
      <c r="AK459" s="34">
        <f t="shared" ca="1" si="269"/>
        <v>-0.50297587537984689</v>
      </c>
      <c r="AL459" s="34">
        <f t="shared" ca="1" si="269"/>
        <v>-1.3325503360727744</v>
      </c>
      <c r="AM459" s="34">
        <f t="shared" ca="1" si="269"/>
        <v>2.896584156632943E-2</v>
      </c>
      <c r="AN459" s="101">
        <f t="shared" ca="1" si="269"/>
        <v>0.90214902509678674</v>
      </c>
      <c r="AQ459" s="60">
        <f ca="1"/>
        <v>3.9027203433452539E-3</v>
      </c>
      <c r="AR459" s="60">
        <f ca="1"/>
        <v>9.1294758148655775E-3</v>
      </c>
      <c r="AS459" s="60">
        <f ca="1"/>
        <v>-1.1440005447272302E-3</v>
      </c>
      <c r="AT459" s="60">
        <f ca="1"/>
        <v>-1.4303028740755681E-3</v>
      </c>
      <c r="AU459" s="60">
        <f ca="1"/>
        <v>-2.4402858056793854E-2</v>
      </c>
      <c r="AW459" s="61">
        <f t="shared" ca="1" si="270"/>
        <v>-0.16049325881400653</v>
      </c>
      <c r="AX459" s="61">
        <f t="shared" ca="1" si="271"/>
        <v>0.91294758148655775</v>
      </c>
      <c r="AY459" s="61">
        <f t="shared" ca="1" si="272"/>
        <v>-0.11440005447272301</v>
      </c>
      <c r="AZ459" s="61">
        <f t="shared" ca="1" si="273"/>
        <v>-0.1430302874075568</v>
      </c>
      <c r="BA459" s="61">
        <f t="shared" ca="1" si="274"/>
        <v>-2.4402858056793852</v>
      </c>
      <c r="BB459" s="61">
        <f t="shared" ca="1" si="275"/>
        <v>-1.9452618248871139</v>
      </c>
      <c r="BL459" s="96">
        <v>39350</v>
      </c>
      <c r="BM459" s="126">
        <f t="shared" si="289"/>
        <v>-5.2613064895408229E-4</v>
      </c>
      <c r="BN459" s="126">
        <f t="shared" si="290"/>
        <v>-5.0116041730508985E-4</v>
      </c>
      <c r="BO459" s="126">
        <f t="shared" si="291"/>
        <v>-1.789051868344288E-3</v>
      </c>
      <c r="BP459" s="126">
        <f t="shared" si="292"/>
        <v>-2.7701725449670121E-3</v>
      </c>
      <c r="BQ459" s="126">
        <f t="shared" si="293"/>
        <v>-1.8417047019622336E-3</v>
      </c>
      <c r="DA459" s="126">
        <f t="shared" ca="1" si="276"/>
        <v>4.0353565251653976E-3</v>
      </c>
      <c r="DB459" s="126">
        <f t="shared" ca="1" si="277"/>
        <v>8.8115934936644005E-3</v>
      </c>
      <c r="DC459" s="126">
        <f t="shared" ca="1" si="278"/>
        <v>-1.3024141068168297E-3</v>
      </c>
      <c r="DD459" s="126">
        <f t="shared" ca="1" si="279"/>
        <v>-1.3135655327607331E-3</v>
      </c>
      <c r="DE459" s="126">
        <f t="shared" ca="1" si="280"/>
        <v>-2.5025450276110528E-2</v>
      </c>
    </row>
    <row r="460" spans="1:109" ht="14" thickBot="1" x14ac:dyDescent="0.2">
      <c r="A460" s="96">
        <v>39351</v>
      </c>
      <c r="B460" s="97">
        <v>5.2655000686645508</v>
      </c>
      <c r="C460" s="98">
        <v>1525.4200439453125</v>
      </c>
      <c r="D460" s="97">
        <v>2.0153999328613281</v>
      </c>
      <c r="E460">
        <v>115.42013129455667</v>
      </c>
      <c r="F460">
        <v>727.359619140625</v>
      </c>
      <c r="H460" s="34">
        <f t="shared" si="281"/>
        <v>-1.1382038956188421E-3</v>
      </c>
      <c r="I460" s="34">
        <f t="shared" si="282"/>
        <v>5.4113031282363869E-3</v>
      </c>
      <c r="J460" s="34">
        <f t="shared" si="283"/>
        <v>-1.238940102456542E-3</v>
      </c>
      <c r="K460" s="34">
        <f t="shared" si="284"/>
        <v>7.7331808074020125E-3</v>
      </c>
      <c r="L460" s="101">
        <f t="shared" si="285"/>
        <v>-6.0125221606711736E-3</v>
      </c>
      <c r="N460" s="34">
        <f t="shared" si="286"/>
        <v>4.6806851716688601E-2</v>
      </c>
      <c r="O460" s="35">
        <f t="shared" si="294"/>
        <v>0.54113031282363866</v>
      </c>
      <c r="P460" s="35">
        <f t="shared" si="295"/>
        <v>-0.12389401024565419</v>
      </c>
      <c r="Q460" s="35">
        <f t="shared" si="287"/>
        <v>0.77331808074020125</v>
      </c>
      <c r="R460" s="35">
        <f t="shared" si="296"/>
        <v>-0.60125221606711732</v>
      </c>
      <c r="S460" s="67">
        <f t="shared" si="288"/>
        <v>0.63610901896775707</v>
      </c>
      <c r="AJ460" s="34">
        <f t="shared" ca="1" si="269"/>
        <v>4.2978546248509594E-2</v>
      </c>
      <c r="AK460" s="34">
        <f t="shared" ca="1" si="269"/>
        <v>-1.629410932544141</v>
      </c>
      <c r="AL460" s="34">
        <f t="shared" ca="1" si="269"/>
        <v>-1.0566530288501448</v>
      </c>
      <c r="AM460" s="34">
        <f t="shared" ca="1" si="269"/>
        <v>-0.412860719102428</v>
      </c>
      <c r="AN460" s="101">
        <f t="shared" ca="1" si="269"/>
        <v>0.95098045096126294</v>
      </c>
      <c r="AQ460" s="60">
        <f ca="1"/>
        <v>2.7458130088091399E-2</v>
      </c>
      <c r="AR460" s="60">
        <f ca="1"/>
        <v>-7.9748899020320296E-3</v>
      </c>
      <c r="AS460" s="60">
        <f ca="1"/>
        <v>2.0122977409901483E-3</v>
      </c>
      <c r="AT460" s="60">
        <f ca="1"/>
        <v>7.1289396597692175E-3</v>
      </c>
      <c r="AU460" s="60">
        <f ca="1"/>
        <v>-9.3867716619581304E-5</v>
      </c>
      <c r="AW460" s="61">
        <f t="shared" ca="1" si="270"/>
        <v>-1.1291725747890364</v>
      </c>
      <c r="AX460" s="61">
        <f t="shared" ca="1" si="271"/>
        <v>-0.79748899020320296</v>
      </c>
      <c r="AY460" s="61">
        <f t="shared" ca="1" si="272"/>
        <v>0.20122977409901482</v>
      </c>
      <c r="AZ460" s="61">
        <f t="shared" ca="1" si="273"/>
        <v>0.71289396597692178</v>
      </c>
      <c r="BA460" s="61">
        <f t="shared" ca="1" si="274"/>
        <v>-9.386771661958131E-3</v>
      </c>
      <c r="BB460" s="61">
        <f t="shared" ca="1" si="275"/>
        <v>-1.0219245965782611</v>
      </c>
      <c r="BL460" s="96">
        <v>39351</v>
      </c>
      <c r="BM460" s="126">
        <f t="shared" si="289"/>
        <v>-7.1671505672303104E-4</v>
      </c>
      <c r="BN460" s="126">
        <f t="shared" si="290"/>
        <v>5.2527725185663758E-3</v>
      </c>
      <c r="BO460" s="126">
        <f t="shared" si="291"/>
        <v>-1.1977496308644797E-3</v>
      </c>
      <c r="BP460" s="126">
        <f t="shared" si="292"/>
        <v>7.9408724179832919E-3</v>
      </c>
      <c r="BQ460" s="126">
        <f t="shared" si="293"/>
        <v>-6.7621818030895817E-3</v>
      </c>
      <c r="DA460" s="126">
        <f t="shared" ca="1" si="276"/>
        <v>2.7590766269911544E-2</v>
      </c>
      <c r="DB460" s="126">
        <f t="shared" ca="1" si="277"/>
        <v>-8.2927722232332066E-3</v>
      </c>
      <c r="DC460" s="126">
        <f t="shared" ca="1" si="278"/>
        <v>1.8538841789005488E-3</v>
      </c>
      <c r="DD460" s="126">
        <f t="shared" ca="1" si="279"/>
        <v>7.2456770010840528E-3</v>
      </c>
      <c r="DE460" s="126">
        <f t="shared" ca="1" si="280"/>
        <v>-7.1645993593625408E-4</v>
      </c>
    </row>
    <row r="461" spans="1:109" ht="14" thickBot="1" x14ac:dyDescent="0.2">
      <c r="A461" s="96">
        <v>39352</v>
      </c>
      <c r="B461" s="97">
        <v>5.1985001564025879</v>
      </c>
      <c r="C461" s="98">
        <v>1531.3800048828125</v>
      </c>
      <c r="D461" s="97">
        <v>2.0271999835968018</v>
      </c>
      <c r="E461">
        <v>115.59356701695059</v>
      </c>
      <c r="F461">
        <v>733.218505859375</v>
      </c>
      <c r="H461" s="34">
        <f t="shared" si="281"/>
        <v>-1.272432084099385E-2</v>
      </c>
      <c r="I461" s="34">
        <f t="shared" si="282"/>
        <v>3.9070949415908355E-3</v>
      </c>
      <c r="J461" s="34">
        <f t="shared" si="283"/>
        <v>5.8549425069796051E-3</v>
      </c>
      <c r="K461" s="34">
        <f t="shared" si="284"/>
        <v>1.502647072470432E-3</v>
      </c>
      <c r="L461" s="101">
        <f t="shared" si="285"/>
        <v>8.0550068557177692E-3</v>
      </c>
      <c r="N461" s="34">
        <f t="shared" si="286"/>
        <v>0.52326775641208767</v>
      </c>
      <c r="O461" s="35">
        <f t="shared" si="294"/>
        <v>0.39070949415908357</v>
      </c>
      <c r="P461" s="35">
        <f t="shared" si="295"/>
        <v>0.58549425069796046</v>
      </c>
      <c r="Q461" s="35">
        <f t="shared" si="287"/>
        <v>0.15026470724704319</v>
      </c>
      <c r="R461" s="35">
        <f t="shared" si="296"/>
        <v>0.8055006855717769</v>
      </c>
      <c r="S461" s="67">
        <f t="shared" si="288"/>
        <v>2.4552368940879519</v>
      </c>
      <c r="AJ461" s="34">
        <f t="shared" ca="1" si="269"/>
        <v>0.52920862087343834</v>
      </c>
      <c r="AK461" s="34">
        <f t="shared" ca="1" si="269"/>
        <v>0.79060232412359965</v>
      </c>
      <c r="AL461" s="34">
        <f t="shared" ca="1" si="269"/>
        <v>-0.49212509658764297</v>
      </c>
      <c r="AM461" s="34">
        <f t="shared" ca="1" si="269"/>
        <v>-3.3960794380919743E-2</v>
      </c>
      <c r="AN461" s="101">
        <f t="shared" ca="1" si="269"/>
        <v>0.34402228165138732</v>
      </c>
      <c r="AQ461" s="60">
        <f ca="1"/>
        <v>8.9312572647649701E-3</v>
      </c>
      <c r="AR461" s="60">
        <f ca="1"/>
        <v>-1.9569880846578465E-2</v>
      </c>
      <c r="AS461" s="60">
        <f ca="1"/>
        <v>-4.1205950083710342E-3</v>
      </c>
      <c r="AT461" s="60">
        <f ca="1"/>
        <v>6.4081288774684199E-3</v>
      </c>
      <c r="AU461" s="60">
        <f ca="1"/>
        <v>-1.4682004424822179E-2</v>
      </c>
      <c r="AW461" s="61">
        <f t="shared" ca="1" si="270"/>
        <v>-0.36728396032080085</v>
      </c>
      <c r="AX461" s="61">
        <f t="shared" ca="1" si="271"/>
        <v>-1.9569880846578465</v>
      </c>
      <c r="AY461" s="61">
        <f t="shared" ca="1" si="272"/>
        <v>-0.41205950083710341</v>
      </c>
      <c r="AZ461" s="61">
        <f t="shared" ca="1" si="273"/>
        <v>0.64081288774684197</v>
      </c>
      <c r="BA461" s="61">
        <f t="shared" ca="1" si="274"/>
        <v>-1.4682004424822179</v>
      </c>
      <c r="BB461" s="61">
        <f t="shared" ca="1" si="275"/>
        <v>-3.5637191005511268</v>
      </c>
      <c r="BL461" s="96">
        <v>39352</v>
      </c>
      <c r="BM461" s="126">
        <f t="shared" si="289"/>
        <v>-1.2302832002098038E-2</v>
      </c>
      <c r="BN461" s="126">
        <f t="shared" si="290"/>
        <v>3.7485643319208244E-3</v>
      </c>
      <c r="BO461" s="126">
        <f t="shared" si="291"/>
        <v>5.8961329785716674E-3</v>
      </c>
      <c r="BP461" s="126">
        <f t="shared" si="292"/>
        <v>1.7103386830517118E-3</v>
      </c>
      <c r="BQ461" s="126">
        <f t="shared" si="293"/>
        <v>7.305347213299361E-3</v>
      </c>
      <c r="DA461" s="126">
        <f t="shared" ca="1" si="276"/>
        <v>9.0638934465851143E-3</v>
      </c>
      <c r="DB461" s="126">
        <f t="shared" ca="1" si="277"/>
        <v>-1.9887763167779644E-2</v>
      </c>
      <c r="DC461" s="126">
        <f t="shared" ca="1" si="278"/>
        <v>-4.2790085704606335E-3</v>
      </c>
      <c r="DD461" s="126">
        <f t="shared" ca="1" si="279"/>
        <v>6.5248662187832552E-3</v>
      </c>
      <c r="DE461" s="126">
        <f t="shared" ca="1" si="280"/>
        <v>-1.5304596644138852E-2</v>
      </c>
    </row>
    <row r="462" spans="1:109" ht="14" thickBot="1" x14ac:dyDescent="0.2">
      <c r="A462" s="96">
        <v>39353</v>
      </c>
      <c r="B462" s="97">
        <v>5.2014999389648438</v>
      </c>
      <c r="C462" s="98">
        <v>1526.75</v>
      </c>
      <c r="D462" s="97">
        <v>2.0455999374389648</v>
      </c>
      <c r="E462">
        <v>114.74469301085955</v>
      </c>
      <c r="F462">
        <v>743.81732177734375</v>
      </c>
      <c r="H462" s="34">
        <f t="shared" si="281"/>
        <v>5.7704770068367907E-4</v>
      </c>
      <c r="I462" s="34">
        <f t="shared" si="282"/>
        <v>-3.0234199663373607E-3</v>
      </c>
      <c r="J462" s="34">
        <f t="shared" si="283"/>
        <v>9.0765361045024202E-3</v>
      </c>
      <c r="K462" s="34">
        <f t="shared" si="284"/>
        <v>-7.3436094066251876E-3</v>
      </c>
      <c r="L462" s="101">
        <f t="shared" si="285"/>
        <v>1.4455194233738438E-2</v>
      </c>
      <c r="N462" s="34">
        <f t="shared" si="286"/>
        <v>-2.3730182494826058E-2</v>
      </c>
      <c r="O462" s="35">
        <f t="shared" si="294"/>
        <v>-0.30234199663373607</v>
      </c>
      <c r="P462" s="35">
        <f t="shared" si="295"/>
        <v>0.90765361045024207</v>
      </c>
      <c r="Q462" s="35">
        <f t="shared" si="287"/>
        <v>-0.73436094066251878</v>
      </c>
      <c r="R462" s="35">
        <f t="shared" si="296"/>
        <v>1.4455194233738438</v>
      </c>
      <c r="S462" s="67">
        <f t="shared" si="288"/>
        <v>1.2927399140330049</v>
      </c>
      <c r="AJ462" s="34">
        <f t="shared" ca="1" si="269"/>
        <v>0.50983451585704231</v>
      </c>
      <c r="AK462" s="34">
        <f t="shared" ca="1" si="269"/>
        <v>0.54074313324825929</v>
      </c>
      <c r="AL462" s="34">
        <f t="shared" ca="1" si="269"/>
        <v>0.65330579031897684</v>
      </c>
      <c r="AM462" s="34">
        <f t="shared" ca="1" si="269"/>
        <v>-0.86920463088533029</v>
      </c>
      <c r="AN462" s="101">
        <f t="shared" ca="1" si="269"/>
        <v>-0.75351787196027953</v>
      </c>
      <c r="AQ462" s="60">
        <f ca="1"/>
        <v>1.107888922953083E-2</v>
      </c>
      <c r="AR462" s="60">
        <f ca="1"/>
        <v>3.3180867180998396E-3</v>
      </c>
      <c r="AS462" s="60">
        <f ca="1"/>
        <v>3.4084998873977219E-3</v>
      </c>
      <c r="AT462" s="60">
        <f ca="1"/>
        <v>2.5392116882841692E-3</v>
      </c>
      <c r="AU462" s="60">
        <f ca="1"/>
        <v>1.2179100779947794E-2</v>
      </c>
      <c r="AW462" s="61">
        <f t="shared" ca="1" si="270"/>
        <v>-0.45560195967377382</v>
      </c>
      <c r="AX462" s="61">
        <f t="shared" ca="1" si="271"/>
        <v>0.33180867180998397</v>
      </c>
      <c r="AY462" s="61">
        <f t="shared" ca="1" si="272"/>
        <v>0.34084998873977218</v>
      </c>
      <c r="AZ462" s="61">
        <f t="shared" ca="1" si="273"/>
        <v>0.25392116882841692</v>
      </c>
      <c r="BA462" s="61">
        <f t="shared" ca="1" si="274"/>
        <v>1.2179100779947793</v>
      </c>
      <c r="BB462" s="61">
        <f t="shared" ca="1" si="275"/>
        <v>1.6888879476991785</v>
      </c>
      <c r="BL462" s="96">
        <v>39353</v>
      </c>
      <c r="BM462" s="126">
        <f t="shared" si="289"/>
        <v>9.9853653957948998E-4</v>
      </c>
      <c r="BN462" s="126">
        <f t="shared" si="290"/>
        <v>-3.1819505760073714E-3</v>
      </c>
      <c r="BO462" s="126">
        <f t="shared" si="291"/>
        <v>9.1177265760944825E-3</v>
      </c>
      <c r="BP462" s="126">
        <f t="shared" si="292"/>
        <v>-7.1359177960439073E-3</v>
      </c>
      <c r="BQ462" s="126">
        <f t="shared" si="293"/>
        <v>1.370553459132003E-2</v>
      </c>
      <c r="DA462" s="126">
        <f t="shared" ca="1" si="276"/>
        <v>1.1211525411350974E-2</v>
      </c>
      <c r="DB462" s="126">
        <f t="shared" ca="1" si="277"/>
        <v>3.0002043968986622E-3</v>
      </c>
      <c r="DC462" s="126">
        <f t="shared" ca="1" si="278"/>
        <v>3.2500863253081221E-3</v>
      </c>
      <c r="DD462" s="126">
        <f t="shared" ca="1" si="279"/>
        <v>2.6559490295990041E-3</v>
      </c>
      <c r="DE462" s="126">
        <f t="shared" ca="1" si="280"/>
        <v>1.1556508560631121E-2</v>
      </c>
    </row>
    <row r="463" spans="1:109" ht="14" thickBot="1" x14ac:dyDescent="0.2">
      <c r="A463" s="96">
        <v>39356</v>
      </c>
      <c r="B463" s="97">
        <v>5.1845002174377441</v>
      </c>
      <c r="C463" s="98">
        <v>1547.0400390625</v>
      </c>
      <c r="D463" s="97">
        <v>2.0441000461578369</v>
      </c>
      <c r="E463">
        <v>115.78094412840844</v>
      </c>
      <c r="F463">
        <v>746.95849609375</v>
      </c>
      <c r="H463" s="34">
        <f t="shared" si="281"/>
        <v>-3.2682344951603984E-3</v>
      </c>
      <c r="I463" s="34">
        <f t="shared" si="282"/>
        <v>1.3289693179957426E-2</v>
      </c>
      <c r="J463" s="34">
        <f t="shared" si="283"/>
        <v>-7.332280636485317E-4</v>
      </c>
      <c r="K463" s="34">
        <f t="shared" si="284"/>
        <v>9.0309284931444668E-3</v>
      </c>
      <c r="L463" s="101">
        <f t="shared" si="285"/>
        <v>4.2230453962815049E-3</v>
      </c>
      <c r="N463" s="34">
        <f t="shared" si="286"/>
        <v>0.13440102250499358</v>
      </c>
      <c r="O463" s="35">
        <f t="shared" si="294"/>
        <v>1.3289693179957425</v>
      </c>
      <c r="P463" s="35">
        <f t="shared" si="295"/>
        <v>-7.3322806364853166E-2</v>
      </c>
      <c r="Q463" s="35">
        <f t="shared" si="287"/>
        <v>0.90309284931444667</v>
      </c>
      <c r="R463" s="35">
        <f t="shared" si="296"/>
        <v>0.42230453962815051</v>
      </c>
      <c r="S463" s="67">
        <f t="shared" si="288"/>
        <v>2.7154449230784801</v>
      </c>
      <c r="AJ463" s="34">
        <f t="shared" ca="1" si="269"/>
        <v>-0.80807834621601837</v>
      </c>
      <c r="AK463" s="34">
        <f t="shared" ca="1" si="269"/>
        <v>0.95675558509721237</v>
      </c>
      <c r="AL463" s="34">
        <f t="shared" ca="1" si="269"/>
        <v>-0.51633933585662295</v>
      </c>
      <c r="AM463" s="34">
        <f t="shared" ca="1" si="269"/>
        <v>-0.92637066862699702</v>
      </c>
      <c r="AN463" s="101">
        <f t="shared" ca="1" si="269"/>
        <v>0.71955228368130819</v>
      </c>
      <c r="AQ463" s="60">
        <f ca="1"/>
        <v>5.5443150801324495E-3</v>
      </c>
      <c r="AR463" s="60">
        <f ca="1"/>
        <v>1.5189200042401541E-2</v>
      </c>
      <c r="AS463" s="60">
        <f ca="1"/>
        <v>-4.0924579923186516E-3</v>
      </c>
      <c r="AT463" s="60">
        <f ca="1"/>
        <v>1.3067617685129495E-3</v>
      </c>
      <c r="AU463" s="60">
        <f ca="1"/>
        <v>4.2260180463098663E-3</v>
      </c>
      <c r="AW463" s="61">
        <f t="shared" ca="1" si="270"/>
        <v>-0.22800127009340734</v>
      </c>
      <c r="AX463" s="61">
        <f t="shared" ca="1" si="271"/>
        <v>1.5189200042401541</v>
      </c>
      <c r="AY463" s="61">
        <f t="shared" ca="1" si="272"/>
        <v>-0.40924579923186516</v>
      </c>
      <c r="AZ463" s="61">
        <f t="shared" ca="1" si="273"/>
        <v>0.13067617685129496</v>
      </c>
      <c r="BA463" s="61">
        <f t="shared" ca="1" si="274"/>
        <v>0.42260180463098662</v>
      </c>
      <c r="BB463" s="61">
        <f t="shared" ca="1" si="275"/>
        <v>1.4349509163971632</v>
      </c>
      <c r="BL463" s="96">
        <v>39356</v>
      </c>
      <c r="BM463" s="126">
        <f t="shared" si="289"/>
        <v>-2.8467456562645873E-3</v>
      </c>
      <c r="BN463" s="126">
        <f t="shared" si="290"/>
        <v>1.3131162570287415E-2</v>
      </c>
      <c r="BO463" s="126">
        <f t="shared" si="291"/>
        <v>-6.9203759205646934E-4</v>
      </c>
      <c r="BP463" s="126">
        <f t="shared" si="292"/>
        <v>9.2386201037257462E-3</v>
      </c>
      <c r="BQ463" s="126">
        <f t="shared" si="293"/>
        <v>3.4733857538630968E-3</v>
      </c>
      <c r="DA463" s="126">
        <f t="shared" ca="1" si="276"/>
        <v>5.6769512619525928E-3</v>
      </c>
      <c r="DB463" s="126">
        <f t="shared" ca="1" si="277"/>
        <v>1.4871317721200364E-2</v>
      </c>
      <c r="DC463" s="126">
        <f t="shared" ca="1" si="278"/>
        <v>-4.2508715544082509E-3</v>
      </c>
      <c r="DD463" s="126">
        <f t="shared" ca="1" si="279"/>
        <v>1.4234991098277844E-3</v>
      </c>
      <c r="DE463" s="126">
        <f t="shared" ca="1" si="280"/>
        <v>3.6034258269931935E-3</v>
      </c>
    </row>
    <row r="464" spans="1:109" ht="14" thickBot="1" x14ac:dyDescent="0.2">
      <c r="A464" s="96">
        <v>39357</v>
      </c>
      <c r="B464" s="97">
        <v>5.1494998931884766</v>
      </c>
      <c r="C464" s="98">
        <v>1546.6300048828125</v>
      </c>
      <c r="D464" s="97">
        <v>2.0413000583648682</v>
      </c>
      <c r="E464">
        <v>115.86142576622348</v>
      </c>
      <c r="F464">
        <v>728.95947265625</v>
      </c>
      <c r="H464" s="34">
        <f t="shared" si="281"/>
        <v>-6.7509543410850222E-3</v>
      </c>
      <c r="I464" s="34">
        <f t="shared" si="282"/>
        <v>-2.650443229226175E-4</v>
      </c>
      <c r="J464" s="34">
        <f t="shared" si="283"/>
        <v>-1.3697899954709686E-3</v>
      </c>
      <c r="K464" s="34">
        <f t="shared" si="284"/>
        <v>6.9511989577301534E-4</v>
      </c>
      <c r="L464" s="101">
        <f t="shared" si="285"/>
        <v>-2.409641704542706E-2</v>
      </c>
      <c r="N464" s="34">
        <f t="shared" si="286"/>
        <v>0.27762241897572959</v>
      </c>
      <c r="O464" s="35">
        <f t="shared" si="294"/>
        <v>-2.6504432292261751E-2</v>
      </c>
      <c r="P464" s="35">
        <f t="shared" si="295"/>
        <v>-0.13697899954709686</v>
      </c>
      <c r="Q464" s="35">
        <f t="shared" si="287"/>
        <v>6.9511989577301536E-2</v>
      </c>
      <c r="R464" s="35">
        <f t="shared" si="296"/>
        <v>-2.4096417045427061</v>
      </c>
      <c r="S464" s="67">
        <f t="shared" si="288"/>
        <v>-2.2259907278290334</v>
      </c>
      <c r="AJ464" s="34">
        <f t="shared" ca="1" si="269"/>
        <v>1.12365321984222</v>
      </c>
      <c r="AK464" s="34">
        <f t="shared" ca="1" si="269"/>
        <v>-1.4844854751041654</v>
      </c>
      <c r="AL464" s="34">
        <f t="shared" ca="1" si="269"/>
        <v>-0.67506162204748432</v>
      </c>
      <c r="AM464" s="34">
        <f t="shared" ca="1" si="269"/>
        <v>0.74071730876969877</v>
      </c>
      <c r="AN464" s="101">
        <f t="shared" ca="1" si="269"/>
        <v>-0.32164161013851528</v>
      </c>
      <c r="AQ464" s="60">
        <f ca="1"/>
        <v>-1.5904416685598381E-2</v>
      </c>
      <c r="AR464" s="60">
        <f ca="1"/>
        <v>-8.4055764942505429E-3</v>
      </c>
      <c r="AS464" s="60">
        <f ca="1"/>
        <v>-1.0083123415365399E-3</v>
      </c>
      <c r="AT464" s="60">
        <f ca="1"/>
        <v>2.1183454980411563E-3</v>
      </c>
      <c r="AU464" s="60">
        <f ca="1"/>
        <v>1.595498792155961E-2</v>
      </c>
      <c r="AW464" s="61">
        <f t="shared" ca="1" si="270"/>
        <v>0.65404421502043897</v>
      </c>
      <c r="AX464" s="61">
        <f t="shared" ca="1" si="271"/>
        <v>-0.84055764942505429</v>
      </c>
      <c r="AY464" s="61">
        <f t="shared" ca="1" si="272"/>
        <v>-0.10083123415365398</v>
      </c>
      <c r="AZ464" s="61">
        <f t="shared" ca="1" si="273"/>
        <v>0.21183454980411562</v>
      </c>
      <c r="BA464" s="61">
        <f t="shared" ca="1" si="274"/>
        <v>1.5954987921559609</v>
      </c>
      <c r="BB464" s="61">
        <f t="shared" ca="1" si="275"/>
        <v>1.5199886734018073</v>
      </c>
      <c r="BL464" s="96">
        <v>39357</v>
      </c>
      <c r="BM464" s="126">
        <f t="shared" si="289"/>
        <v>-6.3294655021892115E-3</v>
      </c>
      <c r="BN464" s="126">
        <f t="shared" si="290"/>
        <v>-4.2357493259262841E-4</v>
      </c>
      <c r="BO464" s="126">
        <f t="shared" si="291"/>
        <v>-1.3285995238789064E-3</v>
      </c>
      <c r="BP464" s="126">
        <f t="shared" si="292"/>
        <v>9.0281150635429519E-4</v>
      </c>
      <c r="BQ464" s="126">
        <f t="shared" si="293"/>
        <v>-2.4846076687845466E-2</v>
      </c>
      <c r="DA464" s="126">
        <f t="shared" ca="1" si="276"/>
        <v>-1.5771780503778237E-2</v>
      </c>
      <c r="DB464" s="126">
        <f t="shared" ca="1" si="277"/>
        <v>-8.7234588154517199E-3</v>
      </c>
      <c r="DC464" s="126">
        <f t="shared" ca="1" si="278"/>
        <v>-1.1667259036261394E-3</v>
      </c>
      <c r="DD464" s="126">
        <f t="shared" ca="1" si="279"/>
        <v>2.2350828393559912E-3</v>
      </c>
      <c r="DE464" s="126">
        <f t="shared" ca="1" si="280"/>
        <v>1.5332395702242938E-2</v>
      </c>
    </row>
    <row r="465" spans="1:109" ht="14" thickBot="1" x14ac:dyDescent="0.2">
      <c r="A465" s="96">
        <v>39358</v>
      </c>
      <c r="B465" s="97">
        <v>5.1605000495910645</v>
      </c>
      <c r="C465" s="98">
        <v>1539.5899658203125</v>
      </c>
      <c r="D465" s="97">
        <v>2.0320999622344971</v>
      </c>
      <c r="E465">
        <v>116.68611982633713</v>
      </c>
      <c r="F465">
        <v>726.65960693359375</v>
      </c>
      <c r="H465" s="34">
        <f t="shared" si="281"/>
        <v>2.1361601380239653E-3</v>
      </c>
      <c r="I465" s="34">
        <f t="shared" si="282"/>
        <v>-4.551857289897477E-3</v>
      </c>
      <c r="J465" s="34">
        <f t="shared" si="283"/>
        <v>-4.5069788210071373E-3</v>
      </c>
      <c r="K465" s="34">
        <f t="shared" si="284"/>
        <v>7.1179346763577999E-3</v>
      </c>
      <c r="L465" s="101">
        <f t="shared" si="285"/>
        <v>-3.1549980608329108E-3</v>
      </c>
      <c r="N465" s="34">
        <f t="shared" si="286"/>
        <v>-8.7846238453810455E-2</v>
      </c>
      <c r="O465" s="35">
        <f t="shared" si="294"/>
        <v>-0.45518572898974768</v>
      </c>
      <c r="P465" s="35">
        <f t="shared" si="295"/>
        <v>-0.45069788210071371</v>
      </c>
      <c r="Q465" s="35">
        <f t="shared" si="287"/>
        <v>0.71179346763578</v>
      </c>
      <c r="R465" s="35">
        <f t="shared" si="296"/>
        <v>-0.31549980608329109</v>
      </c>
      <c r="S465" s="67">
        <f t="shared" si="288"/>
        <v>-0.597436187991783</v>
      </c>
      <c r="AJ465" s="34">
        <f t="shared" ca="1" si="269"/>
        <v>-0.62408347119190433</v>
      </c>
      <c r="AK465" s="34">
        <f t="shared" ca="1" si="269"/>
        <v>1.6089306766087892</v>
      </c>
      <c r="AL465" s="34">
        <f t="shared" ca="1" si="269"/>
        <v>-1.0369309210563793</v>
      </c>
      <c r="AM465" s="34">
        <f t="shared" ca="1" si="269"/>
        <v>1.8263916869600609</v>
      </c>
      <c r="AN465" s="101">
        <f t="shared" ca="1" si="269"/>
        <v>-0.95903422955359097</v>
      </c>
      <c r="AQ465" s="60">
        <f ca="1"/>
        <v>2.9069623269265828E-2</v>
      </c>
      <c r="AR465" s="60">
        <f ca="1"/>
        <v>-4.1749692790528092E-3</v>
      </c>
      <c r="AS465" s="60">
        <f ca="1"/>
        <v>-4.0670875692139881E-4</v>
      </c>
      <c r="AT465" s="60">
        <f ca="1"/>
        <v>9.4451165560607603E-4</v>
      </c>
      <c r="AU465" s="60">
        <f ca="1"/>
        <v>-1.646373687570012E-2</v>
      </c>
      <c r="AW465" s="61">
        <f t="shared" ca="1" si="270"/>
        <v>-1.1954427067610198</v>
      </c>
      <c r="AX465" s="61">
        <f t="shared" ca="1" si="271"/>
        <v>-0.41749692790528092</v>
      </c>
      <c r="AY465" s="61">
        <f t="shared" ca="1" si="272"/>
        <v>-4.0670875692139882E-2</v>
      </c>
      <c r="AZ465" s="61">
        <f t="shared" ca="1" si="273"/>
        <v>9.4451165560607606E-2</v>
      </c>
      <c r="BA465" s="61">
        <f t="shared" ca="1" si="274"/>
        <v>-1.6463736875700119</v>
      </c>
      <c r="BB465" s="61">
        <f t="shared" ca="1" si="275"/>
        <v>-3.2055330323678453</v>
      </c>
      <c r="BL465" s="96">
        <v>39358</v>
      </c>
      <c r="BM465" s="126">
        <f t="shared" si="289"/>
        <v>2.5576489769197765E-3</v>
      </c>
      <c r="BN465" s="126">
        <f t="shared" si="290"/>
        <v>-4.7103878995674881E-3</v>
      </c>
      <c r="BO465" s="126">
        <f t="shared" si="291"/>
        <v>-4.465788349415075E-3</v>
      </c>
      <c r="BP465" s="126">
        <f t="shared" si="292"/>
        <v>7.3256262869390801E-3</v>
      </c>
      <c r="BQ465" s="126">
        <f t="shared" si="293"/>
        <v>-3.9046577032513189E-3</v>
      </c>
      <c r="DA465" s="126">
        <f t="shared" ca="1" si="276"/>
        <v>2.9202259451085972E-2</v>
      </c>
      <c r="DB465" s="126">
        <f t="shared" ca="1" si="277"/>
        <v>-4.4928516002539862E-3</v>
      </c>
      <c r="DC465" s="126">
        <f t="shared" ca="1" si="278"/>
        <v>-5.6512231901099832E-4</v>
      </c>
      <c r="DD465" s="126">
        <f t="shared" ca="1" si="279"/>
        <v>1.0612489969209109E-3</v>
      </c>
      <c r="DE465" s="126">
        <f t="shared" ca="1" si="280"/>
        <v>-1.7086329095016794E-2</v>
      </c>
    </row>
    <row r="466" spans="1:109" ht="14" thickBot="1" x14ac:dyDescent="0.2">
      <c r="A466" s="96">
        <v>39359</v>
      </c>
      <c r="B466" s="97">
        <v>5.1455001831054688</v>
      </c>
      <c r="C466" s="98">
        <v>1542.8399658203125</v>
      </c>
      <c r="D466" s="97">
        <v>2.0374999046325684</v>
      </c>
      <c r="E466">
        <v>116.49580384072908</v>
      </c>
      <c r="F466">
        <v>735.21832275390625</v>
      </c>
      <c r="H466" s="34">
        <f t="shared" si="281"/>
        <v>-2.9066691873754257E-3</v>
      </c>
      <c r="I466" s="34">
        <f t="shared" si="282"/>
        <v>2.110951663853148E-3</v>
      </c>
      <c r="J466" s="34">
        <f t="shared" si="283"/>
        <v>2.657321243258876E-3</v>
      </c>
      <c r="K466" s="34">
        <f t="shared" si="284"/>
        <v>-1.631007920147637E-3</v>
      </c>
      <c r="L466" s="101">
        <f t="shared" si="285"/>
        <v>1.1778163721565775E-2</v>
      </c>
      <c r="N466" s="34">
        <f t="shared" si="286"/>
        <v>0.11953221577139105</v>
      </c>
      <c r="O466" s="35">
        <f t="shared" si="294"/>
        <v>0.21109516638531481</v>
      </c>
      <c r="P466" s="35">
        <f t="shared" si="295"/>
        <v>0.26573212432588761</v>
      </c>
      <c r="Q466" s="35">
        <f t="shared" si="287"/>
        <v>-0.16310079201476368</v>
      </c>
      <c r="R466" s="35">
        <f t="shared" si="296"/>
        <v>1.1778163721565775</v>
      </c>
      <c r="S466" s="67">
        <f t="shared" si="288"/>
        <v>1.6110750866244072</v>
      </c>
      <c r="AJ466" s="34">
        <f t="shared" ca="1" si="269"/>
        <v>-2.321795798511233</v>
      </c>
      <c r="AK466" s="34">
        <f t="shared" ca="1" si="269"/>
        <v>0.50289667532337445</v>
      </c>
      <c r="AL466" s="34">
        <f t="shared" ca="1" si="269"/>
        <v>1.8759578019857825</v>
      </c>
      <c r="AM466" s="34">
        <f t="shared" ca="1" si="269"/>
        <v>0.26071579848372822</v>
      </c>
      <c r="AN466" s="101">
        <f t="shared" ca="1" si="269"/>
        <v>0.70794234985450821</v>
      </c>
      <c r="AQ466" s="60">
        <f ca="1"/>
        <v>-8.6609603600490258E-3</v>
      </c>
      <c r="AR466" s="60">
        <f ca="1"/>
        <v>-8.3482860645095799E-3</v>
      </c>
      <c r="AS466" s="60">
        <f ca="1"/>
        <v>9.1236885883381816E-3</v>
      </c>
      <c r="AT466" s="60">
        <f ca="1"/>
        <v>-1.4880060836552488E-2</v>
      </c>
      <c r="AU466" s="60">
        <f ca="1"/>
        <v>2.3848360273265819E-2</v>
      </c>
      <c r="AW466" s="61">
        <f t="shared" ca="1" si="270"/>
        <v>0.35616842365182794</v>
      </c>
      <c r="AX466" s="61">
        <f t="shared" ca="1" si="271"/>
        <v>-0.83482860645095802</v>
      </c>
      <c r="AY466" s="61">
        <f t="shared" ca="1" si="272"/>
        <v>0.91236885883381813</v>
      </c>
      <c r="AZ466" s="61">
        <f t="shared" ca="1" si="273"/>
        <v>-1.4880060836552487</v>
      </c>
      <c r="BA466" s="61">
        <f t="shared" ca="1" si="274"/>
        <v>2.3848360273265818</v>
      </c>
      <c r="BB466" s="61">
        <f t="shared" ca="1" si="275"/>
        <v>1.3305386197060212</v>
      </c>
      <c r="BL466" s="96">
        <v>39359</v>
      </c>
      <c r="BM466" s="126">
        <f t="shared" si="289"/>
        <v>-2.4851803484796146E-3</v>
      </c>
      <c r="BN466" s="126">
        <f t="shared" si="290"/>
        <v>1.9524210541831371E-3</v>
      </c>
      <c r="BO466" s="126">
        <f t="shared" si="291"/>
        <v>2.6985117148509382E-3</v>
      </c>
      <c r="BP466" s="126">
        <f t="shared" si="292"/>
        <v>-1.4233163095663571E-3</v>
      </c>
      <c r="BQ466" s="126">
        <f t="shared" si="293"/>
        <v>1.1028504079147367E-2</v>
      </c>
      <c r="DA466" s="126">
        <f t="shared" ca="1" si="276"/>
        <v>-8.5283241782288816E-3</v>
      </c>
      <c r="DB466" s="126">
        <f t="shared" ca="1" si="277"/>
        <v>-8.6661683857107569E-3</v>
      </c>
      <c r="DC466" s="126">
        <f t="shared" ca="1" si="278"/>
        <v>8.9652750262485814E-3</v>
      </c>
      <c r="DD466" s="126">
        <f t="shared" ca="1" si="279"/>
        <v>-1.4763323495237653E-2</v>
      </c>
      <c r="DE466" s="126">
        <f t="shared" ca="1" si="280"/>
        <v>2.3225768053949145E-2</v>
      </c>
    </row>
    <row r="467" spans="1:109" ht="14" thickBot="1" x14ac:dyDescent="0.2">
      <c r="A467" s="96">
        <v>39360</v>
      </c>
      <c r="B467" s="97">
        <v>5.2721967697143555</v>
      </c>
      <c r="C467" s="98">
        <v>1557.5899658203125</v>
      </c>
      <c r="D467" s="97">
        <v>2.0418000221252441</v>
      </c>
      <c r="E467">
        <v>116.91803817061377</v>
      </c>
      <c r="F467">
        <v>741.4176025390625</v>
      </c>
      <c r="H467" s="34">
        <f t="shared" si="281"/>
        <v>2.46227931396985E-2</v>
      </c>
      <c r="I467" s="34">
        <f t="shared" si="282"/>
        <v>9.5602916224415881E-3</v>
      </c>
      <c r="J467" s="34">
        <f t="shared" si="283"/>
        <v>2.1104872117533873E-3</v>
      </c>
      <c r="K467" s="34">
        <f t="shared" si="284"/>
        <v>3.6244595596074776E-3</v>
      </c>
      <c r="L467" s="101">
        <f t="shared" si="285"/>
        <v>8.4318896758932994E-3</v>
      </c>
      <c r="N467" s="34">
        <f t="shared" si="286"/>
        <v>-1.0125737855728754</v>
      </c>
      <c r="O467" s="35">
        <f t="shared" si="294"/>
        <v>0.95602916224415879</v>
      </c>
      <c r="P467" s="35">
        <f t="shared" si="295"/>
        <v>0.21104872117533874</v>
      </c>
      <c r="Q467" s="35">
        <f t="shared" si="287"/>
        <v>0.36244595596074775</v>
      </c>
      <c r="R467" s="35">
        <f t="shared" si="296"/>
        <v>0.84318896758932993</v>
      </c>
      <c r="S467" s="67">
        <f t="shared" si="288"/>
        <v>1.3601390213966997</v>
      </c>
      <c r="AJ467" s="34">
        <f t="shared" ca="1" si="269"/>
        <v>0.58778419727124553</v>
      </c>
      <c r="AK467" s="34">
        <f t="shared" ca="1" si="269"/>
        <v>0.96470473525212685</v>
      </c>
      <c r="AL467" s="34">
        <f t="shared" ca="1" si="269"/>
        <v>-0.73660259144531881</v>
      </c>
      <c r="AM467" s="34">
        <f t="shared" ca="1" si="269"/>
        <v>-9.7089008339740504E-2</v>
      </c>
      <c r="AN467" s="101">
        <f t="shared" ca="1" si="269"/>
        <v>-0.37789545204180824</v>
      </c>
      <c r="AQ467" s="60">
        <f ca="1"/>
        <v>-5.6605642850766053E-2</v>
      </c>
      <c r="AR467" s="60">
        <f ca="1"/>
        <v>2.893766050713287E-4</v>
      </c>
      <c r="AS467" s="60">
        <f ca="1"/>
        <v>3.0088322138009382E-3</v>
      </c>
      <c r="AT467" s="60">
        <f ca="1"/>
        <v>-4.9814291475311183E-3</v>
      </c>
      <c r="AU467" s="60">
        <f ca="1"/>
        <v>-2.5497482162010533E-3</v>
      </c>
      <c r="AW467" s="61">
        <f t="shared" ca="1" si="270"/>
        <v>2.3278183649187816</v>
      </c>
      <c r="AX467" s="61">
        <f t="shared" ca="1" si="271"/>
        <v>2.8937660507132871E-2</v>
      </c>
      <c r="AY467" s="61">
        <f t="shared" ca="1" si="272"/>
        <v>0.30088322138009382</v>
      </c>
      <c r="AZ467" s="61">
        <f t="shared" ca="1" si="273"/>
        <v>-0.49814291475311184</v>
      </c>
      <c r="BA467" s="61">
        <f t="shared" ca="1" si="274"/>
        <v>-0.25497482162010532</v>
      </c>
      <c r="BB467" s="61">
        <f t="shared" ca="1" si="275"/>
        <v>1.9045215104327908</v>
      </c>
      <c r="BL467" s="96">
        <v>39360</v>
      </c>
      <c r="BM467" s="126">
        <f t="shared" si="289"/>
        <v>2.5044281978594311E-2</v>
      </c>
      <c r="BN467" s="126">
        <f t="shared" si="290"/>
        <v>9.401761012771577E-3</v>
      </c>
      <c r="BO467" s="126">
        <f t="shared" si="291"/>
        <v>2.1516776833454495E-3</v>
      </c>
      <c r="BP467" s="126">
        <f t="shared" si="292"/>
        <v>3.8321511701887574E-3</v>
      </c>
      <c r="BQ467" s="126">
        <f t="shared" si="293"/>
        <v>7.6822300334748912E-3</v>
      </c>
      <c r="DA467" s="126">
        <f t="shared" ca="1" si="276"/>
        <v>-5.6473006668945912E-2</v>
      </c>
      <c r="DB467" s="126">
        <f t="shared" ca="1" si="277"/>
        <v>-2.850571612984863E-5</v>
      </c>
      <c r="DC467" s="126">
        <f t="shared" ca="1" si="278"/>
        <v>2.8504186517113385E-3</v>
      </c>
      <c r="DD467" s="126">
        <f t="shared" ca="1" si="279"/>
        <v>-4.864691806216283E-3</v>
      </c>
      <c r="DE467" s="126">
        <f t="shared" ca="1" si="280"/>
        <v>-3.1723404355177261E-3</v>
      </c>
    </row>
    <row r="468" spans="1:109" ht="14" thickBot="1" x14ac:dyDescent="0.2">
      <c r="A468" s="96">
        <v>39363</v>
      </c>
      <c r="B468" s="97">
        <v>5.2721967697143555</v>
      </c>
      <c r="C468" s="98">
        <v>1552.5799560546875</v>
      </c>
      <c r="D468" s="97">
        <v>2.0344998836517334</v>
      </c>
      <c r="E468">
        <v>117.34334437689691</v>
      </c>
      <c r="F468">
        <v>731.9593505859375</v>
      </c>
      <c r="H468" s="34">
        <f t="shared" si="281"/>
        <v>0</v>
      </c>
      <c r="I468" s="34">
        <f t="shared" si="282"/>
        <v>-3.2165138936205546E-3</v>
      </c>
      <c r="J468" s="34">
        <f t="shared" si="283"/>
        <v>-3.5753444972109766E-3</v>
      </c>
      <c r="K468" s="34">
        <f t="shared" si="284"/>
        <v>3.6376440533710187E-3</v>
      </c>
      <c r="L468" s="101">
        <f t="shared" si="285"/>
        <v>-1.2756983271956616E-2</v>
      </c>
      <c r="N468" s="34">
        <f t="shared" si="286"/>
        <v>0</v>
      </c>
      <c r="O468" s="35">
        <f t="shared" si="294"/>
        <v>-0.32165138936205545</v>
      </c>
      <c r="P468" s="35">
        <f t="shared" si="295"/>
        <v>-0.35753444972109766</v>
      </c>
      <c r="Q468" s="35">
        <f t="shared" si="287"/>
        <v>0.36376440533710186</v>
      </c>
      <c r="R468" s="35">
        <f t="shared" si="296"/>
        <v>-1.2756983271956617</v>
      </c>
      <c r="S468" s="67">
        <f t="shared" si="288"/>
        <v>-1.5911197609417129</v>
      </c>
      <c r="AJ468" s="34">
        <f t="shared" ca="1" si="269"/>
        <v>-1.6736450496468662</v>
      </c>
      <c r="AK468" s="34">
        <f t="shared" ca="1" si="269"/>
        <v>0.92243238957583873</v>
      </c>
      <c r="AL468" s="34">
        <f t="shared" ca="1" si="269"/>
        <v>1.1491955545602546</v>
      </c>
      <c r="AM468" s="34">
        <f t="shared" ca="1" si="269"/>
        <v>1.8040344461296811</v>
      </c>
      <c r="AN468" s="101">
        <f t="shared" ca="1" si="269"/>
        <v>-1.625661065057286</v>
      </c>
      <c r="AQ468" s="60">
        <f ca="1"/>
        <v>1.3583058578323244E-2</v>
      </c>
      <c r="AR468" s="60">
        <f ca="1"/>
        <v>2.8040098105870364E-3</v>
      </c>
      <c r="AS468" s="60">
        <f ca="1"/>
        <v>1.3251998508746565E-3</v>
      </c>
      <c r="AT468" s="60">
        <f ca="1"/>
        <v>-7.0765622896510607E-4</v>
      </c>
      <c r="AU468" s="60">
        <f ca="1"/>
        <v>1.5722944483417645E-2</v>
      </c>
      <c r="AW468" s="61">
        <f t="shared" ca="1" si="270"/>
        <v>-0.55858200027421012</v>
      </c>
      <c r="AX468" s="61">
        <f t="shared" ca="1" si="271"/>
        <v>0.28040098105870365</v>
      </c>
      <c r="AY468" s="61">
        <f t="shared" ca="1" si="272"/>
        <v>0.13251998508746565</v>
      </c>
      <c r="AZ468" s="61">
        <f t="shared" ca="1" si="273"/>
        <v>-7.0765622896510602E-2</v>
      </c>
      <c r="BA468" s="61">
        <f t="shared" ca="1" si="274"/>
        <v>1.5722944483417645</v>
      </c>
      <c r="BB468" s="61">
        <f t="shared" ca="1" si="275"/>
        <v>1.355867791317213</v>
      </c>
      <c r="BL468" s="96">
        <v>39363</v>
      </c>
      <c r="BM468" s="126">
        <f t="shared" si="289"/>
        <v>4.2148883889581103E-4</v>
      </c>
      <c r="BN468" s="126">
        <f t="shared" si="290"/>
        <v>-3.3750445032905653E-3</v>
      </c>
      <c r="BO468" s="126">
        <f t="shared" si="291"/>
        <v>-3.5341540256189144E-3</v>
      </c>
      <c r="BP468" s="126">
        <f t="shared" si="292"/>
        <v>3.8453356639522986E-3</v>
      </c>
      <c r="BQ468" s="126">
        <f t="shared" si="293"/>
        <v>-1.3506642914375025E-2</v>
      </c>
      <c r="DA468" s="126">
        <f t="shared" ca="1" si="276"/>
        <v>1.3715694760143388E-2</v>
      </c>
      <c r="DB468" s="126">
        <f t="shared" ca="1" si="277"/>
        <v>2.486127489385859E-3</v>
      </c>
      <c r="DC468" s="126">
        <f t="shared" ca="1" si="278"/>
        <v>1.166786288785057E-3</v>
      </c>
      <c r="DD468" s="126">
        <f t="shared" ca="1" si="279"/>
        <v>-5.9091888765027117E-4</v>
      </c>
      <c r="DE468" s="126">
        <f t="shared" ca="1" si="280"/>
        <v>1.5100352264100973E-2</v>
      </c>
    </row>
    <row r="469" spans="1:109" ht="14" thickBot="1" x14ac:dyDescent="0.2">
      <c r="A469" s="96">
        <v>39364</v>
      </c>
      <c r="B469" s="97">
        <v>5.2740001678466797</v>
      </c>
      <c r="C469" s="98">
        <v>1565.1500244140625</v>
      </c>
      <c r="D469" s="97">
        <v>2.0353000164031982</v>
      </c>
      <c r="E469">
        <v>117.1783419381178</v>
      </c>
      <c r="F469">
        <v>738.458984375</v>
      </c>
      <c r="H469" s="34">
        <f t="shared" si="281"/>
        <v>3.4205819909523705E-4</v>
      </c>
      <c r="I469" s="34">
        <f t="shared" si="282"/>
        <v>8.0962454206334206E-3</v>
      </c>
      <c r="J469" s="34">
        <f t="shared" si="283"/>
        <v>3.9328227929346531E-4</v>
      </c>
      <c r="K469" s="34">
        <f t="shared" si="284"/>
        <v>-1.40615081030193E-3</v>
      </c>
      <c r="L469" s="101">
        <f t="shared" si="285"/>
        <v>8.8797742441018169E-3</v>
      </c>
      <c r="N469" s="34">
        <f t="shared" si="286"/>
        <v>-1.4066607455093357E-2</v>
      </c>
      <c r="O469" s="35">
        <f t="shared" si="294"/>
        <v>0.80962454206334211</v>
      </c>
      <c r="P469" s="35">
        <f t="shared" si="295"/>
        <v>3.9328227929346531E-2</v>
      </c>
      <c r="Q469" s="35">
        <f t="shared" si="287"/>
        <v>-0.14061508103019302</v>
      </c>
      <c r="R469" s="35">
        <f t="shared" si="296"/>
        <v>0.88797742441018168</v>
      </c>
      <c r="S469" s="67">
        <f t="shared" si="288"/>
        <v>1.5822485059175839</v>
      </c>
      <c r="AJ469" s="34">
        <f t="shared" ca="1" si="269"/>
        <v>-0.74375332652330994</v>
      </c>
      <c r="AK469" s="34">
        <f t="shared" ca="1" si="269"/>
        <v>-1.3484399037704329</v>
      </c>
      <c r="AL469" s="34">
        <f t="shared" ca="1" si="269"/>
        <v>0.5916771012832468</v>
      </c>
      <c r="AM469" s="34">
        <f t="shared" ca="1" si="269"/>
        <v>-1.6347282665329503</v>
      </c>
      <c r="AN469" s="101">
        <f t="shared" ca="1" si="269"/>
        <v>-2.5772581335609761E-2</v>
      </c>
      <c r="AQ469" s="60">
        <f ca="1"/>
        <v>-3.8830687054478598E-2</v>
      </c>
      <c r="AR469" s="60">
        <f ca="1"/>
        <v>2.2285298803630116E-3</v>
      </c>
      <c r="AS469" s="60">
        <f ca="1"/>
        <v>5.0407200139731823E-3</v>
      </c>
      <c r="AT469" s="60">
        <f ca="1"/>
        <v>-1.9317851388544246E-2</v>
      </c>
      <c r="AU469" s="60">
        <f ca="1"/>
        <v>4.6540897441570269E-3</v>
      </c>
      <c r="AW469" s="61">
        <f t="shared" ca="1" si="270"/>
        <v>1.5968511599830018</v>
      </c>
      <c r="AX469" s="61">
        <f t="shared" ca="1" si="271"/>
        <v>0.22285298803630116</v>
      </c>
      <c r="AY469" s="61">
        <f t="shared" ca="1" si="272"/>
        <v>0.50407200139731823</v>
      </c>
      <c r="AZ469" s="61">
        <f t="shared" ca="1" si="273"/>
        <v>-1.9317851388544245</v>
      </c>
      <c r="BA469" s="61">
        <f t="shared" ca="1" si="274"/>
        <v>0.46540897441570267</v>
      </c>
      <c r="BB469" s="61">
        <f t="shared" ca="1" si="275"/>
        <v>0.85739998497789904</v>
      </c>
      <c r="BL469" s="96">
        <v>39364</v>
      </c>
      <c r="BM469" s="126">
        <f t="shared" si="289"/>
        <v>7.6354703799104808E-4</v>
      </c>
      <c r="BN469" s="126">
        <f t="shared" si="290"/>
        <v>7.9377148109634095E-3</v>
      </c>
      <c r="BO469" s="126">
        <f t="shared" si="291"/>
        <v>4.3447275088552768E-4</v>
      </c>
      <c r="BP469" s="126">
        <f t="shared" si="292"/>
        <v>-1.1984591997206502E-3</v>
      </c>
      <c r="BQ469" s="126">
        <f t="shared" si="293"/>
        <v>8.1301146016834087E-3</v>
      </c>
      <c r="DA469" s="126">
        <f t="shared" ca="1" si="276"/>
        <v>-3.8698050872658457E-2</v>
      </c>
      <c r="DB469" s="126">
        <f t="shared" ca="1" si="277"/>
        <v>1.9106475591618341E-3</v>
      </c>
      <c r="DC469" s="126">
        <f t="shared" ca="1" si="278"/>
        <v>4.882306451883583E-3</v>
      </c>
      <c r="DD469" s="126">
        <f t="shared" ca="1" si="279"/>
        <v>-1.920111404722941E-2</v>
      </c>
      <c r="DE469" s="126">
        <f t="shared" ca="1" si="280"/>
        <v>4.0314975248403537E-3</v>
      </c>
    </row>
    <row r="470" spans="1:109" ht="14" thickBot="1" x14ac:dyDescent="0.2">
      <c r="A470" s="96">
        <v>39365</v>
      </c>
      <c r="B470" s="97">
        <v>5.2670001983642578</v>
      </c>
      <c r="C470" s="98">
        <v>1562.469970703125</v>
      </c>
      <c r="D470" s="97">
        <v>2.0415000915527344</v>
      </c>
      <c r="E470">
        <v>117.21954582988904</v>
      </c>
      <c r="F470">
        <v>740.4588623046875</v>
      </c>
      <c r="H470" s="34">
        <f t="shared" si="281"/>
        <v>-1.3272600037250077E-3</v>
      </c>
      <c r="I470" s="34">
        <f t="shared" si="282"/>
        <v>-1.7123302361643053E-3</v>
      </c>
      <c r="J470" s="34">
        <f t="shared" si="283"/>
        <v>3.0462708689468617E-3</v>
      </c>
      <c r="K470" s="34">
        <f t="shared" si="284"/>
        <v>3.5163402288971104E-4</v>
      </c>
      <c r="L470" s="101">
        <f t="shared" si="285"/>
        <v>2.708177396446887E-3</v>
      </c>
      <c r="N470" s="34">
        <f t="shared" si="286"/>
        <v>5.4581487924068896E-2</v>
      </c>
      <c r="O470" s="35">
        <f t="shared" si="294"/>
        <v>-0.17123302361643053</v>
      </c>
      <c r="P470" s="35">
        <f t="shared" si="295"/>
        <v>0.30462708689468615</v>
      </c>
      <c r="Q470" s="35">
        <f t="shared" si="287"/>
        <v>3.5163402288971107E-2</v>
      </c>
      <c r="R470" s="35">
        <f t="shared" si="296"/>
        <v>0.27081773964468869</v>
      </c>
      <c r="S470" s="67">
        <f t="shared" si="288"/>
        <v>0.49395669313598434</v>
      </c>
      <c r="AJ470" s="34">
        <f t="shared" ca="1" si="269"/>
        <v>1.4937070081387187</v>
      </c>
      <c r="AK470" s="34">
        <f t="shared" ca="1" si="269"/>
        <v>0.41654833507946182</v>
      </c>
      <c r="AL470" s="34">
        <f t="shared" ca="1" si="269"/>
        <v>-2.2733880988404644</v>
      </c>
      <c r="AM470" s="34">
        <f t="shared" ca="1" si="269"/>
        <v>-1.2642230661154958</v>
      </c>
      <c r="AN470" s="101">
        <f t="shared" ca="1" si="269"/>
        <v>-1.0313484250344256</v>
      </c>
      <c r="AQ470" s="60">
        <f ca="1"/>
        <v>-1.5573535839233054E-2</v>
      </c>
      <c r="AR470" s="60">
        <f ca="1"/>
        <v>-6.7670350878779239E-3</v>
      </c>
      <c r="AS470" s="60">
        <f ca="1"/>
        <v>-1.2355622801336116E-2</v>
      </c>
      <c r="AT470" s="60">
        <f ca="1"/>
        <v>4.1393047872212594E-3</v>
      </c>
      <c r="AU470" s="60">
        <f ca="1"/>
        <v>-1.77798199215424E-2</v>
      </c>
      <c r="AW470" s="61">
        <f t="shared" ca="1" si="270"/>
        <v>0.64043725868218682</v>
      </c>
      <c r="AX470" s="61">
        <f t="shared" ca="1" si="271"/>
        <v>-0.6767035087877924</v>
      </c>
      <c r="AY470" s="61">
        <f t="shared" ca="1" si="272"/>
        <v>-1.2355622801336115</v>
      </c>
      <c r="AZ470" s="61">
        <f t="shared" ca="1" si="273"/>
        <v>0.41393047872212596</v>
      </c>
      <c r="BA470" s="61">
        <f t="shared" ca="1" si="274"/>
        <v>-1.7779819921542401</v>
      </c>
      <c r="BB470" s="61">
        <f t="shared" ca="1" si="275"/>
        <v>-2.6358800436713312</v>
      </c>
      <c r="BL470" s="96">
        <v>39365</v>
      </c>
      <c r="BM470" s="126">
        <f t="shared" si="289"/>
        <v>-9.0577116482919672E-4</v>
      </c>
      <c r="BN470" s="126">
        <f t="shared" si="290"/>
        <v>-1.8708608458343162E-3</v>
      </c>
      <c r="BO470" s="126">
        <f t="shared" si="291"/>
        <v>3.087461340538924E-3</v>
      </c>
      <c r="BP470" s="126">
        <f t="shared" si="292"/>
        <v>5.5932563347099089E-4</v>
      </c>
      <c r="BQ470" s="126">
        <f t="shared" si="293"/>
        <v>1.9585177540284789E-3</v>
      </c>
      <c r="DA470" s="126">
        <f t="shared" ca="1" si="276"/>
        <v>-1.544089965741291E-2</v>
      </c>
      <c r="DB470" s="126">
        <f t="shared" ca="1" si="277"/>
        <v>-7.0849174090791009E-3</v>
      </c>
      <c r="DC470" s="126">
        <f t="shared" ca="1" si="278"/>
        <v>-1.2514036363425716E-2</v>
      </c>
      <c r="DD470" s="126">
        <f t="shared" ca="1" si="279"/>
        <v>4.2560421285360948E-3</v>
      </c>
      <c r="DE470" s="126">
        <f t="shared" ca="1" si="280"/>
        <v>-1.8402412140859074E-2</v>
      </c>
    </row>
    <row r="471" spans="1:109" ht="14" thickBot="1" x14ac:dyDescent="0.2">
      <c r="A471" s="96">
        <v>39366</v>
      </c>
      <c r="B471" s="97">
        <v>5.2664999961853027</v>
      </c>
      <c r="C471" s="98">
        <v>1554.4100341796875</v>
      </c>
      <c r="D471" s="97">
        <v>2.0336000919342041</v>
      </c>
      <c r="E471">
        <v>117.23329116724085</v>
      </c>
      <c r="F471">
        <v>750.81658935546875</v>
      </c>
      <c r="H471" s="34">
        <f t="shared" si="281"/>
        <v>-9.4969082991571384E-5</v>
      </c>
      <c r="I471" s="34">
        <f t="shared" si="282"/>
        <v>-5.1584585141245688E-3</v>
      </c>
      <c r="J471" s="34">
        <f t="shared" si="283"/>
        <v>-3.8697032888799199E-3</v>
      </c>
      <c r="K471" s="34">
        <f t="shared" si="284"/>
        <v>1.1726147934197352E-4</v>
      </c>
      <c r="L471" s="101">
        <f t="shared" si="285"/>
        <v>1.3988254551431385E-2</v>
      </c>
      <c r="N471" s="34">
        <f t="shared" si="286"/>
        <v>3.9054547277221495E-3</v>
      </c>
      <c r="O471" s="35">
        <f t="shared" si="294"/>
        <v>-0.51584585141245687</v>
      </c>
      <c r="P471" s="35">
        <f t="shared" si="295"/>
        <v>-0.38697032888799199</v>
      </c>
      <c r="Q471" s="35">
        <f t="shared" si="287"/>
        <v>1.1726147934197352E-2</v>
      </c>
      <c r="R471" s="35">
        <f t="shared" si="296"/>
        <v>1.3988254551431385</v>
      </c>
      <c r="S471" s="67">
        <f t="shared" si="288"/>
        <v>0.51164087750460918</v>
      </c>
      <c r="AJ471" s="34">
        <f t="shared" ca="1" si="269"/>
        <v>1.0989085920217474</v>
      </c>
      <c r="AK471" s="34">
        <f t="shared" ca="1" si="269"/>
        <v>1.4334384548728272</v>
      </c>
      <c r="AL471" s="34">
        <f t="shared" ca="1" si="269"/>
        <v>-0.67536432822543535</v>
      </c>
      <c r="AM471" s="34">
        <f t="shared" ca="1" si="269"/>
        <v>0.76118797035065955</v>
      </c>
      <c r="AN471" s="101">
        <f t="shared" ca="1" si="269"/>
        <v>-1.8642381154798953</v>
      </c>
      <c r="AQ471" s="60">
        <f ca="1"/>
        <v>4.0393589494370843E-2</v>
      </c>
      <c r="AR471" s="60">
        <f ca="1"/>
        <v>-6.869742801705634E-3</v>
      </c>
      <c r="AS471" s="60">
        <f ca="1"/>
        <v>-7.6162283936805301E-3</v>
      </c>
      <c r="AT471" s="60">
        <f ca="1"/>
        <v>2.6178456400244958E-3</v>
      </c>
      <c r="AU471" s="60">
        <f ca="1"/>
        <v>1.7625378863559544E-2</v>
      </c>
      <c r="AW471" s="61">
        <f t="shared" ca="1" si="270"/>
        <v>-1.6611230738582505</v>
      </c>
      <c r="AX471" s="61">
        <f t="shared" ca="1" si="271"/>
        <v>-0.68697428017056339</v>
      </c>
      <c r="AY471" s="61">
        <f t="shared" ca="1" si="272"/>
        <v>-0.76162283936805297</v>
      </c>
      <c r="AZ471" s="61">
        <f t="shared" ca="1" si="273"/>
        <v>0.26178456400244959</v>
      </c>
      <c r="BA471" s="61">
        <f t="shared" ca="1" si="274"/>
        <v>1.7625378863559544</v>
      </c>
      <c r="BB471" s="61">
        <f t="shared" ca="1" si="275"/>
        <v>-1.0853977430384627</v>
      </c>
      <c r="BL471" s="96">
        <v>39366</v>
      </c>
      <c r="BM471" s="126">
        <f t="shared" si="289"/>
        <v>3.2651975590423964E-4</v>
      </c>
      <c r="BN471" s="126">
        <f t="shared" si="290"/>
        <v>-5.3169891237945799E-3</v>
      </c>
      <c r="BO471" s="126">
        <f t="shared" si="291"/>
        <v>-3.8285128172878577E-3</v>
      </c>
      <c r="BP471" s="126">
        <f t="shared" si="292"/>
        <v>3.2495308992325342E-4</v>
      </c>
      <c r="BQ471" s="126">
        <f t="shared" si="293"/>
        <v>1.3238594909012977E-2</v>
      </c>
      <c r="DA471" s="126">
        <f t="shared" ca="1" si="276"/>
        <v>4.0526225676190984E-2</v>
      </c>
      <c r="DB471" s="126">
        <f t="shared" ca="1" si="277"/>
        <v>-7.187625122906811E-3</v>
      </c>
      <c r="DC471" s="126">
        <f t="shared" ca="1" si="278"/>
        <v>-7.7746419557701294E-3</v>
      </c>
      <c r="DD471" s="126">
        <f t="shared" ca="1" si="279"/>
        <v>2.7345829813393307E-3</v>
      </c>
      <c r="DE471" s="126">
        <f t="shared" ca="1" si="280"/>
        <v>1.700278664424287E-2</v>
      </c>
    </row>
    <row r="472" spans="1:109" ht="14" thickBot="1" x14ac:dyDescent="0.2">
      <c r="A472" s="96">
        <v>39367</v>
      </c>
      <c r="B472" s="97">
        <v>5.3045001029968262</v>
      </c>
      <c r="C472" s="98">
        <v>1561.800048828125</v>
      </c>
      <c r="D472" s="97">
        <v>2.0341000556945801</v>
      </c>
      <c r="E472">
        <v>117.56407183950331</v>
      </c>
      <c r="F472">
        <v>749.56671142578125</v>
      </c>
      <c r="H472" s="34">
        <f t="shared" si="281"/>
        <v>7.2154384959742046E-3</v>
      </c>
      <c r="I472" s="34">
        <f t="shared" si="282"/>
        <v>4.7542247450412592E-3</v>
      </c>
      <c r="J472" s="34">
        <f t="shared" si="283"/>
        <v>2.4585156263464244E-4</v>
      </c>
      <c r="K472" s="34">
        <f t="shared" si="284"/>
        <v>2.8215592087283753E-3</v>
      </c>
      <c r="L472" s="101">
        <f t="shared" si="285"/>
        <v>-1.6646914138650634E-3</v>
      </c>
      <c r="N472" s="34">
        <f t="shared" si="286"/>
        <v>-0.2967236020294291</v>
      </c>
      <c r="O472" s="35">
        <f t="shared" si="294"/>
        <v>0.47542247450412589</v>
      </c>
      <c r="P472" s="35">
        <f t="shared" si="295"/>
        <v>2.4585156263464244E-2</v>
      </c>
      <c r="Q472" s="35">
        <f t="shared" si="287"/>
        <v>0.28215592087283753</v>
      </c>
      <c r="R472" s="35">
        <f t="shared" si="296"/>
        <v>-0.16646914138650634</v>
      </c>
      <c r="S472" s="67">
        <f t="shared" si="288"/>
        <v>0.3189708082244922</v>
      </c>
      <c r="AJ472" s="34">
        <f t="shared" ca="1" si="269"/>
        <v>7.2962951265559031E-2</v>
      </c>
      <c r="AK472" s="34">
        <f t="shared" ca="1" si="269"/>
        <v>0.72009151409145378</v>
      </c>
      <c r="AL472" s="34">
        <f t="shared" ca="1" si="269"/>
        <v>0.49476968213960493</v>
      </c>
      <c r="AM472" s="34">
        <f t="shared" ca="1" si="269"/>
        <v>-0.71122085595495699</v>
      </c>
      <c r="AN472" s="101">
        <f t="shared" ca="1" si="269"/>
        <v>1.2647684894699553</v>
      </c>
      <c r="AQ472" s="60">
        <f ca="1"/>
        <v>2.3612151514220522E-2</v>
      </c>
      <c r="AR472" s="60">
        <f ca="1"/>
        <v>1.1504908911495422E-2</v>
      </c>
      <c r="AS472" s="60">
        <f ca="1"/>
        <v>2.9638306095374801E-3</v>
      </c>
      <c r="AT472" s="60">
        <f ca="1"/>
        <v>-8.8161676723944524E-3</v>
      </c>
      <c r="AU472" s="60">
        <f ca="1"/>
        <v>2.0248906765291251E-2</v>
      </c>
      <c r="AW472" s="61">
        <f t="shared" ca="1" si="270"/>
        <v>-0.97101273233404328</v>
      </c>
      <c r="AX472" s="61">
        <f t="shared" ca="1" si="271"/>
        <v>1.1504908911495422</v>
      </c>
      <c r="AY472" s="61">
        <f t="shared" ca="1" si="272"/>
        <v>0.296383060953748</v>
      </c>
      <c r="AZ472" s="61">
        <f t="shared" ca="1" si="273"/>
        <v>-0.88161676723944526</v>
      </c>
      <c r="BA472" s="61">
        <f t="shared" ca="1" si="274"/>
        <v>2.0248906765291252</v>
      </c>
      <c r="BB472" s="61">
        <f t="shared" ca="1" si="275"/>
        <v>1.6191351290589269</v>
      </c>
      <c r="BL472" s="96">
        <v>39367</v>
      </c>
      <c r="BM472" s="126">
        <f t="shared" si="289"/>
        <v>7.6369273348700153E-3</v>
      </c>
      <c r="BN472" s="126">
        <f t="shared" si="290"/>
        <v>4.5956941353712481E-3</v>
      </c>
      <c r="BO472" s="126">
        <f t="shared" si="291"/>
        <v>2.870420342267048E-4</v>
      </c>
      <c r="BP472" s="126">
        <f t="shared" si="292"/>
        <v>3.0292508193096551E-3</v>
      </c>
      <c r="BQ472" s="126">
        <f t="shared" si="293"/>
        <v>-2.4143510562834713E-3</v>
      </c>
      <c r="DA472" s="126">
        <f t="shared" ca="1" si="276"/>
        <v>2.3744787696040666E-2</v>
      </c>
      <c r="DB472" s="126">
        <f t="shared" ca="1" si="277"/>
        <v>1.1187026590294245E-2</v>
      </c>
      <c r="DC472" s="126">
        <f t="shared" ca="1" si="278"/>
        <v>2.8054170474478804E-3</v>
      </c>
      <c r="DD472" s="126">
        <f t="shared" ca="1" si="279"/>
        <v>-8.6994303310796179E-3</v>
      </c>
      <c r="DE472" s="126">
        <f t="shared" ca="1" si="280"/>
        <v>1.9626314545974577E-2</v>
      </c>
    </row>
    <row r="473" spans="1:109" ht="14" thickBot="1" x14ac:dyDescent="0.2">
      <c r="A473" s="96">
        <v>39370</v>
      </c>
      <c r="B473" s="97">
        <v>5.3010001182556152</v>
      </c>
      <c r="C473" s="98">
        <v>1548.7099609375</v>
      </c>
      <c r="D473" s="97">
        <v>2.0422999858856201</v>
      </c>
      <c r="E473">
        <v>117.20581650914485</v>
      </c>
      <c r="F473">
        <v>758.2078857421875</v>
      </c>
      <c r="H473" s="34">
        <f t="shared" si="281"/>
        <v>-6.5981424700766594E-4</v>
      </c>
      <c r="I473" s="34">
        <f t="shared" si="282"/>
        <v>-8.3814108601462569E-3</v>
      </c>
      <c r="J473" s="34">
        <f t="shared" si="283"/>
        <v>4.0312324696535271E-3</v>
      </c>
      <c r="K473" s="34">
        <f t="shared" si="284"/>
        <v>-3.047319855062056E-3</v>
      </c>
      <c r="L473" s="101">
        <f t="shared" si="285"/>
        <v>1.1528225819913376E-2</v>
      </c>
      <c r="N473" s="34">
        <f t="shared" si="286"/>
        <v>2.7133827022666101E-2</v>
      </c>
      <c r="O473" s="35">
        <f t="shared" si="294"/>
        <v>-0.83814108601462567</v>
      </c>
      <c r="P473" s="35">
        <f t="shared" si="295"/>
        <v>0.40312324696535273</v>
      </c>
      <c r="Q473" s="35">
        <f t="shared" si="287"/>
        <v>-0.30473198550620562</v>
      </c>
      <c r="R473" s="35">
        <f t="shared" si="296"/>
        <v>1.1528225819913376</v>
      </c>
      <c r="S473" s="67">
        <f t="shared" si="288"/>
        <v>0.44020658445852512</v>
      </c>
      <c r="AJ473" s="34">
        <f t="shared" ca="1" si="269"/>
        <v>0.7783159070772413</v>
      </c>
      <c r="AK473" s="34">
        <f t="shared" ca="1" si="269"/>
        <v>1.678283678841288</v>
      </c>
      <c r="AL473" s="34">
        <f t="shared" ca="1" si="269"/>
        <v>-0.18983189394793634</v>
      </c>
      <c r="AM473" s="34">
        <f t="shared" ca="1" si="269"/>
        <v>0.88639482304961759</v>
      </c>
      <c r="AN473" s="101">
        <f t="shared" ca="1" si="269"/>
        <v>0.50195570452126603</v>
      </c>
      <c r="AQ473" s="60">
        <f ca="1"/>
        <v>-3.7507081475085815E-3</v>
      </c>
      <c r="AR473" s="60">
        <f ca="1"/>
        <v>8.5856176195386654E-3</v>
      </c>
      <c r="AS473" s="60">
        <f ca="1"/>
        <v>2.6707978251272516E-3</v>
      </c>
      <c r="AT473" s="60">
        <f ca="1"/>
        <v>8.178642127427865E-3</v>
      </c>
      <c r="AU473" s="60">
        <f ca="1"/>
        <v>7.1185253451894132E-3</v>
      </c>
      <c r="AW473" s="61">
        <f t="shared" ca="1" si="270"/>
        <v>0.15424199545333528</v>
      </c>
      <c r="AX473" s="61">
        <f t="shared" ca="1" si="271"/>
        <v>0.85856176195386658</v>
      </c>
      <c r="AY473" s="61">
        <f t="shared" ca="1" si="272"/>
        <v>0.26707978251272518</v>
      </c>
      <c r="AZ473" s="61">
        <f t="shared" ca="1" si="273"/>
        <v>0.81786421274278653</v>
      </c>
      <c r="BA473" s="61">
        <f t="shared" ca="1" si="274"/>
        <v>0.71185253451894137</v>
      </c>
      <c r="BB473" s="61">
        <f t="shared" ca="1" si="275"/>
        <v>2.809600287181655</v>
      </c>
      <c r="BL473" s="96">
        <v>39370</v>
      </c>
      <c r="BM473" s="126">
        <f t="shared" si="289"/>
        <v>-2.3832540811185492E-4</v>
      </c>
      <c r="BN473" s="126">
        <f t="shared" si="290"/>
        <v>-8.539941469816268E-3</v>
      </c>
      <c r="BO473" s="126">
        <f t="shared" si="291"/>
        <v>4.0724229412455893E-3</v>
      </c>
      <c r="BP473" s="126">
        <f t="shared" si="292"/>
        <v>-2.8396282444807762E-3</v>
      </c>
      <c r="BQ473" s="126">
        <f t="shared" si="293"/>
        <v>1.0778566177494968E-2</v>
      </c>
      <c r="DA473" s="126">
        <f t="shared" ca="1" si="276"/>
        <v>-3.6180719656884377E-3</v>
      </c>
      <c r="DB473" s="126">
        <f t="shared" ca="1" si="277"/>
        <v>8.2677352983374884E-3</v>
      </c>
      <c r="DC473" s="126">
        <f t="shared" ca="1" si="278"/>
        <v>2.5123842630376519E-3</v>
      </c>
      <c r="DD473" s="126">
        <f t="shared" ca="1" si="279"/>
        <v>8.2953794687426995E-3</v>
      </c>
      <c r="DE473" s="126">
        <f t="shared" ca="1" si="280"/>
        <v>6.4959331258727399E-3</v>
      </c>
    </row>
    <row r="474" spans="1:109" ht="14" thickBot="1" x14ac:dyDescent="0.2">
      <c r="A474" s="96">
        <v>39371</v>
      </c>
      <c r="B474" s="97">
        <v>5.2849998474121094</v>
      </c>
      <c r="C474" s="98">
        <v>1538.530029296875</v>
      </c>
      <c r="D474" s="97">
        <v>2.0313999652862549</v>
      </c>
      <c r="E474">
        <v>116.75422881871874</v>
      </c>
      <c r="F474">
        <v>757.20794677734375</v>
      </c>
      <c r="H474" s="34">
        <f t="shared" si="281"/>
        <v>-3.0183494598319347E-3</v>
      </c>
      <c r="I474" s="34">
        <f t="shared" si="282"/>
        <v>-6.5731685708682692E-3</v>
      </c>
      <c r="J474" s="34">
        <f t="shared" si="283"/>
        <v>-5.337130037063857E-3</v>
      </c>
      <c r="K474" s="34">
        <f t="shared" si="284"/>
        <v>-3.8529460727819297E-3</v>
      </c>
      <c r="L474" s="101">
        <f t="shared" si="285"/>
        <v>-1.3188189989147092E-3</v>
      </c>
      <c r="N474" s="34">
        <f t="shared" si="286"/>
        <v>0.12412489198052409</v>
      </c>
      <c r="O474" s="35">
        <f t="shared" si="294"/>
        <v>-0.65731685708682697</v>
      </c>
      <c r="P474" s="35">
        <f t="shared" si="295"/>
        <v>-0.53371300370638575</v>
      </c>
      <c r="Q474" s="35">
        <f t="shared" si="287"/>
        <v>-0.38529460727819298</v>
      </c>
      <c r="R474" s="35">
        <f t="shared" si="296"/>
        <v>-0.13188189989147092</v>
      </c>
      <c r="S474" s="67">
        <f t="shared" si="288"/>
        <v>-1.5840814759823525</v>
      </c>
      <c r="AJ474" s="34">
        <f t="shared" ca="1" si="269"/>
        <v>0.36725238123622223</v>
      </c>
      <c r="AK474" s="34">
        <f t="shared" ca="1" si="269"/>
        <v>-0.40121976928793218</v>
      </c>
      <c r="AL474" s="34">
        <f t="shared" ca="1" si="269"/>
        <v>-0.80129208148543185</v>
      </c>
      <c r="AM474" s="34">
        <f t="shared" ca="1" si="269"/>
        <v>0.13616392305033762</v>
      </c>
      <c r="AN474" s="101">
        <f t="shared" ca="1" si="269"/>
        <v>-0.18258496687917941</v>
      </c>
      <c r="AQ474" s="60">
        <f ca="1"/>
        <v>1.2843423156197476E-2</v>
      </c>
      <c r="AR474" s="60">
        <f ca="1"/>
        <v>1.2780852321818732E-2</v>
      </c>
      <c r="AS474" s="60">
        <f ca="1"/>
        <v>1.1291817966977707E-2</v>
      </c>
      <c r="AT474" s="60">
        <f ca="1"/>
        <v>6.5849593720731332E-4</v>
      </c>
      <c r="AU474" s="60">
        <f ca="1"/>
        <v>2.0618015544566184E-2</v>
      </c>
      <c r="AW474" s="61">
        <f t="shared" ca="1" si="270"/>
        <v>-0.52816565249934311</v>
      </c>
      <c r="AX474" s="61">
        <f t="shared" ca="1" si="271"/>
        <v>1.2780852321818732</v>
      </c>
      <c r="AY474" s="61">
        <f t="shared" ca="1" si="272"/>
        <v>1.1291817966977706</v>
      </c>
      <c r="AZ474" s="61">
        <f t="shared" ca="1" si="273"/>
        <v>6.5849593720731334E-2</v>
      </c>
      <c r="BA474" s="61">
        <f t="shared" ca="1" si="274"/>
        <v>2.0618015544566184</v>
      </c>
      <c r="BB474" s="61">
        <f t="shared" ca="1" si="275"/>
        <v>4.0067525245576503</v>
      </c>
      <c r="BL474" s="96">
        <v>39371</v>
      </c>
      <c r="BM474" s="126">
        <f t="shared" si="289"/>
        <v>-2.5968606209361236E-3</v>
      </c>
      <c r="BN474" s="126">
        <f t="shared" si="290"/>
        <v>-6.7316991805382803E-3</v>
      </c>
      <c r="BO474" s="126">
        <f t="shared" si="291"/>
        <v>-5.2959395654717948E-3</v>
      </c>
      <c r="BP474" s="126">
        <f t="shared" si="292"/>
        <v>-3.6452544622006498E-3</v>
      </c>
      <c r="BQ474" s="126">
        <f t="shared" si="293"/>
        <v>-2.0684786413331172E-3</v>
      </c>
      <c r="DA474" s="126">
        <f t="shared" ca="1" si="276"/>
        <v>1.2976059338017621E-2</v>
      </c>
      <c r="DB474" s="126">
        <f t="shared" ca="1" si="277"/>
        <v>1.2462970000617555E-2</v>
      </c>
      <c r="DC474" s="126">
        <f t="shared" ca="1" si="278"/>
        <v>1.1133404404888107E-2</v>
      </c>
      <c r="DD474" s="126">
        <f t="shared" ca="1" si="279"/>
        <v>7.7523327852214823E-4</v>
      </c>
      <c r="DE474" s="126">
        <f t="shared" ca="1" si="280"/>
        <v>1.999542332524951E-2</v>
      </c>
    </row>
    <row r="475" spans="1:109" ht="14" thickBot="1" x14ac:dyDescent="0.2">
      <c r="A475" s="96">
        <v>39372</v>
      </c>
      <c r="B475" s="97">
        <v>5.183499813079834</v>
      </c>
      <c r="C475" s="98">
        <v>1541.239990234375</v>
      </c>
      <c r="D475" s="97">
        <v>2.0353999137878418</v>
      </c>
      <c r="E475">
        <v>116.53652903982177</v>
      </c>
      <c r="F475">
        <v>757.35791015625</v>
      </c>
      <c r="H475" s="34">
        <f t="shared" si="281"/>
        <v>-1.9205305063911521E-2</v>
      </c>
      <c r="I475" s="34">
        <f t="shared" si="282"/>
        <v>1.7613961937021675E-3</v>
      </c>
      <c r="J475" s="34">
        <f t="shared" si="283"/>
        <v>1.9690600423059772E-3</v>
      </c>
      <c r="K475" s="34">
        <f t="shared" si="284"/>
        <v>-1.864598662503165E-3</v>
      </c>
      <c r="L475" s="101">
        <f t="shared" si="285"/>
        <v>1.9804781440090535E-4</v>
      </c>
      <c r="N475" s="34">
        <f t="shared" si="286"/>
        <v>0.78978807730360223</v>
      </c>
      <c r="O475" s="35">
        <f t="shared" si="294"/>
        <v>0.17613961937021674</v>
      </c>
      <c r="P475" s="35">
        <f t="shared" si="295"/>
        <v>0.19690600423059773</v>
      </c>
      <c r="Q475" s="35">
        <f t="shared" si="287"/>
        <v>-0.18645986625031649</v>
      </c>
      <c r="R475" s="35">
        <f t="shared" si="296"/>
        <v>1.9804781440090534E-2</v>
      </c>
      <c r="S475" s="67">
        <f t="shared" si="288"/>
        <v>0.99617861609419078</v>
      </c>
      <c r="AJ475" s="34">
        <f t="shared" ca="1" si="269"/>
        <v>-6.4797607536727406E-2</v>
      </c>
      <c r="AK475" s="34">
        <f t="shared" ca="1" si="269"/>
        <v>-9.8313768837213558E-2</v>
      </c>
      <c r="AL475" s="34">
        <f t="shared" ca="1" si="269"/>
        <v>0.3947255596021656</v>
      </c>
      <c r="AM475" s="34">
        <f t="shared" ca="1" si="269"/>
        <v>0.60657183338061915</v>
      </c>
      <c r="AN475" s="101">
        <f t="shared" ca="1" si="269"/>
        <v>-0.36554889185670286</v>
      </c>
      <c r="AQ475" s="60">
        <f ca="1"/>
        <v>1.2378608154848265E-2</v>
      </c>
      <c r="AR475" s="60">
        <f ca="1"/>
        <v>-6.9590232411033204E-3</v>
      </c>
      <c r="AS475" s="60">
        <f ca="1"/>
        <v>-9.7451147509450579E-4</v>
      </c>
      <c r="AT475" s="60">
        <f ca="1"/>
        <v>-2.5156957665580415E-4</v>
      </c>
      <c r="AU475" s="60">
        <f ca="1"/>
        <v>-1.2373070475234775E-3</v>
      </c>
      <c r="AW475" s="61">
        <f t="shared" ca="1" si="270"/>
        <v>-0.50905086390338961</v>
      </c>
      <c r="AX475" s="61">
        <f t="shared" ca="1" si="271"/>
        <v>-0.69590232411033204</v>
      </c>
      <c r="AY475" s="61">
        <f t="shared" ca="1" si="272"/>
        <v>-9.7451147509450581E-2</v>
      </c>
      <c r="AZ475" s="61">
        <f t="shared" ca="1" si="273"/>
        <v>-2.5156957665580414E-2</v>
      </c>
      <c r="BA475" s="61">
        <f t="shared" ca="1" si="274"/>
        <v>-0.12373070475234775</v>
      </c>
      <c r="BB475" s="61">
        <f t="shared" ca="1" si="275"/>
        <v>-1.4512919979411003</v>
      </c>
      <c r="BL475" s="96">
        <v>39372</v>
      </c>
      <c r="BM475" s="126">
        <f t="shared" si="289"/>
        <v>-1.8783816225015709E-2</v>
      </c>
      <c r="BN475" s="126">
        <f t="shared" si="290"/>
        <v>1.6028655840321566E-3</v>
      </c>
      <c r="BO475" s="126">
        <f t="shared" si="291"/>
        <v>2.0102505138980395E-3</v>
      </c>
      <c r="BP475" s="126">
        <f t="shared" si="292"/>
        <v>-1.6569070519218852E-3</v>
      </c>
      <c r="BQ475" s="126">
        <f t="shared" si="293"/>
        <v>-5.5161182801750268E-4</v>
      </c>
      <c r="DA475" s="126">
        <f t="shared" ca="1" si="276"/>
        <v>1.251124433666841E-2</v>
      </c>
      <c r="DB475" s="126">
        <f t="shared" ca="1" si="277"/>
        <v>-7.2769055623044974E-3</v>
      </c>
      <c r="DC475" s="126">
        <f t="shared" ca="1" si="278"/>
        <v>-1.1329250371841053E-3</v>
      </c>
      <c r="DD475" s="126">
        <f t="shared" ca="1" si="279"/>
        <v>-1.3483223534096925E-4</v>
      </c>
      <c r="DE475" s="126">
        <f t="shared" ca="1" si="280"/>
        <v>-1.8598992668401504E-3</v>
      </c>
    </row>
    <row r="476" spans="1:109" ht="14" thickBot="1" x14ac:dyDescent="0.2">
      <c r="A476" s="96">
        <v>39373</v>
      </c>
      <c r="B476" s="97">
        <v>5.1459999084472656</v>
      </c>
      <c r="C476" s="98">
        <v>1540.0799560546875</v>
      </c>
      <c r="D476" s="97">
        <v>2.0450000762939453</v>
      </c>
      <c r="E476">
        <v>115.6604186405836</v>
      </c>
      <c r="F476">
        <v>764.5150146484375</v>
      </c>
      <c r="H476" s="34">
        <f t="shared" si="281"/>
        <v>-7.2344759303246461E-3</v>
      </c>
      <c r="I476" s="34">
        <f t="shared" si="282"/>
        <v>-7.5266291235480767E-4</v>
      </c>
      <c r="J476" s="34">
        <f t="shared" si="283"/>
        <v>4.7165976774744918E-3</v>
      </c>
      <c r="K476" s="34">
        <f t="shared" si="284"/>
        <v>-7.5179036689757232E-3</v>
      </c>
      <c r="L476" s="101">
        <f t="shared" si="285"/>
        <v>9.450095385827452E-3</v>
      </c>
      <c r="N476" s="34">
        <f t="shared" si="286"/>
        <v>0.29750648668668367</v>
      </c>
      <c r="O476" s="35">
        <f t="shared" si="294"/>
        <v>-7.5266291235480773E-2</v>
      </c>
      <c r="P476" s="35">
        <f t="shared" si="295"/>
        <v>0.47165976774744917</v>
      </c>
      <c r="Q476" s="35">
        <f t="shared" si="287"/>
        <v>-0.75179036689757228</v>
      </c>
      <c r="R476" s="35">
        <f t="shared" si="296"/>
        <v>0.94500953858274517</v>
      </c>
      <c r="S476" s="67">
        <f t="shared" si="288"/>
        <v>0.88711913488382488</v>
      </c>
      <c r="AJ476" s="34">
        <f t="shared" ca="1" si="269"/>
        <v>-0.79245844442548419</v>
      </c>
      <c r="AK476" s="34">
        <f t="shared" ca="1" si="269"/>
        <v>0.12614715461214868</v>
      </c>
      <c r="AL476" s="34">
        <f t="shared" ca="1" si="269"/>
        <v>-7.829357342281712E-2</v>
      </c>
      <c r="AM476" s="34">
        <f t="shared" ca="1" si="269"/>
        <v>-0.75579565709488838</v>
      </c>
      <c r="AN476" s="101">
        <f t="shared" ca="1" si="269"/>
        <v>0.25273590998947609</v>
      </c>
      <c r="AQ476" s="60">
        <f ca="1"/>
        <v>-2.6434285207570987E-3</v>
      </c>
      <c r="AR476" s="60">
        <f ca="1"/>
        <v>3.2014767401657841E-3</v>
      </c>
      <c r="AS476" s="60">
        <f ca="1"/>
        <v>1.734869127682737E-3</v>
      </c>
      <c r="AT476" s="60">
        <f ca="1"/>
        <v>-3.4833542074309051E-3</v>
      </c>
      <c r="AU476" s="60">
        <f ca="1"/>
        <v>-3.8485511771517919E-3</v>
      </c>
      <c r="AW476" s="61">
        <f t="shared" ca="1" si="270"/>
        <v>0.10870685583752164</v>
      </c>
      <c r="AX476" s="61">
        <f t="shared" ca="1" si="271"/>
        <v>0.3201476740165784</v>
      </c>
      <c r="AY476" s="61">
        <f t="shared" ca="1" si="272"/>
        <v>0.17348691276827369</v>
      </c>
      <c r="AZ476" s="61">
        <f t="shared" ca="1" si="273"/>
        <v>-0.34833542074309048</v>
      </c>
      <c r="BA476" s="61">
        <f t="shared" ca="1" si="274"/>
        <v>-0.38485511771517922</v>
      </c>
      <c r="BB476" s="61">
        <f t="shared" ca="1" si="275"/>
        <v>-0.13084909583589593</v>
      </c>
      <c r="BL476" s="96">
        <v>39373</v>
      </c>
      <c r="BM476" s="126">
        <f t="shared" si="289"/>
        <v>-6.8129870914288354E-3</v>
      </c>
      <c r="BN476" s="126">
        <f t="shared" si="290"/>
        <v>-9.1119352202481858E-4</v>
      </c>
      <c r="BO476" s="126">
        <f t="shared" si="291"/>
        <v>4.757788149066554E-3</v>
      </c>
      <c r="BP476" s="126">
        <f t="shared" si="292"/>
        <v>-7.3102120583944429E-3</v>
      </c>
      <c r="BQ476" s="126">
        <f t="shared" si="293"/>
        <v>8.7004357434090438E-3</v>
      </c>
      <c r="DA476" s="126">
        <f t="shared" ca="1" si="276"/>
        <v>-2.5107923389369549E-3</v>
      </c>
      <c r="DB476" s="126">
        <f t="shared" ca="1" si="277"/>
        <v>2.8835944189646067E-3</v>
      </c>
      <c r="DC476" s="126">
        <f t="shared" ca="1" si="278"/>
        <v>1.5764555655931375E-3</v>
      </c>
      <c r="DD476" s="126">
        <f t="shared" ca="1" si="279"/>
        <v>-3.3666168661160701E-3</v>
      </c>
      <c r="DE476" s="126">
        <f t="shared" ca="1" si="280"/>
        <v>-4.4711433964684643E-3</v>
      </c>
    </row>
    <row r="477" spans="1:109" ht="14" thickBot="1" x14ac:dyDescent="0.2">
      <c r="A477" s="96">
        <v>39374</v>
      </c>
      <c r="B477" s="97">
        <v>5.0460000038146973</v>
      </c>
      <c r="C477" s="98">
        <v>1500.6300048828125</v>
      </c>
      <c r="D477" s="97">
        <v>2.0499000549316406</v>
      </c>
      <c r="E477">
        <v>114.79738297393504</v>
      </c>
      <c r="F477">
        <v>764.5150146484375</v>
      </c>
      <c r="H477" s="34">
        <f t="shared" si="281"/>
        <v>-1.9432550799003405E-2</v>
      </c>
      <c r="I477" s="34">
        <f t="shared" si="282"/>
        <v>-2.561552146483111E-2</v>
      </c>
      <c r="J477" s="34">
        <f t="shared" si="283"/>
        <v>2.3960774840533533E-3</v>
      </c>
      <c r="K477" s="34">
        <f t="shared" si="284"/>
        <v>-7.461806526314352E-3</v>
      </c>
      <c r="L477" s="101">
        <f t="shared" si="285"/>
        <v>0</v>
      </c>
      <c r="N477" s="34">
        <f t="shared" si="286"/>
        <v>0.79913320208013661</v>
      </c>
      <c r="O477" s="35">
        <f t="shared" si="294"/>
        <v>-2.5615521464831108</v>
      </c>
      <c r="P477" s="35">
        <f t="shared" si="295"/>
        <v>0.23960774840533533</v>
      </c>
      <c r="Q477" s="35">
        <f t="shared" si="287"/>
        <v>-0.74618065263143518</v>
      </c>
      <c r="R477" s="35">
        <f t="shared" si="296"/>
        <v>0</v>
      </c>
      <c r="S477" s="67">
        <f t="shared" si="288"/>
        <v>-2.2689918486290743</v>
      </c>
      <c r="AJ477" s="34">
        <f t="shared" ca="1" si="269"/>
        <v>-2.96146280959326</v>
      </c>
      <c r="AK477" s="34">
        <f t="shared" ca="1" si="269"/>
        <v>-0.53677933544559286</v>
      </c>
      <c r="AL477" s="34">
        <f t="shared" ca="1" si="269"/>
        <v>-0.19143175313371646</v>
      </c>
      <c r="AM477" s="34">
        <f t="shared" ca="1" si="269"/>
        <v>-0.68747352093115832</v>
      </c>
      <c r="AN477" s="101">
        <f t="shared" ca="1" si="269"/>
        <v>0.4061722054367794</v>
      </c>
      <c r="AQ477" s="60">
        <f ca="1"/>
        <v>-1.5827719544707117E-2</v>
      </c>
      <c r="AR477" s="60">
        <f ca="1"/>
        <v>-7.436881795209023E-3</v>
      </c>
      <c r="AS477" s="60">
        <f ca="1"/>
        <v>-3.5978814308796768E-3</v>
      </c>
      <c r="AT477" s="60">
        <f ca="1"/>
        <v>5.5252699580144674E-4</v>
      </c>
      <c r="AU477" s="60">
        <f ca="1"/>
        <v>3.1572995829327166E-3</v>
      </c>
      <c r="AW477" s="61">
        <f t="shared" ca="1" si="270"/>
        <v>0.65089016528066057</v>
      </c>
      <c r="AX477" s="61">
        <f t="shared" ca="1" si="271"/>
        <v>-0.74368817952090227</v>
      </c>
      <c r="AY477" s="61">
        <f t="shared" ca="1" si="272"/>
        <v>-0.35978814308796769</v>
      </c>
      <c r="AZ477" s="61">
        <f t="shared" ca="1" si="273"/>
        <v>5.5252699580144671E-2</v>
      </c>
      <c r="BA477" s="61">
        <f t="shared" ca="1" si="274"/>
        <v>0.31572995829327166</v>
      </c>
      <c r="BB477" s="61">
        <f t="shared" ca="1" si="275"/>
        <v>-8.160349945479306E-2</v>
      </c>
      <c r="BL477" s="96">
        <v>39374</v>
      </c>
      <c r="BM477" s="126">
        <f t="shared" si="289"/>
        <v>-1.9011061960107593E-2</v>
      </c>
      <c r="BN477" s="126">
        <f t="shared" si="290"/>
        <v>-2.5774052074501119E-2</v>
      </c>
      <c r="BO477" s="126">
        <f t="shared" si="291"/>
        <v>2.4372679556454156E-3</v>
      </c>
      <c r="BP477" s="126">
        <f t="shared" si="292"/>
        <v>-7.2541149157330717E-3</v>
      </c>
      <c r="BQ477" s="126">
        <f t="shared" si="293"/>
        <v>-7.4965964241840803E-4</v>
      </c>
      <c r="DA477" s="126">
        <f t="shared" ca="1" si="276"/>
        <v>-1.5695083362886973E-2</v>
      </c>
      <c r="DB477" s="126">
        <f t="shared" ca="1" si="277"/>
        <v>-7.7547641164102E-3</v>
      </c>
      <c r="DC477" s="126">
        <f t="shared" ca="1" si="278"/>
        <v>-3.7562949929692765E-3</v>
      </c>
      <c r="DD477" s="126">
        <f t="shared" ca="1" si="279"/>
        <v>6.6926433711628165E-4</v>
      </c>
      <c r="DE477" s="126">
        <f t="shared" ca="1" si="280"/>
        <v>2.5347073636160437E-3</v>
      </c>
    </row>
    <row r="478" spans="1:109" ht="14" thickBot="1" x14ac:dyDescent="0.2">
      <c r="A478" s="96">
        <v>39377</v>
      </c>
      <c r="B478" s="97">
        <v>5.0304999351501465</v>
      </c>
      <c r="C478" s="98">
        <v>1506.3299560546875</v>
      </c>
      <c r="D478" s="97">
        <v>2.0288999080657959</v>
      </c>
      <c r="E478">
        <v>114.14222266444365</v>
      </c>
      <c r="F478">
        <v>755.05804443359375</v>
      </c>
      <c r="H478" s="34">
        <f t="shared" si="281"/>
        <v>-3.0717535974698713E-3</v>
      </c>
      <c r="I478" s="34">
        <f t="shared" si="282"/>
        <v>3.7983721192620841E-3</v>
      </c>
      <c r="J478" s="34">
        <f t="shared" si="283"/>
        <v>-1.024447353680618E-2</v>
      </c>
      <c r="K478" s="34">
        <f t="shared" si="284"/>
        <v>-5.7071014383677041E-3</v>
      </c>
      <c r="L478" s="101">
        <f t="shared" si="285"/>
        <v>-1.2369894683092053E-2</v>
      </c>
      <c r="N478" s="34">
        <f t="shared" si="286"/>
        <v>0.12632105346011333</v>
      </c>
      <c r="O478" s="35">
        <f t="shared" si="294"/>
        <v>0.3798372119262084</v>
      </c>
      <c r="P478" s="35">
        <f t="shared" si="295"/>
        <v>-1.024447353680618</v>
      </c>
      <c r="Q478" s="35">
        <f t="shared" si="287"/>
        <v>-0.57071014383677043</v>
      </c>
      <c r="R478" s="35">
        <f t="shared" si="296"/>
        <v>-1.2369894683092053</v>
      </c>
      <c r="S478" s="67">
        <f t="shared" si="288"/>
        <v>-2.3259887004402717</v>
      </c>
      <c r="AJ478" s="34">
        <f t="shared" ref="AJ478:AN528" ca="1" si="297">_xlfn.NORM.INV(RAND(),0,1)</f>
        <v>0.97923764663211843</v>
      </c>
      <c r="AK478" s="34">
        <f t="shared" ca="1" si="297"/>
        <v>-0.16560619072503158</v>
      </c>
      <c r="AL478" s="34">
        <f t="shared" ca="1" si="297"/>
        <v>-0.44513939224083837</v>
      </c>
      <c r="AM478" s="34">
        <f t="shared" ca="1" si="297"/>
        <v>-0.25932136442535697</v>
      </c>
      <c r="AN478" s="101">
        <f t="shared" ca="1" si="297"/>
        <v>0.27134177934019532</v>
      </c>
      <c r="AQ478" s="60">
        <f ca="1"/>
        <v>-5.6359354051294282E-2</v>
      </c>
      <c r="AR478" s="60">
        <f ca="1"/>
        <v>-3.1963960195739487E-2</v>
      </c>
      <c r="AS478" s="60">
        <f ca="1"/>
        <v>-7.2987862924564955E-3</v>
      </c>
      <c r="AT478" s="60">
        <f ca="1"/>
        <v>-6.4185616387467349E-3</v>
      </c>
      <c r="AU478" s="60">
        <f ca="1"/>
        <v>-3.6448816151255156E-3</v>
      </c>
      <c r="AW478" s="61">
        <f t="shared" ca="1" si="270"/>
        <v>2.3176901239588537</v>
      </c>
      <c r="AX478" s="61">
        <f t="shared" ca="1" si="271"/>
        <v>-3.1963960195739487</v>
      </c>
      <c r="AY478" s="61">
        <f t="shared" ca="1" si="272"/>
        <v>-0.7298786292456495</v>
      </c>
      <c r="AZ478" s="61">
        <f t="shared" ca="1" si="273"/>
        <v>-0.64185616387467348</v>
      </c>
      <c r="BA478" s="61">
        <f t="shared" ca="1" si="274"/>
        <v>-0.36448816151255159</v>
      </c>
      <c r="BB478" s="61">
        <f t="shared" ca="1" si="275"/>
        <v>-2.6149288502479697</v>
      </c>
      <c r="BL478" s="96">
        <v>39377</v>
      </c>
      <c r="BM478" s="126">
        <f t="shared" si="289"/>
        <v>-2.6502647585740602E-3</v>
      </c>
      <c r="BN478" s="126">
        <f t="shared" si="290"/>
        <v>3.639841509592073E-3</v>
      </c>
      <c r="BO478" s="126">
        <f t="shared" si="291"/>
        <v>-1.0203283065214118E-2</v>
      </c>
      <c r="BP478" s="126">
        <f t="shared" si="292"/>
        <v>-5.4994098277864239E-3</v>
      </c>
      <c r="BQ478" s="126">
        <f t="shared" si="293"/>
        <v>-1.3119554325510461E-2</v>
      </c>
      <c r="DA478" s="126">
        <f t="shared" ca="1" si="276"/>
        <v>-5.6226717869474141E-2</v>
      </c>
      <c r="DB478" s="126">
        <f t="shared" ca="1" si="277"/>
        <v>-3.2281842516940662E-2</v>
      </c>
      <c r="DC478" s="126">
        <f t="shared" ca="1" si="278"/>
        <v>-7.4571998545460948E-3</v>
      </c>
      <c r="DD478" s="126">
        <f t="shared" ca="1" si="279"/>
        <v>-6.3018242974318996E-3</v>
      </c>
      <c r="DE478" s="126">
        <f t="shared" ca="1" si="280"/>
        <v>-4.267473834442188E-3</v>
      </c>
    </row>
    <row r="479" spans="1:109" ht="14" thickBot="1" x14ac:dyDescent="0.2">
      <c r="A479" s="96">
        <v>39378</v>
      </c>
      <c r="B479" s="97">
        <v>5.0279998779296875</v>
      </c>
      <c r="C479" s="98">
        <v>1519.5899658203125</v>
      </c>
      <c r="D479" s="97">
        <v>2.0504999160766602</v>
      </c>
      <c r="E479">
        <v>114.71837229122353</v>
      </c>
      <c r="F479">
        <v>758.25787353515625</v>
      </c>
      <c r="H479" s="34">
        <f t="shared" si="281"/>
        <v>-4.9697987331041773E-4</v>
      </c>
      <c r="I479" s="34">
        <f t="shared" si="282"/>
        <v>8.8028587045795911E-3</v>
      </c>
      <c r="J479" s="34">
        <f t="shared" si="283"/>
        <v>1.0646167376219224E-2</v>
      </c>
      <c r="K479" s="34">
        <f t="shared" si="284"/>
        <v>5.0476468157944531E-3</v>
      </c>
      <c r="L479" s="101">
        <f t="shared" si="285"/>
        <v>4.2378584337351829E-3</v>
      </c>
      <c r="N479" s="34">
        <f t="shared" si="286"/>
        <v>2.0437518555119522E-2</v>
      </c>
      <c r="O479" s="35">
        <f t="shared" si="294"/>
        <v>0.88028587045795914</v>
      </c>
      <c r="P479" s="35">
        <f t="shared" si="295"/>
        <v>1.0646167376219224</v>
      </c>
      <c r="Q479" s="35">
        <f t="shared" si="287"/>
        <v>0.50476468157944532</v>
      </c>
      <c r="R479" s="35">
        <f t="shared" si="296"/>
        <v>0.42378584337351827</v>
      </c>
      <c r="S479" s="67">
        <f t="shared" si="288"/>
        <v>2.8938906515879648</v>
      </c>
      <c r="AJ479" s="34">
        <f t="shared" ca="1" si="297"/>
        <v>0.45679858178680749</v>
      </c>
      <c r="AK479" s="34">
        <f t="shared" ca="1" si="297"/>
        <v>-1.6501414022252274</v>
      </c>
      <c r="AL479" s="34">
        <f t="shared" ca="1" si="297"/>
        <v>-0.83605369516119388</v>
      </c>
      <c r="AM479" s="34">
        <f t="shared" ca="1" si="297"/>
        <v>2.0888062107672489</v>
      </c>
      <c r="AN479" s="101">
        <f t="shared" ca="1" si="297"/>
        <v>-0.25700037660497316</v>
      </c>
      <c r="AQ479" s="60">
        <f ca="1"/>
        <v>2.1536986565983709E-2</v>
      </c>
      <c r="AR479" s="60">
        <f ca="1"/>
        <v>3.3006199826890715E-3</v>
      </c>
      <c r="AS479" s="60">
        <f ca="1"/>
        <v>4.1244533520610354E-5</v>
      </c>
      <c r="AT479" s="60">
        <f ca="1"/>
        <v>5.4495676451732705E-3</v>
      </c>
      <c r="AU479" s="60">
        <f ca="1"/>
        <v>-2.4328626427363908E-6</v>
      </c>
      <c r="AW479" s="61">
        <f t="shared" ca="1" si="270"/>
        <v>-0.88567482548477927</v>
      </c>
      <c r="AX479" s="61">
        <f t="shared" ca="1" si="271"/>
        <v>0.33006199826890714</v>
      </c>
      <c r="AY479" s="61">
        <f t="shared" ca="1" si="272"/>
        <v>4.124453352061035E-3</v>
      </c>
      <c r="AZ479" s="61">
        <f t="shared" ca="1" si="273"/>
        <v>0.544956764517327</v>
      </c>
      <c r="BA479" s="61">
        <f t="shared" ca="1" si="274"/>
        <v>-2.4328626427363908E-4</v>
      </c>
      <c r="BB479" s="61">
        <f t="shared" ca="1" si="275"/>
        <v>-6.7748956107577521E-3</v>
      </c>
      <c r="BL479" s="96">
        <v>39378</v>
      </c>
      <c r="BM479" s="126">
        <f t="shared" si="289"/>
        <v>-7.5491034414606703E-5</v>
      </c>
      <c r="BN479" s="126">
        <f t="shared" si="290"/>
        <v>8.6443280949095799E-3</v>
      </c>
      <c r="BO479" s="126">
        <f t="shared" si="291"/>
        <v>1.0687357847811286E-2</v>
      </c>
      <c r="BP479" s="126">
        <f t="shared" si="292"/>
        <v>5.2553384263757334E-3</v>
      </c>
      <c r="BQ479" s="126">
        <f t="shared" si="293"/>
        <v>3.4881987913167748E-3</v>
      </c>
      <c r="DA479" s="126">
        <f t="shared" ca="1" si="276"/>
        <v>2.1669622747803853E-2</v>
      </c>
      <c r="DB479" s="126">
        <f t="shared" ca="1" si="277"/>
        <v>2.982737661487894E-3</v>
      </c>
      <c r="DC479" s="126">
        <f t="shared" ca="1" si="278"/>
        <v>-1.1716902856898922E-4</v>
      </c>
      <c r="DD479" s="126">
        <f t="shared" ca="1" si="279"/>
        <v>5.5663049864881058E-3</v>
      </c>
      <c r="DE479" s="126">
        <f t="shared" ca="1" si="280"/>
        <v>-6.2502508195940918E-4</v>
      </c>
    </row>
    <row r="480" spans="1:109" ht="14" thickBot="1" x14ac:dyDescent="0.2">
      <c r="A480" s="96">
        <v>39379</v>
      </c>
      <c r="B480" s="97">
        <v>4.9514999389648438</v>
      </c>
      <c r="C480" s="98">
        <v>1515.8800048828125</v>
      </c>
      <c r="D480" s="97">
        <v>2.0490999221801758</v>
      </c>
      <c r="E480">
        <v>114.14222266444365</v>
      </c>
      <c r="F480">
        <v>761.45770263671875</v>
      </c>
      <c r="H480" s="34">
        <f t="shared" si="281"/>
        <v>-1.5214785366371789E-2</v>
      </c>
      <c r="I480" s="34">
        <f t="shared" si="282"/>
        <v>-2.4414223711310642E-3</v>
      </c>
      <c r="J480" s="34">
        <f t="shared" si="283"/>
        <v>-6.8275735371063271E-4</v>
      </c>
      <c r="K480" s="34">
        <f t="shared" si="284"/>
        <v>-5.0222960391842876E-3</v>
      </c>
      <c r="L480" s="101">
        <f t="shared" si="285"/>
        <v>4.219974778031951E-3</v>
      </c>
      <c r="N480" s="34">
        <f t="shared" si="286"/>
        <v>0.62568420762416044</v>
      </c>
      <c r="O480" s="35">
        <f t="shared" si="294"/>
        <v>-0.24414223711310643</v>
      </c>
      <c r="P480" s="35">
        <f t="shared" si="295"/>
        <v>-6.8275735371063268E-2</v>
      </c>
      <c r="Q480" s="35">
        <f t="shared" si="287"/>
        <v>-0.50222960391842875</v>
      </c>
      <c r="R480" s="35">
        <f t="shared" si="296"/>
        <v>0.42199747780319508</v>
      </c>
      <c r="S480" s="67">
        <f t="shared" si="288"/>
        <v>0.23303410902475707</v>
      </c>
      <c r="AJ480" s="34">
        <f t="shared" ca="1" si="297"/>
        <v>-0.80235586037516415</v>
      </c>
      <c r="AK480" s="34">
        <f t="shared" ca="1" si="297"/>
        <v>-1.0595824871116764</v>
      </c>
      <c r="AL480" s="34">
        <f t="shared" ca="1" si="297"/>
        <v>-1.8037869986225505</v>
      </c>
      <c r="AM480" s="34">
        <f t="shared" ca="1" si="297"/>
        <v>0.944006101825143</v>
      </c>
      <c r="AN480" s="101">
        <f t="shared" ca="1" si="297"/>
        <v>-0.58793909115062504</v>
      </c>
      <c r="AQ480" s="60">
        <f ca="1"/>
        <v>1.7749956022271012E-2</v>
      </c>
      <c r="AR480" s="60">
        <f ca="1"/>
        <v>-1.3292603845402619E-2</v>
      </c>
      <c r="AS480" s="60">
        <f ca="1"/>
        <v>5.0502581451183602E-3</v>
      </c>
      <c r="AT480" s="60">
        <f ca="1"/>
        <v>-5.5800900567037669E-3</v>
      </c>
      <c r="AU480" s="60">
        <f ca="1"/>
        <v>-1.8888854944585927E-2</v>
      </c>
      <c r="AW480" s="61">
        <f t="shared" ca="1" si="270"/>
        <v>-0.72993912840235531</v>
      </c>
      <c r="AX480" s="61">
        <f t="shared" ca="1" si="271"/>
        <v>-1.329260384540262</v>
      </c>
      <c r="AY480" s="61">
        <f t="shared" ca="1" si="272"/>
        <v>0.50502581451183604</v>
      </c>
      <c r="AZ480" s="61">
        <f t="shared" ca="1" si="273"/>
        <v>-0.5580090056703767</v>
      </c>
      <c r="BA480" s="61">
        <f t="shared" ca="1" si="274"/>
        <v>-1.8888854944585927</v>
      </c>
      <c r="BB480" s="61">
        <f t="shared" ca="1" si="275"/>
        <v>-4.0010681985597509</v>
      </c>
      <c r="BL480" s="96">
        <v>39379</v>
      </c>
      <c r="BM480" s="126">
        <f t="shared" si="289"/>
        <v>-1.4793296527475977E-2</v>
      </c>
      <c r="BN480" s="126">
        <f t="shared" si="290"/>
        <v>-2.5999529808010749E-3</v>
      </c>
      <c r="BO480" s="126">
        <f t="shared" si="291"/>
        <v>-6.4156688211857034E-4</v>
      </c>
      <c r="BP480" s="126">
        <f t="shared" si="292"/>
        <v>-4.8146044286030074E-3</v>
      </c>
      <c r="BQ480" s="126">
        <f t="shared" si="293"/>
        <v>3.4703151356135428E-3</v>
      </c>
      <c r="DA480" s="126">
        <f t="shared" ca="1" si="276"/>
        <v>1.7882592204091156E-2</v>
      </c>
      <c r="DB480" s="126">
        <f t="shared" ca="1" si="277"/>
        <v>-1.3610486166603796E-2</v>
      </c>
      <c r="DC480" s="126">
        <f t="shared" ca="1" si="278"/>
        <v>4.8918445830287609E-3</v>
      </c>
      <c r="DD480" s="126">
        <f t="shared" ca="1" si="279"/>
        <v>-5.4633527153889316E-3</v>
      </c>
      <c r="DE480" s="126">
        <f t="shared" ca="1" si="280"/>
        <v>-1.9511447163902601E-2</v>
      </c>
    </row>
    <row r="481" spans="1:109" ht="14" thickBot="1" x14ac:dyDescent="0.2">
      <c r="A481" s="96">
        <v>39380</v>
      </c>
      <c r="B481" s="97">
        <v>4.9724998474121094</v>
      </c>
      <c r="C481" s="98">
        <v>1514.4000244140625</v>
      </c>
      <c r="D481" s="97">
        <v>2.0511999130249023</v>
      </c>
      <c r="E481">
        <v>114.07711406024019</v>
      </c>
      <c r="F481">
        <v>767.51470947265625</v>
      </c>
      <c r="H481" s="34">
        <f t="shared" si="281"/>
        <v>4.2411206111527986E-3</v>
      </c>
      <c r="I481" s="34">
        <f t="shared" si="282"/>
        <v>-9.7631769268202218E-4</v>
      </c>
      <c r="J481" s="34">
        <f t="shared" si="283"/>
        <v>1.0248357447069933E-3</v>
      </c>
      <c r="K481" s="34">
        <f t="shared" si="284"/>
        <v>-5.7041647414617178E-4</v>
      </c>
      <c r="L481" s="101">
        <f t="shared" si="285"/>
        <v>7.9544888901428804E-3</v>
      </c>
      <c r="N481" s="34">
        <f t="shared" si="286"/>
        <v>-0.17440943957663127</v>
      </c>
      <c r="O481" s="35">
        <f t="shared" si="294"/>
        <v>-9.7631769268202218E-2</v>
      </c>
      <c r="P481" s="35">
        <f t="shared" si="295"/>
        <v>0.10248357447069933</v>
      </c>
      <c r="Q481" s="35">
        <f t="shared" si="287"/>
        <v>-5.7041647414617175E-2</v>
      </c>
      <c r="R481" s="35">
        <f t="shared" si="296"/>
        <v>0.79544888901428801</v>
      </c>
      <c r="S481" s="67">
        <f t="shared" si="288"/>
        <v>0.56884960722553668</v>
      </c>
      <c r="AJ481" s="34">
        <f t="shared" ca="1" si="297"/>
        <v>0.45376436358362532</v>
      </c>
      <c r="AK481" s="34">
        <f t="shared" ca="1" si="297"/>
        <v>-0.15087584234237633</v>
      </c>
      <c r="AL481" s="34">
        <f t="shared" ca="1" si="297"/>
        <v>0.29109046708093211</v>
      </c>
      <c r="AM481" s="34">
        <f t="shared" ca="1" si="297"/>
        <v>1.9852651053647941</v>
      </c>
      <c r="AN481" s="101">
        <f t="shared" ca="1" si="297"/>
        <v>0.79450357118727077</v>
      </c>
      <c r="AQ481" s="60">
        <f ca="1"/>
        <v>-3.2833092630132608E-3</v>
      </c>
      <c r="AR481" s="60">
        <f ca="1"/>
        <v>-3.1417755441418845E-2</v>
      </c>
      <c r="AS481" s="60">
        <f ca="1"/>
        <v>-2.0049400421155413E-3</v>
      </c>
      <c r="AT481" s="60">
        <f ca="1"/>
        <v>-9.279157568939711E-3</v>
      </c>
      <c r="AU481" s="60">
        <f ca="1"/>
        <v>-4.6625648972299562E-3</v>
      </c>
      <c r="AW481" s="61">
        <f t="shared" ca="1" si="270"/>
        <v>0.13502094871177295</v>
      </c>
      <c r="AX481" s="61">
        <f t="shared" ca="1" si="271"/>
        <v>-3.1417755441418844</v>
      </c>
      <c r="AY481" s="61">
        <f t="shared" ca="1" si="272"/>
        <v>-0.20049400421155414</v>
      </c>
      <c r="AZ481" s="61">
        <f t="shared" ca="1" si="273"/>
        <v>-0.9279157568939711</v>
      </c>
      <c r="BA481" s="61">
        <f t="shared" ca="1" si="274"/>
        <v>-0.4662564897229956</v>
      </c>
      <c r="BB481" s="61">
        <f t="shared" ca="1" si="275"/>
        <v>-4.6014208462586321</v>
      </c>
      <c r="BL481" s="96">
        <v>39380</v>
      </c>
      <c r="BM481" s="126">
        <f t="shared" si="289"/>
        <v>4.6626094500486093E-3</v>
      </c>
      <c r="BN481" s="126">
        <f t="shared" si="290"/>
        <v>-1.1348483023520331E-3</v>
      </c>
      <c r="BO481" s="126">
        <f t="shared" si="291"/>
        <v>1.0660262162990556E-3</v>
      </c>
      <c r="BP481" s="126">
        <f t="shared" si="292"/>
        <v>-3.6272486356489194E-4</v>
      </c>
      <c r="BQ481" s="126">
        <f t="shared" si="293"/>
        <v>7.2048292477244723E-3</v>
      </c>
      <c r="DA481" s="126">
        <f t="shared" ca="1" si="276"/>
        <v>-3.150673081193117E-3</v>
      </c>
      <c r="DB481" s="126">
        <f t="shared" ca="1" si="277"/>
        <v>-3.173563776262002E-2</v>
      </c>
      <c r="DC481" s="126">
        <f t="shared" ca="1" si="278"/>
        <v>-2.163353604205141E-3</v>
      </c>
      <c r="DD481" s="126">
        <f t="shared" ca="1" si="279"/>
        <v>-9.1624202276248765E-3</v>
      </c>
      <c r="DE481" s="126">
        <f t="shared" ca="1" si="280"/>
        <v>-5.2851571165466286E-3</v>
      </c>
    </row>
    <row r="482" spans="1:109" ht="14" thickBot="1" x14ac:dyDescent="0.2">
      <c r="A482" s="96">
        <v>39381</v>
      </c>
      <c r="B482" s="97">
        <v>5.0269999504089355</v>
      </c>
      <c r="C482" s="98">
        <v>1535.280029296875</v>
      </c>
      <c r="D482" s="97">
        <v>2.052299976348877</v>
      </c>
      <c r="E482">
        <v>114.23349237664497</v>
      </c>
      <c r="F482">
        <v>781.01318359375</v>
      </c>
      <c r="H482" s="34">
        <f t="shared" si="281"/>
        <v>1.0960302598136878E-2</v>
      </c>
      <c r="I482" s="34">
        <f t="shared" si="282"/>
        <v>1.3787641670760799E-2</v>
      </c>
      <c r="J482" s="34">
        <f t="shared" si="283"/>
        <v>5.3630234527084545E-4</v>
      </c>
      <c r="K482" s="34">
        <f t="shared" si="284"/>
        <v>1.3708123464817438E-3</v>
      </c>
      <c r="L482" s="101">
        <f t="shared" si="285"/>
        <v>1.7587251364040015E-2</v>
      </c>
      <c r="N482" s="34">
        <f t="shared" si="286"/>
        <v>-0.45072527027514864</v>
      </c>
      <c r="O482" s="35">
        <f t="shared" si="294"/>
        <v>1.37876416707608</v>
      </c>
      <c r="P482" s="35">
        <f t="shared" si="295"/>
        <v>5.3630234527084542E-2</v>
      </c>
      <c r="Q482" s="35">
        <f t="shared" si="287"/>
        <v>0.13708123464817437</v>
      </c>
      <c r="R482" s="35">
        <f t="shared" si="296"/>
        <v>1.7587251364040015</v>
      </c>
      <c r="S482" s="67">
        <f t="shared" si="288"/>
        <v>2.8774755023801921</v>
      </c>
      <c r="AJ482" s="34">
        <f t="shared" ca="1" si="297"/>
        <v>0.43504927092767237</v>
      </c>
      <c r="AK482" s="34">
        <f t="shared" ca="1" si="297"/>
        <v>0.67164458774001734</v>
      </c>
      <c r="AL482" s="34">
        <f t="shared" ca="1" si="297"/>
        <v>0.70083239581583712</v>
      </c>
      <c r="AM482" s="34">
        <f t="shared" ca="1" si="297"/>
        <v>0.90998258002160726</v>
      </c>
      <c r="AN482" s="101">
        <f t="shared" ca="1" si="297"/>
        <v>-0.91884536524734084</v>
      </c>
      <c r="AQ482" s="60">
        <f ca="1"/>
        <v>7.9997953533041417E-3</v>
      </c>
      <c r="AR482" s="60">
        <f ca="1"/>
        <v>5.1385549575316564E-3</v>
      </c>
      <c r="AS482" s="60">
        <f ca="1"/>
        <v>1.2436713208704375E-2</v>
      </c>
      <c r="AT482" s="60">
        <f ca="1"/>
        <v>-7.9197839967840022E-4</v>
      </c>
      <c r="AU482" s="60">
        <f ca="1"/>
        <v>-5.8464982762254213E-3</v>
      </c>
      <c r="AW482" s="61">
        <f t="shared" ca="1" si="270"/>
        <v>-0.32897904875152034</v>
      </c>
      <c r="AX482" s="61">
        <f t="shared" ca="1" si="271"/>
        <v>0.51385549575316569</v>
      </c>
      <c r="AY482" s="61">
        <f t="shared" ca="1" si="272"/>
        <v>1.2436713208704375</v>
      </c>
      <c r="AZ482" s="61">
        <f t="shared" ca="1" si="273"/>
        <v>-7.9197839967840022E-2</v>
      </c>
      <c r="BA482" s="61">
        <f t="shared" ca="1" si="274"/>
        <v>-0.58464982762254214</v>
      </c>
      <c r="BB482" s="61">
        <f t="shared" ca="1" si="275"/>
        <v>0.76470010028170077</v>
      </c>
      <c r="BL482" s="96">
        <v>39381</v>
      </c>
      <c r="BM482" s="126">
        <f t="shared" si="289"/>
        <v>1.138179143703269E-2</v>
      </c>
      <c r="BN482" s="126">
        <f t="shared" si="290"/>
        <v>1.3629111061090788E-2</v>
      </c>
      <c r="BO482" s="126">
        <f t="shared" si="291"/>
        <v>5.7749281686290781E-4</v>
      </c>
      <c r="BP482" s="126">
        <f t="shared" si="292"/>
        <v>1.5785039570630236E-3</v>
      </c>
      <c r="BQ482" s="126">
        <f t="shared" si="293"/>
        <v>1.6837591721621609E-2</v>
      </c>
      <c r="DA482" s="126">
        <f t="shared" ca="1" si="276"/>
        <v>8.1324315351242859E-3</v>
      </c>
      <c r="DB482" s="126">
        <f t="shared" ca="1" si="277"/>
        <v>4.8206726363304794E-3</v>
      </c>
      <c r="DC482" s="126">
        <f t="shared" ca="1" si="278"/>
        <v>1.2278299646614775E-2</v>
      </c>
      <c r="DD482" s="126">
        <f t="shared" ca="1" si="279"/>
        <v>-6.7524105836356532E-4</v>
      </c>
      <c r="DE482" s="126">
        <f t="shared" ca="1" si="280"/>
        <v>-6.4690904955420937E-3</v>
      </c>
    </row>
    <row r="483" spans="1:109" ht="14" thickBot="1" x14ac:dyDescent="0.2">
      <c r="A483" s="96">
        <v>39384</v>
      </c>
      <c r="B483" s="97">
        <v>5.0085000991821289</v>
      </c>
      <c r="C483" s="98">
        <v>1540.97998046875</v>
      </c>
      <c r="D483" s="97">
        <v>2.062000036239624</v>
      </c>
      <c r="E483">
        <v>114.6000477508282</v>
      </c>
      <c r="F483">
        <v>788.15618896484375</v>
      </c>
      <c r="H483" s="34">
        <f t="shared" si="281"/>
        <v>-3.6800977539897762E-3</v>
      </c>
      <c r="I483" s="34">
        <f t="shared" si="282"/>
        <v>3.7126459428287193E-3</v>
      </c>
      <c r="J483" s="34">
        <f t="shared" si="283"/>
        <v>4.7264337584819651E-3</v>
      </c>
      <c r="K483" s="34">
        <f t="shared" si="284"/>
        <v>3.2088257704197044E-3</v>
      </c>
      <c r="L483" s="101">
        <f t="shared" si="285"/>
        <v>9.1458192014454379E-3</v>
      </c>
      <c r="N483" s="34">
        <f t="shared" si="286"/>
        <v>0.15133825366171647</v>
      </c>
      <c r="O483" s="35">
        <f t="shared" si="294"/>
        <v>0.37126459428287195</v>
      </c>
      <c r="P483" s="35">
        <f t="shared" si="295"/>
        <v>0.47264337584819649</v>
      </c>
      <c r="Q483" s="35">
        <f t="shared" si="287"/>
        <v>0.32088257704197043</v>
      </c>
      <c r="R483" s="35">
        <f t="shared" si="296"/>
        <v>0.91458192014454376</v>
      </c>
      <c r="S483" s="67">
        <f t="shared" si="288"/>
        <v>2.2307107209792991</v>
      </c>
      <c r="AJ483" s="34">
        <f t="shared" ca="1" si="297"/>
        <v>0.38372848266051229</v>
      </c>
      <c r="AK483" s="34">
        <f t="shared" ca="1" si="297"/>
        <v>-0.20263536362313558</v>
      </c>
      <c r="AL483" s="34">
        <f t="shared" ca="1" si="297"/>
        <v>1.0369377058504166</v>
      </c>
      <c r="AM483" s="34">
        <f t="shared" ca="1" si="297"/>
        <v>-0.89901082753453332</v>
      </c>
      <c r="AN483" s="101">
        <f t="shared" ca="1" si="297"/>
        <v>0.30983130324284242</v>
      </c>
      <c r="AQ483" s="60">
        <f ca="1"/>
        <v>4.4330601340693476E-3</v>
      </c>
      <c r="AR483" s="60">
        <f ca="1"/>
        <v>1.5236541038128432E-2</v>
      </c>
      <c r="AS483" s="60">
        <f ca="1"/>
        <v>4.4228601200881623E-3</v>
      </c>
      <c r="AT483" s="60">
        <f ca="1"/>
        <v>-5.5982656835017464E-3</v>
      </c>
      <c r="AU483" s="60">
        <f ca="1"/>
        <v>3.7238485248512203E-3</v>
      </c>
      <c r="AW483" s="61">
        <f t="shared" ca="1" si="270"/>
        <v>-0.18230265169996723</v>
      </c>
      <c r="AX483" s="61">
        <f t="shared" ca="1" si="271"/>
        <v>1.5236541038128433</v>
      </c>
      <c r="AY483" s="61">
        <f t="shared" ca="1" si="272"/>
        <v>0.44228601200881623</v>
      </c>
      <c r="AZ483" s="61">
        <f t="shared" ca="1" si="273"/>
        <v>-0.55982656835017464</v>
      </c>
      <c r="BA483" s="61">
        <f t="shared" ca="1" si="274"/>
        <v>0.37238485248512204</v>
      </c>
      <c r="BB483" s="61">
        <f t="shared" ca="1" si="275"/>
        <v>1.5961957482566398</v>
      </c>
      <c r="BL483" s="96">
        <v>39384</v>
      </c>
      <c r="BM483" s="126">
        <f t="shared" si="289"/>
        <v>-3.2586089150939651E-3</v>
      </c>
      <c r="BN483" s="126">
        <f t="shared" si="290"/>
        <v>3.5541153331587081E-3</v>
      </c>
      <c r="BO483" s="126">
        <f t="shared" si="291"/>
        <v>4.7676242300740274E-3</v>
      </c>
      <c r="BP483" s="126">
        <f t="shared" si="292"/>
        <v>3.4165173810009842E-3</v>
      </c>
      <c r="BQ483" s="126">
        <f t="shared" si="293"/>
        <v>8.3961595590270298E-3</v>
      </c>
      <c r="DA483" s="126">
        <f t="shared" ca="1" si="276"/>
        <v>4.5656963158894909E-3</v>
      </c>
      <c r="DB483" s="126">
        <f t="shared" ca="1" si="277"/>
        <v>1.4918658716927255E-2</v>
      </c>
      <c r="DC483" s="126">
        <f t="shared" ca="1" si="278"/>
        <v>4.264446557998563E-3</v>
      </c>
      <c r="DD483" s="126">
        <f t="shared" ca="1" si="279"/>
        <v>-5.481528342186911E-3</v>
      </c>
      <c r="DE483" s="126">
        <f t="shared" ca="1" si="280"/>
        <v>3.1012563055345475E-3</v>
      </c>
    </row>
    <row r="484" spans="1:109" ht="14" thickBot="1" x14ac:dyDescent="0.2">
      <c r="A484" s="96">
        <v>39385</v>
      </c>
      <c r="B484" s="97">
        <v>5.0205001831054688</v>
      </c>
      <c r="C484" s="98">
        <v>1531.02001953125</v>
      </c>
      <c r="D484" s="97">
        <v>2.0676000118255615</v>
      </c>
      <c r="E484">
        <v>114.78420287950993</v>
      </c>
      <c r="F484">
        <v>782.656494140625</v>
      </c>
      <c r="H484" s="34">
        <f t="shared" si="281"/>
        <v>2.3959436329649701E-3</v>
      </c>
      <c r="I484" s="34">
        <f t="shared" si="282"/>
        <v>-6.4633941152631227E-3</v>
      </c>
      <c r="J484" s="34">
        <f t="shared" si="283"/>
        <v>2.7157980055858397E-3</v>
      </c>
      <c r="K484" s="34">
        <f t="shared" si="284"/>
        <v>1.6069376260832049E-3</v>
      </c>
      <c r="L484" s="101">
        <f t="shared" si="285"/>
        <v>-6.9779250625970381E-3</v>
      </c>
      <c r="N484" s="34">
        <f t="shared" si="286"/>
        <v>-9.8529427619610616E-2</v>
      </c>
      <c r="O484" s="35">
        <f t="shared" si="294"/>
        <v>-0.64633941152631225</v>
      </c>
      <c r="P484" s="35">
        <f t="shared" si="295"/>
        <v>0.27157980055858399</v>
      </c>
      <c r="Q484" s="35">
        <f t="shared" si="287"/>
        <v>0.1606937626083205</v>
      </c>
      <c r="R484" s="35">
        <f t="shared" si="296"/>
        <v>-0.69779250625970379</v>
      </c>
      <c r="S484" s="67">
        <f t="shared" si="288"/>
        <v>-1.0103877822387222</v>
      </c>
      <c r="AJ484" s="34">
        <f t="shared" ca="1" si="297"/>
        <v>0.22103285310138304</v>
      </c>
      <c r="AK484" s="34">
        <f t="shared" ca="1" si="297"/>
        <v>1.2968884497071103</v>
      </c>
      <c r="AL484" s="34">
        <f t="shared" ca="1" si="297"/>
        <v>-0.10437134119661129</v>
      </c>
      <c r="AM484" s="34">
        <f t="shared" ca="1" si="297"/>
        <v>-0.20819675417254813</v>
      </c>
      <c r="AN484" s="101">
        <f t="shared" ca="1" si="297"/>
        <v>-0.15613727861787799</v>
      </c>
      <c r="AQ484" s="60">
        <f ca="1"/>
        <v>1.896607163729052E-3</v>
      </c>
      <c r="AR484" s="60">
        <f ca="1"/>
        <v>1.3438917268148685E-2</v>
      </c>
      <c r="AS484" s="60">
        <f ca="1"/>
        <v>-2.9918916555233869E-3</v>
      </c>
      <c r="AT484" s="60">
        <f ca="1"/>
        <v>6.7833628910199222E-3</v>
      </c>
      <c r="AU484" s="60">
        <f ca="1"/>
        <v>-7.0636518385840431E-3</v>
      </c>
      <c r="AW484" s="61">
        <f t="shared" ca="1" si="270"/>
        <v>-7.7994997749685671E-2</v>
      </c>
      <c r="AX484" s="61">
        <f t="shared" ca="1" si="271"/>
        <v>1.3438917268148685</v>
      </c>
      <c r="AY484" s="61">
        <f t="shared" ca="1" si="272"/>
        <v>-0.29918916555233871</v>
      </c>
      <c r="AZ484" s="61">
        <f t="shared" ca="1" si="273"/>
        <v>0.67833628910199217</v>
      </c>
      <c r="BA484" s="61">
        <f t="shared" ca="1" si="274"/>
        <v>-0.7063651838584043</v>
      </c>
      <c r="BB484" s="61">
        <f t="shared" ca="1" si="275"/>
        <v>0.93867866875643202</v>
      </c>
      <c r="BL484" s="96">
        <v>39385</v>
      </c>
      <c r="BM484" s="126">
        <f t="shared" si="289"/>
        <v>2.8174324718607813E-3</v>
      </c>
      <c r="BN484" s="126">
        <f t="shared" si="290"/>
        <v>-6.6219247249331339E-3</v>
      </c>
      <c r="BO484" s="126">
        <f t="shared" si="291"/>
        <v>2.7569884771779019E-3</v>
      </c>
      <c r="BP484" s="126">
        <f t="shared" si="292"/>
        <v>1.8146292366644848E-3</v>
      </c>
      <c r="BQ484" s="126">
        <f t="shared" si="293"/>
        <v>-7.7275847050154462E-3</v>
      </c>
      <c r="DA484" s="126">
        <f t="shared" ca="1" si="276"/>
        <v>2.0292433455491956E-3</v>
      </c>
      <c r="DB484" s="126">
        <f t="shared" ca="1" si="277"/>
        <v>1.3121034946947508E-2</v>
      </c>
      <c r="DC484" s="126">
        <f t="shared" ca="1" si="278"/>
        <v>-3.1503052176129866E-3</v>
      </c>
      <c r="DD484" s="126">
        <f t="shared" ca="1" si="279"/>
        <v>6.9001002323347575E-3</v>
      </c>
      <c r="DE484" s="126">
        <f t="shared" ca="1" si="280"/>
        <v>-7.6862440579007155E-3</v>
      </c>
    </row>
    <row r="485" spans="1:109" ht="14" thickBot="1" x14ac:dyDescent="0.2">
      <c r="A485" s="96">
        <v>39386</v>
      </c>
      <c r="B485" s="97">
        <v>5.1044998168945312</v>
      </c>
      <c r="C485" s="98">
        <v>1549.3800048828125</v>
      </c>
      <c r="D485" s="97">
        <v>2.0815999507904053</v>
      </c>
      <c r="E485">
        <v>115.34024896711281</v>
      </c>
      <c r="F485">
        <v>792.35595703125</v>
      </c>
      <c r="H485" s="34">
        <f t="shared" si="281"/>
        <v>1.6731327701516762E-2</v>
      </c>
      <c r="I485" s="34">
        <f t="shared" si="282"/>
        <v>1.1991995609034392E-2</v>
      </c>
      <c r="J485" s="34">
        <f t="shared" si="283"/>
        <v>6.7711060576376566E-3</v>
      </c>
      <c r="K485" s="34">
        <f t="shared" si="284"/>
        <v>4.8442736339474055E-3</v>
      </c>
      <c r="L485" s="101">
        <f t="shared" si="285"/>
        <v>1.239300122498215E-2</v>
      </c>
      <c r="N485" s="34">
        <f t="shared" si="286"/>
        <v>-0.68804963483491255</v>
      </c>
      <c r="O485" s="35">
        <f t="shared" si="294"/>
        <v>1.1991995609034392</v>
      </c>
      <c r="P485" s="35">
        <f t="shared" si="295"/>
        <v>0.67711060576376569</v>
      </c>
      <c r="Q485" s="35">
        <f t="shared" si="287"/>
        <v>0.48442736339474057</v>
      </c>
      <c r="R485" s="35">
        <f t="shared" si="296"/>
        <v>1.239300122498215</v>
      </c>
      <c r="S485" s="67">
        <f t="shared" si="288"/>
        <v>2.911988017725248</v>
      </c>
      <c r="AJ485" s="34">
        <f t="shared" ca="1" si="297"/>
        <v>1.4895056135084157</v>
      </c>
      <c r="AK485" s="34">
        <f t="shared" ca="1" si="297"/>
        <v>1.5571615076277872</v>
      </c>
      <c r="AL485" s="34">
        <f t="shared" ca="1" si="297"/>
        <v>-0.14890469837838372</v>
      </c>
      <c r="AM485" s="34">
        <f t="shared" ca="1" si="297"/>
        <v>0.14722897446494876</v>
      </c>
      <c r="AN485" s="101">
        <f t="shared" ca="1" si="297"/>
        <v>2.7243211928552129</v>
      </c>
      <c r="AQ485" s="60">
        <f ca="1"/>
        <v>2.2278644429526984E-3</v>
      </c>
      <c r="AR485" s="60">
        <f ca="1"/>
        <v>7.6002113660055123E-3</v>
      </c>
      <c r="AS485" s="60">
        <f ca="1"/>
        <v>2.2608931017975616E-3</v>
      </c>
      <c r="AT485" s="60">
        <f ca="1"/>
        <v>-4.3537205532343253E-4</v>
      </c>
      <c r="AU485" s="60">
        <f ca="1"/>
        <v>1.6927477115363035E-2</v>
      </c>
      <c r="AW485" s="61">
        <f t="shared" ca="1" si="270"/>
        <v>-9.1617434299390857E-2</v>
      </c>
      <c r="AX485" s="61">
        <f t="shared" ca="1" si="271"/>
        <v>0.76002113660055126</v>
      </c>
      <c r="AY485" s="61">
        <f t="shared" ca="1" si="272"/>
        <v>0.22608931017975617</v>
      </c>
      <c r="AZ485" s="61">
        <f t="shared" ca="1" si="273"/>
        <v>-4.3537205532343255E-2</v>
      </c>
      <c r="BA485" s="61">
        <f t="shared" ca="1" si="274"/>
        <v>1.6927477115363034</v>
      </c>
      <c r="BB485" s="61">
        <f t="shared" ca="1" si="275"/>
        <v>2.5437035184848766</v>
      </c>
      <c r="BL485" s="96">
        <v>39386</v>
      </c>
      <c r="BM485" s="126">
        <f t="shared" si="289"/>
        <v>1.7152816540412574E-2</v>
      </c>
      <c r="BN485" s="126">
        <f t="shared" si="290"/>
        <v>1.1833464999364381E-2</v>
      </c>
      <c r="BO485" s="126">
        <f t="shared" si="291"/>
        <v>6.8122965292297189E-3</v>
      </c>
      <c r="BP485" s="126">
        <f t="shared" si="292"/>
        <v>5.0519652445286858E-3</v>
      </c>
      <c r="BQ485" s="126">
        <f t="shared" si="293"/>
        <v>1.1643341582563742E-2</v>
      </c>
      <c r="DA485" s="126">
        <f t="shared" ca="1" si="276"/>
        <v>2.3605006247728422E-3</v>
      </c>
      <c r="DB485" s="126">
        <f t="shared" ca="1" si="277"/>
        <v>7.2823290448043353E-3</v>
      </c>
      <c r="DC485" s="126">
        <f t="shared" ca="1" si="278"/>
        <v>2.1024795397079619E-3</v>
      </c>
      <c r="DD485" s="126">
        <f t="shared" ca="1" si="279"/>
        <v>-3.1863471400859762E-4</v>
      </c>
      <c r="DE485" s="126">
        <f t="shared" ca="1" si="280"/>
        <v>1.6304884896046361E-2</v>
      </c>
    </row>
    <row r="486" spans="1:109" ht="14" thickBot="1" x14ac:dyDescent="0.2">
      <c r="A486" s="96">
        <v>39387</v>
      </c>
      <c r="B486" s="97">
        <v>5.0085000991821289</v>
      </c>
      <c r="C486" s="98">
        <v>1508.43994140625</v>
      </c>
      <c r="D486" s="97">
        <v>2.0840001106262207</v>
      </c>
      <c r="E486">
        <v>114.87650256667355</v>
      </c>
      <c r="F486">
        <v>791.112060546875</v>
      </c>
      <c r="H486" s="34">
        <f t="shared" si="281"/>
        <v>-1.8806880430217457E-2</v>
      </c>
      <c r="I486" s="34">
        <f t="shared" si="282"/>
        <v>-2.6423513500588261E-2</v>
      </c>
      <c r="J486" s="34">
        <f t="shared" si="283"/>
        <v>1.1530360744407512E-3</v>
      </c>
      <c r="K486" s="34">
        <f t="shared" si="284"/>
        <v>-4.020681458486287E-3</v>
      </c>
      <c r="L486" s="101">
        <f t="shared" si="285"/>
        <v>-1.5698708053329389E-3</v>
      </c>
      <c r="N486" s="34">
        <f t="shared" si="286"/>
        <v>0.77340348854812746</v>
      </c>
      <c r="O486" s="35">
        <f t="shared" si="294"/>
        <v>-2.642351350058826</v>
      </c>
      <c r="P486" s="35">
        <f t="shared" si="295"/>
        <v>0.11530360744407511</v>
      </c>
      <c r="Q486" s="35">
        <f t="shared" si="287"/>
        <v>-0.40206814584862871</v>
      </c>
      <c r="R486" s="35">
        <f t="shared" si="296"/>
        <v>-0.15698708053329388</v>
      </c>
      <c r="S486" s="67">
        <f t="shared" si="288"/>
        <v>-2.3126994804485461</v>
      </c>
      <c r="AJ486" s="34">
        <f t="shared" ca="1" si="297"/>
        <v>0.48185696136147882</v>
      </c>
      <c r="AK486" s="34">
        <f t="shared" ca="1" si="297"/>
        <v>3.1675133096415489</v>
      </c>
      <c r="AL486" s="34">
        <f t="shared" ca="1" si="297"/>
        <v>1.5332098378406824</v>
      </c>
      <c r="AM486" s="34">
        <f t="shared" ca="1" si="297"/>
        <v>0.33559456972805873</v>
      </c>
      <c r="AN486" s="101">
        <f t="shared" ca="1" si="297"/>
        <v>1.2905248735608037</v>
      </c>
      <c r="AQ486" s="60">
        <f ca="1"/>
        <v>2.5050956631746578E-2</v>
      </c>
      <c r="AR486" s="60">
        <f ca="1"/>
        <v>1.7402794341742245E-2</v>
      </c>
      <c r="AS486" s="60">
        <f ca="1"/>
        <v>1.495324877405772E-2</v>
      </c>
      <c r="AT486" s="60">
        <f ca="1"/>
        <v>1.6013313891159724E-2</v>
      </c>
      <c r="AU486" s="60">
        <f ca="1"/>
        <v>1.9150253158153687E-2</v>
      </c>
      <c r="AW486" s="61">
        <f t="shared" ca="1" si="270"/>
        <v>-1.0301813382793241</v>
      </c>
      <c r="AX486" s="61">
        <f t="shared" ca="1" si="271"/>
        <v>1.7402794341742245</v>
      </c>
      <c r="AY486" s="61">
        <f t="shared" ca="1" si="272"/>
        <v>1.4953248774057719</v>
      </c>
      <c r="AZ486" s="61">
        <f t="shared" ca="1" si="273"/>
        <v>1.6013313891159724</v>
      </c>
      <c r="BA486" s="61">
        <f t="shared" ca="1" si="274"/>
        <v>1.9150253158153687</v>
      </c>
      <c r="BB486" s="61">
        <f t="shared" ca="1" si="275"/>
        <v>5.7217796782320134</v>
      </c>
      <c r="BL486" s="96">
        <v>39387</v>
      </c>
      <c r="BM486" s="126">
        <f t="shared" si="289"/>
        <v>-1.8385391591321645E-2</v>
      </c>
      <c r="BN486" s="126">
        <f t="shared" si="290"/>
        <v>-2.658204411025827E-2</v>
      </c>
      <c r="BO486" s="126">
        <f t="shared" si="291"/>
        <v>1.1942265460328134E-3</v>
      </c>
      <c r="BP486" s="126">
        <f t="shared" si="292"/>
        <v>-3.8129898479050072E-3</v>
      </c>
      <c r="BQ486" s="126">
        <f t="shared" si="293"/>
        <v>-2.3195304477513471E-3</v>
      </c>
      <c r="DA486" s="126">
        <f t="shared" ca="1" si="276"/>
        <v>2.5183592813566722E-2</v>
      </c>
      <c r="DB486" s="126">
        <f t="shared" ca="1" si="277"/>
        <v>1.7084912020541066E-2</v>
      </c>
      <c r="DC486" s="126">
        <f t="shared" ca="1" si="278"/>
        <v>1.4794835211968119E-2</v>
      </c>
      <c r="DD486" s="126">
        <f t="shared" ca="1" si="279"/>
        <v>1.613005123247456E-2</v>
      </c>
      <c r="DE486" s="126">
        <f t="shared" ca="1" si="280"/>
        <v>1.8527660938837013E-2</v>
      </c>
    </row>
    <row r="487" spans="1:109" ht="14" thickBot="1" x14ac:dyDescent="0.2">
      <c r="A487" s="96">
        <v>39388</v>
      </c>
      <c r="B487" s="97">
        <v>4.9685001373291016</v>
      </c>
      <c r="C487" s="98">
        <v>1509.6500244140625</v>
      </c>
      <c r="D487" s="97">
        <v>2.0889999866485596</v>
      </c>
      <c r="E487">
        <v>114.6657548155712</v>
      </c>
      <c r="F487">
        <v>806.01043701171875</v>
      </c>
      <c r="H487" s="34">
        <f t="shared" si="281"/>
        <v>-7.9864153061630569E-3</v>
      </c>
      <c r="I487" s="34">
        <f t="shared" si="282"/>
        <v>8.0220827796723192E-4</v>
      </c>
      <c r="J487" s="34">
        <f t="shared" si="283"/>
        <v>2.3991726280841968E-3</v>
      </c>
      <c r="K487" s="34">
        <f t="shared" si="284"/>
        <v>-1.834559256189311E-3</v>
      </c>
      <c r="L487" s="101">
        <f t="shared" si="285"/>
        <v>1.8832194840443836E-2</v>
      </c>
      <c r="N487" s="34">
        <f t="shared" si="286"/>
        <v>0.32842881527849699</v>
      </c>
      <c r="O487" s="35">
        <f t="shared" si="294"/>
        <v>8.0220827796723196E-2</v>
      </c>
      <c r="P487" s="35">
        <f t="shared" si="295"/>
        <v>0.23991726280841968</v>
      </c>
      <c r="Q487" s="35">
        <f t="shared" si="287"/>
        <v>-0.18345592561893109</v>
      </c>
      <c r="R487" s="35">
        <f t="shared" si="296"/>
        <v>1.8832194840443837</v>
      </c>
      <c r="S487" s="67">
        <f t="shared" si="288"/>
        <v>2.3483304643090923</v>
      </c>
      <c r="AJ487" s="34">
        <f t="shared" ca="1" si="297"/>
        <v>-0.33115646215693351</v>
      </c>
      <c r="AK487" s="34">
        <f t="shared" ca="1" si="297"/>
        <v>0.17909992646090511</v>
      </c>
      <c r="AL487" s="34">
        <f t="shared" ca="1" si="297"/>
        <v>-1.8844796869369727</v>
      </c>
      <c r="AM487" s="34">
        <f t="shared" ca="1" si="297"/>
        <v>0.60065632455014406</v>
      </c>
      <c r="AN487" s="101">
        <f t="shared" ca="1" si="297"/>
        <v>1.3664583599566011</v>
      </c>
      <c r="AQ487" s="60">
        <f ca="1"/>
        <v>-5.7733435215505686E-3</v>
      </c>
      <c r="AR487" s="60">
        <f ca="1"/>
        <v>3.5123440717045762E-2</v>
      </c>
      <c r="AS487" s="60">
        <f ca="1"/>
        <v>1.5631329024670799E-2</v>
      </c>
      <c r="AT487" s="60">
        <f ca="1"/>
        <v>5.1219760226146405E-3</v>
      </c>
      <c r="AU487" s="60">
        <f ca="1"/>
        <v>3.1143088439422342E-2</v>
      </c>
      <c r="AW487" s="61">
        <f t="shared" ca="1" si="270"/>
        <v>0.2374197058742247</v>
      </c>
      <c r="AX487" s="61">
        <f t="shared" ca="1" si="271"/>
        <v>3.5123440717045762</v>
      </c>
      <c r="AY487" s="61">
        <f t="shared" ca="1" si="272"/>
        <v>1.5631329024670799</v>
      </c>
      <c r="AZ487" s="61">
        <f t="shared" ca="1" si="273"/>
        <v>0.51219760226146405</v>
      </c>
      <c r="BA487" s="61">
        <f t="shared" ca="1" si="274"/>
        <v>3.1143088439422342</v>
      </c>
      <c r="BB487" s="61">
        <f t="shared" ca="1" si="275"/>
        <v>8.9394031262495801</v>
      </c>
      <c r="BL487" s="96">
        <v>39388</v>
      </c>
      <c r="BM487" s="126">
        <f t="shared" si="289"/>
        <v>-7.5649264672672462E-3</v>
      </c>
      <c r="BN487" s="126">
        <f t="shared" si="290"/>
        <v>6.43677668297221E-4</v>
      </c>
      <c r="BO487" s="126">
        <f t="shared" si="291"/>
        <v>2.4403630996762591E-3</v>
      </c>
      <c r="BP487" s="126">
        <f t="shared" si="292"/>
        <v>-1.6268676456080312E-3</v>
      </c>
      <c r="BQ487" s="126">
        <f t="shared" si="293"/>
        <v>1.808253519802543E-2</v>
      </c>
      <c r="DA487" s="126">
        <f t="shared" ca="1" si="276"/>
        <v>-5.6407073397304252E-3</v>
      </c>
      <c r="DB487" s="126">
        <f t="shared" ca="1" si="277"/>
        <v>3.4805558395844587E-2</v>
      </c>
      <c r="DC487" s="126">
        <f t="shared" ca="1" si="278"/>
        <v>1.5472915462581199E-2</v>
      </c>
      <c r="DD487" s="126">
        <f t="shared" ca="1" si="279"/>
        <v>5.2387133639294758E-3</v>
      </c>
      <c r="DE487" s="126">
        <f t="shared" ca="1" si="280"/>
        <v>3.0520496220105667E-2</v>
      </c>
    </row>
    <row r="488" spans="1:109" ht="14" thickBot="1" x14ac:dyDescent="0.2">
      <c r="A488" s="96">
        <v>39391</v>
      </c>
      <c r="B488" s="97">
        <v>5.0205001831054688</v>
      </c>
      <c r="C488" s="98">
        <v>1502.1700439453125</v>
      </c>
      <c r="D488" s="97">
        <v>2.0804998874664307</v>
      </c>
      <c r="E488">
        <v>114.37721322258588</v>
      </c>
      <c r="F488">
        <v>809.7550048828125</v>
      </c>
      <c r="H488" s="34">
        <f t="shared" si="281"/>
        <v>1.0465944317014884E-2</v>
      </c>
      <c r="I488" s="34">
        <f t="shared" si="282"/>
        <v>-4.9547778278301226E-3</v>
      </c>
      <c r="J488" s="34">
        <f t="shared" si="283"/>
        <v>-4.0689800078772863E-3</v>
      </c>
      <c r="K488" s="34">
        <f t="shared" si="284"/>
        <v>-2.5163711122768652E-3</v>
      </c>
      <c r="L488" s="101">
        <f t="shared" si="285"/>
        <v>4.6458056858131071E-3</v>
      </c>
      <c r="N488" s="34">
        <f t="shared" si="286"/>
        <v>-0.43039556059091544</v>
      </c>
      <c r="O488" s="35">
        <f t="shared" si="294"/>
        <v>-0.49547778278301224</v>
      </c>
      <c r="P488" s="35">
        <f t="shared" si="295"/>
        <v>-0.40689800078772864</v>
      </c>
      <c r="Q488" s="35">
        <f t="shared" si="287"/>
        <v>-0.25163711122768651</v>
      </c>
      <c r="R488" s="35">
        <f t="shared" si="296"/>
        <v>0.46458056858131069</v>
      </c>
      <c r="S488" s="67">
        <f t="shared" si="288"/>
        <v>-1.119827886808032</v>
      </c>
      <c r="AJ488" s="34">
        <f t="shared" ca="1" si="297"/>
        <v>-0.59398059425080652</v>
      </c>
      <c r="AK488" s="34">
        <f t="shared" ca="1" si="297"/>
        <v>0.33338809353117199</v>
      </c>
      <c r="AL488" s="34">
        <f t="shared" ca="1" si="297"/>
        <v>-1.4750802687987923</v>
      </c>
      <c r="AM488" s="34">
        <f t="shared" ca="1" si="297"/>
        <v>7.294998130684972E-3</v>
      </c>
      <c r="AN488" s="101">
        <f t="shared" ca="1" si="297"/>
        <v>1.5426372683174869</v>
      </c>
      <c r="AQ488" s="60">
        <f ca="1"/>
        <v>2.4293373186943328E-3</v>
      </c>
      <c r="AR488" s="60">
        <f ca="1"/>
        <v>-2.3380929389510266E-2</v>
      </c>
      <c r="AS488" s="60">
        <f ca="1"/>
        <v>6.1440381991931187E-3</v>
      </c>
      <c r="AT488" s="60">
        <f ca="1"/>
        <v>1.4037262824733695E-3</v>
      </c>
      <c r="AU488" s="60">
        <f ca="1"/>
        <v>1.1238793475384666E-2</v>
      </c>
      <c r="AW488" s="61">
        <f t="shared" ca="1" si="270"/>
        <v>-9.9902690619521659E-2</v>
      </c>
      <c r="AX488" s="61">
        <f t="shared" ca="1" si="271"/>
        <v>-2.3380929389510268</v>
      </c>
      <c r="AY488" s="61">
        <f t="shared" ca="1" si="272"/>
        <v>0.61440381991931192</v>
      </c>
      <c r="AZ488" s="61">
        <f t="shared" ca="1" si="273"/>
        <v>0.14037262824733696</v>
      </c>
      <c r="BA488" s="61">
        <f t="shared" ca="1" si="274"/>
        <v>1.1238793475384665</v>
      </c>
      <c r="BB488" s="61">
        <f t="shared" ca="1" si="275"/>
        <v>-0.55933983386543318</v>
      </c>
      <c r="BL488" s="96">
        <v>39391</v>
      </c>
      <c r="BM488" s="126">
        <f t="shared" si="289"/>
        <v>1.0887433155910696E-2</v>
      </c>
      <c r="BN488" s="126">
        <f t="shared" si="290"/>
        <v>-5.1133084375001338E-3</v>
      </c>
      <c r="BO488" s="126">
        <f t="shared" si="291"/>
        <v>-4.0277895362852241E-3</v>
      </c>
      <c r="BP488" s="126">
        <f t="shared" si="292"/>
        <v>-2.3086795016955854E-3</v>
      </c>
      <c r="BQ488" s="126">
        <f t="shared" si="293"/>
        <v>3.8961460433946989E-3</v>
      </c>
      <c r="DA488" s="126">
        <f t="shared" ca="1" si="276"/>
        <v>2.5619735005144766E-3</v>
      </c>
      <c r="DB488" s="126">
        <f t="shared" ca="1" si="277"/>
        <v>-2.3698811710711445E-2</v>
      </c>
      <c r="DC488" s="126">
        <f t="shared" ca="1" si="278"/>
        <v>5.9856246371035194E-3</v>
      </c>
      <c r="DD488" s="126">
        <f t="shared" ca="1" si="279"/>
        <v>1.5204636237882044E-3</v>
      </c>
      <c r="DE488" s="126">
        <f t="shared" ca="1" si="280"/>
        <v>1.0616201256067994E-2</v>
      </c>
    </row>
    <row r="489" spans="1:109" ht="14" thickBot="1" x14ac:dyDescent="0.2">
      <c r="A489" s="96">
        <v>39392</v>
      </c>
      <c r="B489" s="97">
        <v>5.0714998245239258</v>
      </c>
      <c r="C489" s="98">
        <v>1520.27001953125</v>
      </c>
      <c r="D489" s="97">
        <v>2.0868000984191895</v>
      </c>
      <c r="E489">
        <v>114.6657548155712</v>
      </c>
      <c r="F489">
        <v>820.70440673828125</v>
      </c>
      <c r="H489" s="34">
        <f t="shared" si="281"/>
        <v>1.0158278967915666E-2</v>
      </c>
      <c r="I489" s="34">
        <f t="shared" si="282"/>
        <v>1.2049218834373482E-2</v>
      </c>
      <c r="J489" s="34">
        <f t="shared" si="283"/>
        <v>3.028219799824644E-3</v>
      </c>
      <c r="K489" s="34">
        <f t="shared" si="284"/>
        <v>2.5227192100213489E-3</v>
      </c>
      <c r="L489" s="101">
        <f t="shared" si="285"/>
        <v>1.3521869935281653E-2</v>
      </c>
      <c r="N489" s="34">
        <f t="shared" si="286"/>
        <v>-0.41774330520057473</v>
      </c>
      <c r="O489" s="35">
        <f t="shared" si="294"/>
        <v>1.2049218834373483</v>
      </c>
      <c r="P489" s="35">
        <f t="shared" si="295"/>
        <v>0.30282197998246441</v>
      </c>
      <c r="Q489" s="35">
        <f t="shared" si="287"/>
        <v>0.25227192100213491</v>
      </c>
      <c r="R489" s="35">
        <f t="shared" si="296"/>
        <v>1.3521869935281654</v>
      </c>
      <c r="S489" s="67">
        <f t="shared" si="288"/>
        <v>2.6944594727495383</v>
      </c>
      <c r="AJ489" s="34">
        <f t="shared" ca="1" si="297"/>
        <v>-1.5980940087073958</v>
      </c>
      <c r="AK489" s="34">
        <f t="shared" ca="1" si="297"/>
        <v>-1.5631273596803092</v>
      </c>
      <c r="AL489" s="34">
        <f t="shared" ca="1" si="297"/>
        <v>-0.28328561304028244</v>
      </c>
      <c r="AM489" s="34">
        <f t="shared" ca="1" si="297"/>
        <v>1.140297702727151</v>
      </c>
      <c r="AN489" s="101">
        <f t="shared" ca="1" si="297"/>
        <v>-2.6036764916087112</v>
      </c>
      <c r="AQ489" s="60">
        <f ca="1"/>
        <v>-5.5390042835662852E-3</v>
      </c>
      <c r="AR489" s="60">
        <f ca="1"/>
        <v>-2.0673310790219012E-2</v>
      </c>
      <c r="AS489" s="60">
        <f ca="1"/>
        <v>4.0953445783588633E-3</v>
      </c>
      <c r="AT489" s="60">
        <f ca="1"/>
        <v>3.3887788612323318E-3</v>
      </c>
      <c r="AU489" s="60">
        <f ca="1"/>
        <v>1.1837080054616698E-2</v>
      </c>
      <c r="AW489" s="61">
        <f t="shared" ca="1" si="270"/>
        <v>0.22778287190629273</v>
      </c>
      <c r="AX489" s="61">
        <f t="shared" ca="1" si="271"/>
        <v>-2.0673310790219013</v>
      </c>
      <c r="AY489" s="61">
        <f t="shared" ca="1" si="272"/>
        <v>0.40953445783588632</v>
      </c>
      <c r="AZ489" s="61">
        <f t="shared" ca="1" si="273"/>
        <v>0.33887788612323316</v>
      </c>
      <c r="BA489" s="61">
        <f t="shared" ca="1" si="274"/>
        <v>1.1837080054616698</v>
      </c>
      <c r="BB489" s="61">
        <f t="shared" ca="1" si="275"/>
        <v>9.2572142305180627E-2</v>
      </c>
      <c r="BL489" s="96">
        <v>39392</v>
      </c>
      <c r="BM489" s="126">
        <f t="shared" si="289"/>
        <v>1.0579767806811477E-2</v>
      </c>
      <c r="BN489" s="126">
        <f t="shared" si="290"/>
        <v>1.1890688224703471E-2</v>
      </c>
      <c r="BO489" s="126">
        <f t="shared" si="291"/>
        <v>3.0694102714167062E-3</v>
      </c>
      <c r="BP489" s="126">
        <f t="shared" si="292"/>
        <v>2.7304108206026288E-3</v>
      </c>
      <c r="BQ489" s="126">
        <f t="shared" si="293"/>
        <v>1.2772210292863245E-2</v>
      </c>
      <c r="DA489" s="126">
        <f t="shared" ca="1" si="276"/>
        <v>-5.4063681017461418E-3</v>
      </c>
      <c r="DB489" s="126">
        <f t="shared" ca="1" si="277"/>
        <v>-2.0991193111420191E-2</v>
      </c>
      <c r="DC489" s="126">
        <f t="shared" ca="1" si="278"/>
        <v>3.936931016269264E-3</v>
      </c>
      <c r="DD489" s="126">
        <f t="shared" ca="1" si="279"/>
        <v>3.5055162025471667E-3</v>
      </c>
      <c r="DE489" s="126">
        <f t="shared" ca="1" si="280"/>
        <v>1.1214487835300026E-2</v>
      </c>
    </row>
    <row r="490" spans="1:109" ht="14" thickBot="1" x14ac:dyDescent="0.2">
      <c r="A490" s="96">
        <v>39393</v>
      </c>
      <c r="B490" s="97">
        <v>5.0669999122619629</v>
      </c>
      <c r="C490" s="98">
        <v>1475.6199951171875</v>
      </c>
      <c r="D490" s="97">
        <v>2.1045999526977539</v>
      </c>
      <c r="E490">
        <v>112.90505083473613</v>
      </c>
      <c r="F490">
        <v>832.75372314453125</v>
      </c>
      <c r="H490" s="34">
        <f t="shared" si="281"/>
        <v>-8.8729417680405984E-4</v>
      </c>
      <c r="I490" s="34">
        <f t="shared" si="282"/>
        <v>-2.9369798680782769E-2</v>
      </c>
      <c r="J490" s="34">
        <f t="shared" si="283"/>
        <v>8.5297361697693752E-3</v>
      </c>
      <c r="K490" s="34">
        <f t="shared" si="284"/>
        <v>-1.5355098683708986E-2</v>
      </c>
      <c r="L490" s="101">
        <f t="shared" si="285"/>
        <v>1.4681676261661003E-2</v>
      </c>
      <c r="N490" s="34">
        <f t="shared" si="286"/>
        <v>3.6488582689455859E-2</v>
      </c>
      <c r="O490" s="35">
        <f t="shared" si="294"/>
        <v>-2.9369798680782768</v>
      </c>
      <c r="P490" s="35">
        <f t="shared" si="295"/>
        <v>0.85297361697693752</v>
      </c>
      <c r="Q490" s="35">
        <f t="shared" si="287"/>
        <v>-1.5355098683708985</v>
      </c>
      <c r="R490" s="35">
        <f t="shared" si="296"/>
        <v>1.4681676261661003</v>
      </c>
      <c r="S490" s="67">
        <f t="shared" si="288"/>
        <v>-2.1148599106166817</v>
      </c>
      <c r="AJ490" s="34">
        <f t="shared" ca="1" si="297"/>
        <v>1.1161094458489464</v>
      </c>
      <c r="AK490" s="34">
        <f t="shared" ca="1" si="297"/>
        <v>0.47162728489521555</v>
      </c>
      <c r="AL490" s="34">
        <f t="shared" ca="1" si="297"/>
        <v>-0.77885781176936109</v>
      </c>
      <c r="AM490" s="34">
        <f t="shared" ca="1" si="297"/>
        <v>-0.66222345790385528</v>
      </c>
      <c r="AN490" s="101">
        <f t="shared" ca="1" si="297"/>
        <v>0.353185239459194</v>
      </c>
      <c r="AQ490" s="60">
        <f ca="1"/>
        <v>-2.4420250661909067E-2</v>
      </c>
      <c r="AR490" s="60">
        <f ca="1"/>
        <v>-2.3495352725867551E-2</v>
      </c>
      <c r="AS490" s="60">
        <f ca="1"/>
        <v>-8.6589809093232072E-3</v>
      </c>
      <c r="AT490" s="60">
        <f ca="1"/>
        <v>-2.0402426888212512E-2</v>
      </c>
      <c r="AU490" s="60">
        <f ca="1"/>
        <v>-1.8389045275694564E-2</v>
      </c>
      <c r="AW490" s="61">
        <f t="shared" ca="1" si="270"/>
        <v>1.0042445435445251</v>
      </c>
      <c r="AX490" s="61">
        <f t="shared" ca="1" si="271"/>
        <v>-2.3495352725867549</v>
      </c>
      <c r="AY490" s="61">
        <f t="shared" ca="1" si="272"/>
        <v>-0.86589809093232073</v>
      </c>
      <c r="AZ490" s="61">
        <f t="shared" ca="1" si="273"/>
        <v>-2.0402426888212513</v>
      </c>
      <c r="BA490" s="61">
        <f t="shared" ca="1" si="274"/>
        <v>-1.8389045275694564</v>
      </c>
      <c r="BB490" s="61">
        <f t="shared" ca="1" si="275"/>
        <v>-6.0903360363652581</v>
      </c>
      <c r="BL490" s="96">
        <v>39393</v>
      </c>
      <c r="BM490" s="126">
        <f t="shared" si="289"/>
        <v>-4.6580533790824882E-4</v>
      </c>
      <c r="BN490" s="126">
        <f t="shared" si="290"/>
        <v>-2.9528329290452779E-2</v>
      </c>
      <c r="BO490" s="126">
        <f t="shared" si="291"/>
        <v>8.5709266413614375E-3</v>
      </c>
      <c r="BP490" s="126">
        <f t="shared" si="292"/>
        <v>-1.5147407073127707E-2</v>
      </c>
      <c r="BQ490" s="126">
        <f t="shared" si="293"/>
        <v>1.3932016619242595E-2</v>
      </c>
      <c r="DA490" s="126">
        <f t="shared" ca="1" si="276"/>
        <v>-2.4287614480088923E-2</v>
      </c>
      <c r="DB490" s="126">
        <f t="shared" ca="1" si="277"/>
        <v>-2.3813235047068729E-2</v>
      </c>
      <c r="DC490" s="126">
        <f t="shared" ca="1" si="278"/>
        <v>-8.8173944714128073E-3</v>
      </c>
      <c r="DD490" s="126">
        <f t="shared" ca="1" si="279"/>
        <v>-2.0285689546897676E-2</v>
      </c>
      <c r="DE490" s="126">
        <f t="shared" ca="1" si="280"/>
        <v>-1.9011637495011238E-2</v>
      </c>
    </row>
    <row r="491" spans="1:109" ht="14" thickBot="1" x14ac:dyDescent="0.2">
      <c r="A491" s="96">
        <v>39394</v>
      </c>
      <c r="B491" s="97">
        <v>5.0349998474121094</v>
      </c>
      <c r="C491" s="98">
        <v>1474.77001953125</v>
      </c>
      <c r="D491" s="97">
        <v>2.1089999675750732</v>
      </c>
      <c r="E491">
        <v>112.35955330838226</v>
      </c>
      <c r="F491">
        <v>829.5078125</v>
      </c>
      <c r="H491" s="34">
        <f t="shared" si="281"/>
        <v>-6.3153868963791524E-3</v>
      </c>
      <c r="I491" s="34">
        <f t="shared" si="282"/>
        <v>-5.7601251592555064E-4</v>
      </c>
      <c r="J491" s="34">
        <f t="shared" si="283"/>
        <v>2.0906656733880634E-3</v>
      </c>
      <c r="K491" s="34">
        <f t="shared" si="284"/>
        <v>-4.8314714206394325E-3</v>
      </c>
      <c r="L491" s="101">
        <f t="shared" si="285"/>
        <v>-3.8978038216082472E-3</v>
      </c>
      <c r="N491" s="34">
        <f t="shared" si="286"/>
        <v>0.25971039031773607</v>
      </c>
      <c r="O491" s="35">
        <f t="shared" si="294"/>
        <v>-5.7601251592555067E-2</v>
      </c>
      <c r="P491" s="35">
        <f t="shared" si="295"/>
        <v>0.20906656733880635</v>
      </c>
      <c r="Q491" s="35">
        <f t="shared" si="287"/>
        <v>-0.48314714206394327</v>
      </c>
      <c r="R491" s="35">
        <f t="shared" si="296"/>
        <v>-0.38978038216082472</v>
      </c>
      <c r="S491" s="67">
        <f t="shared" si="288"/>
        <v>-0.46175181816078065</v>
      </c>
      <c r="AJ491" s="34">
        <f t="shared" ca="1" si="297"/>
        <v>1.3115763958165079</v>
      </c>
      <c r="AK491" s="34">
        <f t="shared" ca="1" si="297"/>
        <v>-0.45781871455845574</v>
      </c>
      <c r="AL491" s="34">
        <f t="shared" ca="1" si="297"/>
        <v>0.88084090330527032</v>
      </c>
      <c r="AM491" s="34">
        <f t="shared" ca="1" si="297"/>
        <v>0.58715678945532224</v>
      </c>
      <c r="AN491" s="101">
        <f t="shared" ca="1" si="297"/>
        <v>0.6027786623175071</v>
      </c>
      <c r="AQ491" s="60">
        <f ca="1"/>
        <v>2.4435811563388445E-2</v>
      </c>
      <c r="AR491" s="60">
        <f ca="1"/>
        <v>4.2756539096537784E-3</v>
      </c>
      <c r="AS491" s="60">
        <f ca="1"/>
        <v>3.8737023137738096E-5</v>
      </c>
      <c r="AT491" s="60">
        <f ca="1"/>
        <v>6.8147678595250121E-3</v>
      </c>
      <c r="AU491" s="60">
        <f ca="1"/>
        <v>1.0059301200351464E-2</v>
      </c>
      <c r="AW491" s="61">
        <f t="shared" ca="1" si="270"/>
        <v>-1.0048844612349555</v>
      </c>
      <c r="AX491" s="61">
        <f t="shared" ca="1" si="271"/>
        <v>0.42756539096537782</v>
      </c>
      <c r="AY491" s="61">
        <f t="shared" ca="1" si="272"/>
        <v>3.8737023137738096E-3</v>
      </c>
      <c r="AZ491" s="61">
        <f t="shared" ca="1" si="273"/>
        <v>0.68147678595250116</v>
      </c>
      <c r="BA491" s="61">
        <f t="shared" ca="1" si="274"/>
        <v>1.0059301200351465</v>
      </c>
      <c r="BB491" s="61">
        <f t="shared" ca="1" si="275"/>
        <v>1.1139615380318437</v>
      </c>
      <c r="BL491" s="96">
        <v>39394</v>
      </c>
      <c r="BM491" s="126">
        <f t="shared" si="289"/>
        <v>-5.8938980574833417E-3</v>
      </c>
      <c r="BN491" s="126">
        <f t="shared" si="290"/>
        <v>-7.3454312559556156E-4</v>
      </c>
      <c r="BO491" s="126">
        <f t="shared" si="291"/>
        <v>2.1318561449801257E-3</v>
      </c>
      <c r="BP491" s="126">
        <f t="shared" si="292"/>
        <v>-4.6237798100581522E-3</v>
      </c>
      <c r="BQ491" s="126">
        <f t="shared" si="293"/>
        <v>-4.6474634640266549E-3</v>
      </c>
      <c r="DA491" s="126">
        <f t="shared" ca="1" si="276"/>
        <v>2.4568447745208589E-2</v>
      </c>
      <c r="DB491" s="126">
        <f t="shared" ca="1" si="277"/>
        <v>3.9577715884526014E-3</v>
      </c>
      <c r="DC491" s="126">
        <f t="shared" ca="1" si="278"/>
        <v>-1.1967653895186148E-4</v>
      </c>
      <c r="DD491" s="126">
        <f t="shared" ca="1" si="279"/>
        <v>6.9315052008398475E-3</v>
      </c>
      <c r="DE491" s="126">
        <f t="shared" ca="1" si="280"/>
        <v>9.4367089810347918E-3</v>
      </c>
    </row>
    <row r="492" spans="1:109" ht="14" thickBot="1" x14ac:dyDescent="0.2">
      <c r="A492" s="96">
        <v>39395</v>
      </c>
      <c r="B492" s="97">
        <v>4.9728469848632812</v>
      </c>
      <c r="C492" s="98">
        <v>1453.699951171875</v>
      </c>
      <c r="D492" s="97">
        <v>2.0912001132965088</v>
      </c>
      <c r="E492">
        <v>111.09876861791562</v>
      </c>
      <c r="F492">
        <v>831.60760498046875</v>
      </c>
      <c r="H492" s="34">
        <f t="shared" si="281"/>
        <v>-1.2344163740297523E-2</v>
      </c>
      <c r="I492" s="34">
        <f t="shared" si="282"/>
        <v>-1.4287019725334558E-2</v>
      </c>
      <c r="J492" s="34">
        <f t="shared" si="283"/>
        <v>-8.4399500010569999E-3</v>
      </c>
      <c r="K492" s="34">
        <f t="shared" si="284"/>
        <v>-1.1220983470860584E-2</v>
      </c>
      <c r="L492" s="101">
        <f t="shared" si="285"/>
        <v>2.5313715541030544E-3</v>
      </c>
      <c r="N492" s="34">
        <f t="shared" si="286"/>
        <v>0.50763439132712218</v>
      </c>
      <c r="O492" s="35">
        <f t="shared" si="294"/>
        <v>-1.4287019725334558</v>
      </c>
      <c r="P492" s="35">
        <f t="shared" si="295"/>
        <v>-0.84399500010569994</v>
      </c>
      <c r="Q492" s="35">
        <f t="shared" si="287"/>
        <v>-1.1220983470860584</v>
      </c>
      <c r="R492" s="35">
        <f t="shared" si="296"/>
        <v>0.25313715541030546</v>
      </c>
      <c r="S492" s="67">
        <f t="shared" si="288"/>
        <v>-2.6340237729877867</v>
      </c>
      <c r="AJ492" s="34">
        <f t="shared" ca="1" si="297"/>
        <v>-0.50384072261610391</v>
      </c>
      <c r="AK492" s="34">
        <f t="shared" ca="1" si="297"/>
        <v>0.80200780465943089</v>
      </c>
      <c r="AL492" s="34">
        <f t="shared" ca="1" si="297"/>
        <v>-0.70868869914370636</v>
      </c>
      <c r="AM492" s="34">
        <f t="shared" ca="1" si="297"/>
        <v>0.65743716991426282</v>
      </c>
      <c r="AN492" s="101">
        <f t="shared" ca="1" si="297"/>
        <v>0.64704936772044408</v>
      </c>
      <c r="AQ492" s="60">
        <f ca="1"/>
        <v>2.1830481589580734E-2</v>
      </c>
      <c r="AR492" s="60">
        <f ca="1"/>
        <v>1.8290969927748979E-2</v>
      </c>
      <c r="AS492" s="60">
        <f ca="1"/>
        <v>5.5234719580478783E-3</v>
      </c>
      <c r="AT492" s="60">
        <f ca="1"/>
        <v>6.7706309509499522E-3</v>
      </c>
      <c r="AU492" s="60">
        <f ca="1"/>
        <v>-1.1558186294470274E-2</v>
      </c>
      <c r="AW492" s="61">
        <f t="shared" ca="1" si="270"/>
        <v>-0.89774434844281015</v>
      </c>
      <c r="AX492" s="61">
        <f t="shared" ca="1" si="271"/>
        <v>1.8290969927748979</v>
      </c>
      <c r="AY492" s="61">
        <f t="shared" ca="1" si="272"/>
        <v>0.55234719580478786</v>
      </c>
      <c r="AZ492" s="61">
        <f t="shared" ca="1" si="273"/>
        <v>0.67706309509499518</v>
      </c>
      <c r="BA492" s="61">
        <f t="shared" ca="1" si="274"/>
        <v>-1.1558186294470274</v>
      </c>
      <c r="BB492" s="61">
        <f t="shared" ca="1" si="275"/>
        <v>1.0049443057848433</v>
      </c>
      <c r="BL492" s="96">
        <v>39395</v>
      </c>
      <c r="BM492" s="126">
        <f t="shared" si="289"/>
        <v>-1.1922674901401711E-2</v>
      </c>
      <c r="BN492" s="126">
        <f t="shared" si="290"/>
        <v>-1.4445550335004569E-2</v>
      </c>
      <c r="BO492" s="126">
        <f t="shared" si="291"/>
        <v>-8.3987595294649376E-3</v>
      </c>
      <c r="BP492" s="126">
        <f t="shared" si="292"/>
        <v>-1.1013291860279304E-2</v>
      </c>
      <c r="BQ492" s="126">
        <f t="shared" si="293"/>
        <v>1.7817119116846462E-3</v>
      </c>
      <c r="DA492" s="126">
        <f t="shared" ca="1" si="276"/>
        <v>2.1963117771400878E-2</v>
      </c>
      <c r="DB492" s="126">
        <f t="shared" ca="1" si="277"/>
        <v>1.79730876065478E-2</v>
      </c>
      <c r="DC492" s="126">
        <f t="shared" ca="1" si="278"/>
        <v>5.365058395958279E-3</v>
      </c>
      <c r="DD492" s="126">
        <f t="shared" ca="1" si="279"/>
        <v>6.8873682922647875E-3</v>
      </c>
      <c r="DE492" s="126">
        <f t="shared" ca="1" si="280"/>
        <v>-1.2180778513786947E-2</v>
      </c>
    </row>
    <row r="493" spans="1:109" ht="14" thickBot="1" x14ac:dyDescent="0.2">
      <c r="A493" s="96">
        <v>39398</v>
      </c>
      <c r="B493" s="97">
        <v>4.9728469848632812</v>
      </c>
      <c r="C493" s="98">
        <v>1439.1800537109375</v>
      </c>
      <c r="D493" s="97">
        <v>2.0601000785827637</v>
      </c>
      <c r="E493">
        <v>110.07155182028723</v>
      </c>
      <c r="F493">
        <v>805.9552001953125</v>
      </c>
      <c r="H493" s="34">
        <f t="shared" si="281"/>
        <v>0</v>
      </c>
      <c r="I493" s="34">
        <f t="shared" si="282"/>
        <v>-9.9882355015782562E-3</v>
      </c>
      <c r="J493" s="34">
        <f t="shared" si="283"/>
        <v>-1.4871859711560508E-2</v>
      </c>
      <c r="K493" s="34">
        <f t="shared" si="284"/>
        <v>-9.2459782444676945E-3</v>
      </c>
      <c r="L493" s="101">
        <f t="shared" si="285"/>
        <v>-3.0846765507584223E-2</v>
      </c>
      <c r="N493" s="34">
        <f t="shared" si="286"/>
        <v>0</v>
      </c>
      <c r="O493" s="35">
        <f t="shared" si="294"/>
        <v>-0.99882355015782565</v>
      </c>
      <c r="P493" s="35">
        <f t="shared" si="295"/>
        <v>-1.4871859711560509</v>
      </c>
      <c r="Q493" s="35">
        <f t="shared" si="287"/>
        <v>-0.92459782444676941</v>
      </c>
      <c r="R493" s="35">
        <f t="shared" si="296"/>
        <v>-3.0846765507584224</v>
      </c>
      <c r="S493" s="67">
        <f t="shared" si="288"/>
        <v>-6.4952838965190685</v>
      </c>
      <c r="AJ493" s="34">
        <f t="shared" ca="1" si="297"/>
        <v>1.848257620164024</v>
      </c>
      <c r="AK493" s="34">
        <f t="shared" ca="1" si="297"/>
        <v>-0.60058485681026119</v>
      </c>
      <c r="AL493" s="34">
        <f t="shared" ca="1" si="297"/>
        <v>-0.99531007554366013</v>
      </c>
      <c r="AM493" s="34">
        <f t="shared" ca="1" si="297"/>
        <v>-2.6152500764325022</v>
      </c>
      <c r="AN493" s="101">
        <f t="shared" ca="1" si="297"/>
        <v>0.95576529503752872</v>
      </c>
      <c r="AQ493" s="60">
        <f ca="1"/>
        <v>-7.9051142187739534E-3</v>
      </c>
      <c r="AR493" s="60">
        <f ca="1"/>
        <v>-8.8568567205148194E-3</v>
      </c>
      <c r="AS493" s="60">
        <f ca="1"/>
        <v>6.3778970298337331E-3</v>
      </c>
      <c r="AT493" s="60">
        <f ca="1"/>
        <v>-2.2881197450934062E-3</v>
      </c>
      <c r="AU493" s="60">
        <f ca="1"/>
        <v>1.3125902645039227E-2</v>
      </c>
      <c r="AW493" s="61">
        <f t="shared" ca="1" si="270"/>
        <v>0.32508543545307622</v>
      </c>
      <c r="AX493" s="61">
        <f t="shared" ca="1" si="271"/>
        <v>-0.88568567205148196</v>
      </c>
      <c r="AY493" s="61">
        <f t="shared" ca="1" si="272"/>
        <v>0.63778970298337334</v>
      </c>
      <c r="AZ493" s="61">
        <f t="shared" ca="1" si="273"/>
        <v>-0.22881197450934063</v>
      </c>
      <c r="BA493" s="61">
        <f t="shared" ca="1" si="274"/>
        <v>1.3125902645039227</v>
      </c>
      <c r="BB493" s="61">
        <f t="shared" ca="1" si="275"/>
        <v>1.1609677563795497</v>
      </c>
      <c r="BL493" s="96">
        <v>39398</v>
      </c>
      <c r="BM493" s="126">
        <f t="shared" si="289"/>
        <v>4.2148883889581103E-4</v>
      </c>
      <c r="BN493" s="126">
        <f t="shared" si="290"/>
        <v>-1.0146766111248267E-2</v>
      </c>
      <c r="BO493" s="126">
        <f t="shared" si="291"/>
        <v>-1.4830669239968446E-2</v>
      </c>
      <c r="BP493" s="126">
        <f t="shared" si="292"/>
        <v>-9.0382866338864151E-3</v>
      </c>
      <c r="BQ493" s="126">
        <f t="shared" si="293"/>
        <v>-3.1596425150002633E-2</v>
      </c>
      <c r="DA493" s="126">
        <f t="shared" ca="1" si="276"/>
        <v>-7.77247803695381E-3</v>
      </c>
      <c r="DB493" s="126">
        <f t="shared" ca="1" si="277"/>
        <v>-9.1747390417159964E-3</v>
      </c>
      <c r="DC493" s="126">
        <f t="shared" ca="1" si="278"/>
        <v>6.2194834677441338E-3</v>
      </c>
      <c r="DD493" s="126">
        <f t="shared" ca="1" si="279"/>
        <v>-2.1713824037785713E-3</v>
      </c>
      <c r="DE493" s="126">
        <f t="shared" ca="1" si="280"/>
        <v>1.2503310425722555E-2</v>
      </c>
    </row>
    <row r="494" spans="1:109" ht="14" thickBot="1" x14ac:dyDescent="0.2">
      <c r="A494" s="96">
        <v>39399</v>
      </c>
      <c r="B494" s="97">
        <v>4.9914999008178711</v>
      </c>
      <c r="C494" s="98">
        <v>1481.050048828125</v>
      </c>
      <c r="D494" s="97">
        <v>2.0694000720977783</v>
      </c>
      <c r="E494">
        <v>110.79104469295763</v>
      </c>
      <c r="F494">
        <v>798.1556396484375</v>
      </c>
      <c r="H494" s="34">
        <f t="shared" si="281"/>
        <v>3.7509531283321136E-3</v>
      </c>
      <c r="I494" s="34">
        <f t="shared" si="282"/>
        <v>2.9092951232353018E-2</v>
      </c>
      <c r="J494" s="34">
        <f t="shared" si="283"/>
        <v>4.5143406437868471E-3</v>
      </c>
      <c r="K494" s="34">
        <f t="shared" si="284"/>
        <v>6.5365924325761285E-3</v>
      </c>
      <c r="L494" s="101">
        <f t="shared" si="285"/>
        <v>-9.6774120261087469E-3</v>
      </c>
      <c r="N494" s="34">
        <f t="shared" si="286"/>
        <v>-0.1542520699058342</v>
      </c>
      <c r="O494" s="35">
        <f t="shared" si="294"/>
        <v>2.9092951232353017</v>
      </c>
      <c r="P494" s="35">
        <f t="shared" si="295"/>
        <v>0.45143406437868472</v>
      </c>
      <c r="Q494" s="35">
        <f t="shared" si="287"/>
        <v>0.65365924325761282</v>
      </c>
      <c r="R494" s="35">
        <f t="shared" si="296"/>
        <v>-0.96774120261087471</v>
      </c>
      <c r="S494" s="67">
        <f t="shared" si="288"/>
        <v>2.8923951583548906</v>
      </c>
      <c r="AJ494" s="34">
        <f t="shared" ca="1" si="297"/>
        <v>-1.367744641805321</v>
      </c>
      <c r="AK494" s="34">
        <f t="shared" ca="1" si="297"/>
        <v>1.3971987459849255</v>
      </c>
      <c r="AL494" s="34">
        <f t="shared" ca="1" si="297"/>
        <v>-0.24316637518091169</v>
      </c>
      <c r="AM494" s="34">
        <f t="shared" ca="1" si="297"/>
        <v>-2.1686572832661426</v>
      </c>
      <c r="AN494" s="101">
        <f t="shared" ca="1" si="297"/>
        <v>-0.98936325236750366</v>
      </c>
      <c r="AQ494" s="60">
        <f ca="1"/>
        <v>4.08586334421977E-2</v>
      </c>
      <c r="AR494" s="60">
        <f ca="1"/>
        <v>3.4455699369637847E-3</v>
      </c>
      <c r="AS494" s="60">
        <f ca="1"/>
        <v>-9.8724173098048689E-3</v>
      </c>
      <c r="AT494" s="60">
        <f ca="1"/>
        <v>1.93721721235975E-2</v>
      </c>
      <c r="AU494" s="60">
        <f ca="1"/>
        <v>-5.3358131466560866E-4</v>
      </c>
      <c r="AW494" s="61">
        <f t="shared" ca="1" si="270"/>
        <v>-1.6802472775193529</v>
      </c>
      <c r="AX494" s="61">
        <f t="shared" ca="1" si="271"/>
        <v>0.34455699369637849</v>
      </c>
      <c r="AY494" s="61">
        <f t="shared" ca="1" si="272"/>
        <v>-0.98724173098048684</v>
      </c>
      <c r="AZ494" s="61">
        <f t="shared" ca="1" si="273"/>
        <v>1.93721721235975</v>
      </c>
      <c r="BA494" s="61">
        <f t="shared" ca="1" si="274"/>
        <v>-5.3358131466560862E-2</v>
      </c>
      <c r="BB494" s="61">
        <f t="shared" ca="1" si="275"/>
        <v>-0.43907293391027225</v>
      </c>
      <c r="BL494" s="96">
        <v>39399</v>
      </c>
      <c r="BM494" s="126">
        <f t="shared" si="289"/>
        <v>4.1724419672279243E-3</v>
      </c>
      <c r="BN494" s="126">
        <f t="shared" si="290"/>
        <v>2.8934420622683008E-2</v>
      </c>
      <c r="BO494" s="126">
        <f t="shared" si="291"/>
        <v>4.5555311153789094E-3</v>
      </c>
      <c r="BP494" s="126">
        <f t="shared" si="292"/>
        <v>6.7442840431574088E-3</v>
      </c>
      <c r="BQ494" s="126">
        <f t="shared" si="293"/>
        <v>-1.0427071668527155E-2</v>
      </c>
      <c r="DA494" s="126">
        <f t="shared" ca="1" si="276"/>
        <v>4.0991269624017841E-2</v>
      </c>
      <c r="DB494" s="126">
        <f t="shared" ca="1" si="277"/>
        <v>3.1276876157626072E-3</v>
      </c>
      <c r="DC494" s="126">
        <f t="shared" ca="1" si="278"/>
        <v>-1.0030830871894469E-2</v>
      </c>
      <c r="DD494" s="126">
        <f t="shared" ca="1" si="279"/>
        <v>1.9488909464912336E-2</v>
      </c>
      <c r="DE494" s="126">
        <f t="shared" ca="1" si="280"/>
        <v>-1.1561735339822815E-3</v>
      </c>
    </row>
    <row r="495" spans="1:109" ht="14" thickBot="1" x14ac:dyDescent="0.2">
      <c r="A495" s="96">
        <v>39400</v>
      </c>
      <c r="B495" s="97">
        <v>4.9819998741149902</v>
      </c>
      <c r="C495" s="98">
        <v>1470.5799560546875</v>
      </c>
      <c r="D495" s="97">
        <v>2.0553998947143555</v>
      </c>
      <c r="E495">
        <v>111.66945879706195</v>
      </c>
      <c r="F495">
        <v>814.05474853515625</v>
      </c>
      <c r="H495" s="34">
        <f t="shared" si="281"/>
        <v>-1.9032408878389949E-3</v>
      </c>
      <c r="I495" s="34">
        <f t="shared" si="282"/>
        <v>-7.0693713434747995E-3</v>
      </c>
      <c r="J495" s="34">
        <f t="shared" si="283"/>
        <v>-6.7653314466306581E-3</v>
      </c>
      <c r="K495" s="34">
        <f t="shared" si="284"/>
        <v>7.9285659462705535E-3</v>
      </c>
      <c r="L495" s="101">
        <f t="shared" si="285"/>
        <v>1.9919810243678549E-2</v>
      </c>
      <c r="N495" s="34">
        <f t="shared" si="286"/>
        <v>7.8267799259097756E-2</v>
      </c>
      <c r="O495" s="35">
        <f t="shared" si="294"/>
        <v>-0.70693713434747996</v>
      </c>
      <c r="P495" s="35">
        <f t="shared" si="295"/>
        <v>-0.6765331446630658</v>
      </c>
      <c r="Q495" s="35">
        <f t="shared" si="287"/>
        <v>0.79285659462705538</v>
      </c>
      <c r="R495" s="35">
        <f t="shared" si="296"/>
        <v>1.9919810243678548</v>
      </c>
      <c r="S495" s="67">
        <f t="shared" si="288"/>
        <v>1.4796351392434623</v>
      </c>
      <c r="AJ495" s="34">
        <f t="shared" ca="1" si="297"/>
        <v>0.88986629962930186</v>
      </c>
      <c r="AK495" s="34">
        <f t="shared" ca="1" si="297"/>
        <v>-0.50203472220079914</v>
      </c>
      <c r="AL495" s="34">
        <f t="shared" ca="1" si="297"/>
        <v>-0.11480291296725473</v>
      </c>
      <c r="AM495" s="34">
        <f t="shared" ca="1" si="297"/>
        <v>-0.14324174601653425</v>
      </c>
      <c r="AN495" s="101">
        <f t="shared" ca="1" si="297"/>
        <v>2.1854393910375212E-2</v>
      </c>
      <c r="AQ495" s="60">
        <f ca="1"/>
        <v>-2.862569179216181E-2</v>
      </c>
      <c r="AR495" s="60">
        <f ca="1"/>
        <v>-6.558833918063999E-3</v>
      </c>
      <c r="AS495" s="60">
        <f ca="1"/>
        <v>-1.1601442879304024E-2</v>
      </c>
      <c r="AT495" s="60">
        <f ca="1"/>
        <v>-3.8841268125541827E-3</v>
      </c>
      <c r="AU495" s="60">
        <f ca="1"/>
        <v>2.1871267374035403E-2</v>
      </c>
      <c r="AW495" s="61">
        <f t="shared" ca="1" si="270"/>
        <v>1.1771867203765412</v>
      </c>
      <c r="AX495" s="61">
        <f t="shared" ca="1" si="271"/>
        <v>-0.65588339180639987</v>
      </c>
      <c r="AY495" s="61">
        <f t="shared" ca="1" si="272"/>
        <v>-1.1601442879304025</v>
      </c>
      <c r="AZ495" s="61">
        <f t="shared" ca="1" si="273"/>
        <v>-0.38841268125541828</v>
      </c>
      <c r="BA495" s="61">
        <f t="shared" ca="1" si="274"/>
        <v>2.1871267374035401</v>
      </c>
      <c r="BB495" s="61">
        <f t="shared" ca="1" si="275"/>
        <v>1.1598730967878605</v>
      </c>
      <c r="BL495" s="96">
        <v>39400</v>
      </c>
      <c r="BM495" s="126">
        <f t="shared" si="289"/>
        <v>-1.4817520489431839E-3</v>
      </c>
      <c r="BN495" s="126">
        <f t="shared" si="290"/>
        <v>-7.2279019531448106E-3</v>
      </c>
      <c r="BO495" s="126">
        <f t="shared" si="291"/>
        <v>-6.7241409750385958E-3</v>
      </c>
      <c r="BP495" s="126">
        <f t="shared" si="292"/>
        <v>8.1362575568518329E-3</v>
      </c>
      <c r="BQ495" s="126">
        <f t="shared" si="293"/>
        <v>1.9170150601260143E-2</v>
      </c>
      <c r="DA495" s="126">
        <f t="shared" ca="1" si="276"/>
        <v>-2.8493055610341666E-2</v>
      </c>
      <c r="DB495" s="126">
        <f t="shared" ca="1" si="277"/>
        <v>-6.876716239265176E-3</v>
      </c>
      <c r="DC495" s="126">
        <f t="shared" ca="1" si="278"/>
        <v>-1.1759856441393624E-2</v>
      </c>
      <c r="DD495" s="126">
        <f t="shared" ca="1" si="279"/>
        <v>-3.7673894712393478E-3</v>
      </c>
      <c r="DE495" s="126">
        <f t="shared" ca="1" si="280"/>
        <v>2.1248675154718729E-2</v>
      </c>
    </row>
    <row r="496" spans="1:109" ht="14" thickBot="1" x14ac:dyDescent="0.2">
      <c r="A496" s="96">
        <v>39401</v>
      </c>
      <c r="B496" s="97">
        <v>4.8959999084472656</v>
      </c>
      <c r="C496" s="98">
        <v>1451.1500244140625</v>
      </c>
      <c r="D496" s="97">
        <v>2.0429000854492188</v>
      </c>
      <c r="E496">
        <v>110.31439188696324</v>
      </c>
      <c r="F496">
        <v>786.36260986328125</v>
      </c>
      <c r="H496" s="34">
        <f t="shared" si="281"/>
        <v>-1.7262137262298059E-2</v>
      </c>
      <c r="I496" s="34">
        <f t="shared" si="282"/>
        <v>-1.3212427900045745E-2</v>
      </c>
      <c r="J496" s="34">
        <f t="shared" si="283"/>
        <v>-6.0814488203882345E-3</v>
      </c>
      <c r="K496" s="34">
        <f t="shared" si="284"/>
        <v>-1.2134624137126791E-2</v>
      </c>
      <c r="L496" s="101">
        <f t="shared" si="285"/>
        <v>-3.4017538404763778E-2</v>
      </c>
      <c r="N496" s="34">
        <f t="shared" si="286"/>
        <v>0.70987834627837709</v>
      </c>
      <c r="O496" s="35">
        <f t="shared" si="294"/>
        <v>-1.3212427900045745</v>
      </c>
      <c r="P496" s="35">
        <f t="shared" si="295"/>
        <v>-0.60814488203882344</v>
      </c>
      <c r="Q496" s="35">
        <f t="shared" si="287"/>
        <v>-1.213462413712679</v>
      </c>
      <c r="R496" s="35">
        <f t="shared" si="296"/>
        <v>-3.4017538404763776</v>
      </c>
      <c r="S496" s="67">
        <f t="shared" si="288"/>
        <v>-5.8347255799540774</v>
      </c>
      <c r="AJ496" s="34">
        <f t="shared" ca="1" si="297"/>
        <v>0.13443527306437689</v>
      </c>
      <c r="AK496" s="34">
        <f t="shared" ca="1" si="297"/>
        <v>-1.3070668685118374</v>
      </c>
      <c r="AL496" s="34">
        <f t="shared" ca="1" si="297"/>
        <v>-0.23923923333491343</v>
      </c>
      <c r="AM496" s="34">
        <f t="shared" ca="1" si="297"/>
        <v>-0.91132979839261852</v>
      </c>
      <c r="AN496" s="101">
        <f t="shared" ca="1" si="297"/>
        <v>-0.66732166326655418</v>
      </c>
      <c r="AQ496" s="60">
        <f ca="1"/>
        <v>1.8953446260287853E-2</v>
      </c>
      <c r="AR496" s="60">
        <f ca="1"/>
        <v>4.4648660995490336E-3</v>
      </c>
      <c r="AS496" s="60">
        <f ca="1"/>
        <v>-9.9269455332228612E-4</v>
      </c>
      <c r="AT496" s="60">
        <f ca="1"/>
        <v>4.1604736608746697E-3</v>
      </c>
      <c r="AU496" s="60">
        <f ca="1"/>
        <v>-5.968174171547303E-3</v>
      </c>
      <c r="AW496" s="61">
        <f t="shared" ca="1" si="270"/>
        <v>-0.77943077865075749</v>
      </c>
      <c r="AX496" s="61">
        <f t="shared" ca="1" si="271"/>
        <v>0.44648660995490336</v>
      </c>
      <c r="AY496" s="61">
        <f t="shared" ca="1" si="272"/>
        <v>-9.9269455332228612E-2</v>
      </c>
      <c r="AZ496" s="61">
        <f t="shared" ca="1" si="273"/>
        <v>0.41604736608746695</v>
      </c>
      <c r="BA496" s="61">
        <f t="shared" ca="1" si="274"/>
        <v>-0.59681741715473025</v>
      </c>
      <c r="BB496" s="61">
        <f t="shared" ca="1" si="275"/>
        <v>-0.61298367509534601</v>
      </c>
      <c r="BL496" s="96">
        <v>39401</v>
      </c>
      <c r="BM496" s="126">
        <f t="shared" si="289"/>
        <v>-1.6840648423402247E-2</v>
      </c>
      <c r="BN496" s="126">
        <f t="shared" si="290"/>
        <v>-1.3370958509715756E-2</v>
      </c>
      <c r="BO496" s="126">
        <f t="shared" si="291"/>
        <v>-6.0402583487961722E-3</v>
      </c>
      <c r="BP496" s="126">
        <f t="shared" si="292"/>
        <v>-1.1926932526545512E-2</v>
      </c>
      <c r="BQ496" s="126">
        <f t="shared" si="293"/>
        <v>-3.4767198047182188E-2</v>
      </c>
      <c r="DA496" s="126">
        <f t="shared" ca="1" si="276"/>
        <v>1.9086082442107997E-2</v>
      </c>
      <c r="DB496" s="126">
        <f t="shared" ca="1" si="277"/>
        <v>4.1469837783478566E-3</v>
      </c>
      <c r="DC496" s="126">
        <f t="shared" ca="1" si="278"/>
        <v>-1.1511081154118856E-3</v>
      </c>
      <c r="DD496" s="126">
        <f t="shared" ca="1" si="279"/>
        <v>4.277211002189505E-3</v>
      </c>
      <c r="DE496" s="126">
        <f t="shared" ca="1" si="280"/>
        <v>-6.5907663908639762E-3</v>
      </c>
    </row>
    <row r="497" spans="1:109" ht="14" thickBot="1" x14ac:dyDescent="0.2">
      <c r="A497" s="96">
        <v>39402</v>
      </c>
      <c r="B497" s="97">
        <v>4.8880000114440918</v>
      </c>
      <c r="C497" s="98">
        <v>1458.739990234375</v>
      </c>
      <c r="D497" s="97">
        <v>2.0517001152038574</v>
      </c>
      <c r="E497">
        <v>110.81560535039877</v>
      </c>
      <c r="F497">
        <v>788.5623779296875</v>
      </c>
      <c r="H497" s="34">
        <f t="shared" si="281"/>
        <v>-1.6339659217254649E-3</v>
      </c>
      <c r="I497" s="34">
        <f t="shared" si="282"/>
        <v>5.2303109207313941E-3</v>
      </c>
      <c r="J497" s="34">
        <f t="shared" si="283"/>
        <v>4.3076163231466165E-3</v>
      </c>
      <c r="K497" s="34">
        <f t="shared" si="284"/>
        <v>4.5435002166273643E-3</v>
      </c>
      <c r="L497" s="101">
        <f t="shared" si="285"/>
        <v>2.7973965684720266E-3</v>
      </c>
      <c r="N497" s="34">
        <f t="shared" si="286"/>
        <v>6.7194288213838521E-2</v>
      </c>
      <c r="O497" s="35">
        <f t="shared" si="294"/>
        <v>0.52303109207313936</v>
      </c>
      <c r="P497" s="35">
        <f t="shared" si="295"/>
        <v>0.43076163231466164</v>
      </c>
      <c r="Q497" s="35">
        <f t="shared" si="287"/>
        <v>0.45435002166273641</v>
      </c>
      <c r="R497" s="35">
        <f t="shared" si="296"/>
        <v>0.27973965684720264</v>
      </c>
      <c r="S497" s="67">
        <f t="shared" si="288"/>
        <v>1.7550766911115785</v>
      </c>
      <c r="AJ497" s="34">
        <f t="shared" ca="1" si="297"/>
        <v>-0.12188071044291468</v>
      </c>
      <c r="AK497" s="34">
        <f t="shared" ca="1" si="297"/>
        <v>0.5604139882211211</v>
      </c>
      <c r="AL497" s="34">
        <f t="shared" ca="1" si="297"/>
        <v>1.8471177725920938</v>
      </c>
      <c r="AM497" s="34">
        <f t="shared" ca="1" si="297"/>
        <v>-1.5398564142157172</v>
      </c>
      <c r="AN497" s="101">
        <f t="shared" ca="1" si="297"/>
        <v>-0.50051034098849467</v>
      </c>
      <c r="AQ497" s="60">
        <f ca="1"/>
        <v>6.5901465846437577E-3</v>
      </c>
      <c r="AR497" s="60">
        <f ca="1"/>
        <v>-6.9320195714845856E-3</v>
      </c>
      <c r="AS497" s="60">
        <f ca="1"/>
        <v>-1.0029237466338985E-2</v>
      </c>
      <c r="AT497" s="60">
        <f ca="1"/>
        <v>1.3282483846241838E-3</v>
      </c>
      <c r="AU497" s="60">
        <f ca="1"/>
        <v>-1.4157557809726601E-2</v>
      </c>
      <c r="AW497" s="61">
        <f t="shared" ca="1" si="270"/>
        <v>-0.27100945196725945</v>
      </c>
      <c r="AX497" s="61">
        <f t="shared" ca="1" si="271"/>
        <v>-0.69320195714845856</v>
      </c>
      <c r="AY497" s="61">
        <f t="shared" ca="1" si="272"/>
        <v>-1.0029237466338985</v>
      </c>
      <c r="AZ497" s="61">
        <f t="shared" ca="1" si="273"/>
        <v>0.13282483846241838</v>
      </c>
      <c r="BA497" s="61">
        <f t="shared" ca="1" si="274"/>
        <v>-1.4157557809726602</v>
      </c>
      <c r="BB497" s="61">
        <f t="shared" ca="1" si="275"/>
        <v>-3.2500660982598584</v>
      </c>
      <c r="BL497" s="96">
        <v>39402</v>
      </c>
      <c r="BM497" s="126">
        <f t="shared" si="289"/>
        <v>-1.2124770828296537E-3</v>
      </c>
      <c r="BN497" s="126">
        <f t="shared" si="290"/>
        <v>5.0717803110613829E-3</v>
      </c>
      <c r="BO497" s="126">
        <f t="shared" si="291"/>
        <v>4.3488067947386787E-3</v>
      </c>
      <c r="BP497" s="126">
        <f t="shared" si="292"/>
        <v>4.7511918272086446E-3</v>
      </c>
      <c r="BQ497" s="126">
        <f t="shared" si="293"/>
        <v>2.0477369260536184E-3</v>
      </c>
      <c r="DA497" s="126">
        <f t="shared" ca="1" si="276"/>
        <v>6.7227827664639011E-3</v>
      </c>
      <c r="DB497" s="126">
        <f t="shared" ca="1" si="277"/>
        <v>-7.2499018926857626E-3</v>
      </c>
      <c r="DC497" s="126">
        <f t="shared" ca="1" si="278"/>
        <v>-1.0187651028428585E-2</v>
      </c>
      <c r="DD497" s="126">
        <f t="shared" ca="1" si="279"/>
        <v>1.4449857259390187E-3</v>
      </c>
      <c r="DE497" s="126">
        <f t="shared" ca="1" si="280"/>
        <v>-1.4780150029043274E-2</v>
      </c>
    </row>
    <row r="498" spans="1:109" ht="14" thickBot="1" x14ac:dyDescent="0.2">
      <c r="A498" s="96">
        <v>39405</v>
      </c>
      <c r="B498" s="97">
        <v>4.8454999923706055</v>
      </c>
      <c r="C498" s="98">
        <v>1433.27001953125</v>
      </c>
      <c r="D498" s="97">
        <v>2.0488998889923096</v>
      </c>
      <c r="E498">
        <v>109.8177031678775</v>
      </c>
      <c r="F498">
        <v>778.50677490234375</v>
      </c>
      <c r="H498" s="34">
        <f t="shared" si="281"/>
        <v>-8.6947665658720589E-3</v>
      </c>
      <c r="I498" s="34">
        <f t="shared" si="282"/>
        <v>-1.7460253968243342E-2</v>
      </c>
      <c r="J498" s="34">
        <f t="shared" si="283"/>
        <v>-1.3648321169342141E-3</v>
      </c>
      <c r="K498" s="34">
        <f t="shared" si="284"/>
        <v>-9.0050690908190009E-3</v>
      </c>
      <c r="L498" s="101">
        <f t="shared" si="285"/>
        <v>-1.2751816861646375E-2</v>
      </c>
      <c r="N498" s="34">
        <f t="shared" si="286"/>
        <v>0.3575586508941993</v>
      </c>
      <c r="O498" s="35">
        <f t="shared" si="294"/>
        <v>-1.7460253968243342</v>
      </c>
      <c r="P498" s="35">
        <f t="shared" si="295"/>
        <v>-0.13648321169342142</v>
      </c>
      <c r="Q498" s="35">
        <f t="shared" si="287"/>
        <v>-0.90050690908190012</v>
      </c>
      <c r="R498" s="35">
        <f t="shared" si="296"/>
        <v>-1.2751816861646375</v>
      </c>
      <c r="S498" s="67">
        <f t="shared" si="288"/>
        <v>-3.7006385528700938</v>
      </c>
      <c r="AJ498" s="34">
        <f t="shared" ca="1" si="297"/>
        <v>1.1600088516821132</v>
      </c>
      <c r="AK498" s="34">
        <f t="shared" ca="1" si="297"/>
        <v>-1.0754712775551629</v>
      </c>
      <c r="AL498" s="34">
        <f t="shared" ca="1" si="297"/>
        <v>5.6020212555638008E-2</v>
      </c>
      <c r="AM498" s="34">
        <f t="shared" ca="1" si="297"/>
        <v>0.37540471119186464</v>
      </c>
      <c r="AN498" s="101">
        <f t="shared" ca="1" si="297"/>
        <v>0.42943440568090896</v>
      </c>
      <c r="AQ498" s="60">
        <f ca="1"/>
        <v>-1.3557971952496502E-2</v>
      </c>
      <c r="AR498" s="60">
        <f ca="1"/>
        <v>2.2063847064853571E-2</v>
      </c>
      <c r="AS498" s="60">
        <f ca="1"/>
        <v>-6.6738158640036295E-3</v>
      </c>
      <c r="AT498" s="60">
        <f ca="1"/>
        <v>3.3084101889624485E-3</v>
      </c>
      <c r="AU498" s="60">
        <f ca="1"/>
        <v>-6.2135951858401811E-4</v>
      </c>
      <c r="AW498" s="61">
        <f t="shared" ca="1" si="270"/>
        <v>0.55755035209617787</v>
      </c>
      <c r="AX498" s="61">
        <f t="shared" ca="1" si="271"/>
        <v>2.2063847064853572</v>
      </c>
      <c r="AY498" s="61">
        <f t="shared" ca="1" si="272"/>
        <v>-0.66738158640036294</v>
      </c>
      <c r="AZ498" s="61">
        <f t="shared" ca="1" si="273"/>
        <v>0.33084101889624484</v>
      </c>
      <c r="BA498" s="61">
        <f t="shared" ca="1" si="274"/>
        <v>-6.213595185840181E-2</v>
      </c>
      <c r="BB498" s="61">
        <f t="shared" ca="1" si="275"/>
        <v>2.3652585392190155</v>
      </c>
      <c r="BL498" s="96">
        <v>39405</v>
      </c>
      <c r="BM498" s="126">
        <f t="shared" si="289"/>
        <v>-8.2732777269762473E-3</v>
      </c>
      <c r="BN498" s="126">
        <f t="shared" si="290"/>
        <v>-1.7618784577913351E-2</v>
      </c>
      <c r="BO498" s="126">
        <f t="shared" si="291"/>
        <v>-1.3236416453421519E-3</v>
      </c>
      <c r="BP498" s="126">
        <f t="shared" si="292"/>
        <v>-8.7973774802377214E-3</v>
      </c>
      <c r="BQ498" s="126">
        <f t="shared" si="293"/>
        <v>-1.3501476504064783E-2</v>
      </c>
      <c r="DA498" s="126">
        <f t="shared" ca="1" si="276"/>
        <v>-1.3425335770676358E-2</v>
      </c>
      <c r="DB498" s="126">
        <f t="shared" ca="1" si="277"/>
        <v>2.1745964743652393E-2</v>
      </c>
      <c r="DC498" s="126">
        <f t="shared" ca="1" si="278"/>
        <v>-6.8322294260932288E-3</v>
      </c>
      <c r="DD498" s="126">
        <f t="shared" ca="1" si="279"/>
        <v>3.4251475302772834E-3</v>
      </c>
      <c r="DE498" s="126">
        <f t="shared" ca="1" si="280"/>
        <v>-1.2439517379006909E-3</v>
      </c>
    </row>
    <row r="499" spans="1:109" ht="14" thickBot="1" x14ac:dyDescent="0.2">
      <c r="A499" s="96">
        <v>39406</v>
      </c>
      <c r="B499" s="97">
        <v>4.8590002059936523</v>
      </c>
      <c r="C499" s="98">
        <v>1439.699951171875</v>
      </c>
      <c r="D499" s="97">
        <v>2.0659999847412109</v>
      </c>
      <c r="E499">
        <v>109.69724086990192</v>
      </c>
      <c r="F499">
        <v>792.333984375</v>
      </c>
      <c r="H499" s="34">
        <f t="shared" si="281"/>
        <v>2.7861342780525007E-3</v>
      </c>
      <c r="I499" s="34">
        <f t="shared" si="282"/>
        <v>4.4861969852183926E-3</v>
      </c>
      <c r="J499" s="34">
        <f t="shared" si="283"/>
        <v>8.3459889088634484E-3</v>
      </c>
      <c r="K499" s="34">
        <f t="shared" si="284"/>
        <v>-1.0969296798297491E-3</v>
      </c>
      <c r="L499" s="101">
        <f t="shared" si="285"/>
        <v>1.776119350328164E-2</v>
      </c>
      <c r="N499" s="34">
        <f t="shared" si="286"/>
        <v>-0.11457540649576019</v>
      </c>
      <c r="O499" s="35">
        <f t="shared" si="294"/>
        <v>0.44861969852183925</v>
      </c>
      <c r="P499" s="35">
        <f t="shared" si="295"/>
        <v>0.83459889088634487</v>
      </c>
      <c r="Q499" s="35">
        <f t="shared" si="287"/>
        <v>-0.10969296798297491</v>
      </c>
      <c r="R499" s="35">
        <f t="shared" si="296"/>
        <v>1.776119350328164</v>
      </c>
      <c r="S499" s="67">
        <f t="shared" si="288"/>
        <v>2.835069565257613</v>
      </c>
      <c r="AJ499" s="34">
        <f t="shared" ca="1" si="297"/>
        <v>0.31864339843713613</v>
      </c>
      <c r="AK499" s="34">
        <f t="shared" ca="1" si="297"/>
        <v>1.1132900788469746</v>
      </c>
      <c r="AL499" s="34">
        <f t="shared" ca="1" si="297"/>
        <v>1.3837148454432213</v>
      </c>
      <c r="AM499" s="34">
        <f t="shared" ca="1" si="297"/>
        <v>0.78675304348380737</v>
      </c>
      <c r="AN499" s="101">
        <f t="shared" ca="1" si="297"/>
        <v>-8.6355623526604683E-2</v>
      </c>
      <c r="AQ499" s="60">
        <f ca="1"/>
        <v>2.4475140574208024E-2</v>
      </c>
      <c r="AR499" s="60">
        <f ca="1"/>
        <v>5.3538333957728534E-3</v>
      </c>
      <c r="AS499" s="60">
        <f ca="1"/>
        <v>1.6384251451342542E-3</v>
      </c>
      <c r="AT499" s="60">
        <f ca="1"/>
        <v>5.965423833369109E-3</v>
      </c>
      <c r="AU499" s="60">
        <f ca="1"/>
        <v>-1.4763668724372963E-2</v>
      </c>
      <c r="AW499" s="61">
        <f t="shared" ca="1" si="270"/>
        <v>-1.0065018051789376</v>
      </c>
      <c r="AX499" s="61">
        <f t="shared" ca="1" si="271"/>
        <v>0.53538333957728534</v>
      </c>
      <c r="AY499" s="61">
        <f t="shared" ca="1" si="272"/>
        <v>0.16384251451342541</v>
      </c>
      <c r="AZ499" s="61">
        <f t="shared" ca="1" si="273"/>
        <v>0.5965423833369109</v>
      </c>
      <c r="BA499" s="61">
        <f t="shared" ca="1" si="274"/>
        <v>-1.4763668724372963</v>
      </c>
      <c r="BB499" s="61">
        <f t="shared" ca="1" si="275"/>
        <v>-1.1871004401886123</v>
      </c>
      <c r="BL499" s="96">
        <v>39406</v>
      </c>
      <c r="BM499" s="126">
        <f t="shared" si="289"/>
        <v>3.2076231169483119E-3</v>
      </c>
      <c r="BN499" s="126">
        <f t="shared" si="290"/>
        <v>4.3276663755483814E-3</v>
      </c>
      <c r="BO499" s="126">
        <f t="shared" si="291"/>
        <v>8.3871793804555107E-3</v>
      </c>
      <c r="BP499" s="126">
        <f t="shared" si="292"/>
        <v>-8.8923806924846925E-4</v>
      </c>
      <c r="BQ499" s="126">
        <f t="shared" si="293"/>
        <v>1.7011533860863234E-2</v>
      </c>
      <c r="DA499" s="126">
        <f t="shared" ca="1" si="276"/>
        <v>2.4607776756028168E-2</v>
      </c>
      <c r="DB499" s="126">
        <f t="shared" ca="1" si="277"/>
        <v>5.0359510745716764E-3</v>
      </c>
      <c r="DC499" s="126">
        <f t="shared" ca="1" si="278"/>
        <v>1.4800115830446547E-3</v>
      </c>
      <c r="DD499" s="126">
        <f t="shared" ca="1" si="279"/>
        <v>6.0821611746839444E-3</v>
      </c>
      <c r="DE499" s="126">
        <f t="shared" ca="1" si="280"/>
        <v>-1.5386260943689636E-2</v>
      </c>
    </row>
    <row r="500" spans="1:109" ht="14" thickBot="1" x14ac:dyDescent="0.2">
      <c r="A500" s="96">
        <v>39407</v>
      </c>
      <c r="B500" s="97">
        <v>4.8308320045471191</v>
      </c>
      <c r="C500" s="98">
        <v>1416.77001953125</v>
      </c>
      <c r="D500" s="97">
        <v>2.062000036239624</v>
      </c>
      <c r="E500">
        <v>108.62481245321763</v>
      </c>
      <c r="F500">
        <v>797.43072509765625</v>
      </c>
      <c r="H500" s="34">
        <f t="shared" si="281"/>
        <v>-5.7971188006510658E-3</v>
      </c>
      <c r="I500" s="34">
        <f t="shared" si="282"/>
        <v>-1.5926882279853304E-2</v>
      </c>
      <c r="J500" s="34">
        <f t="shared" si="283"/>
        <v>-1.9360835097430803E-3</v>
      </c>
      <c r="K500" s="34">
        <f t="shared" si="284"/>
        <v>-9.7762569794819319E-3</v>
      </c>
      <c r="L500" s="101">
        <f t="shared" si="285"/>
        <v>6.4325660935477908E-3</v>
      </c>
      <c r="N500" s="34">
        <f t="shared" si="286"/>
        <v>0.23839742697293415</v>
      </c>
      <c r="O500" s="35">
        <f t="shared" si="294"/>
        <v>-1.5926882279853303</v>
      </c>
      <c r="P500" s="35">
        <f t="shared" si="295"/>
        <v>-0.19360835097430804</v>
      </c>
      <c r="Q500" s="35">
        <f t="shared" si="287"/>
        <v>-0.97762569794819321</v>
      </c>
      <c r="R500" s="35">
        <f t="shared" si="296"/>
        <v>0.64325660935477913</v>
      </c>
      <c r="S500" s="67">
        <f t="shared" si="288"/>
        <v>-1.8822682405801183</v>
      </c>
      <c r="AJ500" s="34">
        <f t="shared" ca="1" si="297"/>
        <v>-2.8361166460600086E-2</v>
      </c>
      <c r="AK500" s="34">
        <f t="shared" ca="1" si="297"/>
        <v>1.0226490306424143</v>
      </c>
      <c r="AL500" s="34">
        <f t="shared" ca="1" si="297"/>
        <v>0.83630083074781492</v>
      </c>
      <c r="AM500" s="34">
        <f t="shared" ca="1" si="297"/>
        <v>0.28640077428943522</v>
      </c>
      <c r="AN500" s="101">
        <f t="shared" ca="1" si="297"/>
        <v>-0.53586257591311204</v>
      </c>
      <c r="AQ500" s="60">
        <f ca="1"/>
        <v>-2.9104650282215771E-3</v>
      </c>
      <c r="AR500" s="60">
        <f ca="1"/>
        <v>2.28722739136989E-2</v>
      </c>
      <c r="AS500" s="60">
        <f ca="1"/>
        <v>7.7793428075532836E-3</v>
      </c>
      <c r="AT500" s="60">
        <f ca="1"/>
        <v>-1.6188251910825696E-3</v>
      </c>
      <c r="AU500" s="60">
        <f ca="1"/>
        <v>5.8774885906074251E-3</v>
      </c>
      <c r="AW500" s="61">
        <f t="shared" ca="1" si="270"/>
        <v>0.11968831377835612</v>
      </c>
      <c r="AX500" s="61">
        <f t="shared" ca="1" si="271"/>
        <v>2.28722739136989</v>
      </c>
      <c r="AY500" s="61">
        <f t="shared" ca="1" si="272"/>
        <v>0.77793428075532833</v>
      </c>
      <c r="AZ500" s="61">
        <f t="shared" ca="1" si="273"/>
        <v>-0.16188251910825696</v>
      </c>
      <c r="BA500" s="61">
        <f t="shared" ca="1" si="274"/>
        <v>0.58774885906074248</v>
      </c>
      <c r="BB500" s="61">
        <f t="shared" ca="1" si="275"/>
        <v>3.6107163258560599</v>
      </c>
      <c r="BL500" s="96">
        <v>39407</v>
      </c>
      <c r="BM500" s="126">
        <f t="shared" si="289"/>
        <v>-5.3756299617552551E-3</v>
      </c>
      <c r="BN500" s="126">
        <f t="shared" si="290"/>
        <v>-1.6085412889523313E-2</v>
      </c>
      <c r="BO500" s="126">
        <f t="shared" si="291"/>
        <v>-1.8948930381510181E-3</v>
      </c>
      <c r="BP500" s="126">
        <f t="shared" si="292"/>
        <v>-9.5685653689006524E-3</v>
      </c>
      <c r="BQ500" s="126">
        <f t="shared" si="293"/>
        <v>5.6829064511293827E-3</v>
      </c>
      <c r="DA500" s="126">
        <f t="shared" ca="1" si="276"/>
        <v>-2.7778288464014333E-3</v>
      </c>
      <c r="DB500" s="126">
        <f t="shared" ca="1" si="277"/>
        <v>2.2554391592497721E-2</v>
      </c>
      <c r="DC500" s="126">
        <f t="shared" ca="1" si="278"/>
        <v>7.6209292454636843E-3</v>
      </c>
      <c r="DD500" s="126">
        <f t="shared" ca="1" si="279"/>
        <v>-1.5020878497677347E-3</v>
      </c>
      <c r="DE500" s="126">
        <f t="shared" ca="1" si="280"/>
        <v>5.2548963712907518E-3</v>
      </c>
    </row>
    <row r="501" spans="1:109" ht="14" thickBot="1" x14ac:dyDescent="0.2">
      <c r="A501" s="96">
        <v>39408</v>
      </c>
      <c r="B501" s="97">
        <v>4.8308320045471191</v>
      </c>
      <c r="C501" s="98">
        <v>1416.77001953125</v>
      </c>
      <c r="D501" s="97">
        <v>2.0613999366760254</v>
      </c>
      <c r="E501">
        <v>108.44811151388859</v>
      </c>
      <c r="F501">
        <v>803.08575439453125</v>
      </c>
      <c r="H501" s="34">
        <f t="shared" si="281"/>
        <v>0</v>
      </c>
      <c r="I501" s="34">
        <f t="shared" si="282"/>
        <v>0</v>
      </c>
      <c r="J501" s="34">
        <f t="shared" si="283"/>
        <v>-2.9102791127637767E-4</v>
      </c>
      <c r="K501" s="34">
        <f t="shared" si="284"/>
        <v>-1.6267088093260393E-3</v>
      </c>
      <c r="L501" s="101">
        <f t="shared" si="285"/>
        <v>7.0915618358979894E-3</v>
      </c>
      <c r="N501" s="34">
        <f t="shared" si="286"/>
        <v>0</v>
      </c>
      <c r="O501" s="35">
        <f t="shared" si="294"/>
        <v>0</v>
      </c>
      <c r="P501" s="35">
        <f t="shared" si="295"/>
        <v>-2.9102791127637768E-2</v>
      </c>
      <c r="Q501" s="35">
        <f t="shared" si="287"/>
        <v>-0.16267088093260393</v>
      </c>
      <c r="R501" s="35">
        <f t="shared" si="296"/>
        <v>0.70915618358979893</v>
      </c>
      <c r="S501" s="67">
        <f t="shared" si="288"/>
        <v>0.51738251152955717</v>
      </c>
      <c r="AJ501" s="34">
        <f t="shared" ca="1" si="297"/>
        <v>-0.35087540779135745</v>
      </c>
      <c r="AK501" s="34">
        <f t="shared" ca="1" si="297"/>
        <v>-0.83301082182388064</v>
      </c>
      <c r="AL501" s="34">
        <f t="shared" ca="1" si="297"/>
        <v>-1.3298338519654507</v>
      </c>
      <c r="AM501" s="34">
        <f t="shared" ca="1" si="297"/>
        <v>-0.46754307831276753</v>
      </c>
      <c r="AN501" s="101">
        <f t="shared" ca="1" si="297"/>
        <v>-0.6460276305369006</v>
      </c>
      <c r="AQ501" s="60">
        <f ca="1"/>
        <v>-6.5676641418144516E-3</v>
      </c>
      <c r="AR501" s="60">
        <f ca="1"/>
        <v>1.403067396455379E-2</v>
      </c>
      <c r="AS501" s="60">
        <f ca="1"/>
        <v>2.9975270366637075E-3</v>
      </c>
      <c r="AT501" s="60">
        <f ca="1"/>
        <v>-3.6934287695007881E-3</v>
      </c>
      <c r="AU501" s="60">
        <f ca="1"/>
        <v>8.2946821281955022E-3</v>
      </c>
      <c r="AW501" s="61">
        <f t="shared" ca="1" si="270"/>
        <v>0.27008489673441333</v>
      </c>
      <c r="AX501" s="61">
        <f t="shared" ca="1" si="271"/>
        <v>1.403067396455379</v>
      </c>
      <c r="AY501" s="61">
        <f t="shared" ca="1" si="272"/>
        <v>0.29975270366637075</v>
      </c>
      <c r="AZ501" s="61">
        <f t="shared" ca="1" si="273"/>
        <v>-0.36934287695007884</v>
      </c>
      <c r="BA501" s="61">
        <f t="shared" ca="1" si="274"/>
        <v>0.82946821281955019</v>
      </c>
      <c r="BB501" s="61">
        <f t="shared" ca="1" si="275"/>
        <v>2.4330303327256346</v>
      </c>
      <c r="BL501" s="96">
        <v>39408</v>
      </c>
      <c r="BM501" s="126">
        <f t="shared" si="289"/>
        <v>4.2148883889581103E-4</v>
      </c>
      <c r="BN501" s="126">
        <f t="shared" si="290"/>
        <v>-1.5853060967001092E-4</v>
      </c>
      <c r="BO501" s="126">
        <f t="shared" si="291"/>
        <v>-2.4983743968431531E-4</v>
      </c>
      <c r="BP501" s="126">
        <f t="shared" si="292"/>
        <v>-1.4190171987447594E-3</v>
      </c>
      <c r="BQ501" s="126">
        <f t="shared" si="293"/>
        <v>6.3419021934795813E-3</v>
      </c>
      <c r="DA501" s="126">
        <f t="shared" ca="1" si="276"/>
        <v>-6.4350279599943083E-3</v>
      </c>
      <c r="DB501" s="126">
        <f t="shared" ca="1" si="277"/>
        <v>1.3712791643352613E-2</v>
      </c>
      <c r="DC501" s="126">
        <f t="shared" ca="1" si="278"/>
        <v>2.8391134745741078E-3</v>
      </c>
      <c r="DD501" s="126">
        <f t="shared" ca="1" si="279"/>
        <v>-3.5766914281859532E-3</v>
      </c>
      <c r="DE501" s="126">
        <f t="shared" ca="1" si="280"/>
        <v>7.6720899088788298E-3</v>
      </c>
    </row>
    <row r="502" spans="1:109" ht="14" thickBot="1" x14ac:dyDescent="0.2">
      <c r="A502" s="96">
        <v>39409</v>
      </c>
      <c r="B502" s="97">
        <v>4.7744998931884766</v>
      </c>
      <c r="C502" s="98">
        <v>1440.699951171875</v>
      </c>
      <c r="D502" s="97">
        <v>2.0606999397277832</v>
      </c>
      <c r="E502">
        <v>108.23681902393889</v>
      </c>
      <c r="F502">
        <v>814.909423828125</v>
      </c>
      <c r="H502" s="34">
        <f t="shared" si="281"/>
        <v>-1.1660954325387185E-2</v>
      </c>
      <c r="I502" s="34">
        <f t="shared" si="282"/>
        <v>1.6890484207551494E-2</v>
      </c>
      <c r="J502" s="34">
        <f t="shared" si="283"/>
        <v>-3.3957357608680312E-4</v>
      </c>
      <c r="K502" s="34">
        <f t="shared" si="284"/>
        <v>-1.9483279791611616E-3</v>
      </c>
      <c r="L502" s="101">
        <f t="shared" si="285"/>
        <v>1.4722798118250701E-2</v>
      </c>
      <c r="N502" s="34">
        <f t="shared" si="286"/>
        <v>0.47953847468314792</v>
      </c>
      <c r="O502" s="35">
        <f t="shared" si="294"/>
        <v>1.6890484207551495</v>
      </c>
      <c r="P502" s="35">
        <f t="shared" si="295"/>
        <v>-3.3957357608680315E-2</v>
      </c>
      <c r="Q502" s="35">
        <f t="shared" si="287"/>
        <v>-0.19483279791611616</v>
      </c>
      <c r="R502" s="35">
        <f t="shared" si="296"/>
        <v>1.4722798118250702</v>
      </c>
      <c r="S502" s="67">
        <f t="shared" si="288"/>
        <v>3.4120765517385707</v>
      </c>
      <c r="AJ502" s="34">
        <f t="shared" ca="1" si="297"/>
        <v>0.62328280764997601</v>
      </c>
      <c r="AK502" s="34">
        <f t="shared" ca="1" si="297"/>
        <v>1.0339030993619764</v>
      </c>
      <c r="AL502" s="34">
        <f t="shared" ca="1" si="297"/>
        <v>-0.19819592516442633</v>
      </c>
      <c r="AM502" s="34">
        <f t="shared" ca="1" si="297"/>
        <v>-1.362717799909708</v>
      </c>
      <c r="AN502" s="101">
        <f t="shared" ca="1" si="297"/>
        <v>-0.23837980638543296</v>
      </c>
      <c r="AQ502" s="60">
        <f ca="1"/>
        <v>2.0277012051069165E-3</v>
      </c>
      <c r="AR502" s="60">
        <f ca="1"/>
        <v>-2.0658838481758833E-2</v>
      </c>
      <c r="AS502" s="60">
        <f ca="1"/>
        <v>-7.6767681627772488E-3</v>
      </c>
      <c r="AT502" s="60">
        <f ca="1"/>
        <v>-3.1006335492848452E-3</v>
      </c>
      <c r="AU502" s="60">
        <f ca="1"/>
        <v>-2.9033650040058002E-3</v>
      </c>
      <c r="AW502" s="61">
        <f t="shared" ca="1" si="270"/>
        <v>-8.3386034785610547E-2</v>
      </c>
      <c r="AX502" s="61">
        <f t="shared" ca="1" si="271"/>
        <v>-2.0658838481758832</v>
      </c>
      <c r="AY502" s="61">
        <f t="shared" ca="1" si="272"/>
        <v>-0.76767681627772488</v>
      </c>
      <c r="AZ502" s="61">
        <f t="shared" ca="1" si="273"/>
        <v>-0.31006335492848452</v>
      </c>
      <c r="BA502" s="61">
        <f t="shared" ca="1" si="274"/>
        <v>-0.29033650040058001</v>
      </c>
      <c r="BB502" s="61">
        <f t="shared" ca="1" si="275"/>
        <v>-3.5173465545682827</v>
      </c>
      <c r="BL502" s="96">
        <v>39409</v>
      </c>
      <c r="BM502" s="126">
        <f t="shared" si="289"/>
        <v>-1.1239465486491374E-2</v>
      </c>
      <c r="BN502" s="126">
        <f t="shared" si="290"/>
        <v>1.6731953597881485E-2</v>
      </c>
      <c r="BO502" s="126">
        <f t="shared" si="291"/>
        <v>-2.9838310449474076E-4</v>
      </c>
      <c r="BP502" s="126">
        <f t="shared" si="292"/>
        <v>-1.7406363685798817E-3</v>
      </c>
      <c r="BQ502" s="126">
        <f t="shared" si="293"/>
        <v>1.3973138475832293E-2</v>
      </c>
      <c r="DA502" s="126">
        <f t="shared" ca="1" si="276"/>
        <v>2.1603373869270603E-3</v>
      </c>
      <c r="DB502" s="126">
        <f t="shared" ca="1" si="277"/>
        <v>-2.0976720802960012E-2</v>
      </c>
      <c r="DC502" s="126">
        <f t="shared" ca="1" si="278"/>
        <v>-7.8351817248668489E-3</v>
      </c>
      <c r="DD502" s="126">
        <f t="shared" ca="1" si="279"/>
        <v>-2.9838962079700103E-3</v>
      </c>
      <c r="DE502" s="126">
        <f t="shared" ca="1" si="280"/>
        <v>-3.5259572233224731E-3</v>
      </c>
    </row>
    <row r="503" spans="1:109" ht="14" thickBot="1" x14ac:dyDescent="0.2">
      <c r="A503" s="96">
        <v>39412</v>
      </c>
      <c r="B503" s="97">
        <v>4.5529999732971191</v>
      </c>
      <c r="C503" s="98">
        <v>1407.219970703125</v>
      </c>
      <c r="D503" s="97">
        <v>2.0717999935150146</v>
      </c>
      <c r="E503">
        <v>107.81671611127874</v>
      </c>
      <c r="F503">
        <v>826.35406494140625</v>
      </c>
      <c r="H503" s="34">
        <f t="shared" si="281"/>
        <v>-4.6392276646054491E-2</v>
      </c>
      <c r="I503" s="34">
        <f t="shared" si="282"/>
        <v>-2.3238690638891991E-2</v>
      </c>
      <c r="J503" s="34">
        <f t="shared" si="283"/>
        <v>5.386545402965244E-3</v>
      </c>
      <c r="K503" s="34">
        <f t="shared" si="284"/>
        <v>-3.881330922772598E-3</v>
      </c>
      <c r="L503" s="101">
        <f t="shared" si="285"/>
        <v>1.4044065240427351E-2</v>
      </c>
      <c r="N503" s="34">
        <f t="shared" si="286"/>
        <v>1.9078096834230525</v>
      </c>
      <c r="O503" s="35">
        <f t="shared" si="294"/>
        <v>-2.323869063889199</v>
      </c>
      <c r="P503" s="35">
        <f t="shared" si="295"/>
        <v>0.53865454029652438</v>
      </c>
      <c r="Q503" s="35">
        <f t="shared" si="287"/>
        <v>-0.38813309227725978</v>
      </c>
      <c r="R503" s="35">
        <f t="shared" si="296"/>
        <v>1.404406524042735</v>
      </c>
      <c r="S503" s="67">
        <f t="shared" si="288"/>
        <v>1.1388685915958532</v>
      </c>
      <c r="AJ503" s="34">
        <f t="shared" ca="1" si="297"/>
        <v>1.7792994889922822</v>
      </c>
      <c r="AK503" s="34">
        <f t="shared" ca="1" si="297"/>
        <v>0.11979790648862465</v>
      </c>
      <c r="AL503" s="34">
        <f t="shared" ca="1" si="297"/>
        <v>1.6118714579853071</v>
      </c>
      <c r="AM503" s="34">
        <f t="shared" ca="1" si="297"/>
        <v>-0.33078618555791323</v>
      </c>
      <c r="AN503" s="101">
        <f t="shared" ca="1" si="297"/>
        <v>-0.64719459202120677</v>
      </c>
      <c r="AQ503" s="60">
        <f ca="1"/>
        <v>1.0680564338906745E-2</v>
      </c>
      <c r="AR503" s="60">
        <f ca="1"/>
        <v>9.4251874732730074E-3</v>
      </c>
      <c r="AS503" s="60">
        <f ca="1"/>
        <v>-3.9313154952551038E-3</v>
      </c>
      <c r="AT503" s="60">
        <f ca="1"/>
        <v>4.5703811457978808E-3</v>
      </c>
      <c r="AU503" s="60">
        <f ca="1"/>
        <v>1.519626289958716E-2</v>
      </c>
      <c r="AW503" s="61">
        <f t="shared" ca="1" si="270"/>
        <v>-0.43922147269576117</v>
      </c>
      <c r="AX503" s="61">
        <f t="shared" ca="1" si="271"/>
        <v>0.94251874732730079</v>
      </c>
      <c r="AY503" s="61">
        <f t="shared" ca="1" si="272"/>
        <v>-0.39313154952551038</v>
      </c>
      <c r="AZ503" s="61">
        <f t="shared" ca="1" si="273"/>
        <v>0.4570381145797881</v>
      </c>
      <c r="BA503" s="61">
        <f t="shared" ca="1" si="274"/>
        <v>1.5196262899587161</v>
      </c>
      <c r="BB503" s="61">
        <f t="shared" ca="1" si="275"/>
        <v>2.0868301296445333</v>
      </c>
      <c r="BL503" s="96">
        <v>39412</v>
      </c>
      <c r="BM503" s="126">
        <f t="shared" si="289"/>
        <v>-4.5970787807158679E-2</v>
      </c>
      <c r="BN503" s="126">
        <f t="shared" si="290"/>
        <v>-2.3397221248562E-2</v>
      </c>
      <c r="BO503" s="126">
        <f t="shared" si="291"/>
        <v>5.4277358745573063E-3</v>
      </c>
      <c r="BP503" s="126">
        <f t="shared" si="292"/>
        <v>-3.6736393121913182E-3</v>
      </c>
      <c r="BQ503" s="126">
        <f t="shared" si="293"/>
        <v>1.3294405598008943E-2</v>
      </c>
      <c r="DA503" s="126">
        <f t="shared" ca="1" si="276"/>
        <v>1.0813200520726889E-2</v>
      </c>
      <c r="DB503" s="126">
        <f t="shared" ca="1" si="277"/>
        <v>9.1073051520718304E-3</v>
      </c>
      <c r="DC503" s="126">
        <f t="shared" ca="1" si="278"/>
        <v>-4.0897290573447031E-3</v>
      </c>
      <c r="DD503" s="126">
        <f t="shared" ca="1" si="279"/>
        <v>4.6871184871127161E-3</v>
      </c>
      <c r="DE503" s="126">
        <f t="shared" ca="1" si="280"/>
        <v>1.4573670680270488E-2</v>
      </c>
    </row>
    <row r="504" spans="1:109" ht="14" thickBot="1" x14ac:dyDescent="0.2">
      <c r="A504" s="96">
        <v>39413</v>
      </c>
      <c r="B504" s="97">
        <v>4.6490001678466797</v>
      </c>
      <c r="C504" s="98">
        <v>1428.22998046875</v>
      </c>
      <c r="D504" s="97">
        <v>2.0692000389099121</v>
      </c>
      <c r="E504">
        <v>108.56584453596456</v>
      </c>
      <c r="F504">
        <v>814.05474853515625</v>
      </c>
      <c r="H504" s="34">
        <f t="shared" si="281"/>
        <v>2.1085041755456162E-2</v>
      </c>
      <c r="I504" s="34">
        <f t="shared" si="282"/>
        <v>1.4930153212029272E-2</v>
      </c>
      <c r="J504" s="34">
        <f t="shared" si="283"/>
        <v>-1.2549254818229136E-3</v>
      </c>
      <c r="K504" s="34">
        <f t="shared" si="284"/>
        <v>6.9481658476097368E-3</v>
      </c>
      <c r="L504" s="101">
        <f t="shared" si="285"/>
        <v>-1.4883833610865217E-2</v>
      </c>
      <c r="N504" s="34">
        <f t="shared" si="286"/>
        <v>-0.86708930331962397</v>
      </c>
      <c r="O504" s="35">
        <f t="shared" si="294"/>
        <v>1.4930153212029273</v>
      </c>
      <c r="P504" s="35">
        <f t="shared" si="295"/>
        <v>-0.12549254818229136</v>
      </c>
      <c r="Q504" s="35">
        <f t="shared" si="287"/>
        <v>0.69481658476097363</v>
      </c>
      <c r="R504" s="35">
        <f t="shared" si="296"/>
        <v>-1.4883833610865216</v>
      </c>
      <c r="S504" s="67">
        <f t="shared" si="288"/>
        <v>-0.29313330662453585</v>
      </c>
      <c r="AJ504" s="34">
        <f t="shared" ca="1" si="297"/>
        <v>-1.7097236298985503</v>
      </c>
      <c r="AK504" s="34">
        <f t="shared" ca="1" si="297"/>
        <v>0.75018788264267178</v>
      </c>
      <c r="AL504" s="34">
        <f t="shared" ca="1" si="297"/>
        <v>1.0277252965175772</v>
      </c>
      <c r="AM504" s="34">
        <f t="shared" ca="1" si="297"/>
        <v>0.36813813983587762</v>
      </c>
      <c r="AN504" s="101">
        <f t="shared" ca="1" si="297"/>
        <v>-1.0491709385299188</v>
      </c>
      <c r="AQ504" s="60">
        <f ca="1"/>
        <v>2.6363532605162682E-2</v>
      </c>
      <c r="AR504" s="60">
        <f ca="1"/>
        <v>3.4549330688708475E-2</v>
      </c>
      <c r="AS504" s="60">
        <f ca="1"/>
        <v>-2.1975973112904655E-4</v>
      </c>
      <c r="AT504" s="60">
        <f ca="1"/>
        <v>5.8341754781131641E-3</v>
      </c>
      <c r="AU504" s="60">
        <f ca="1"/>
        <v>-7.1454866458606119E-3</v>
      </c>
      <c r="AW504" s="61">
        <f t="shared" ca="1" si="270"/>
        <v>-1.084158968465849</v>
      </c>
      <c r="AX504" s="61">
        <f t="shared" ca="1" si="271"/>
        <v>3.4549330688708477</v>
      </c>
      <c r="AY504" s="61">
        <f t="shared" ca="1" si="272"/>
        <v>-2.1975973112904654E-2</v>
      </c>
      <c r="AZ504" s="61">
        <f t="shared" ca="1" si="273"/>
        <v>0.58341754781131638</v>
      </c>
      <c r="BA504" s="61">
        <f t="shared" ca="1" si="274"/>
        <v>-0.71454866458606114</v>
      </c>
      <c r="BB504" s="61">
        <f t="shared" ca="1" si="275"/>
        <v>2.2176670105173497</v>
      </c>
      <c r="BL504" s="96">
        <v>39413</v>
      </c>
      <c r="BM504" s="126">
        <f t="shared" si="289"/>
        <v>2.1506530594351973E-2</v>
      </c>
      <c r="BN504" s="126">
        <f t="shared" si="290"/>
        <v>1.4771622602359261E-2</v>
      </c>
      <c r="BO504" s="126">
        <f t="shared" si="291"/>
        <v>-1.2137350102308514E-3</v>
      </c>
      <c r="BP504" s="126">
        <f t="shared" si="292"/>
        <v>7.1558574581910171E-3</v>
      </c>
      <c r="BQ504" s="126">
        <f t="shared" si="293"/>
        <v>-1.5633493253283625E-2</v>
      </c>
      <c r="DA504" s="126">
        <f t="shared" ca="1" si="276"/>
        <v>2.6496168786982827E-2</v>
      </c>
      <c r="DB504" s="126">
        <f t="shared" ca="1" si="277"/>
        <v>3.42314483675073E-2</v>
      </c>
      <c r="DC504" s="126">
        <f t="shared" ca="1" si="278"/>
        <v>-3.7817329321864613E-4</v>
      </c>
      <c r="DD504" s="126">
        <f t="shared" ca="1" si="279"/>
        <v>5.9509128194279995E-3</v>
      </c>
      <c r="DE504" s="126">
        <f t="shared" ca="1" si="280"/>
        <v>-7.7680788651772852E-3</v>
      </c>
    </row>
    <row r="505" spans="1:109" ht="14" thickBot="1" x14ac:dyDescent="0.2">
      <c r="A505" s="96">
        <v>39414</v>
      </c>
      <c r="B505" s="97">
        <v>4.7030000686645508</v>
      </c>
      <c r="C505" s="98">
        <v>1469.02001953125</v>
      </c>
      <c r="D505" s="97">
        <v>2.0811998844146729</v>
      </c>
      <c r="E505">
        <v>109.97471038662844</v>
      </c>
      <c r="F505">
        <v>799.45556640625</v>
      </c>
      <c r="H505" s="34">
        <f t="shared" si="281"/>
        <v>1.1615379408102436E-2</v>
      </c>
      <c r="I505" s="34">
        <f t="shared" si="282"/>
        <v>2.8559853539212619E-2</v>
      </c>
      <c r="J505" s="34">
        <f t="shared" si="283"/>
        <v>5.7992679678676474E-3</v>
      </c>
      <c r="K505" s="34">
        <f t="shared" si="284"/>
        <v>1.2977063428057911E-2</v>
      </c>
      <c r="L505" s="101">
        <f t="shared" si="285"/>
        <v>-1.7933906970233417E-2</v>
      </c>
      <c r="N505" s="34">
        <f t="shared" si="286"/>
        <v>-0.47766427762271019</v>
      </c>
      <c r="O505" s="35">
        <f t="shared" si="294"/>
        <v>2.8559853539212621</v>
      </c>
      <c r="P505" s="35">
        <f t="shared" si="295"/>
        <v>0.57992679678676473</v>
      </c>
      <c r="Q505" s="35">
        <f t="shared" si="287"/>
        <v>1.2977063428057911</v>
      </c>
      <c r="R505" s="35">
        <f t="shared" si="296"/>
        <v>-1.7933906970233418</v>
      </c>
      <c r="S505" s="67">
        <f t="shared" si="288"/>
        <v>2.4625635188677668</v>
      </c>
      <c r="AJ505" s="34">
        <f t="shared" ca="1" si="297"/>
        <v>-0.45391114159928386</v>
      </c>
      <c r="AK505" s="34">
        <f t="shared" ca="1" si="297"/>
        <v>-0.58815417718160323</v>
      </c>
      <c r="AL505" s="34">
        <f t="shared" ca="1" si="297"/>
        <v>-1.7028216437242385</v>
      </c>
      <c r="AM505" s="34">
        <f t="shared" ca="1" si="297"/>
        <v>-0.77026135666719242</v>
      </c>
      <c r="AN505" s="101">
        <f t="shared" ca="1" si="297"/>
        <v>-1.2908199520930819</v>
      </c>
      <c r="AQ505" s="60">
        <f ca="1"/>
        <v>-3.9529514192368082E-2</v>
      </c>
      <c r="AR505" s="60">
        <f ca="1"/>
        <v>-2.9067601490982025E-4</v>
      </c>
      <c r="AS505" s="60">
        <f ca="1"/>
        <v>-8.33520859486102E-4</v>
      </c>
      <c r="AT505" s="60">
        <f ca="1"/>
        <v>-1.207375500612224E-2</v>
      </c>
      <c r="AU505" s="60">
        <f ca="1"/>
        <v>4.6513596333656411E-3</v>
      </c>
      <c r="AW505" s="61">
        <f t="shared" ca="1" si="270"/>
        <v>1.6255893310125489</v>
      </c>
      <c r="AX505" s="61">
        <f t="shared" ca="1" si="271"/>
        <v>-2.9067601490982024E-2</v>
      </c>
      <c r="AY505" s="61">
        <f t="shared" ca="1" si="272"/>
        <v>-8.3352085948610197E-2</v>
      </c>
      <c r="AZ505" s="61">
        <f t="shared" ca="1" si="273"/>
        <v>-1.207375500612224</v>
      </c>
      <c r="BA505" s="61">
        <f t="shared" ca="1" si="274"/>
        <v>0.4651359633365641</v>
      </c>
      <c r="BB505" s="61">
        <f t="shared" ca="1" si="275"/>
        <v>0.77093010629729686</v>
      </c>
      <c r="BL505" s="96">
        <v>39414</v>
      </c>
      <c r="BM505" s="126">
        <f t="shared" si="289"/>
        <v>1.2036868246998247E-2</v>
      </c>
      <c r="BN505" s="126">
        <f t="shared" si="290"/>
        <v>2.8401322929542609E-2</v>
      </c>
      <c r="BO505" s="126">
        <f t="shared" si="291"/>
        <v>5.8404584394597097E-3</v>
      </c>
      <c r="BP505" s="126">
        <f t="shared" si="292"/>
        <v>1.318475503863919E-2</v>
      </c>
      <c r="BQ505" s="126">
        <f t="shared" si="293"/>
        <v>-1.8683566612651824E-2</v>
      </c>
      <c r="DA505" s="126">
        <f t="shared" ca="1" si="276"/>
        <v>-3.9396878010547941E-2</v>
      </c>
      <c r="DB505" s="126">
        <f t="shared" ca="1" si="277"/>
        <v>-6.0855833611099758E-4</v>
      </c>
      <c r="DC505" s="126">
        <f t="shared" ca="1" si="278"/>
        <v>-9.9193442157570152E-4</v>
      </c>
      <c r="DD505" s="126">
        <f t="shared" ca="1" si="279"/>
        <v>-1.1957017664807406E-2</v>
      </c>
      <c r="DE505" s="126">
        <f t="shared" ca="1" si="280"/>
        <v>4.0287674140489678E-3</v>
      </c>
    </row>
    <row r="506" spans="1:109" ht="14" thickBot="1" x14ac:dyDescent="0.2">
      <c r="A506" s="96">
        <v>39415</v>
      </c>
      <c r="B506" s="97">
        <v>4.6149997711181641</v>
      </c>
      <c r="C506" s="98">
        <v>1469.719970703125</v>
      </c>
      <c r="D506" s="97">
        <v>2.0615999698638916</v>
      </c>
      <c r="E506">
        <v>109.84182288790596</v>
      </c>
      <c r="F506">
        <v>796.81146240234375</v>
      </c>
      <c r="H506" s="34">
        <f t="shared" si="281"/>
        <v>-1.8711523763888654E-2</v>
      </c>
      <c r="I506" s="34">
        <f t="shared" si="282"/>
        <v>4.7647490338378619E-4</v>
      </c>
      <c r="J506" s="34">
        <f t="shared" si="283"/>
        <v>-9.4176031324802942E-3</v>
      </c>
      <c r="K506" s="34">
        <f t="shared" si="284"/>
        <v>-1.2083459756820568E-3</v>
      </c>
      <c r="L506" s="101">
        <f t="shared" si="285"/>
        <v>-3.3073808164125365E-3</v>
      </c>
      <c r="N506" s="34">
        <f t="shared" si="286"/>
        <v>0.76948209506297938</v>
      </c>
      <c r="O506" s="35">
        <f t="shared" si="294"/>
        <v>4.7647490338378617E-2</v>
      </c>
      <c r="P506" s="35">
        <f t="shared" si="295"/>
        <v>-0.94176031324802945</v>
      </c>
      <c r="Q506" s="35">
        <f t="shared" si="287"/>
        <v>-0.12083459756820568</v>
      </c>
      <c r="R506" s="35">
        <f t="shared" si="296"/>
        <v>-0.33073808164125362</v>
      </c>
      <c r="S506" s="67">
        <f t="shared" si="288"/>
        <v>-0.57620340705613071</v>
      </c>
      <c r="AJ506" s="34">
        <f t="shared" ca="1" si="297"/>
        <v>0.71758479910032325</v>
      </c>
      <c r="AK506" s="34">
        <f t="shared" ca="1" si="297"/>
        <v>1.5028420522795933</v>
      </c>
      <c r="AL506" s="34">
        <f t="shared" ca="1" si="297"/>
        <v>0.35737347907485328</v>
      </c>
      <c r="AM506" s="34">
        <f t="shared" ca="1" si="297"/>
        <v>0.52258775151512482</v>
      </c>
      <c r="AN506" s="101">
        <f t="shared" ca="1" si="297"/>
        <v>3.0559857334337788</v>
      </c>
      <c r="AQ506" s="60">
        <f ca="1"/>
        <v>1.7492771109068326E-3</v>
      </c>
      <c r="AR506" s="60">
        <f ca="1"/>
        <v>-2.3645477962983368E-2</v>
      </c>
      <c r="AS506" s="60">
        <f ca="1"/>
        <v>-1.0773678704963515E-2</v>
      </c>
      <c r="AT506" s="60">
        <f ca="1"/>
        <v>-5.9701936942624266E-3</v>
      </c>
      <c r="AU506" s="60">
        <f ca="1"/>
        <v>2.5151055294432454E-3</v>
      </c>
      <c r="AW506" s="61">
        <f t="shared" ca="1" si="270"/>
        <v>-7.1936280183873685E-2</v>
      </c>
      <c r="AX506" s="61">
        <f t="shared" ca="1" si="271"/>
        <v>-2.364547796298337</v>
      </c>
      <c r="AY506" s="61">
        <f t="shared" ca="1" si="272"/>
        <v>-1.0773678704963514</v>
      </c>
      <c r="AZ506" s="61">
        <f t="shared" ca="1" si="273"/>
        <v>-0.59701936942624267</v>
      </c>
      <c r="BA506" s="61">
        <f t="shared" ca="1" si="274"/>
        <v>0.25151055294432456</v>
      </c>
      <c r="BB506" s="61">
        <f t="shared" ca="1" si="275"/>
        <v>-3.8593607634604803</v>
      </c>
      <c r="BL506" s="96">
        <v>39415</v>
      </c>
      <c r="BM506" s="126">
        <f t="shared" si="289"/>
        <v>-1.8290034924992843E-2</v>
      </c>
      <c r="BN506" s="126">
        <f t="shared" si="290"/>
        <v>3.1794429371377527E-4</v>
      </c>
      <c r="BO506" s="126">
        <f t="shared" si="291"/>
        <v>-9.3764126608882319E-3</v>
      </c>
      <c r="BP506" s="126">
        <f t="shared" si="292"/>
        <v>-1.000654365100777E-3</v>
      </c>
      <c r="BQ506" s="126">
        <f t="shared" si="293"/>
        <v>-4.0570404588309442E-3</v>
      </c>
      <c r="DA506" s="126">
        <f t="shared" ca="1" si="276"/>
        <v>1.8819132927269764E-3</v>
      </c>
      <c r="DB506" s="126">
        <f t="shared" ca="1" si="277"/>
        <v>-2.3963360284184547E-2</v>
      </c>
      <c r="DC506" s="126">
        <f t="shared" ca="1" si="278"/>
        <v>-1.0932092267053115E-2</v>
      </c>
      <c r="DD506" s="126">
        <f t="shared" ca="1" si="279"/>
        <v>-5.8534563529475912E-3</v>
      </c>
      <c r="DE506" s="126">
        <f t="shared" ca="1" si="280"/>
        <v>1.8925133101265726E-3</v>
      </c>
    </row>
    <row r="507" spans="1:109" ht="14" thickBot="1" x14ac:dyDescent="0.2">
      <c r="A507" s="96">
        <v>39416</v>
      </c>
      <c r="B507" s="97">
        <v>4.6164999008178711</v>
      </c>
      <c r="C507" s="98">
        <v>1481.1400146484375</v>
      </c>
      <c r="D507" s="97">
        <v>2.0567500591278076</v>
      </c>
      <c r="E507">
        <v>111.14816269005964</v>
      </c>
      <c r="F507">
        <v>782.613037109375</v>
      </c>
      <c r="H507" s="34">
        <f t="shared" si="281"/>
        <v>3.2505520565682852E-4</v>
      </c>
      <c r="I507" s="34">
        <f t="shared" si="282"/>
        <v>7.7702175740655315E-3</v>
      </c>
      <c r="J507" s="34">
        <f t="shared" si="283"/>
        <v>-2.3524984511928272E-3</v>
      </c>
      <c r="K507" s="34">
        <f t="shared" si="284"/>
        <v>1.1892918087191597E-2</v>
      </c>
      <c r="L507" s="101">
        <f t="shared" si="285"/>
        <v>-1.7819052514833636E-2</v>
      </c>
      <c r="N507" s="34">
        <f t="shared" si="286"/>
        <v>-1.3367385992511114E-2</v>
      </c>
      <c r="O507" s="35">
        <f t="shared" si="294"/>
        <v>0.7770217574065531</v>
      </c>
      <c r="P507" s="35">
        <f t="shared" si="295"/>
        <v>-0.23524984511928271</v>
      </c>
      <c r="Q507" s="35">
        <f t="shared" si="287"/>
        <v>1.1892918087191597</v>
      </c>
      <c r="R507" s="35">
        <f t="shared" si="296"/>
        <v>-1.7819052514833635</v>
      </c>
      <c r="S507" s="67">
        <f t="shared" si="288"/>
        <v>-6.4208916469444599E-2</v>
      </c>
      <c r="AJ507" s="34">
        <f t="shared" ca="1" si="297"/>
        <v>0.9430726557466742</v>
      </c>
      <c r="AK507" s="34">
        <f t="shared" ca="1" si="297"/>
        <v>2.3058734799730431</v>
      </c>
      <c r="AL507" s="34">
        <f t="shared" ca="1" si="297"/>
        <v>1.4604860905235226</v>
      </c>
      <c r="AM507" s="34">
        <f t="shared" ca="1" si="297"/>
        <v>0.66884010867238208</v>
      </c>
      <c r="AN507" s="101">
        <f t="shared" ca="1" si="297"/>
        <v>-0.75649327956714263</v>
      </c>
      <c r="AQ507" s="60">
        <f ca="1"/>
        <v>7.3626109457094616E-3</v>
      </c>
      <c r="AR507" s="60">
        <f ca="1"/>
        <v>1.498047745352531E-2</v>
      </c>
      <c r="AS507" s="60">
        <f ca="1"/>
        <v>1.6991250486305655E-2</v>
      </c>
      <c r="AT507" s="60">
        <f ca="1"/>
        <v>1.3953306276974563E-2</v>
      </c>
      <c r="AU507" s="60">
        <f ca="1"/>
        <v>1.5800304059747184E-2</v>
      </c>
      <c r="AW507" s="61">
        <f t="shared" ca="1" si="270"/>
        <v>-0.30277583841524347</v>
      </c>
      <c r="AX507" s="61">
        <f t="shared" ca="1" si="271"/>
        <v>1.4980477453525309</v>
      </c>
      <c r="AY507" s="61">
        <f t="shared" ca="1" si="272"/>
        <v>1.6991250486305656</v>
      </c>
      <c r="AZ507" s="61">
        <f t="shared" ca="1" si="273"/>
        <v>1.3953306276974564</v>
      </c>
      <c r="BA507" s="61">
        <f t="shared" ca="1" si="274"/>
        <v>1.5800304059747183</v>
      </c>
      <c r="BB507" s="61">
        <f t="shared" ca="1" si="275"/>
        <v>5.8697579892400276</v>
      </c>
      <c r="BL507" s="96">
        <v>39416</v>
      </c>
      <c r="BM507" s="126">
        <f t="shared" si="289"/>
        <v>7.465440445526396E-4</v>
      </c>
      <c r="BN507" s="126">
        <f t="shared" si="290"/>
        <v>7.6116869643955204E-3</v>
      </c>
      <c r="BO507" s="126">
        <f t="shared" si="291"/>
        <v>-2.3113079796007649E-3</v>
      </c>
      <c r="BP507" s="126">
        <f t="shared" si="292"/>
        <v>1.2100609697772876E-2</v>
      </c>
      <c r="BQ507" s="126">
        <f t="shared" si="293"/>
        <v>-1.8568712157252042E-2</v>
      </c>
      <c r="DA507" s="126">
        <f t="shared" ca="1" si="276"/>
        <v>7.495247127529605E-3</v>
      </c>
      <c r="DB507" s="126">
        <f t="shared" ca="1" si="277"/>
        <v>1.4662595132324133E-2</v>
      </c>
      <c r="DC507" s="126">
        <f t="shared" ca="1" si="278"/>
        <v>1.6832836924216055E-2</v>
      </c>
      <c r="DD507" s="126">
        <f t="shared" ca="1" si="279"/>
        <v>1.4070043618289398E-2</v>
      </c>
      <c r="DE507" s="126">
        <f t="shared" ca="1" si="280"/>
        <v>1.5177711840430512E-2</v>
      </c>
    </row>
    <row r="508" spans="1:109" ht="14" thickBot="1" x14ac:dyDescent="0.2">
      <c r="A508" s="96">
        <v>39419</v>
      </c>
      <c r="B508" s="97">
        <v>4.566500186920166</v>
      </c>
      <c r="C508" s="98">
        <v>1472.4200439453125</v>
      </c>
      <c r="D508" s="97">
        <v>2.0668001174926758</v>
      </c>
      <c r="E508">
        <v>110.46061775088639</v>
      </c>
      <c r="F508">
        <v>786.15631103515625</v>
      </c>
      <c r="H508" s="34">
        <f t="shared" si="281"/>
        <v>-1.083065416915681E-2</v>
      </c>
      <c r="I508" s="34">
        <f t="shared" si="282"/>
        <v>-5.8873371976212304E-3</v>
      </c>
      <c r="J508" s="34">
        <f t="shared" si="283"/>
        <v>4.8863780605067908E-3</v>
      </c>
      <c r="K508" s="34">
        <f t="shared" si="284"/>
        <v>-6.1858416957416762E-3</v>
      </c>
      <c r="L508" s="101">
        <f t="shared" si="285"/>
        <v>4.5274915670566011E-3</v>
      </c>
      <c r="N508" s="34">
        <f t="shared" si="286"/>
        <v>0.44539368178390354</v>
      </c>
      <c r="O508" s="35">
        <f t="shared" si="294"/>
        <v>-0.58873371976212308</v>
      </c>
      <c r="P508" s="35">
        <f t="shared" si="295"/>
        <v>0.48863780605067908</v>
      </c>
      <c r="Q508" s="35">
        <f t="shared" si="287"/>
        <v>-0.61858416957416762</v>
      </c>
      <c r="R508" s="35">
        <f t="shared" si="296"/>
        <v>0.45274915670566013</v>
      </c>
      <c r="S508" s="67">
        <f t="shared" si="288"/>
        <v>0.17946275520395205</v>
      </c>
      <c r="AJ508" s="34">
        <f t="shared" ca="1" si="297"/>
        <v>0.2039094818212768</v>
      </c>
      <c r="AK508" s="34">
        <f t="shared" ca="1" si="297"/>
        <v>-0.41150686815841564</v>
      </c>
      <c r="AL508" s="34">
        <f t="shared" ca="1" si="297"/>
        <v>-0.22605349734288752</v>
      </c>
      <c r="AM508" s="34">
        <f t="shared" ca="1" si="297"/>
        <v>0.37322820482606717</v>
      </c>
      <c r="AN508" s="101">
        <f t="shared" ca="1" si="297"/>
        <v>-0.98692242015806064</v>
      </c>
      <c r="AQ508" s="60">
        <f ca="1"/>
        <v>6.8345029305220328E-3</v>
      </c>
      <c r="AR508" s="60">
        <f ca="1"/>
        <v>3.5979053250912711E-2</v>
      </c>
      <c r="AS508" s="60">
        <f ca="1"/>
        <v>9.2282549920435133E-3</v>
      </c>
      <c r="AT508" s="60">
        <f ca="1"/>
        <v>-2.9949359636037435E-3</v>
      </c>
      <c r="AU508" s="60">
        <f ca="1"/>
        <v>2.0333812090676133E-2</v>
      </c>
      <c r="AW508" s="61">
        <f t="shared" ca="1" si="270"/>
        <v>-0.28105822380118262</v>
      </c>
      <c r="AX508" s="61">
        <f t="shared" ca="1" si="271"/>
        <v>3.5979053250912711</v>
      </c>
      <c r="AY508" s="61">
        <f t="shared" ca="1" si="272"/>
        <v>0.92282549920435131</v>
      </c>
      <c r="AZ508" s="61">
        <f t="shared" ca="1" si="273"/>
        <v>-0.29949359636037437</v>
      </c>
      <c r="BA508" s="61">
        <f t="shared" ca="1" si="274"/>
        <v>2.0333812090676133</v>
      </c>
      <c r="BB508" s="61">
        <f t="shared" ca="1" si="275"/>
        <v>5.9735602132016785</v>
      </c>
      <c r="BL508" s="96">
        <v>39419</v>
      </c>
      <c r="BM508" s="126">
        <f t="shared" si="289"/>
        <v>-1.0409165330260999E-2</v>
      </c>
      <c r="BN508" s="126">
        <f t="shared" si="290"/>
        <v>-6.0458678072912416E-3</v>
      </c>
      <c r="BO508" s="126">
        <f t="shared" si="291"/>
        <v>4.9275685320988531E-3</v>
      </c>
      <c r="BP508" s="126">
        <f t="shared" si="292"/>
        <v>-5.9781500851603959E-3</v>
      </c>
      <c r="BQ508" s="126">
        <f t="shared" si="293"/>
        <v>3.777831924638193E-3</v>
      </c>
      <c r="DA508" s="126">
        <f t="shared" ca="1" si="276"/>
        <v>6.9671391123421762E-3</v>
      </c>
      <c r="DB508" s="126">
        <f t="shared" ca="1" si="277"/>
        <v>3.5661170929711536E-2</v>
      </c>
      <c r="DC508" s="126">
        <f t="shared" ca="1" si="278"/>
        <v>9.0698414299539131E-3</v>
      </c>
      <c r="DD508" s="126">
        <f t="shared" ca="1" si="279"/>
        <v>-2.8781986222889086E-3</v>
      </c>
      <c r="DE508" s="126">
        <f t="shared" ca="1" si="280"/>
        <v>1.9711219871359459E-2</v>
      </c>
    </row>
    <row r="509" spans="1:109" ht="14" thickBot="1" x14ac:dyDescent="0.2">
      <c r="A509" s="96">
        <v>39420</v>
      </c>
      <c r="B509" s="97">
        <v>4.5714998245239258</v>
      </c>
      <c r="C509" s="98">
        <v>1462.7900390625</v>
      </c>
      <c r="D509" s="97">
        <v>2.0578498840332031</v>
      </c>
      <c r="E509">
        <v>109.89010537351611</v>
      </c>
      <c r="F509">
        <v>803.05535888671875</v>
      </c>
      <c r="H509" s="34">
        <f t="shared" si="281"/>
        <v>1.0948510673623173E-3</v>
      </c>
      <c r="I509" s="34">
        <f t="shared" si="282"/>
        <v>-6.5402565812736043E-3</v>
      </c>
      <c r="J509" s="34">
        <f t="shared" si="283"/>
        <v>-4.3304784936487083E-3</v>
      </c>
      <c r="K509" s="34">
        <f t="shared" si="284"/>
        <v>-5.1648486943727959E-3</v>
      </c>
      <c r="L509" s="101">
        <f t="shared" si="285"/>
        <v>2.1495786034346022E-2</v>
      </c>
      <c r="N509" s="34">
        <f t="shared" si="286"/>
        <v>-4.5024034585669254E-2</v>
      </c>
      <c r="O509" s="35">
        <f t="shared" si="294"/>
        <v>-0.65402565812736047</v>
      </c>
      <c r="P509" s="35">
        <f t="shared" si="295"/>
        <v>-0.43304784936487084</v>
      </c>
      <c r="Q509" s="35">
        <f t="shared" si="287"/>
        <v>-0.51648486943727956</v>
      </c>
      <c r="R509" s="35">
        <f t="shared" si="296"/>
        <v>2.1495786034346023</v>
      </c>
      <c r="S509" s="67">
        <f t="shared" si="288"/>
        <v>0.50099619191942191</v>
      </c>
      <c r="AJ509" s="34">
        <f t="shared" ca="1" si="297"/>
        <v>-0.42200563996042256</v>
      </c>
      <c r="AK509" s="34">
        <f t="shared" ca="1" si="297"/>
        <v>0.33794759839544908</v>
      </c>
      <c r="AL509" s="34">
        <f t="shared" ca="1" si="297"/>
        <v>1.156561796298551</v>
      </c>
      <c r="AM509" s="34">
        <f t="shared" ca="1" si="297"/>
        <v>-1.4085762380802553</v>
      </c>
      <c r="AN509" s="101">
        <f t="shared" ca="1" si="297"/>
        <v>0.51131747704658903</v>
      </c>
      <c r="AQ509" s="60">
        <f ca="1"/>
        <v>6.8025203067793843E-3</v>
      </c>
      <c r="AR509" s="60">
        <f ca="1"/>
        <v>-1.8162138090162625E-3</v>
      </c>
      <c r="AS509" s="60">
        <f ca="1"/>
        <v>-2.1608664983423479E-3</v>
      </c>
      <c r="AT509" s="60">
        <f ca="1"/>
        <v>-4.8339645830326608E-3</v>
      </c>
      <c r="AU509" s="60">
        <f ca="1"/>
        <v>-4.4107509700643662E-3</v>
      </c>
      <c r="AW509" s="61">
        <f t="shared" ca="1" si="270"/>
        <v>-0.27974298851443397</v>
      </c>
      <c r="AX509" s="61">
        <f t="shared" ca="1" si="271"/>
        <v>-0.18162138090162624</v>
      </c>
      <c r="AY509" s="61">
        <f t="shared" ca="1" si="272"/>
        <v>-0.21608664983423478</v>
      </c>
      <c r="AZ509" s="61">
        <f t="shared" ca="1" si="273"/>
        <v>-0.48339645830326611</v>
      </c>
      <c r="BA509" s="61">
        <f t="shared" ca="1" si="274"/>
        <v>-0.4410750970064366</v>
      </c>
      <c r="BB509" s="61">
        <f t="shared" ca="1" si="275"/>
        <v>-1.6019225745599976</v>
      </c>
      <c r="BL509" s="96">
        <v>39420</v>
      </c>
      <c r="BM509" s="126">
        <f t="shared" si="289"/>
        <v>1.5163399062581282E-3</v>
      </c>
      <c r="BN509" s="126">
        <f t="shared" si="290"/>
        <v>-6.6987871909436154E-3</v>
      </c>
      <c r="BO509" s="126">
        <f t="shared" si="291"/>
        <v>-4.289288022056646E-3</v>
      </c>
      <c r="BP509" s="126">
        <f t="shared" si="292"/>
        <v>-4.9571570837915156E-3</v>
      </c>
      <c r="BQ509" s="126">
        <f t="shared" si="293"/>
        <v>2.0746126391927616E-2</v>
      </c>
      <c r="DA509" s="126">
        <f t="shared" ca="1" si="276"/>
        <v>6.9351564885995276E-3</v>
      </c>
      <c r="DB509" s="126">
        <f t="shared" ca="1" si="277"/>
        <v>-2.13409613021744E-3</v>
      </c>
      <c r="DC509" s="126">
        <f t="shared" ca="1" si="278"/>
        <v>-2.3192800604319476E-3</v>
      </c>
      <c r="DD509" s="126">
        <f t="shared" ca="1" si="279"/>
        <v>-4.7172272417178255E-3</v>
      </c>
      <c r="DE509" s="126">
        <f t="shared" ca="1" si="280"/>
        <v>-5.0333431893810395E-3</v>
      </c>
    </row>
    <row r="510" spans="1:109" ht="14" thickBot="1" x14ac:dyDescent="0.2">
      <c r="A510" s="96">
        <v>39421</v>
      </c>
      <c r="B510" s="97">
        <v>4.5890002250671387</v>
      </c>
      <c r="C510" s="98">
        <v>1485.010009765625</v>
      </c>
      <c r="D510" s="97">
        <v>2.0260000228881836</v>
      </c>
      <c r="E510">
        <v>110.55831721494914</v>
      </c>
      <c r="F510">
        <v>798.1556396484375</v>
      </c>
      <c r="H510" s="34">
        <f t="shared" si="281"/>
        <v>3.828152950883111E-3</v>
      </c>
      <c r="I510" s="34">
        <f t="shared" si="282"/>
        <v>1.519012989544675E-2</v>
      </c>
      <c r="J510" s="34">
        <f t="shared" si="283"/>
        <v>-1.5477251957075036E-2</v>
      </c>
      <c r="K510" s="34">
        <f t="shared" si="284"/>
        <v>6.0807280069646386E-3</v>
      </c>
      <c r="L510" s="101">
        <f t="shared" si="285"/>
        <v>-6.1013467926716346E-3</v>
      </c>
      <c r="N510" s="34">
        <f t="shared" si="286"/>
        <v>-0.15742679164120005</v>
      </c>
      <c r="O510" s="35">
        <f t="shared" si="294"/>
        <v>1.5190129895446749</v>
      </c>
      <c r="P510" s="35">
        <f t="shared" si="295"/>
        <v>-1.5477251957075036</v>
      </c>
      <c r="Q510" s="35">
        <f t="shared" si="287"/>
        <v>0.60807280069646386</v>
      </c>
      <c r="R510" s="35">
        <f t="shared" si="296"/>
        <v>-0.61013467926716347</v>
      </c>
      <c r="S510" s="67">
        <f t="shared" si="288"/>
        <v>-0.18820087637472827</v>
      </c>
      <c r="AJ510" s="34">
        <f t="shared" ca="1" si="297"/>
        <v>-0.49517273308417514</v>
      </c>
      <c r="AK510" s="34">
        <f t="shared" ca="1" si="297"/>
        <v>-1.4303718423032832</v>
      </c>
      <c r="AL510" s="34">
        <f t="shared" ca="1" si="297"/>
        <v>-0.46909979703054072</v>
      </c>
      <c r="AM510" s="34">
        <f t="shared" ca="1" si="297"/>
        <v>-0.47073126380578501</v>
      </c>
      <c r="AN510" s="101">
        <f t="shared" ca="1" si="297"/>
        <v>1.6638245019786377</v>
      </c>
      <c r="AQ510" s="60">
        <f ca="1"/>
        <v>-1.5937900031926702E-2</v>
      </c>
      <c r="AR510" s="60">
        <f ca="1"/>
        <v>9.9993093332228257E-3</v>
      </c>
      <c r="AS510" s="60">
        <f ca="1"/>
        <v>-4.3133346713581803E-3</v>
      </c>
      <c r="AT510" s="60">
        <f ca="1"/>
        <v>6.0544885325679101E-3</v>
      </c>
      <c r="AU510" s="60">
        <f ca="1"/>
        <v>1.7595204612665763E-5</v>
      </c>
      <c r="AW510" s="61">
        <f t="shared" ca="1" si="270"/>
        <v>0.65542116517199001</v>
      </c>
      <c r="AX510" s="61">
        <f t="shared" ca="1" si="271"/>
        <v>0.99993093332228256</v>
      </c>
      <c r="AY510" s="61">
        <f t="shared" ca="1" si="272"/>
        <v>-0.43133346713581805</v>
      </c>
      <c r="AZ510" s="61">
        <f t="shared" ca="1" si="273"/>
        <v>0.60544885325679099</v>
      </c>
      <c r="BA510" s="61">
        <f t="shared" ca="1" si="274"/>
        <v>1.7595204612665762E-3</v>
      </c>
      <c r="BB510" s="61">
        <f t="shared" ca="1" si="275"/>
        <v>1.831227005076512</v>
      </c>
      <c r="BL510" s="96">
        <v>39421</v>
      </c>
      <c r="BM510" s="126">
        <f t="shared" si="289"/>
        <v>4.2496417897789221E-3</v>
      </c>
      <c r="BN510" s="126">
        <f t="shared" si="290"/>
        <v>1.5031599285776739E-2</v>
      </c>
      <c r="BO510" s="126">
        <f t="shared" si="291"/>
        <v>-1.5436061485482974E-2</v>
      </c>
      <c r="BP510" s="126">
        <f t="shared" si="292"/>
        <v>6.2884196175459189E-3</v>
      </c>
      <c r="BQ510" s="126">
        <f t="shared" si="293"/>
        <v>-6.8510064350900427E-3</v>
      </c>
      <c r="DA510" s="126">
        <f t="shared" ca="1" si="276"/>
        <v>-1.5805263850106558E-2</v>
      </c>
      <c r="DB510" s="126">
        <f t="shared" ca="1" si="277"/>
        <v>9.6814270120216487E-3</v>
      </c>
      <c r="DC510" s="126">
        <f t="shared" ca="1" si="278"/>
        <v>-4.4717482334477796E-3</v>
      </c>
      <c r="DD510" s="126">
        <f t="shared" ca="1" si="279"/>
        <v>6.1712258738827455E-3</v>
      </c>
      <c r="DE510" s="126">
        <f t="shared" ca="1" si="280"/>
        <v>-6.0499701470400702E-4</v>
      </c>
    </row>
    <row r="511" spans="1:109" ht="14" thickBot="1" x14ac:dyDescent="0.2">
      <c r="A511" s="96">
        <v>39422</v>
      </c>
      <c r="B511" s="97">
        <v>4.6735000610351562</v>
      </c>
      <c r="C511" s="98">
        <v>1507.3399658203125</v>
      </c>
      <c r="D511" s="97">
        <v>2.0290999412536621</v>
      </c>
      <c r="E511">
        <v>111.42061131494133</v>
      </c>
      <c r="F511">
        <v>805.31048583984375</v>
      </c>
      <c r="H511" s="34">
        <f t="shared" si="281"/>
        <v>1.8413561086016578E-2</v>
      </c>
      <c r="I511" s="34">
        <f t="shared" si="282"/>
        <v>1.5036906086721782E-2</v>
      </c>
      <c r="J511" s="34">
        <f t="shared" si="283"/>
        <v>1.5300682776199566E-3</v>
      </c>
      <c r="K511" s="34">
        <f t="shared" si="284"/>
        <v>7.7994502965859965E-3</v>
      </c>
      <c r="L511" s="101">
        <f t="shared" si="285"/>
        <v>8.9642243141422086E-3</v>
      </c>
      <c r="N511" s="34">
        <f t="shared" si="286"/>
        <v>-0.75722884682340708</v>
      </c>
      <c r="O511" s="35">
        <f t="shared" si="294"/>
        <v>1.5036906086721782</v>
      </c>
      <c r="P511" s="35">
        <f t="shared" si="295"/>
        <v>0.15300682776199567</v>
      </c>
      <c r="Q511" s="35">
        <f t="shared" si="287"/>
        <v>0.77994502965859969</v>
      </c>
      <c r="R511" s="35">
        <f t="shared" si="296"/>
        <v>0.89642243141422084</v>
      </c>
      <c r="S511" s="67">
        <f t="shared" si="288"/>
        <v>2.5758360506835873</v>
      </c>
      <c r="AJ511" s="34">
        <f t="shared" ca="1" si="297"/>
        <v>0.14806119616266042</v>
      </c>
      <c r="AK511" s="34">
        <f t="shared" ca="1" si="297"/>
        <v>-0.54087068202882449</v>
      </c>
      <c r="AL511" s="34">
        <f t="shared" ca="1" si="297"/>
        <v>0.96917513579074477</v>
      </c>
      <c r="AM511" s="34">
        <f t="shared" ca="1" si="297"/>
        <v>2.17708018654554</v>
      </c>
      <c r="AN511" s="101">
        <f t="shared" ca="1" si="297"/>
        <v>-1.9730927795918278</v>
      </c>
      <c r="AQ511" s="60">
        <f ca="1"/>
        <v>-5.5587384390942025E-3</v>
      </c>
      <c r="AR511" s="60">
        <f ca="1"/>
        <v>-1.7927909379452125E-2</v>
      </c>
      <c r="AS511" s="60">
        <f ca="1"/>
        <v>-2.0320047241148796E-3</v>
      </c>
      <c r="AT511" s="60">
        <f ca="1"/>
        <v>8.213725222474719E-3</v>
      </c>
      <c r="AU511" s="60">
        <f ca="1"/>
        <v>-1.4943818827735194E-2</v>
      </c>
      <c r="AW511" s="61">
        <f t="shared" ca="1" si="270"/>
        <v>0.22859440813025467</v>
      </c>
      <c r="AX511" s="61">
        <f t="shared" ca="1" si="271"/>
        <v>-1.7927909379452125</v>
      </c>
      <c r="AY511" s="61">
        <f t="shared" ca="1" si="272"/>
        <v>-0.20320047241148798</v>
      </c>
      <c r="AZ511" s="61">
        <f t="shared" ca="1" si="273"/>
        <v>0.82137252224747193</v>
      </c>
      <c r="BA511" s="61">
        <f t="shared" ca="1" si="274"/>
        <v>-1.4943818827735194</v>
      </c>
      <c r="BB511" s="61">
        <f t="shared" ca="1" si="275"/>
        <v>-2.4404063627524932</v>
      </c>
      <c r="BL511" s="96">
        <v>39422</v>
      </c>
      <c r="BM511" s="126">
        <f t="shared" si="289"/>
        <v>1.8835049924912389E-2</v>
      </c>
      <c r="BN511" s="126">
        <f t="shared" si="290"/>
        <v>1.4878375477051771E-2</v>
      </c>
      <c r="BO511" s="126">
        <f t="shared" si="291"/>
        <v>1.5712587492120189E-3</v>
      </c>
      <c r="BP511" s="126">
        <f t="shared" si="292"/>
        <v>8.0071419071672759E-3</v>
      </c>
      <c r="BQ511" s="126">
        <f t="shared" si="293"/>
        <v>8.2145646717238004E-3</v>
      </c>
      <c r="DA511" s="126">
        <f t="shared" ca="1" si="276"/>
        <v>-5.4261022572740592E-3</v>
      </c>
      <c r="DB511" s="126">
        <f t="shared" ca="1" si="277"/>
        <v>-1.8245791700653304E-2</v>
      </c>
      <c r="DC511" s="126">
        <f t="shared" ca="1" si="278"/>
        <v>-2.1904182862044794E-3</v>
      </c>
      <c r="DD511" s="126">
        <f t="shared" ca="1" si="279"/>
        <v>8.3304625637895535E-3</v>
      </c>
      <c r="DE511" s="126">
        <f t="shared" ca="1" si="280"/>
        <v>-1.5566411047051866E-2</v>
      </c>
    </row>
    <row r="512" spans="1:109" ht="14" thickBot="1" x14ac:dyDescent="0.2">
      <c r="A512" s="96">
        <v>39423</v>
      </c>
      <c r="B512" s="97">
        <v>4.8340001106262207</v>
      </c>
      <c r="C512" s="98">
        <v>1504.6600341796875</v>
      </c>
      <c r="D512" s="97">
        <v>2.0315001010894775</v>
      </c>
      <c r="E512">
        <v>111.69439888503436</v>
      </c>
      <c r="F512">
        <v>795.21160888671875</v>
      </c>
      <c r="H512" s="34">
        <f t="shared" si="281"/>
        <v>3.4342579971105104E-2</v>
      </c>
      <c r="I512" s="34">
        <f t="shared" si="282"/>
        <v>-1.7779211733210756E-3</v>
      </c>
      <c r="J512" s="34">
        <f t="shared" si="283"/>
        <v>1.1828692057092621E-3</v>
      </c>
      <c r="K512" s="34">
        <f t="shared" si="284"/>
        <v>2.4572434746309821E-3</v>
      </c>
      <c r="L512" s="101">
        <f t="shared" si="285"/>
        <v>-1.25403519893238E-2</v>
      </c>
      <c r="N512" s="34">
        <f t="shared" si="286"/>
        <v>-1.4122847887478502</v>
      </c>
      <c r="O512" s="35">
        <f t="shared" si="294"/>
        <v>-0.17779211733210756</v>
      </c>
      <c r="P512" s="35">
        <f t="shared" si="295"/>
        <v>0.11828692057092621</v>
      </c>
      <c r="Q512" s="35">
        <f t="shared" si="287"/>
        <v>0.24572434746309821</v>
      </c>
      <c r="R512" s="35">
        <f t="shared" si="296"/>
        <v>-1.2540351989323799</v>
      </c>
      <c r="S512" s="67">
        <f t="shared" si="288"/>
        <v>-2.4801008369783135</v>
      </c>
      <c r="AJ512" s="34">
        <f t="shared" ca="1" si="297"/>
        <v>0.73646554205417425</v>
      </c>
      <c r="AK512" s="34">
        <f t="shared" ca="1" si="297"/>
        <v>-0.39205554715759472</v>
      </c>
      <c r="AL512" s="34">
        <f t="shared" ca="1" si="297"/>
        <v>0.76093965046479206</v>
      </c>
      <c r="AM512" s="34">
        <f t="shared" ca="1" si="297"/>
        <v>-0.23138039191164253</v>
      </c>
      <c r="AN512" s="101">
        <f t="shared" ca="1" si="297"/>
        <v>0.25266506025793467</v>
      </c>
      <c r="AQ512" s="60">
        <f ca="1"/>
        <v>1.1076384382152312E-3</v>
      </c>
      <c r="AR512" s="60">
        <f ca="1"/>
        <v>9.9078468895719956E-3</v>
      </c>
      <c r="AS512" s="60">
        <f ca="1"/>
        <v>3.9269687337307102E-3</v>
      </c>
      <c r="AT512" s="60">
        <f ca="1"/>
        <v>-1.435208637575908E-2</v>
      </c>
      <c r="AU512" s="60">
        <f ca="1"/>
        <v>-1.3996103311376787E-2</v>
      </c>
      <c r="AW512" s="61">
        <f t="shared" ca="1" si="270"/>
        <v>-4.5549895175026341E-2</v>
      </c>
      <c r="AX512" s="61">
        <f t="shared" ca="1" si="271"/>
        <v>0.99078468895719951</v>
      </c>
      <c r="AY512" s="61">
        <f t="shared" ca="1" si="272"/>
        <v>0.39269687337307102</v>
      </c>
      <c r="AZ512" s="61">
        <f t="shared" ca="1" si="273"/>
        <v>-1.4352086375759081</v>
      </c>
      <c r="BA512" s="61">
        <f t="shared" ca="1" si="274"/>
        <v>-1.3996103311376786</v>
      </c>
      <c r="BB512" s="61">
        <f t="shared" ca="1" si="275"/>
        <v>-1.4968873015583426</v>
      </c>
      <c r="BL512" s="96">
        <v>39423</v>
      </c>
      <c r="BM512" s="126">
        <f t="shared" si="289"/>
        <v>3.4764068810000916E-2</v>
      </c>
      <c r="BN512" s="126">
        <f t="shared" si="290"/>
        <v>-1.9364517829910865E-3</v>
      </c>
      <c r="BO512" s="126">
        <f t="shared" si="291"/>
        <v>1.2240596773013244E-3</v>
      </c>
      <c r="BP512" s="126">
        <f t="shared" si="292"/>
        <v>2.6649350852122619E-3</v>
      </c>
      <c r="BQ512" s="126">
        <f t="shared" si="293"/>
        <v>-1.3290011631742208E-2</v>
      </c>
      <c r="DA512" s="126">
        <f t="shared" ca="1" si="276"/>
        <v>1.240274620035375E-3</v>
      </c>
      <c r="DB512" s="126">
        <f t="shared" ca="1" si="277"/>
        <v>9.5899645683708186E-3</v>
      </c>
      <c r="DC512" s="126">
        <f t="shared" ca="1" si="278"/>
        <v>3.7685551716411104E-3</v>
      </c>
      <c r="DD512" s="126">
        <f t="shared" ca="1" si="279"/>
        <v>-1.4235349034444246E-2</v>
      </c>
      <c r="DE512" s="126">
        <f t="shared" ca="1" si="280"/>
        <v>-1.4618695530693459E-2</v>
      </c>
    </row>
    <row r="513" spans="1:109" ht="14" thickBot="1" x14ac:dyDescent="0.2">
      <c r="A513" s="96">
        <v>39426</v>
      </c>
      <c r="B513" s="97">
        <v>4.8720002174377441</v>
      </c>
      <c r="C513" s="98">
        <v>1515.9599609375</v>
      </c>
      <c r="D513" s="97">
        <v>2.0460999011993408</v>
      </c>
      <c r="E513">
        <v>111.68193325680831</v>
      </c>
      <c r="F513">
        <v>808.25506591796875</v>
      </c>
      <c r="H513" s="34">
        <f t="shared" si="281"/>
        <v>7.8610066077554799E-3</v>
      </c>
      <c r="I513" s="34">
        <f t="shared" si="282"/>
        <v>7.5099534121493491E-3</v>
      </c>
      <c r="J513" s="34">
        <f t="shared" si="283"/>
        <v>7.1867090245447312E-3</v>
      </c>
      <c r="K513" s="34">
        <f t="shared" si="284"/>
        <v>-1.1160477472898029E-4</v>
      </c>
      <c r="L513" s="101">
        <f t="shared" si="285"/>
        <v>1.6402498260193403E-2</v>
      </c>
      <c r="N513" s="34">
        <f t="shared" si="286"/>
        <v>-0.32327157906366671</v>
      </c>
      <c r="O513" s="35">
        <f t="shared" si="294"/>
        <v>0.75099534121493494</v>
      </c>
      <c r="P513" s="35">
        <f t="shared" si="295"/>
        <v>0.71867090245447307</v>
      </c>
      <c r="Q513" s="35">
        <f t="shared" si="287"/>
        <v>-1.116047747289803E-2</v>
      </c>
      <c r="R513" s="35">
        <f t="shared" si="296"/>
        <v>1.6402498260193403</v>
      </c>
      <c r="S513" s="67">
        <f t="shared" si="288"/>
        <v>2.7754840131521838</v>
      </c>
      <c r="AJ513" s="34">
        <f t="shared" ca="1" si="297"/>
        <v>-0.34412033638403838</v>
      </c>
      <c r="AK513" s="34">
        <f t="shared" ca="1" si="297"/>
        <v>9.8263279311110036E-2</v>
      </c>
      <c r="AL513" s="34">
        <f t="shared" ca="1" si="297"/>
        <v>-0.38437446856887836</v>
      </c>
      <c r="AM513" s="34">
        <f t="shared" ca="1" si="297"/>
        <v>0.23479389272179996</v>
      </c>
      <c r="AN513" s="101">
        <f t="shared" ca="1" si="297"/>
        <v>-1.108567522190669</v>
      </c>
      <c r="AQ513" s="60">
        <f ca="1"/>
        <v>1.0951333326477875E-2</v>
      </c>
      <c r="AR513" s="60">
        <f ca="1"/>
        <v>1.2656303284490274E-2</v>
      </c>
      <c r="AS513" s="60">
        <f ca="1"/>
        <v>-1.3277804503477773E-4</v>
      </c>
      <c r="AT513" s="60">
        <f ca="1"/>
        <v>5.5716609143993843E-3</v>
      </c>
      <c r="AU513" s="60">
        <f ca="1"/>
        <v>-8.9193212217281524E-3</v>
      </c>
      <c r="AW513" s="61">
        <f t="shared" ca="1" si="270"/>
        <v>-0.45035642303243079</v>
      </c>
      <c r="AX513" s="61">
        <f t="shared" ca="1" si="271"/>
        <v>1.2656303284490273</v>
      </c>
      <c r="AY513" s="61">
        <f t="shared" ca="1" si="272"/>
        <v>-1.3277804503477772E-2</v>
      </c>
      <c r="AZ513" s="61">
        <f t="shared" ca="1" si="273"/>
        <v>0.55716609143993845</v>
      </c>
      <c r="BA513" s="61">
        <f t="shared" ca="1" si="274"/>
        <v>-0.89193212217281526</v>
      </c>
      <c r="BB513" s="61">
        <f t="shared" ca="1" si="275"/>
        <v>0.46723007018024176</v>
      </c>
      <c r="BL513" s="96">
        <v>39426</v>
      </c>
      <c r="BM513" s="126">
        <f t="shared" si="289"/>
        <v>8.2824954466512914E-3</v>
      </c>
      <c r="BN513" s="126">
        <f t="shared" si="290"/>
        <v>7.351422802479338E-3</v>
      </c>
      <c r="BO513" s="126">
        <f t="shared" si="291"/>
        <v>7.2278994961367934E-3</v>
      </c>
      <c r="BP513" s="126">
        <f t="shared" si="292"/>
        <v>9.608683585229958E-5</v>
      </c>
      <c r="BQ513" s="126">
        <f t="shared" si="293"/>
        <v>1.5652838617774997E-2</v>
      </c>
      <c r="DA513" s="126">
        <f t="shared" ca="1" si="276"/>
        <v>1.1083969508298019E-2</v>
      </c>
      <c r="DB513" s="126">
        <f t="shared" ca="1" si="277"/>
        <v>1.2338420963289097E-2</v>
      </c>
      <c r="DC513" s="126">
        <f t="shared" ca="1" si="278"/>
        <v>-2.911916071243773E-4</v>
      </c>
      <c r="DD513" s="126">
        <f t="shared" ca="1" si="279"/>
        <v>5.6883982557142197E-3</v>
      </c>
      <c r="DE513" s="126">
        <f t="shared" ca="1" si="280"/>
        <v>-9.5419134410448248E-3</v>
      </c>
    </row>
    <row r="514" spans="1:109" ht="14" thickBot="1" x14ac:dyDescent="0.2">
      <c r="A514" s="96">
        <v>39427</v>
      </c>
      <c r="B514" s="97">
        <v>4.7259998321533203</v>
      </c>
      <c r="C514" s="98">
        <v>1477.6500244140625</v>
      </c>
      <c r="D514" s="97">
        <v>2.0359001159667969</v>
      </c>
      <c r="E514">
        <v>110.81560535039877</v>
      </c>
      <c r="F514">
        <v>806.25518798828125</v>
      </c>
      <c r="H514" s="34">
        <f t="shared" si="281"/>
        <v>-2.9967237021431736E-2</v>
      </c>
      <c r="I514" s="34">
        <f t="shared" si="282"/>
        <v>-2.527107411184255E-2</v>
      </c>
      <c r="J514" s="34">
        <f t="shared" si="283"/>
        <v>-4.9849888690993265E-3</v>
      </c>
      <c r="K514" s="34">
        <f t="shared" si="284"/>
        <v>-7.7570998383189697E-3</v>
      </c>
      <c r="L514" s="101">
        <f t="shared" si="285"/>
        <v>-2.4743153665435498E-3</v>
      </c>
      <c r="N514" s="34">
        <f t="shared" si="286"/>
        <v>1.232355665817136</v>
      </c>
      <c r="O514" s="35">
        <f t="shared" si="294"/>
        <v>-2.5271074111842551</v>
      </c>
      <c r="P514" s="35">
        <f t="shared" si="295"/>
        <v>-0.49849888690993266</v>
      </c>
      <c r="Q514" s="35">
        <f t="shared" si="287"/>
        <v>-0.77570998383189693</v>
      </c>
      <c r="R514" s="35">
        <f t="shared" si="296"/>
        <v>-0.24743153665435497</v>
      </c>
      <c r="S514" s="67">
        <f t="shared" si="288"/>
        <v>-2.8163921527633038</v>
      </c>
      <c r="AJ514" s="34">
        <f t="shared" ca="1" si="297"/>
        <v>0.37151220378561561</v>
      </c>
      <c r="AK514" s="34">
        <f t="shared" ca="1" si="297"/>
        <v>1.0558599751935414</v>
      </c>
      <c r="AL514" s="34">
        <f t="shared" ca="1" si="297"/>
        <v>1.4249122576228037</v>
      </c>
      <c r="AM514" s="34">
        <f t="shared" ca="1" si="297"/>
        <v>0.61751498621046952</v>
      </c>
      <c r="AN514" s="101">
        <f t="shared" ca="1" si="297"/>
        <v>0.83306976764457219</v>
      </c>
      <c r="AQ514" s="60">
        <f ca="1"/>
        <v>-4.1073542645351548E-3</v>
      </c>
      <c r="AR514" s="60">
        <f ca="1"/>
        <v>-5.8097283944677286E-3</v>
      </c>
      <c r="AS514" s="60">
        <f ca="1"/>
        <v>-2.5653936666527044E-3</v>
      </c>
      <c r="AT514" s="60">
        <f ca="1"/>
        <v>-7.5158167083451723E-3</v>
      </c>
      <c r="AU514" s="60">
        <f ca="1"/>
        <v>3.208421177170745E-3</v>
      </c>
      <c r="AW514" s="61">
        <f t="shared" ca="1" si="270"/>
        <v>0.16890850817504699</v>
      </c>
      <c r="AX514" s="61">
        <f t="shared" ca="1" si="271"/>
        <v>-0.5809728394467728</v>
      </c>
      <c r="AY514" s="61">
        <f t="shared" ca="1" si="272"/>
        <v>-0.25653936666527044</v>
      </c>
      <c r="AZ514" s="61">
        <f t="shared" ca="1" si="273"/>
        <v>-0.75158167083451721</v>
      </c>
      <c r="BA514" s="61">
        <f t="shared" ca="1" si="274"/>
        <v>0.32084211771707449</v>
      </c>
      <c r="BB514" s="61">
        <f t="shared" ca="1" si="275"/>
        <v>-1.0993432510544388</v>
      </c>
      <c r="BL514" s="96">
        <v>39427</v>
      </c>
      <c r="BM514" s="126">
        <f t="shared" si="289"/>
        <v>-2.9545748182535924E-2</v>
      </c>
      <c r="BN514" s="126">
        <f t="shared" si="290"/>
        <v>-2.542960472151256E-2</v>
      </c>
      <c r="BO514" s="126">
        <f t="shared" si="291"/>
        <v>-4.9437983975072642E-3</v>
      </c>
      <c r="BP514" s="126">
        <f t="shared" si="292"/>
        <v>-7.5494082277376895E-3</v>
      </c>
      <c r="BQ514" s="126">
        <f t="shared" si="293"/>
        <v>-3.2239750089619579E-3</v>
      </c>
      <c r="DA514" s="126">
        <f t="shared" ca="1" si="276"/>
        <v>-3.9747180827150114E-3</v>
      </c>
      <c r="DB514" s="126">
        <f t="shared" ca="1" si="277"/>
        <v>-6.1276107156689056E-3</v>
      </c>
      <c r="DC514" s="126">
        <f t="shared" ca="1" si="278"/>
        <v>-2.7238072287423041E-3</v>
      </c>
      <c r="DD514" s="126">
        <f t="shared" ca="1" si="279"/>
        <v>-7.3990793670303369E-3</v>
      </c>
      <c r="DE514" s="126">
        <f t="shared" ca="1" si="280"/>
        <v>2.5858289578540722E-3</v>
      </c>
    </row>
    <row r="515" spans="1:109" ht="14" thickBot="1" x14ac:dyDescent="0.2">
      <c r="A515" s="96">
        <v>39428</v>
      </c>
      <c r="B515" s="97">
        <v>4.7740001678466797</v>
      </c>
      <c r="C515" s="98">
        <v>1486.5899658203125</v>
      </c>
      <c r="D515" s="97">
        <v>2.0471000671386719</v>
      </c>
      <c r="E515">
        <v>112.12019668982113</v>
      </c>
      <c r="F515">
        <v>812.454833984375</v>
      </c>
      <c r="H515" s="34">
        <f t="shared" si="281"/>
        <v>1.0156652009758717E-2</v>
      </c>
      <c r="I515" s="34">
        <f t="shared" si="282"/>
        <v>6.0501074398824481E-3</v>
      </c>
      <c r="J515" s="34">
        <f t="shared" si="283"/>
        <v>5.5012282204013876E-3</v>
      </c>
      <c r="K515" s="34">
        <f t="shared" si="284"/>
        <v>1.1772631979920546E-2</v>
      </c>
      <c r="L515" s="101">
        <f t="shared" si="285"/>
        <v>7.6894339266984791E-3</v>
      </c>
      <c r="N515" s="34">
        <f t="shared" si="286"/>
        <v>-0.41767639909570664</v>
      </c>
      <c r="O515" s="35">
        <f t="shared" si="294"/>
        <v>0.60501074398824484</v>
      </c>
      <c r="P515" s="35">
        <f t="shared" si="295"/>
        <v>0.55012282204013874</v>
      </c>
      <c r="Q515" s="35">
        <f t="shared" si="287"/>
        <v>1.1772631979920547</v>
      </c>
      <c r="R515" s="35">
        <f t="shared" si="296"/>
        <v>0.7689433926698479</v>
      </c>
      <c r="S515" s="67">
        <f t="shared" si="288"/>
        <v>2.6836637575945796</v>
      </c>
      <c r="AJ515" s="34">
        <f t="shared" ca="1" si="297"/>
        <v>-0.19581064608790921</v>
      </c>
      <c r="AK515" s="34">
        <f t="shared" ca="1" si="297"/>
        <v>-1.2633081263043429</v>
      </c>
      <c r="AL515" s="34">
        <f t="shared" ca="1" si="297"/>
        <v>1.3045346827928226</v>
      </c>
      <c r="AM515" s="34">
        <f t="shared" ca="1" si="297"/>
        <v>-0.98163081702476551</v>
      </c>
      <c r="AN515" s="101">
        <f t="shared" ca="1" si="297"/>
        <v>1.2558402463205109</v>
      </c>
      <c r="AQ515" s="60">
        <f ca="1"/>
        <v>-2.6332769949619183E-3</v>
      </c>
      <c r="AR515" s="60">
        <f ca="1"/>
        <v>2.2748771850720318E-2</v>
      </c>
      <c r="AS515" s="60">
        <f ca="1"/>
        <v>9.6645666333064449E-3</v>
      </c>
      <c r="AT515" s="60">
        <f ca="1"/>
        <v>3.4322050973403257E-3</v>
      </c>
      <c r="AU515" s="60">
        <f ca="1"/>
        <v>5.0180291567167275E-3</v>
      </c>
      <c r="AW515" s="61">
        <f t="shared" ca="1" si="270"/>
        <v>0.10828939024596802</v>
      </c>
      <c r="AX515" s="61">
        <f t="shared" ca="1" si="271"/>
        <v>2.274877185072032</v>
      </c>
      <c r="AY515" s="61">
        <f t="shared" ca="1" si="272"/>
        <v>0.96645666333064451</v>
      </c>
      <c r="AZ515" s="61">
        <f t="shared" ca="1" si="273"/>
        <v>0.34322050973403256</v>
      </c>
      <c r="BA515" s="61">
        <f t="shared" ca="1" si="274"/>
        <v>0.50180291567167279</v>
      </c>
      <c r="BB515" s="61">
        <f t="shared" ca="1" si="275"/>
        <v>4.1946466640543498</v>
      </c>
      <c r="BL515" s="96">
        <v>39428</v>
      </c>
      <c r="BM515" s="126">
        <f t="shared" si="289"/>
        <v>1.0578140848654528E-2</v>
      </c>
      <c r="BN515" s="126">
        <f t="shared" si="290"/>
        <v>5.8915768302124369E-3</v>
      </c>
      <c r="BO515" s="126">
        <f t="shared" si="291"/>
        <v>5.5424186919934499E-3</v>
      </c>
      <c r="BP515" s="126">
        <f t="shared" si="292"/>
        <v>1.1980323590501826E-2</v>
      </c>
      <c r="BQ515" s="126">
        <f t="shared" si="293"/>
        <v>6.939774284280071E-3</v>
      </c>
      <c r="DA515" s="126">
        <f t="shared" ca="1" si="276"/>
        <v>-2.5006408131417746E-3</v>
      </c>
      <c r="DB515" s="126">
        <f t="shared" ca="1" si="277"/>
        <v>2.2430889529519139E-2</v>
      </c>
      <c r="DC515" s="126">
        <f t="shared" ca="1" si="278"/>
        <v>9.5061530712168447E-3</v>
      </c>
      <c r="DD515" s="126">
        <f t="shared" ca="1" si="279"/>
        <v>3.5489424386551606E-3</v>
      </c>
      <c r="DE515" s="126">
        <f t="shared" ca="1" si="280"/>
        <v>4.3954369374000542E-3</v>
      </c>
    </row>
    <row r="516" spans="1:109" ht="14" thickBot="1" x14ac:dyDescent="0.2">
      <c r="A516" s="96">
        <v>39429</v>
      </c>
      <c r="B516" s="97">
        <v>4.8260002136230469</v>
      </c>
      <c r="C516" s="98">
        <v>1488.4100341796875</v>
      </c>
      <c r="D516" s="97">
        <v>2.038599967956543</v>
      </c>
      <c r="E516">
        <v>112.18307832710902</v>
      </c>
      <c r="F516">
        <v>796.71148681640625</v>
      </c>
      <c r="H516" s="34">
        <f t="shared" si="281"/>
        <v>1.0892342678702061E-2</v>
      </c>
      <c r="I516" s="34">
        <f t="shared" si="282"/>
        <v>1.224324394232455E-3</v>
      </c>
      <c r="J516" s="34">
        <f t="shared" si="283"/>
        <v>-4.15226364288576E-3</v>
      </c>
      <c r="K516" s="34">
        <f t="shared" si="284"/>
        <v>5.6084130374698185E-4</v>
      </c>
      <c r="L516" s="101">
        <f t="shared" si="285"/>
        <v>-1.9377504458631265E-2</v>
      </c>
      <c r="N516" s="34">
        <f t="shared" si="286"/>
        <v>-0.44793052507711534</v>
      </c>
      <c r="O516" s="35">
        <f t="shared" si="294"/>
        <v>0.1224324394232455</v>
      </c>
      <c r="P516" s="35">
        <f t="shared" si="295"/>
        <v>-0.41522636428857601</v>
      </c>
      <c r="Q516" s="35">
        <f t="shared" si="287"/>
        <v>5.6084130374698185E-2</v>
      </c>
      <c r="R516" s="35">
        <f t="shared" si="296"/>
        <v>-1.9377504458631265</v>
      </c>
      <c r="S516" s="67">
        <f t="shared" si="288"/>
        <v>-2.6223907654308745</v>
      </c>
      <c r="AJ516" s="34">
        <f t="shared" ca="1" si="297"/>
        <v>-0.69181024993166995</v>
      </c>
      <c r="AK516" s="34">
        <f t="shared" ca="1" si="297"/>
        <v>-0.37192516504453421</v>
      </c>
      <c r="AL516" s="34">
        <f t="shared" ca="1" si="297"/>
        <v>0.34601647100449412</v>
      </c>
      <c r="AM516" s="34">
        <f t="shared" ca="1" si="297"/>
        <v>-0.47881707037791116</v>
      </c>
      <c r="AN516" s="101">
        <f t="shared" ca="1" si="297"/>
        <v>0.47079877127054098</v>
      </c>
      <c r="AQ516" s="60">
        <f ca="1"/>
        <v>-9.3080047893842124E-3</v>
      </c>
      <c r="AR516" s="60">
        <f ca="1"/>
        <v>4.8494607384340057E-3</v>
      </c>
      <c r="AS516" s="60">
        <f ca="1"/>
        <v>-3.9854008743042168E-3</v>
      </c>
      <c r="AT516" s="60">
        <f ca="1"/>
        <v>1.0413386576423309E-2</v>
      </c>
      <c r="AU516" s="60">
        <f ca="1"/>
        <v>-2.1454792970333168E-2</v>
      </c>
      <c r="AW516" s="61">
        <f t="shared" ca="1" si="270"/>
        <v>0.38277711193217756</v>
      </c>
      <c r="AX516" s="61">
        <f t="shared" ca="1" si="271"/>
        <v>0.48494607384340055</v>
      </c>
      <c r="AY516" s="61">
        <f t="shared" ca="1" si="272"/>
        <v>-0.39854008743042169</v>
      </c>
      <c r="AZ516" s="61">
        <f t="shared" ca="1" si="273"/>
        <v>1.0413386576423309</v>
      </c>
      <c r="BA516" s="61">
        <f t="shared" ca="1" si="274"/>
        <v>-2.145479297033317</v>
      </c>
      <c r="BB516" s="61">
        <f t="shared" ca="1" si="275"/>
        <v>-0.63495754104582969</v>
      </c>
      <c r="BL516" s="96">
        <v>39429</v>
      </c>
      <c r="BM516" s="126">
        <f t="shared" si="289"/>
        <v>1.1313831517597872E-2</v>
      </c>
      <c r="BN516" s="126">
        <f t="shared" si="290"/>
        <v>1.0657937845624441E-3</v>
      </c>
      <c r="BO516" s="126">
        <f t="shared" si="291"/>
        <v>-4.1110731712936978E-3</v>
      </c>
      <c r="BP516" s="126">
        <f t="shared" si="292"/>
        <v>7.685329143282617E-4</v>
      </c>
      <c r="BQ516" s="126">
        <f t="shared" si="293"/>
        <v>-2.0127164101049672E-2</v>
      </c>
      <c r="DA516" s="126">
        <f t="shared" ca="1" si="276"/>
        <v>-9.1753686075640682E-3</v>
      </c>
      <c r="DB516" s="126">
        <f t="shared" ca="1" si="277"/>
        <v>4.5315784172328287E-3</v>
      </c>
      <c r="DC516" s="126">
        <f t="shared" ca="1" si="278"/>
        <v>-4.1438144363938161E-3</v>
      </c>
      <c r="DD516" s="126">
        <f t="shared" ca="1" si="279"/>
        <v>1.0530123917738143E-2</v>
      </c>
      <c r="DE516" s="126">
        <f t="shared" ca="1" si="280"/>
        <v>-2.2077385189649842E-2</v>
      </c>
    </row>
    <row r="517" spans="1:109" ht="14" thickBot="1" x14ac:dyDescent="0.2">
      <c r="A517" s="96">
        <v>39430</v>
      </c>
      <c r="B517" s="97">
        <v>4.9169998168945312</v>
      </c>
      <c r="C517" s="98">
        <v>1467.949951171875</v>
      </c>
      <c r="D517" s="97">
        <v>2.0155000686645508</v>
      </c>
      <c r="E517">
        <v>113.40440492994749</v>
      </c>
      <c r="F517">
        <v>791.21209716796875</v>
      </c>
      <c r="H517" s="34">
        <f t="shared" si="281"/>
        <v>1.885611256597268E-2</v>
      </c>
      <c r="I517" s="34">
        <f t="shared" si="282"/>
        <v>-1.3746267854938734E-2</v>
      </c>
      <c r="J517" s="34">
        <f t="shared" si="283"/>
        <v>-1.1331256575632699E-2</v>
      </c>
      <c r="K517" s="34">
        <f t="shared" si="284"/>
        <v>1.0886905770915545E-2</v>
      </c>
      <c r="L517" s="101">
        <f t="shared" si="285"/>
        <v>-6.9026112205468632E-3</v>
      </c>
      <c r="N517" s="34">
        <f t="shared" si="286"/>
        <v>-0.77542808298754262</v>
      </c>
      <c r="O517" s="35">
        <f t="shared" si="294"/>
        <v>-1.3746267854938734</v>
      </c>
      <c r="P517" s="35">
        <f t="shared" si="295"/>
        <v>-1.13312565756327</v>
      </c>
      <c r="Q517" s="35">
        <f t="shared" si="287"/>
        <v>1.0886905770915545</v>
      </c>
      <c r="R517" s="35">
        <f t="shared" si="296"/>
        <v>-0.69026112205468637</v>
      </c>
      <c r="S517" s="67">
        <f t="shared" si="288"/>
        <v>-2.8847510710078175</v>
      </c>
      <c r="AJ517" s="34">
        <f t="shared" ca="1" si="297"/>
        <v>-0.48392249850332875</v>
      </c>
      <c r="AK517" s="34">
        <f t="shared" ca="1" si="297"/>
        <v>-0.58942103667469725</v>
      </c>
      <c r="AL517" s="34">
        <f t="shared" ca="1" si="297"/>
        <v>-0.8218611293912047</v>
      </c>
      <c r="AM517" s="34">
        <f t="shared" ca="1" si="297"/>
        <v>0.18466617457756537</v>
      </c>
      <c r="AN517" s="101">
        <f t="shared" ca="1" si="297"/>
        <v>9.1411430781541597E-2</v>
      </c>
      <c r="AQ517" s="60">
        <f ca="1"/>
        <v>-1.5086740884415393E-2</v>
      </c>
      <c r="AR517" s="60">
        <f ca="1"/>
        <v>-4.8112854749173747E-3</v>
      </c>
      <c r="AS517" s="60">
        <f ca="1"/>
        <v>-2.5867499874670718E-3</v>
      </c>
      <c r="AT517" s="60">
        <f ca="1"/>
        <v>1.7980995624846327E-3</v>
      </c>
      <c r="AU517" s="60">
        <f ca="1"/>
        <v>-5.6260031735455617E-3</v>
      </c>
      <c r="AW517" s="61">
        <f t="shared" ca="1" si="270"/>
        <v>0.62041857894098451</v>
      </c>
      <c r="AX517" s="61">
        <f t="shared" ca="1" si="271"/>
        <v>-0.4811285474917375</v>
      </c>
      <c r="AY517" s="61">
        <f t="shared" ca="1" si="272"/>
        <v>-0.25867499874670719</v>
      </c>
      <c r="AZ517" s="61">
        <f t="shared" ca="1" si="273"/>
        <v>0.17980995624846327</v>
      </c>
      <c r="BA517" s="61">
        <f t="shared" ca="1" si="274"/>
        <v>-0.56260031735455618</v>
      </c>
      <c r="BB517" s="61">
        <f t="shared" ca="1" si="275"/>
        <v>-0.50217532840355306</v>
      </c>
      <c r="BL517" s="96">
        <v>39430</v>
      </c>
      <c r="BM517" s="126">
        <f t="shared" si="289"/>
        <v>1.9277601404868491E-2</v>
      </c>
      <c r="BN517" s="126">
        <f t="shared" si="290"/>
        <v>-1.3904798464608745E-2</v>
      </c>
      <c r="BO517" s="126">
        <f t="shared" si="291"/>
        <v>-1.1290066104040637E-2</v>
      </c>
      <c r="BP517" s="126">
        <f t="shared" si="292"/>
        <v>1.1094597381496825E-2</v>
      </c>
      <c r="BQ517" s="126">
        <f t="shared" si="293"/>
        <v>-7.6522708629652714E-3</v>
      </c>
      <c r="DA517" s="126">
        <f t="shared" ca="1" si="276"/>
        <v>-1.4954104702595249E-2</v>
      </c>
      <c r="DB517" s="126">
        <f t="shared" ca="1" si="277"/>
        <v>-5.1291677961185517E-3</v>
      </c>
      <c r="DC517" s="126">
        <f t="shared" ca="1" si="278"/>
        <v>-2.7451635495566716E-3</v>
      </c>
      <c r="DD517" s="126">
        <f t="shared" ca="1" si="279"/>
        <v>1.9148369037994676E-3</v>
      </c>
      <c r="DE517" s="126">
        <f t="shared" ca="1" si="280"/>
        <v>-6.2485953928622349E-3</v>
      </c>
    </row>
    <row r="518" spans="1:109" ht="14" thickBot="1" x14ac:dyDescent="0.2">
      <c r="A518" s="96">
        <v>39433</v>
      </c>
      <c r="B518" s="97">
        <v>4.8639998435974121</v>
      </c>
      <c r="C518" s="98">
        <v>1445.9000244140625</v>
      </c>
      <c r="D518" s="97">
        <v>2.021399974822998</v>
      </c>
      <c r="E518">
        <v>113.04544635261814</v>
      </c>
      <c r="F518">
        <v>793.95587158203125</v>
      </c>
      <c r="H518" s="34">
        <f t="shared" si="281"/>
        <v>-1.0778925212690521E-2</v>
      </c>
      <c r="I518" s="34">
        <f t="shared" si="282"/>
        <v>-1.5020898185397863E-2</v>
      </c>
      <c r="J518" s="34">
        <f t="shared" si="283"/>
        <v>2.9272666620926893E-3</v>
      </c>
      <c r="K518" s="34">
        <f t="shared" si="284"/>
        <v>-3.1652965998197639E-3</v>
      </c>
      <c r="L518" s="101">
        <f t="shared" si="285"/>
        <v>3.4678115057687445E-3</v>
      </c>
      <c r="N518" s="34">
        <f t="shared" si="286"/>
        <v>0.4432664095050996</v>
      </c>
      <c r="O518" s="35">
        <f t="shared" si="294"/>
        <v>-1.5020898185397864</v>
      </c>
      <c r="P518" s="35">
        <f t="shared" si="295"/>
        <v>0.2927266662092689</v>
      </c>
      <c r="Q518" s="35">
        <f t="shared" si="287"/>
        <v>-0.31652965998197641</v>
      </c>
      <c r="R518" s="35">
        <f t="shared" si="296"/>
        <v>0.34678115057687448</v>
      </c>
      <c r="S518" s="67">
        <f t="shared" si="288"/>
        <v>-0.73584525223051989</v>
      </c>
      <c r="AJ518" s="34">
        <f t="shared" ca="1" si="297"/>
        <v>1.2337300831818454</v>
      </c>
      <c r="AK518" s="34">
        <f t="shared" ca="1" si="297"/>
        <v>-0.1435960769978871</v>
      </c>
      <c r="AL518" s="34">
        <f t="shared" ca="1" si="297"/>
        <v>0.87826711652002398</v>
      </c>
      <c r="AM518" s="34">
        <f t="shared" ca="1" si="297"/>
        <v>1.1182864473742538</v>
      </c>
      <c r="AN518" s="101">
        <f t="shared" ca="1" si="297"/>
        <v>0.96508245990183172</v>
      </c>
      <c r="AQ518" s="60">
        <f ca="1"/>
        <v>-3.9259864289452485E-3</v>
      </c>
      <c r="AR518" s="60">
        <f ca="1"/>
        <v>-1.616918949733126E-2</v>
      </c>
      <c r="AS518" s="60">
        <f ca="1"/>
        <v>-1.4632269278948074E-3</v>
      </c>
      <c r="AT518" s="60">
        <f ca="1"/>
        <v>-2.1185496358658426E-3</v>
      </c>
      <c r="AU518" s="60">
        <f ca="1"/>
        <v>-3.171389032665783E-3</v>
      </c>
      <c r="AW518" s="61">
        <f t="shared" ca="1" si="270"/>
        <v>0.16145004012788056</v>
      </c>
      <c r="AX518" s="61">
        <f t="shared" ca="1" si="271"/>
        <v>-1.616918949733126</v>
      </c>
      <c r="AY518" s="61">
        <f t="shared" ca="1" si="272"/>
        <v>-0.14632269278948073</v>
      </c>
      <c r="AZ518" s="61">
        <f t="shared" ca="1" si="273"/>
        <v>-0.21185496358658426</v>
      </c>
      <c r="BA518" s="61">
        <f t="shared" ca="1" si="274"/>
        <v>-0.31713890326657829</v>
      </c>
      <c r="BB518" s="61">
        <f t="shared" ca="1" si="275"/>
        <v>-2.1307854692478889</v>
      </c>
      <c r="BL518" s="96">
        <v>39433</v>
      </c>
      <c r="BM518" s="126">
        <f t="shared" si="289"/>
        <v>-1.035743637379471E-2</v>
      </c>
      <c r="BN518" s="126">
        <f t="shared" si="290"/>
        <v>-1.5179428795067874E-2</v>
      </c>
      <c r="BO518" s="126">
        <f t="shared" si="291"/>
        <v>2.9684571336847515E-3</v>
      </c>
      <c r="BP518" s="126">
        <f t="shared" si="292"/>
        <v>-2.9576049892384841E-3</v>
      </c>
      <c r="BQ518" s="126">
        <f t="shared" si="293"/>
        <v>2.7181518633503363E-3</v>
      </c>
      <c r="DA518" s="126">
        <f t="shared" ca="1" si="276"/>
        <v>-3.7933502471251047E-3</v>
      </c>
      <c r="DB518" s="126">
        <f t="shared" ca="1" si="277"/>
        <v>-1.6487071818532439E-2</v>
      </c>
      <c r="DC518" s="126">
        <f t="shared" ca="1" si="278"/>
        <v>-1.6216404899844069E-3</v>
      </c>
      <c r="DD518" s="126">
        <f t="shared" ca="1" si="279"/>
        <v>-2.0018122945510077E-3</v>
      </c>
      <c r="DE518" s="126">
        <f t="shared" ca="1" si="280"/>
        <v>-3.7939812519824558E-3</v>
      </c>
    </row>
    <row r="519" spans="1:109" ht="14" thickBot="1" x14ac:dyDescent="0.2">
      <c r="A519" s="96">
        <v>39434</v>
      </c>
      <c r="B519" s="97">
        <v>4.757500171661377</v>
      </c>
      <c r="C519" s="98">
        <v>1454.97998046875</v>
      </c>
      <c r="D519" s="97">
        <v>2.0134000778198242</v>
      </c>
      <c r="E519">
        <v>113.31444277046768</v>
      </c>
      <c r="F519">
        <v>800.0555419921875</v>
      </c>
      <c r="H519" s="34">
        <f t="shared" si="281"/>
        <v>-2.1895492467217691E-2</v>
      </c>
      <c r="I519" s="34">
        <f t="shared" si="282"/>
        <v>6.27979521500255E-3</v>
      </c>
      <c r="J519" s="34">
        <f t="shared" si="283"/>
        <v>-3.9576022077839057E-3</v>
      </c>
      <c r="K519" s="34">
        <f t="shared" si="284"/>
        <v>2.3795422684295135E-3</v>
      </c>
      <c r="L519" s="101">
        <f t="shared" si="285"/>
        <v>7.6826315271176053E-3</v>
      </c>
      <c r="N519" s="34">
        <f t="shared" si="286"/>
        <v>0.90041781891786121</v>
      </c>
      <c r="O519" s="35">
        <f t="shared" si="294"/>
        <v>0.62797952150025504</v>
      </c>
      <c r="P519" s="35">
        <f t="shared" si="295"/>
        <v>-0.39576022077839057</v>
      </c>
      <c r="Q519" s="35">
        <f t="shared" si="287"/>
        <v>0.23795422684295137</v>
      </c>
      <c r="R519" s="35">
        <f t="shared" si="296"/>
        <v>0.76826315271176049</v>
      </c>
      <c r="S519" s="67">
        <f t="shared" si="288"/>
        <v>2.1388544991944376</v>
      </c>
      <c r="AJ519" s="34">
        <f t="shared" ca="1" si="297"/>
        <v>0.87991386915760361</v>
      </c>
      <c r="AK519" s="34">
        <f t="shared" ca="1" si="297"/>
        <v>-0.94983949428256609</v>
      </c>
      <c r="AL519" s="34">
        <f t="shared" ca="1" si="297"/>
        <v>0.39237850651826944</v>
      </c>
      <c r="AM519" s="34">
        <f t="shared" ca="1" si="297"/>
        <v>-0.61822790421028984</v>
      </c>
      <c r="AN519" s="101">
        <f t="shared" ca="1" si="297"/>
        <v>-0.88643880057576629</v>
      </c>
      <c r="AQ519" s="60">
        <f ca="1"/>
        <v>1.9676327080866671E-2</v>
      </c>
      <c r="AR519" s="60">
        <f ca="1"/>
        <v>1.8630483443866769E-2</v>
      </c>
      <c r="AS519" s="60">
        <f ca="1"/>
        <v>9.9880651638226872E-3</v>
      </c>
      <c r="AT519" s="60">
        <f ca="1"/>
        <v>6.1456694133723046E-3</v>
      </c>
      <c r="AU519" s="60">
        <f ca="1"/>
        <v>-8.1881559143726773E-3</v>
      </c>
      <c r="AW519" s="61">
        <f t="shared" ca="1" si="270"/>
        <v>-0.80915811969036466</v>
      </c>
      <c r="AX519" s="61">
        <f t="shared" ca="1" si="271"/>
        <v>1.863048344386677</v>
      </c>
      <c r="AY519" s="61">
        <f t="shared" ca="1" si="272"/>
        <v>0.99880651638226869</v>
      </c>
      <c r="AZ519" s="61">
        <f t="shared" ca="1" si="273"/>
        <v>0.61456694133723044</v>
      </c>
      <c r="BA519" s="61">
        <f t="shared" ca="1" si="274"/>
        <v>-0.81881559143726768</v>
      </c>
      <c r="BB519" s="61">
        <f t="shared" ca="1" si="275"/>
        <v>1.8484480909785435</v>
      </c>
      <c r="BL519" s="96">
        <v>39434</v>
      </c>
      <c r="BM519" s="126">
        <f t="shared" si="289"/>
        <v>-2.1474003628321879E-2</v>
      </c>
      <c r="BN519" s="126">
        <f t="shared" si="290"/>
        <v>6.1212646053325388E-3</v>
      </c>
      <c r="BO519" s="126">
        <f t="shared" si="291"/>
        <v>-3.9164117361918434E-3</v>
      </c>
      <c r="BP519" s="126">
        <f t="shared" si="292"/>
        <v>2.5872338790107934E-3</v>
      </c>
      <c r="BQ519" s="126">
        <f t="shared" si="293"/>
        <v>6.9329718846991972E-3</v>
      </c>
      <c r="DA519" s="126">
        <f t="shared" ca="1" si="276"/>
        <v>1.9808963262686816E-2</v>
      </c>
      <c r="DB519" s="126">
        <f t="shared" ca="1" si="277"/>
        <v>1.8312601122665591E-2</v>
      </c>
      <c r="DC519" s="126">
        <f t="shared" ca="1" si="278"/>
        <v>9.829651601733087E-3</v>
      </c>
      <c r="DD519" s="126">
        <f t="shared" ca="1" si="279"/>
        <v>6.2624067546871399E-3</v>
      </c>
      <c r="DE519" s="126">
        <f t="shared" ca="1" si="280"/>
        <v>-8.8107481336893497E-3</v>
      </c>
    </row>
    <row r="520" spans="1:109" ht="14" thickBot="1" x14ac:dyDescent="0.2">
      <c r="A520" s="96">
        <v>39435</v>
      </c>
      <c r="B520" s="97">
        <v>4.7055001258850098</v>
      </c>
      <c r="C520" s="98">
        <v>1453</v>
      </c>
      <c r="D520" s="97">
        <v>1.996399998664856</v>
      </c>
      <c r="E520">
        <v>113.3658271038403</v>
      </c>
      <c r="F520">
        <v>801.55548095703125</v>
      </c>
      <c r="H520" s="34">
        <f t="shared" si="281"/>
        <v>-1.0930119579629598E-2</v>
      </c>
      <c r="I520" s="34">
        <f t="shared" si="282"/>
        <v>-1.3608300425632736E-3</v>
      </c>
      <c r="J520" s="34">
        <f t="shared" si="283"/>
        <v>-8.4434680132606868E-3</v>
      </c>
      <c r="K520" s="34">
        <f t="shared" si="284"/>
        <v>4.5346676130870225E-4</v>
      </c>
      <c r="L520" s="101">
        <f t="shared" si="285"/>
        <v>1.8747935438442307E-3</v>
      </c>
      <c r="N520" s="34">
        <f t="shared" si="286"/>
        <v>0.44948404093384137</v>
      </c>
      <c r="O520" s="35">
        <f t="shared" si="294"/>
        <v>-0.13608300425632736</v>
      </c>
      <c r="P520" s="35">
        <f t="shared" si="295"/>
        <v>-0.84434680132606865</v>
      </c>
      <c r="Q520" s="35">
        <f t="shared" si="287"/>
        <v>4.5346676130870227E-2</v>
      </c>
      <c r="R520" s="35">
        <f t="shared" si="296"/>
        <v>0.18747935438442306</v>
      </c>
      <c r="S520" s="67">
        <f t="shared" si="288"/>
        <v>-0.29811973413326143</v>
      </c>
      <c r="AJ520" s="34">
        <f t="shared" ca="1" si="297"/>
        <v>-1.0548045827971952</v>
      </c>
      <c r="AK520" s="34">
        <f t="shared" ca="1" si="297"/>
        <v>0.86724785346720923</v>
      </c>
      <c r="AL520" s="34">
        <f t="shared" ca="1" si="297"/>
        <v>-1.3646704000384413</v>
      </c>
      <c r="AM520" s="34">
        <f t="shared" ca="1" si="297"/>
        <v>-0.51181514218897972</v>
      </c>
      <c r="AN520" s="101">
        <f t="shared" ca="1" si="297"/>
        <v>1.4129088170843283</v>
      </c>
      <c r="AQ520" s="60">
        <f ca="1"/>
        <v>1.7389160551371966E-2</v>
      </c>
      <c r="AR520" s="60">
        <f ca="1"/>
        <v>8.431488561982857E-3</v>
      </c>
      <c r="AS520" s="60">
        <f ca="1"/>
        <v>-7.0319823497391829E-3</v>
      </c>
      <c r="AT520" s="60">
        <f ca="1"/>
        <v>2.303821828608236E-3</v>
      </c>
      <c r="AU520" s="60">
        <f ca="1"/>
        <v>-1.3558279378174826E-2</v>
      </c>
      <c r="AW520" s="61">
        <f t="shared" ref="AW520:AW583" ca="1" si="298">-AQ520*$B$7*100*$V$24*$B$6</f>
        <v>-0.71510198000440284</v>
      </c>
      <c r="AX520" s="61">
        <f t="shared" ref="AX520:AX583" ca="1" si="299">AR520*$C$6</f>
        <v>0.84314885619828572</v>
      </c>
      <c r="AY520" s="61">
        <f t="shared" ref="AY520:AY583" ca="1" si="300">AS520*$D$6</f>
        <v>-0.70319823497391831</v>
      </c>
      <c r="AZ520" s="61">
        <f t="shared" ref="AZ520:AZ583" ca="1" si="301">-AT520*$E$6</f>
        <v>0.2303821828608236</v>
      </c>
      <c r="BA520" s="61">
        <f t="shared" ref="BA520:BA583" ca="1" si="302">AU520*$F$6</f>
        <v>-1.3558279378174827</v>
      </c>
      <c r="BB520" s="61">
        <f t="shared" ref="BB520:BB583" ca="1" si="303">SUM(AW520:BA520)</f>
        <v>-1.7005971137366944</v>
      </c>
      <c r="BL520" s="96">
        <v>39435</v>
      </c>
      <c r="BM520" s="126">
        <f t="shared" si="289"/>
        <v>-1.0508630740733787E-2</v>
      </c>
      <c r="BN520" s="126">
        <f t="shared" si="290"/>
        <v>-1.5193606522332845E-3</v>
      </c>
      <c r="BO520" s="126">
        <f t="shared" si="291"/>
        <v>-8.4022775416686245E-3</v>
      </c>
      <c r="BP520" s="126">
        <f t="shared" si="292"/>
        <v>6.6115837188998215E-4</v>
      </c>
      <c r="BQ520" s="126">
        <f t="shared" si="293"/>
        <v>1.1251339014258228E-3</v>
      </c>
      <c r="DA520" s="126">
        <f t="shared" ref="DA520:DA583" ca="1" si="304">AQ520-$DA$5</f>
        <v>1.752179673319211E-2</v>
      </c>
      <c r="DB520" s="126">
        <f t="shared" ref="DB520:DB583" ca="1" si="305">AR520-$DB$5</f>
        <v>8.11360624078168E-3</v>
      </c>
      <c r="DC520" s="126">
        <f t="shared" ref="DC520:DC583" ca="1" si="306">AS520-$DC$5</f>
        <v>-7.1903959118287822E-3</v>
      </c>
      <c r="DD520" s="126">
        <f t="shared" ref="DD520:DD583" ca="1" si="307">AT520-$DD$5</f>
        <v>2.4205591699230709E-3</v>
      </c>
      <c r="DE520" s="126">
        <f t="shared" ref="DE520:DE583" ca="1" si="308">AU520-$DE$5</f>
        <v>-1.4180871597491498E-2</v>
      </c>
    </row>
    <row r="521" spans="1:109" ht="14" thickBot="1" x14ac:dyDescent="0.2">
      <c r="A521" s="96">
        <v>39436</v>
      </c>
      <c r="B521" s="97">
        <v>4.6729998588562012</v>
      </c>
      <c r="C521" s="98">
        <v>1460.1199951171875</v>
      </c>
      <c r="D521" s="97">
        <v>1.9812999963760376</v>
      </c>
      <c r="E521">
        <v>113.04544635261814</v>
      </c>
      <c r="F521">
        <v>798.81121826171875</v>
      </c>
      <c r="H521" s="34">
        <f t="shared" ref="H521:H584" si="309">(B521-B520)/B520</f>
        <v>-6.9068677418632407E-3</v>
      </c>
      <c r="I521" s="34">
        <f t="shared" ref="I521:I584" si="310">(C521-C520)/C520</f>
        <v>4.9002031088695806E-3</v>
      </c>
      <c r="J521" s="34">
        <f t="shared" ref="J521:J584" si="311">(D521-D520)/D520</f>
        <v>-7.5636156576421934E-3</v>
      </c>
      <c r="K521" s="34">
        <f t="shared" ref="K521:K584" si="312">(E521-E520)/E520</f>
        <v>-2.8260787170784657E-3</v>
      </c>
      <c r="L521" s="101">
        <f t="shared" ref="L521:L584" si="313">(F521-F520)/F520</f>
        <v>-3.4236715492681046E-3</v>
      </c>
      <c r="N521" s="34">
        <f t="shared" ref="N521:N584" si="314">-H521*$B$7*100*$V$24*$B$6</f>
        <v>0.28403411327669037</v>
      </c>
      <c r="O521" s="35">
        <f t="shared" si="294"/>
        <v>0.49002031088695808</v>
      </c>
      <c r="P521" s="35">
        <f t="shared" si="295"/>
        <v>-0.75636156576421931</v>
      </c>
      <c r="Q521" s="35">
        <f t="shared" ref="Q521:Q584" si="315">-K521*$E$6</f>
        <v>-0.28260787170784657</v>
      </c>
      <c r="R521" s="35">
        <f t="shared" si="296"/>
        <v>-0.34236715492681047</v>
      </c>
      <c r="S521" s="67">
        <f t="shared" ref="S521:S584" si="316">SUM(N521:R521)</f>
        <v>-0.60728216823522785</v>
      </c>
      <c r="AJ521" s="34">
        <f t="shared" ca="1" si="297"/>
        <v>0.15707632947370379</v>
      </c>
      <c r="AK521" s="34">
        <f t="shared" ca="1" si="297"/>
        <v>-0.29381493677069703</v>
      </c>
      <c r="AL521" s="34">
        <f t="shared" ca="1" si="297"/>
        <v>-1.4635385783384904</v>
      </c>
      <c r="AM521" s="34">
        <f t="shared" ca="1" si="297"/>
        <v>-0.14114689912270825</v>
      </c>
      <c r="AN521" s="101">
        <f t="shared" ca="1" si="297"/>
        <v>0.34486524209439434</v>
      </c>
      <c r="AQ521" s="60">
        <f ca="1"/>
        <v>-1.6360376765391624E-2</v>
      </c>
      <c r="AR521" s="60">
        <f ca="1"/>
        <v>-2.0789136601294854E-2</v>
      </c>
      <c r="AS521" s="60">
        <f ca="1"/>
        <v>2.1181025906496956E-3</v>
      </c>
      <c r="AT521" s="60">
        <f ca="1"/>
        <v>2.4294214933104899E-3</v>
      </c>
      <c r="AU521" s="60">
        <f ca="1"/>
        <v>1.8762103685513166E-2</v>
      </c>
      <c r="AW521" s="61">
        <f t="shared" ca="1" si="298"/>
        <v>0.67279485884248302</v>
      </c>
      <c r="AX521" s="61">
        <f t="shared" ca="1" si="299"/>
        <v>-2.0789136601294853</v>
      </c>
      <c r="AY521" s="61">
        <f t="shared" ca="1" si="300"/>
        <v>0.21181025906496956</v>
      </c>
      <c r="AZ521" s="61">
        <f t="shared" ca="1" si="301"/>
        <v>0.24294214933104899</v>
      </c>
      <c r="BA521" s="61">
        <f t="shared" ca="1" si="302"/>
        <v>1.8762103685513165</v>
      </c>
      <c r="BB521" s="61">
        <f t="shared" ca="1" si="303"/>
        <v>0.92484397566033272</v>
      </c>
      <c r="BL521" s="96">
        <v>39436</v>
      </c>
      <c r="BM521" s="126">
        <f t="shared" ref="BM521:BM584" si="317">H521-$BM$6</f>
        <v>-6.48537890296743E-3</v>
      </c>
      <c r="BN521" s="126">
        <f t="shared" ref="BN521:BN584" si="318">I521-$BN$6</f>
        <v>4.7416724991995694E-3</v>
      </c>
      <c r="BO521" s="126">
        <f t="shared" ref="BO521:BO584" si="319">J521-$BO$6</f>
        <v>-7.5224251860501311E-3</v>
      </c>
      <c r="BP521" s="126">
        <f t="shared" ref="BP521:BP584" si="320">K521-$BP$6</f>
        <v>-2.6183871064971859E-3</v>
      </c>
      <c r="BQ521" s="126">
        <f t="shared" ref="BQ521:BQ584" si="321">L521-$BQ$6</f>
        <v>-4.1733311916865128E-3</v>
      </c>
      <c r="DA521" s="126">
        <f t="shared" ca="1" si="304"/>
        <v>-1.622774058357148E-2</v>
      </c>
      <c r="DB521" s="126">
        <f t="shared" ca="1" si="305"/>
        <v>-2.1107018922496033E-2</v>
      </c>
      <c r="DC521" s="126">
        <f t="shared" ca="1" si="306"/>
        <v>1.9596890285600958E-3</v>
      </c>
      <c r="DD521" s="126">
        <f t="shared" ca="1" si="307"/>
        <v>2.5461588346253248E-3</v>
      </c>
      <c r="DE521" s="126">
        <f t="shared" ca="1" si="308"/>
        <v>1.8139511466196492E-2</v>
      </c>
    </row>
    <row r="522" spans="1:109" ht="14" thickBot="1" x14ac:dyDescent="0.2">
      <c r="A522" s="96">
        <v>39437</v>
      </c>
      <c r="B522" s="97">
        <v>4.8179998397827148</v>
      </c>
      <c r="C522" s="98">
        <v>1484.4599609375</v>
      </c>
      <c r="D522" s="97">
        <v>1.9830000400543213</v>
      </c>
      <c r="E522">
        <v>114.11616545508652</v>
      </c>
      <c r="F522">
        <v>810.83734130859375</v>
      </c>
      <c r="H522" s="34">
        <f t="shared" si="309"/>
        <v>3.1029314210594683E-2</v>
      </c>
      <c r="I522" s="34">
        <f t="shared" si="310"/>
        <v>1.6669839397931815E-2</v>
      </c>
      <c r="J522" s="34">
        <f t="shared" si="311"/>
        <v>8.5804455730743075E-4</v>
      </c>
      <c r="K522" s="34">
        <f t="shared" si="312"/>
        <v>9.4715810058241742E-3</v>
      </c>
      <c r="L522" s="101">
        <f t="shared" si="313"/>
        <v>1.5055025232425839E-2</v>
      </c>
      <c r="N522" s="34">
        <f t="shared" si="314"/>
        <v>-1.2760319260163675</v>
      </c>
      <c r="O522" s="35">
        <f t="shared" ref="O522:O585" si="322">I522*$C$6</f>
        <v>1.6669839397931814</v>
      </c>
      <c r="P522" s="35">
        <f t="shared" ref="P522:P585" si="323">J522*$D$6</f>
        <v>8.5804455730743079E-2</v>
      </c>
      <c r="Q522" s="35">
        <f t="shared" si="315"/>
        <v>0.94715810058241745</v>
      </c>
      <c r="R522" s="35">
        <f t="shared" ref="R522:R585" si="324">L522*$F$6</f>
        <v>1.5055025232425838</v>
      </c>
      <c r="S522" s="67">
        <f t="shared" si="316"/>
        <v>2.9294170933325585</v>
      </c>
      <c r="AJ522" s="34">
        <f t="shared" ca="1" si="297"/>
        <v>1.4319043914344771</v>
      </c>
      <c r="AK522" s="34">
        <f t="shared" ca="1" si="297"/>
        <v>-1.0964327156987077</v>
      </c>
      <c r="AL522" s="34">
        <f t="shared" ca="1" si="297"/>
        <v>-1.0728149814819856</v>
      </c>
      <c r="AM522" s="34">
        <f t="shared" ca="1" si="297"/>
        <v>-5.2918303537603621E-2</v>
      </c>
      <c r="AN522" s="101">
        <f t="shared" ca="1" si="297"/>
        <v>0.30563067993211379</v>
      </c>
      <c r="AQ522" s="60">
        <f ca="1"/>
        <v>1.1067812837745852E-2</v>
      </c>
      <c r="AR522" s="60">
        <f ca="1"/>
        <v>-1.5699094081352779E-2</v>
      </c>
      <c r="AS522" s="60">
        <f ca="1"/>
        <v>-1.0588795883203466E-3</v>
      </c>
      <c r="AT522" s="60">
        <f ca="1"/>
        <v>1.6689680806676733E-3</v>
      </c>
      <c r="AU522" s="60">
        <f ca="1"/>
        <v>3.8445557909961396E-3</v>
      </c>
      <c r="AW522" s="61">
        <f t="shared" ca="1" si="298"/>
        <v>-0.45514646041759393</v>
      </c>
      <c r="AX522" s="61">
        <f t="shared" ca="1" si="299"/>
        <v>-1.5699094081352778</v>
      </c>
      <c r="AY522" s="61">
        <f t="shared" ca="1" si="300"/>
        <v>-0.10588795883203467</v>
      </c>
      <c r="AZ522" s="61">
        <f t="shared" ca="1" si="301"/>
        <v>0.16689680806676732</v>
      </c>
      <c r="BA522" s="61">
        <f t="shared" ca="1" si="302"/>
        <v>0.38445557909961398</v>
      </c>
      <c r="BB522" s="61">
        <f t="shared" ca="1" si="303"/>
        <v>-1.5795914402185254</v>
      </c>
      <c r="BL522" s="96">
        <v>39437</v>
      </c>
      <c r="BM522" s="126">
        <f t="shared" si="317"/>
        <v>3.1450803049490494E-2</v>
      </c>
      <c r="BN522" s="126">
        <f t="shared" si="318"/>
        <v>1.6511308788261805E-2</v>
      </c>
      <c r="BO522" s="126">
        <f t="shared" si="319"/>
        <v>8.9923502889949312E-4</v>
      </c>
      <c r="BP522" s="126">
        <f t="shared" si="320"/>
        <v>9.6792726164054536E-3</v>
      </c>
      <c r="BQ522" s="126">
        <f t="shared" si="321"/>
        <v>1.4305365590007431E-2</v>
      </c>
      <c r="DA522" s="126">
        <f t="shared" ca="1" si="304"/>
        <v>1.1200449019565996E-2</v>
      </c>
      <c r="DB522" s="126">
        <f t="shared" ca="1" si="305"/>
        <v>-1.6016976402553958E-2</v>
      </c>
      <c r="DC522" s="126">
        <f t="shared" ca="1" si="306"/>
        <v>-1.2172931504099462E-3</v>
      </c>
      <c r="DD522" s="126">
        <f t="shared" ca="1" si="307"/>
        <v>1.7857054219825082E-3</v>
      </c>
      <c r="DE522" s="126">
        <f t="shared" ca="1" si="308"/>
        <v>3.2219635716794668E-3</v>
      </c>
    </row>
    <row r="523" spans="1:109" ht="14" thickBot="1" x14ac:dyDescent="0.2">
      <c r="A523" s="96">
        <v>39440</v>
      </c>
      <c r="B523" s="97">
        <v>4.8660001754760742</v>
      </c>
      <c r="C523" s="98">
        <v>1496.449951171875</v>
      </c>
      <c r="D523" s="97">
        <v>1.9765000343322754</v>
      </c>
      <c r="E523">
        <v>114.36412942699062</v>
      </c>
      <c r="F523">
        <v>812.05975341796875</v>
      </c>
      <c r="H523" s="34">
        <f t="shared" si="309"/>
        <v>9.9627101057612587E-3</v>
      </c>
      <c r="I523" s="34">
        <f t="shared" si="310"/>
        <v>8.077004803014565E-3</v>
      </c>
      <c r="J523" s="34">
        <f t="shared" si="311"/>
        <v>-3.2778646448579198E-3</v>
      </c>
      <c r="K523" s="34">
        <f t="shared" si="312"/>
        <v>2.1729083773121679E-3</v>
      </c>
      <c r="L523" s="101">
        <f t="shared" si="313"/>
        <v>1.5075922717152791E-3</v>
      </c>
      <c r="N523" s="34">
        <f t="shared" si="314"/>
        <v>-0.40970084218801778</v>
      </c>
      <c r="O523" s="35">
        <f t="shared" si="322"/>
        <v>0.80770048030145647</v>
      </c>
      <c r="P523" s="35">
        <f t="shared" si="323"/>
        <v>-0.32778646448579196</v>
      </c>
      <c r="Q523" s="35">
        <f t="shared" si="315"/>
        <v>0.2172908377312168</v>
      </c>
      <c r="R523" s="35">
        <f t="shared" si="324"/>
        <v>0.1507592271715279</v>
      </c>
      <c r="S523" s="67">
        <f t="shared" si="316"/>
        <v>0.4382632385303914</v>
      </c>
      <c r="AJ523" s="34">
        <f t="shared" ca="1" si="297"/>
        <v>0.87991036527548938</v>
      </c>
      <c r="AK523" s="34">
        <f t="shared" ca="1" si="297"/>
        <v>0.84583823176881268</v>
      </c>
      <c r="AL523" s="34">
        <f t="shared" ca="1" si="297"/>
        <v>-0.62510068353682502</v>
      </c>
      <c r="AM523" s="34">
        <f t="shared" ca="1" si="297"/>
        <v>-2.0503041823865775</v>
      </c>
      <c r="AN523" s="101">
        <f t="shared" ca="1" si="297"/>
        <v>1.0627720014611013</v>
      </c>
      <c r="AQ523" s="60">
        <f ca="1"/>
        <v>3.5650098797919506E-2</v>
      </c>
      <c r="AR523" s="60">
        <f ca="1"/>
        <v>-3.9030604401574459E-3</v>
      </c>
      <c r="AS523" s="60">
        <f ca="1"/>
        <v>-1.1808420392170795E-3</v>
      </c>
      <c r="AT523" s="60">
        <f ca="1"/>
        <v>6.8773147333316756E-3</v>
      </c>
      <c r="AU523" s="60">
        <f ca="1"/>
        <v>-8.9030660649203116E-3</v>
      </c>
      <c r="AW523" s="61">
        <f t="shared" ca="1" si="298"/>
        <v>-1.4660544517045957</v>
      </c>
      <c r="AX523" s="61">
        <f t="shared" ca="1" si="299"/>
        <v>-0.39030604401574459</v>
      </c>
      <c r="AY523" s="61">
        <f t="shared" ca="1" si="300"/>
        <v>-0.11808420392170796</v>
      </c>
      <c r="AZ523" s="61">
        <f t="shared" ca="1" si="301"/>
        <v>0.68773147333316753</v>
      </c>
      <c r="BA523" s="61">
        <f t="shared" ca="1" si="302"/>
        <v>-0.89030660649203119</v>
      </c>
      <c r="BB523" s="61">
        <f t="shared" ca="1" si="303"/>
        <v>-2.1770198328009118</v>
      </c>
      <c r="BL523" s="96">
        <v>39440</v>
      </c>
      <c r="BM523" s="126">
        <f t="shared" si="317"/>
        <v>1.038419894465707E-2</v>
      </c>
      <c r="BN523" s="126">
        <f t="shared" si="318"/>
        <v>7.9184741933445539E-3</v>
      </c>
      <c r="BO523" s="126">
        <f t="shared" si="319"/>
        <v>-3.2366741732658575E-3</v>
      </c>
      <c r="BP523" s="126">
        <f t="shared" si="320"/>
        <v>2.3805999878934478E-3</v>
      </c>
      <c r="BQ523" s="126">
        <f t="shared" si="321"/>
        <v>7.5793262929687102E-4</v>
      </c>
      <c r="DA523" s="126">
        <f t="shared" ca="1" si="304"/>
        <v>3.5782734979739647E-2</v>
      </c>
      <c r="DB523" s="126">
        <f t="shared" ca="1" si="305"/>
        <v>-4.2209427613586229E-3</v>
      </c>
      <c r="DC523" s="126">
        <f t="shared" ca="1" si="306"/>
        <v>-1.3392556013066791E-3</v>
      </c>
      <c r="DD523" s="126">
        <f t="shared" ca="1" si="307"/>
        <v>6.9940520746465109E-3</v>
      </c>
      <c r="DE523" s="126">
        <f t="shared" ca="1" si="308"/>
        <v>-9.525658284236984E-3</v>
      </c>
    </row>
    <row r="524" spans="1:109" ht="14" thickBot="1" x14ac:dyDescent="0.2">
      <c r="A524" s="96">
        <v>39441</v>
      </c>
      <c r="B524" s="97">
        <v>4.8660001754760742</v>
      </c>
      <c r="C524" s="98">
        <v>1496.449951171875</v>
      </c>
      <c r="D524" s="97">
        <v>1.9830000400543213</v>
      </c>
      <c r="E524">
        <v>114.06409882833103</v>
      </c>
      <c r="F524">
        <v>812.05975341796875</v>
      </c>
      <c r="H524" s="34">
        <f t="shared" si="309"/>
        <v>0</v>
      </c>
      <c r="I524" s="34">
        <f t="shared" si="310"/>
        <v>0</v>
      </c>
      <c r="J524" s="34">
        <f t="shared" si="311"/>
        <v>3.2886443759874797E-3</v>
      </c>
      <c r="K524" s="34">
        <f t="shared" si="312"/>
        <v>-2.6234676918616058E-3</v>
      </c>
      <c r="L524" s="101">
        <f t="shared" si="313"/>
        <v>0</v>
      </c>
      <c r="N524" s="34">
        <f t="shared" si="314"/>
        <v>0</v>
      </c>
      <c r="O524" s="35">
        <f t="shared" si="322"/>
        <v>0</v>
      </c>
      <c r="P524" s="35">
        <f t="shared" si="323"/>
        <v>0.32886443759874795</v>
      </c>
      <c r="Q524" s="35">
        <f t="shared" si="315"/>
        <v>-0.26234676918616057</v>
      </c>
      <c r="R524" s="35">
        <f t="shared" si="324"/>
        <v>0</v>
      </c>
      <c r="S524" s="67">
        <f t="shared" si="316"/>
        <v>6.6517668412587383E-2</v>
      </c>
      <c r="AJ524" s="34">
        <f t="shared" ca="1" si="297"/>
        <v>0.76668826829576064</v>
      </c>
      <c r="AK524" s="34">
        <f t="shared" ca="1" si="297"/>
        <v>-0.71502425108114309</v>
      </c>
      <c r="AL524" s="34">
        <f t="shared" ca="1" si="297"/>
        <v>-0.66773335864834615</v>
      </c>
      <c r="AM524" s="34">
        <f t="shared" ca="1" si="297"/>
        <v>-0.53411316682612675</v>
      </c>
      <c r="AN524" s="101">
        <f t="shared" ca="1" si="297"/>
        <v>-9.0995282438825251E-2</v>
      </c>
      <c r="AQ524" s="60">
        <f ca="1"/>
        <v>1.7198860756934845E-2</v>
      </c>
      <c r="AR524" s="60">
        <f ca="1"/>
        <v>5.4158429819435748E-3</v>
      </c>
      <c r="AS524" s="60">
        <f ca="1"/>
        <v>-3.7967613384231008E-3</v>
      </c>
      <c r="AT524" s="60">
        <f ca="1"/>
        <v>1.3537036563419926E-2</v>
      </c>
      <c r="AU524" s="60">
        <f ca="1"/>
        <v>1.5527324715893178E-2</v>
      </c>
      <c r="AW524" s="61">
        <f t="shared" ca="1" si="298"/>
        <v>-0.7072761991454366</v>
      </c>
      <c r="AX524" s="61">
        <f t="shared" ca="1" si="299"/>
        <v>0.54158429819435749</v>
      </c>
      <c r="AY524" s="61">
        <f t="shared" ca="1" si="300"/>
        <v>-0.37967613384231008</v>
      </c>
      <c r="AZ524" s="61">
        <f t="shared" ca="1" si="301"/>
        <v>1.3537036563419926</v>
      </c>
      <c r="BA524" s="61">
        <f t="shared" ca="1" si="302"/>
        <v>1.5527324715893178</v>
      </c>
      <c r="BB524" s="61">
        <f t="shared" ca="1" si="303"/>
        <v>2.3610680931379213</v>
      </c>
      <c r="BL524" s="96">
        <v>39441</v>
      </c>
      <c r="BM524" s="126">
        <f t="shared" si="317"/>
        <v>4.2148883889581103E-4</v>
      </c>
      <c r="BN524" s="126">
        <f t="shared" si="318"/>
        <v>-1.5853060967001092E-4</v>
      </c>
      <c r="BO524" s="126">
        <f t="shared" si="319"/>
        <v>3.329834847579542E-3</v>
      </c>
      <c r="BP524" s="126">
        <f t="shared" si="320"/>
        <v>-2.4157760812803259E-3</v>
      </c>
      <c r="BQ524" s="126">
        <f t="shared" si="321"/>
        <v>-7.4965964241840803E-4</v>
      </c>
      <c r="DA524" s="126">
        <f t="shared" ca="1" si="304"/>
        <v>1.7331496938754989E-2</v>
      </c>
      <c r="DB524" s="126">
        <f t="shared" ca="1" si="305"/>
        <v>5.0979606607423978E-3</v>
      </c>
      <c r="DC524" s="126">
        <f t="shared" ca="1" si="306"/>
        <v>-3.9551749005127005E-3</v>
      </c>
      <c r="DD524" s="126">
        <f t="shared" ca="1" si="307"/>
        <v>1.365377390473476E-2</v>
      </c>
      <c r="DE524" s="126">
        <f t="shared" ca="1" si="308"/>
        <v>1.4904732496576506E-2</v>
      </c>
    </row>
    <row r="525" spans="1:109" ht="14" thickBot="1" x14ac:dyDescent="0.2">
      <c r="A525" s="96">
        <v>39442</v>
      </c>
      <c r="B525" s="97">
        <v>4.9446558952331543</v>
      </c>
      <c r="C525" s="98">
        <v>1497.6600341796875</v>
      </c>
      <c r="D525" s="97">
        <v>1.9835000038146973</v>
      </c>
      <c r="E525">
        <v>114.24654629661747</v>
      </c>
      <c r="F525">
        <v>824.2042236328125</v>
      </c>
      <c r="H525" s="34">
        <f t="shared" si="309"/>
        <v>1.6164347908060782E-2</v>
      </c>
      <c r="I525" s="34">
        <f t="shared" si="310"/>
        <v>8.0863580293138429E-4</v>
      </c>
      <c r="J525" s="34">
        <f t="shared" si="311"/>
        <v>2.5212493710402589E-4</v>
      </c>
      <c r="K525" s="34">
        <f t="shared" si="312"/>
        <v>1.5995170273604491E-3</v>
      </c>
      <c r="L525" s="101">
        <f t="shared" si="313"/>
        <v>1.4955143588544485E-2</v>
      </c>
      <c r="N525" s="34">
        <f t="shared" si="314"/>
        <v>-0.66473347924907744</v>
      </c>
      <c r="O525" s="35">
        <f t="shared" si="322"/>
        <v>8.0863580293138435E-2</v>
      </c>
      <c r="P525" s="35">
        <f t="shared" si="323"/>
        <v>2.521249371040259E-2</v>
      </c>
      <c r="Q525" s="35">
        <f t="shared" si="315"/>
        <v>0.15995170273604492</v>
      </c>
      <c r="R525" s="35">
        <f t="shared" si="324"/>
        <v>1.4955143588544484</v>
      </c>
      <c r="S525" s="67">
        <f t="shared" si="316"/>
        <v>1.0968086563449568</v>
      </c>
      <c r="AJ525" s="34">
        <f t="shared" ca="1" si="297"/>
        <v>1.4981566516901079</v>
      </c>
      <c r="AK525" s="34">
        <f t="shared" ca="1" si="297"/>
        <v>-0.75772499644167013</v>
      </c>
      <c r="AL525" s="34">
        <f t="shared" ca="1" si="297"/>
        <v>-1.2749212698594483</v>
      </c>
      <c r="AM525" s="34">
        <f t="shared" ca="1" si="297"/>
        <v>0.36024049501371985</v>
      </c>
      <c r="AN525" s="101">
        <f t="shared" ca="1" si="297"/>
        <v>-1.6359594512375473</v>
      </c>
      <c r="AQ525" s="60">
        <f ca="1"/>
        <v>1.9784558570726477E-2</v>
      </c>
      <c r="AR525" s="60">
        <f ca="1"/>
        <v>-3.3258449598778999E-3</v>
      </c>
      <c r="AS525" s="60">
        <f ca="1"/>
        <v>-4.2840573971179643E-3</v>
      </c>
      <c r="AT525" s="60">
        <f ca="1"/>
        <v>4.1948899192379464E-3</v>
      </c>
      <c r="AU525" s="60">
        <f ca="1"/>
        <v>-5.3142639920571982E-3</v>
      </c>
      <c r="AW525" s="61">
        <f t="shared" ca="1" si="298"/>
        <v>-0.81360897011922384</v>
      </c>
      <c r="AX525" s="61">
        <f t="shared" ca="1" si="299"/>
        <v>-0.33258449598779</v>
      </c>
      <c r="AY525" s="61">
        <f t="shared" ca="1" si="300"/>
        <v>-0.42840573971179641</v>
      </c>
      <c r="AZ525" s="61">
        <f t="shared" ca="1" si="301"/>
        <v>0.41948899192379463</v>
      </c>
      <c r="BA525" s="61">
        <f t="shared" ca="1" si="302"/>
        <v>-0.53142639920571977</v>
      </c>
      <c r="BB525" s="61">
        <f t="shared" ca="1" si="303"/>
        <v>-1.6865366131007353</v>
      </c>
      <c r="BL525" s="96">
        <v>39442</v>
      </c>
      <c r="BM525" s="126">
        <f t="shared" si="317"/>
        <v>1.6585836746956593E-2</v>
      </c>
      <c r="BN525" s="126">
        <f t="shared" si="318"/>
        <v>6.5010519326137337E-4</v>
      </c>
      <c r="BO525" s="126">
        <f t="shared" si="319"/>
        <v>2.9331540869608825E-4</v>
      </c>
      <c r="BP525" s="126">
        <f t="shared" si="320"/>
        <v>1.807208637941729E-3</v>
      </c>
      <c r="BQ525" s="126">
        <f t="shared" si="321"/>
        <v>1.4205483946126076E-2</v>
      </c>
      <c r="DA525" s="126">
        <f t="shared" ca="1" si="304"/>
        <v>1.9917194752546621E-2</v>
      </c>
      <c r="DB525" s="126">
        <f t="shared" ca="1" si="305"/>
        <v>-3.6437272810790774E-3</v>
      </c>
      <c r="DC525" s="126">
        <f t="shared" ca="1" si="306"/>
        <v>-4.4424709592075637E-3</v>
      </c>
      <c r="DD525" s="126">
        <f t="shared" ca="1" si="307"/>
        <v>4.3116272605527818E-3</v>
      </c>
      <c r="DE525" s="126">
        <f t="shared" ca="1" si="308"/>
        <v>-5.9368562113738706E-3</v>
      </c>
    </row>
    <row r="526" spans="1:109" ht="14" thickBot="1" x14ac:dyDescent="0.2">
      <c r="A526" s="96">
        <v>39443</v>
      </c>
      <c r="B526" s="97">
        <v>4.8664999008178711</v>
      </c>
      <c r="C526" s="98">
        <v>1476.3699951171875</v>
      </c>
      <c r="D526" s="97">
        <v>1.9960000514984131</v>
      </c>
      <c r="E526">
        <v>113.70097057687678</v>
      </c>
      <c r="F526">
        <v>827.258056640625</v>
      </c>
      <c r="H526" s="34">
        <f t="shared" si="309"/>
        <v>-1.5806154375803724E-2</v>
      </c>
      <c r="I526" s="34">
        <f t="shared" si="310"/>
        <v>-1.4215535286124651E-2</v>
      </c>
      <c r="J526" s="34">
        <f t="shared" si="311"/>
        <v>6.3020154573609983E-3</v>
      </c>
      <c r="K526" s="34">
        <f t="shared" si="312"/>
        <v>-4.7754241806505756E-3</v>
      </c>
      <c r="L526" s="101">
        <f t="shared" si="313"/>
        <v>3.7051897093565481E-3</v>
      </c>
      <c r="N526" s="34">
        <f t="shared" si="314"/>
        <v>0.65000333150070977</v>
      </c>
      <c r="O526" s="35">
        <f t="shared" si="322"/>
        <v>-1.4215535286124652</v>
      </c>
      <c r="P526" s="35">
        <f t="shared" si="323"/>
        <v>0.63020154573609988</v>
      </c>
      <c r="Q526" s="35">
        <f t="shared" si="315"/>
        <v>-0.47754241806505754</v>
      </c>
      <c r="R526" s="35">
        <f t="shared" si="324"/>
        <v>0.37051897093565483</v>
      </c>
      <c r="S526" s="67">
        <f t="shared" si="316"/>
        <v>-0.2483720985050582</v>
      </c>
      <c r="AJ526" s="34">
        <f t="shared" ca="1" si="297"/>
        <v>-0.31512349085866304</v>
      </c>
      <c r="AK526" s="34">
        <f t="shared" ca="1" si="297"/>
        <v>-8.4851463774358843E-2</v>
      </c>
      <c r="AL526" s="34">
        <f t="shared" ca="1" si="297"/>
        <v>-0.26661407741620047</v>
      </c>
      <c r="AM526" s="34">
        <f t="shared" ca="1" si="297"/>
        <v>0.16992925278792612</v>
      </c>
      <c r="AN526" s="101">
        <f t="shared" ca="1" si="297"/>
        <v>-0.30100388270589146</v>
      </c>
      <c r="AQ526" s="60">
        <f ca="1"/>
        <v>3.8726341595400102E-2</v>
      </c>
      <c r="AR526" s="60">
        <f ca="1"/>
        <v>-2.1576632921935178E-3</v>
      </c>
      <c r="AS526" s="60">
        <f ca="1"/>
        <v>-4.1417029959689823E-3</v>
      </c>
      <c r="AT526" s="60">
        <f ca="1"/>
        <v>-3.6026019933986285E-3</v>
      </c>
      <c r="AU526" s="60">
        <f ca="1"/>
        <v>-3.9193918658426957E-3</v>
      </c>
      <c r="AW526" s="61">
        <f t="shared" ca="1" si="298"/>
        <v>-1.5925601164808696</v>
      </c>
      <c r="AX526" s="61">
        <f t="shared" ca="1" si="299"/>
        <v>-0.21576632921935179</v>
      </c>
      <c r="AY526" s="61">
        <f t="shared" ca="1" si="300"/>
        <v>-0.41417029959689822</v>
      </c>
      <c r="AZ526" s="61">
        <f t="shared" ca="1" si="301"/>
        <v>-0.36026019933986286</v>
      </c>
      <c r="BA526" s="61">
        <f t="shared" ca="1" si="302"/>
        <v>-0.39193918658426957</v>
      </c>
      <c r="BB526" s="61">
        <f t="shared" ca="1" si="303"/>
        <v>-2.9746961312212523</v>
      </c>
      <c r="BL526" s="96">
        <v>39443</v>
      </c>
      <c r="BM526" s="126">
        <f t="shared" si="317"/>
        <v>-1.5384665536907913E-2</v>
      </c>
      <c r="BN526" s="126">
        <f t="shared" si="318"/>
        <v>-1.4374065895794663E-2</v>
      </c>
      <c r="BO526" s="126">
        <f t="shared" si="319"/>
        <v>6.3432059289530605E-3</v>
      </c>
      <c r="BP526" s="126">
        <f t="shared" si="320"/>
        <v>-4.5677325700692953E-3</v>
      </c>
      <c r="BQ526" s="126">
        <f t="shared" si="321"/>
        <v>2.95553006693814E-3</v>
      </c>
      <c r="DA526" s="126">
        <f t="shared" ca="1" si="304"/>
        <v>3.8858977777220242E-2</v>
      </c>
      <c r="DB526" s="126">
        <f t="shared" ca="1" si="305"/>
        <v>-2.4755456133946953E-3</v>
      </c>
      <c r="DC526" s="126">
        <f t="shared" ca="1" si="306"/>
        <v>-4.3001165580585816E-3</v>
      </c>
      <c r="DD526" s="126">
        <f t="shared" ca="1" si="307"/>
        <v>-3.4858646520837936E-3</v>
      </c>
      <c r="DE526" s="126">
        <f t="shared" ca="1" si="308"/>
        <v>-4.5419840851593681E-3</v>
      </c>
    </row>
    <row r="527" spans="1:109" ht="14" thickBot="1" x14ac:dyDescent="0.2">
      <c r="A527" s="96">
        <v>39444</v>
      </c>
      <c r="B527" s="97">
        <v>4.7435002326965332</v>
      </c>
      <c r="C527" s="98">
        <v>1478.489990234375</v>
      </c>
      <c r="D527" s="97">
        <v>1.9926999807357788</v>
      </c>
      <c r="E527">
        <v>112.80316168527263</v>
      </c>
      <c r="F527">
        <v>838.98345947265625</v>
      </c>
      <c r="H527" s="34">
        <f t="shared" si="309"/>
        <v>-2.5274770497923239E-2</v>
      </c>
      <c r="I527" s="34">
        <f t="shared" si="310"/>
        <v>1.4359510991140297E-3</v>
      </c>
      <c r="J527" s="34">
        <f t="shared" si="311"/>
        <v>-1.6533420227904743E-3</v>
      </c>
      <c r="K527" s="34">
        <f t="shared" si="312"/>
        <v>-7.8962289156284775E-3</v>
      </c>
      <c r="L527" s="101">
        <f t="shared" si="313"/>
        <v>1.4173815217522825E-2</v>
      </c>
      <c r="N527" s="34">
        <f t="shared" si="314"/>
        <v>1.0393853328242328</v>
      </c>
      <c r="O527" s="35">
        <f t="shared" si="322"/>
        <v>0.14359510991140298</v>
      </c>
      <c r="P527" s="35">
        <f t="shared" si="323"/>
        <v>-0.16533420227904744</v>
      </c>
      <c r="Q527" s="35">
        <f t="shared" si="315"/>
        <v>-0.78962289156284771</v>
      </c>
      <c r="R527" s="35">
        <f t="shared" si="324"/>
        <v>1.4173815217522825</v>
      </c>
      <c r="S527" s="67">
        <f t="shared" si="316"/>
        <v>1.6454048706460234</v>
      </c>
      <c r="AJ527" s="34">
        <f t="shared" ca="1" si="297"/>
        <v>-1.1282668728774363</v>
      </c>
      <c r="AK527" s="34">
        <f t="shared" ca="1" si="297"/>
        <v>0.86847252059078839</v>
      </c>
      <c r="AL527" s="34">
        <f t="shared" ca="1" si="297"/>
        <v>-1.321173996911519</v>
      </c>
      <c r="AM527" s="34">
        <f t="shared" ca="1" si="297"/>
        <v>-0.74197861688626687</v>
      </c>
      <c r="AN527" s="101">
        <f t="shared" ca="1" si="297"/>
        <v>6.5662996415107616E-2</v>
      </c>
      <c r="AQ527" s="60">
        <f ca="1"/>
        <v>-4.3255471479971752E-3</v>
      </c>
      <c r="AR527" s="60">
        <f ca="1"/>
        <v>-5.9074884377068064E-3</v>
      </c>
      <c r="AS527" s="60">
        <f ca="1"/>
        <v>-8.3788986599848069E-4</v>
      </c>
      <c r="AT527" s="60">
        <f ca="1"/>
        <v>-3.2345862316031553E-3</v>
      </c>
      <c r="AU527" s="60">
        <f ca="1"/>
        <v>2.9011675004275602E-4</v>
      </c>
      <c r="AW527" s="61">
        <f t="shared" ca="1" si="298"/>
        <v>0.17788134861352636</v>
      </c>
      <c r="AX527" s="61">
        <f t="shared" ca="1" si="299"/>
        <v>-0.5907488437706806</v>
      </c>
      <c r="AY527" s="61">
        <f t="shared" ca="1" si="300"/>
        <v>-8.378898659984807E-2</v>
      </c>
      <c r="AZ527" s="61">
        <f t="shared" ca="1" si="301"/>
        <v>-0.32345862316031554</v>
      </c>
      <c r="BA527" s="61">
        <f t="shared" ca="1" si="302"/>
        <v>2.9011675004275601E-2</v>
      </c>
      <c r="BB527" s="61">
        <f t="shared" ca="1" si="303"/>
        <v>-0.79110342991304228</v>
      </c>
      <c r="BL527" s="96">
        <v>39444</v>
      </c>
      <c r="BM527" s="126">
        <f t="shared" si="317"/>
        <v>-2.4853281659027428E-2</v>
      </c>
      <c r="BN527" s="126">
        <f t="shared" si="318"/>
        <v>1.2774204894440188E-3</v>
      </c>
      <c r="BO527" s="126">
        <f t="shared" si="319"/>
        <v>-1.612151551198412E-3</v>
      </c>
      <c r="BP527" s="126">
        <f t="shared" si="320"/>
        <v>-7.6885373050471972E-3</v>
      </c>
      <c r="BQ527" s="126">
        <f t="shared" si="321"/>
        <v>1.3424155575104417E-2</v>
      </c>
      <c r="DA527" s="126">
        <f t="shared" ca="1" si="304"/>
        <v>-4.1929109661770318E-3</v>
      </c>
      <c r="DB527" s="126">
        <f t="shared" ca="1" si="305"/>
        <v>-6.2253707589079834E-3</v>
      </c>
      <c r="DC527" s="126">
        <f t="shared" ca="1" si="306"/>
        <v>-9.9630342808808021E-4</v>
      </c>
      <c r="DD527" s="126">
        <f t="shared" ca="1" si="307"/>
        <v>-3.1178488902883204E-3</v>
      </c>
      <c r="DE527" s="126">
        <f t="shared" ca="1" si="308"/>
        <v>-3.3247546927391681E-4</v>
      </c>
    </row>
    <row r="528" spans="1:109" ht="14" thickBot="1" x14ac:dyDescent="0.2">
      <c r="A528" s="96">
        <v>39447</v>
      </c>
      <c r="B528" s="97">
        <v>4.6725001335144043</v>
      </c>
      <c r="C528" s="98">
        <v>1468.3599853515625</v>
      </c>
      <c r="D528" s="97">
        <v>1.9828000068664551</v>
      </c>
      <c r="E528">
        <v>111.76930930360763</v>
      </c>
      <c r="F528">
        <v>832.630615234375</v>
      </c>
      <c r="H528" s="34">
        <f t="shared" si="309"/>
        <v>-1.4967870917920782E-2</v>
      </c>
      <c r="I528" s="34">
        <f t="shared" si="310"/>
        <v>-6.8515884109615508E-3</v>
      </c>
      <c r="J528" s="34">
        <f t="shared" si="311"/>
        <v>-4.9681206227885303E-3</v>
      </c>
      <c r="K528" s="34">
        <f t="shared" si="312"/>
        <v>-9.16510110372179E-3</v>
      </c>
      <c r="L528" s="101">
        <f t="shared" si="313"/>
        <v>-7.5720732829158942E-3</v>
      </c>
      <c r="N528" s="34">
        <f t="shared" si="314"/>
        <v>0.61553023783031224</v>
      </c>
      <c r="O528" s="35">
        <f t="shared" si="322"/>
        <v>-0.6851588410961551</v>
      </c>
      <c r="P528" s="35">
        <f t="shared" si="323"/>
        <v>-0.49681206227885305</v>
      </c>
      <c r="Q528" s="35">
        <f t="shared" si="315"/>
        <v>-0.916510110372179</v>
      </c>
      <c r="R528" s="35">
        <f t="shared" si="324"/>
        <v>-0.75720732829158943</v>
      </c>
      <c r="S528" s="67">
        <f t="shared" si="316"/>
        <v>-2.2401581042084642</v>
      </c>
      <c r="AJ528" s="34">
        <f t="shared" ca="1" si="297"/>
        <v>-1.0635822435452009</v>
      </c>
      <c r="AK528" s="34">
        <f t="shared" ca="1" si="297"/>
        <v>-8.3429376895585466E-2</v>
      </c>
      <c r="AL528" s="34">
        <f t="shared" ca="1" si="297"/>
        <v>0.3309018416541975</v>
      </c>
      <c r="AM528" s="34">
        <f t="shared" ca="1" si="297"/>
        <v>-0.39851051001634846</v>
      </c>
      <c r="AN528" s="101">
        <f t="shared" ca="1" si="297"/>
        <v>1.1700352386196422</v>
      </c>
      <c r="AQ528" s="60">
        <f ca="1"/>
        <v>-1.7268334357305709E-2</v>
      </c>
      <c r="AR528" s="60">
        <f ca="1"/>
        <v>-1.9739066575714947E-2</v>
      </c>
      <c r="AS528" s="60">
        <f ca="1"/>
        <v>-3.1536999697265432E-3</v>
      </c>
      <c r="AT528" s="60">
        <f ca="1"/>
        <v>-3.2420464011124368E-3</v>
      </c>
      <c r="AU528" s="60">
        <f ca="1"/>
        <v>1.8973793300432723E-2</v>
      </c>
      <c r="AW528" s="61">
        <f t="shared" ca="1" si="298"/>
        <v>0.71013319210012638</v>
      </c>
      <c r="AX528" s="61">
        <f t="shared" ca="1" si="299"/>
        <v>-1.9739066575714947</v>
      </c>
      <c r="AY528" s="61">
        <f t="shared" ca="1" si="300"/>
        <v>-0.31536999697265433</v>
      </c>
      <c r="AZ528" s="61">
        <f t="shared" ca="1" si="301"/>
        <v>-0.32420464011124367</v>
      </c>
      <c r="BA528" s="61">
        <f t="shared" ca="1" si="302"/>
        <v>1.8973793300432722</v>
      </c>
      <c r="BB528" s="61">
        <f t="shared" ca="1" si="303"/>
        <v>-5.9687725119943469E-3</v>
      </c>
      <c r="BL528" s="96">
        <v>39447</v>
      </c>
      <c r="BM528" s="126">
        <f t="shared" si="317"/>
        <v>-1.4546382079024971E-2</v>
      </c>
      <c r="BN528" s="126">
        <f t="shared" si="318"/>
        <v>-7.010119020631562E-3</v>
      </c>
      <c r="BO528" s="126">
        <f t="shared" si="319"/>
        <v>-4.926930151196468E-3</v>
      </c>
      <c r="BP528" s="126">
        <f t="shared" si="320"/>
        <v>-8.9574094931405106E-3</v>
      </c>
      <c r="BQ528" s="126">
        <f t="shared" si="321"/>
        <v>-8.3217329253343023E-3</v>
      </c>
      <c r="DA528" s="126">
        <f t="shared" ca="1" si="304"/>
        <v>-1.7135698175485565E-2</v>
      </c>
      <c r="DB528" s="126">
        <f t="shared" ca="1" si="305"/>
        <v>-2.0056948896916126E-2</v>
      </c>
      <c r="DC528" s="126">
        <f t="shared" ca="1" si="306"/>
        <v>-3.312113531816143E-3</v>
      </c>
      <c r="DD528" s="126">
        <f t="shared" ca="1" si="307"/>
        <v>-3.1253090597976019E-3</v>
      </c>
      <c r="DE528" s="126">
        <f t="shared" ca="1" si="308"/>
        <v>1.8351201081116049E-2</v>
      </c>
    </row>
    <row r="529" spans="1:109" ht="14" thickBot="1" x14ac:dyDescent="0.2">
      <c r="A529" s="96">
        <v>39448</v>
      </c>
      <c r="B529" s="97">
        <v>4.6725001335144043</v>
      </c>
      <c r="C529" s="98">
        <v>1468.3599853515625</v>
      </c>
      <c r="D529" s="97">
        <v>1.9900000095367432</v>
      </c>
      <c r="E529">
        <v>111.91942032230328</v>
      </c>
      <c r="F529">
        <v>832.630615234375</v>
      </c>
      <c r="H529" s="34">
        <f t="shared" si="309"/>
        <v>0</v>
      </c>
      <c r="I529" s="34">
        <f t="shared" si="310"/>
        <v>0</v>
      </c>
      <c r="J529" s="34">
        <f t="shared" si="311"/>
        <v>3.6312298998156189E-3</v>
      </c>
      <c r="K529" s="34">
        <f t="shared" si="312"/>
        <v>1.3430432703837832E-3</v>
      </c>
      <c r="L529" s="101">
        <f t="shared" si="313"/>
        <v>0</v>
      </c>
      <c r="N529" s="34">
        <f t="shared" si="314"/>
        <v>0</v>
      </c>
      <c r="O529" s="35">
        <f t="shared" si="322"/>
        <v>0</v>
      </c>
      <c r="P529" s="35">
        <f t="shared" si="323"/>
        <v>0.36312298998156189</v>
      </c>
      <c r="Q529" s="35">
        <f t="shared" si="315"/>
        <v>0.13430432703837833</v>
      </c>
      <c r="R529" s="35">
        <f t="shared" si="324"/>
        <v>0</v>
      </c>
      <c r="S529" s="67">
        <f t="shared" si="316"/>
        <v>0.49742731701994025</v>
      </c>
      <c r="AJ529" s="34">
        <f t="shared" ref="AJ529:AN579" ca="1" si="325">_xlfn.NORM.INV(RAND(),0,1)</f>
        <v>0.92319341108473152</v>
      </c>
      <c r="AK529" s="34">
        <f t="shared" ca="1" si="325"/>
        <v>0.24456005333662528</v>
      </c>
      <c r="AL529" s="34">
        <f t="shared" ca="1" si="325"/>
        <v>1.7906717115248751</v>
      </c>
      <c r="AM529" s="34">
        <f t="shared" ca="1" si="325"/>
        <v>0.67146891237124484</v>
      </c>
      <c r="AN529" s="101">
        <f t="shared" ca="1" si="325"/>
        <v>-0.2634413494857808</v>
      </c>
      <c r="AQ529" s="60">
        <f ca="1"/>
        <v>-2.327764391169488E-2</v>
      </c>
      <c r="AR529" s="60">
        <f ca="1"/>
        <v>-7.5778959043975519E-3</v>
      </c>
      <c r="AS529" s="60">
        <f ca="1"/>
        <v>2.550530433079309E-4</v>
      </c>
      <c r="AT529" s="60">
        <f ca="1"/>
        <v>3.1267854143669292E-3</v>
      </c>
      <c r="AU529" s="60">
        <f ca="1"/>
        <v>-1.9148944348216694E-3</v>
      </c>
      <c r="AW529" s="61">
        <f t="shared" ca="1" si="298"/>
        <v>0.95725663133158645</v>
      </c>
      <c r="AX529" s="61">
        <f t="shared" ca="1" si="299"/>
        <v>-0.75778959043975525</v>
      </c>
      <c r="AY529" s="61">
        <f t="shared" ca="1" si="300"/>
        <v>2.550530433079309E-2</v>
      </c>
      <c r="AZ529" s="61">
        <f t="shared" ca="1" si="301"/>
        <v>0.31267854143669294</v>
      </c>
      <c r="BA529" s="61">
        <f t="shared" ca="1" si="302"/>
        <v>-0.19148944348216695</v>
      </c>
      <c r="BB529" s="61">
        <f t="shared" ca="1" si="303"/>
        <v>0.34616144317715031</v>
      </c>
      <c r="BL529" s="96">
        <v>39448</v>
      </c>
      <c r="BM529" s="126">
        <f t="shared" si="317"/>
        <v>4.2148883889581103E-4</v>
      </c>
      <c r="BN529" s="126">
        <f t="shared" si="318"/>
        <v>-1.5853060967001092E-4</v>
      </c>
      <c r="BO529" s="126">
        <f t="shared" si="319"/>
        <v>3.6724203714076811E-3</v>
      </c>
      <c r="BP529" s="126">
        <f t="shared" si="320"/>
        <v>1.5507348809650631E-3</v>
      </c>
      <c r="BQ529" s="126">
        <f t="shared" si="321"/>
        <v>-7.4965964241840803E-4</v>
      </c>
      <c r="DA529" s="126">
        <f t="shared" ca="1" si="304"/>
        <v>-2.3145007729874736E-2</v>
      </c>
      <c r="DB529" s="126">
        <f t="shared" ca="1" si="305"/>
        <v>-7.8957782255987298E-3</v>
      </c>
      <c r="DC529" s="126">
        <f t="shared" ca="1" si="306"/>
        <v>9.6639481218331331E-5</v>
      </c>
      <c r="DD529" s="126">
        <f t="shared" ca="1" si="307"/>
        <v>3.2435227556817641E-3</v>
      </c>
      <c r="DE529" s="126">
        <f t="shared" ca="1" si="308"/>
        <v>-2.5374866541383423E-3</v>
      </c>
    </row>
    <row r="530" spans="1:109" ht="14" thickBot="1" x14ac:dyDescent="0.2">
      <c r="A530" s="96">
        <v>39449</v>
      </c>
      <c r="B530" s="97">
        <v>4.5364999771118164</v>
      </c>
      <c r="C530" s="98">
        <v>1447.1600341796875</v>
      </c>
      <c r="D530" s="97">
        <v>1.9803999662399292</v>
      </c>
      <c r="E530">
        <v>109.42115680673055</v>
      </c>
      <c r="F530">
        <v>856.8524169921875</v>
      </c>
      <c r="H530" s="34">
        <f t="shared" si="309"/>
        <v>-2.9106506691589082E-2</v>
      </c>
      <c r="I530" s="34">
        <f t="shared" si="310"/>
        <v>-1.4437843160646465E-2</v>
      </c>
      <c r="J530" s="34">
        <f t="shared" si="311"/>
        <v>-4.8241423370891249E-3</v>
      </c>
      <c r="K530" s="34">
        <f t="shared" si="312"/>
        <v>-2.2321984052260834E-2</v>
      </c>
      <c r="L530" s="101">
        <f t="shared" si="313"/>
        <v>2.9090693177303322E-2</v>
      </c>
      <c r="N530" s="34">
        <f t="shared" si="314"/>
        <v>1.196959479710167</v>
      </c>
      <c r="O530" s="35">
        <f t="shared" si="322"/>
        <v>-1.4437843160646466</v>
      </c>
      <c r="P530" s="35">
        <f t="shared" si="323"/>
        <v>-0.48241423370891251</v>
      </c>
      <c r="Q530" s="35">
        <f t="shared" si="315"/>
        <v>-2.2321984052260833</v>
      </c>
      <c r="R530" s="35">
        <f t="shared" si="324"/>
        <v>2.9090693177303324</v>
      </c>
      <c r="S530" s="67">
        <f t="shared" si="316"/>
        <v>-5.2368157559143036E-2</v>
      </c>
      <c r="AJ530" s="34">
        <f t="shared" ca="1" si="325"/>
        <v>0.52065901792310942</v>
      </c>
      <c r="AK530" s="34">
        <f t="shared" ca="1" si="325"/>
        <v>-1.9936087445205496E-2</v>
      </c>
      <c r="AL530" s="34">
        <f t="shared" ca="1" si="325"/>
        <v>0.17146100613268847</v>
      </c>
      <c r="AM530" s="34">
        <f t="shared" ca="1" si="325"/>
        <v>-1.03590721377393</v>
      </c>
      <c r="AN530" s="101">
        <f t="shared" ca="1" si="325"/>
        <v>-9.9315065624245996E-2</v>
      </c>
      <c r="AQ530" s="60">
        <f ca="1"/>
        <v>8.6159723468957963E-3</v>
      </c>
      <c r="AR530" s="60">
        <f ca="1"/>
        <v>2.855485123243762E-2</v>
      </c>
      <c r="AS530" s="60">
        <f ca="1"/>
        <v>5.2582314232283937E-3</v>
      </c>
      <c r="AT530" s="60">
        <f ca="1"/>
        <v>1.238761819883125E-3</v>
      </c>
      <c r="AU530" s="60">
        <f ca="1"/>
        <v>-7.2303947248851435E-3</v>
      </c>
      <c r="AW530" s="61">
        <f t="shared" ca="1" si="298"/>
        <v>-0.35431836210415874</v>
      </c>
      <c r="AX530" s="61">
        <f t="shared" ca="1" si="299"/>
        <v>2.8554851232437621</v>
      </c>
      <c r="AY530" s="61">
        <f t="shared" ca="1" si="300"/>
        <v>0.52582314232283933</v>
      </c>
      <c r="AZ530" s="61">
        <f t="shared" ca="1" si="301"/>
        <v>0.1238761819883125</v>
      </c>
      <c r="BA530" s="61">
        <f t="shared" ca="1" si="302"/>
        <v>-0.7230394724885143</v>
      </c>
      <c r="BB530" s="61">
        <f t="shared" ca="1" si="303"/>
        <v>2.4278266129622406</v>
      </c>
      <c r="BL530" s="96">
        <v>39449</v>
      </c>
      <c r="BM530" s="126">
        <f t="shared" si="317"/>
        <v>-2.868501785269327E-2</v>
      </c>
      <c r="BN530" s="126">
        <f t="shared" si="318"/>
        <v>-1.4596373770316477E-2</v>
      </c>
      <c r="BO530" s="126">
        <f t="shared" si="319"/>
        <v>-4.7829518654970626E-3</v>
      </c>
      <c r="BP530" s="126">
        <f t="shared" si="320"/>
        <v>-2.2114292441679555E-2</v>
      </c>
      <c r="BQ530" s="126">
        <f t="shared" si="321"/>
        <v>2.8341033534884916E-2</v>
      </c>
      <c r="DA530" s="126">
        <f t="shared" ca="1" si="304"/>
        <v>8.7486085287159406E-3</v>
      </c>
      <c r="DB530" s="126">
        <f t="shared" ca="1" si="305"/>
        <v>2.8236968911236442E-2</v>
      </c>
      <c r="DC530" s="126">
        <f t="shared" ca="1" si="306"/>
        <v>5.0998178611387944E-3</v>
      </c>
      <c r="DD530" s="126">
        <f t="shared" ca="1" si="307"/>
        <v>1.35549916119796E-3</v>
      </c>
      <c r="DE530" s="126">
        <f t="shared" ca="1" si="308"/>
        <v>-7.8529869442018167E-3</v>
      </c>
    </row>
    <row r="531" spans="1:109" ht="14" thickBot="1" x14ac:dyDescent="0.2">
      <c r="A531" s="96">
        <v>39450</v>
      </c>
      <c r="B531" s="97">
        <v>4.5504999160766602</v>
      </c>
      <c r="C531" s="98">
        <v>1447.1600341796875</v>
      </c>
      <c r="D531" s="97">
        <v>1.9735000133514404</v>
      </c>
      <c r="E531">
        <v>109.33741217173197</v>
      </c>
      <c r="F531">
        <v>865.3038330078125</v>
      </c>
      <c r="H531" s="34">
        <f t="shared" si="309"/>
        <v>3.0860661380972551E-3</v>
      </c>
      <c r="I531" s="34">
        <f t="shared" si="310"/>
        <v>0</v>
      </c>
      <c r="J531" s="34">
        <f t="shared" si="311"/>
        <v>-3.4841208877564823E-3</v>
      </c>
      <c r="K531" s="34">
        <f t="shared" si="312"/>
        <v>-7.6534225594505792E-4</v>
      </c>
      <c r="L531" s="101">
        <f t="shared" si="313"/>
        <v>9.8633275089449364E-3</v>
      </c>
      <c r="N531" s="34">
        <f t="shared" si="314"/>
        <v>-0.12690963426660479</v>
      </c>
      <c r="O531" s="35">
        <f t="shared" si="322"/>
        <v>0</v>
      </c>
      <c r="P531" s="35">
        <f t="shared" si="323"/>
        <v>-0.34841208877564822</v>
      </c>
      <c r="Q531" s="35">
        <f t="shared" si="315"/>
        <v>-7.6534225594505789E-2</v>
      </c>
      <c r="R531" s="35">
        <f t="shared" si="324"/>
        <v>0.98633275089449368</v>
      </c>
      <c r="S531" s="67">
        <f t="shared" si="316"/>
        <v>0.43447680225773488</v>
      </c>
      <c r="AJ531" s="34">
        <f t="shared" ca="1" si="325"/>
        <v>-0.42166744788314436</v>
      </c>
      <c r="AK531" s="34">
        <f t="shared" ca="1" si="325"/>
        <v>0.54497998161638472</v>
      </c>
      <c r="AL531" s="34">
        <f t="shared" ca="1" si="325"/>
        <v>0.51493021448223586</v>
      </c>
      <c r="AM531" s="34">
        <f t="shared" ca="1" si="325"/>
        <v>-0.51766951978190945</v>
      </c>
      <c r="AN531" s="101">
        <f t="shared" ca="1" si="325"/>
        <v>-1.4693385899288116</v>
      </c>
      <c r="AQ531" s="60">
        <f ca="1"/>
        <v>8.9414747566780358E-3</v>
      </c>
      <c r="AR531" s="60">
        <f ca="1"/>
        <v>6.8936172619630679E-3</v>
      </c>
      <c r="AS531" s="60">
        <f ca="1"/>
        <v>-4.7099561987990549E-3</v>
      </c>
      <c r="AT531" s="60">
        <f ca="1"/>
        <v>4.9820975638080345E-3</v>
      </c>
      <c r="AU531" s="60">
        <f ca="1"/>
        <v>-2.2479876737750083E-4</v>
      </c>
      <c r="AW531" s="61">
        <f t="shared" ca="1" si="298"/>
        <v>-0.36770413866558788</v>
      </c>
      <c r="AX531" s="61">
        <f t="shared" ca="1" si="299"/>
        <v>0.68936172619630676</v>
      </c>
      <c r="AY531" s="61">
        <f t="shared" ca="1" si="300"/>
        <v>-0.47099561987990546</v>
      </c>
      <c r="AZ531" s="61">
        <f t="shared" ca="1" si="301"/>
        <v>0.49820975638080345</v>
      </c>
      <c r="BA531" s="61">
        <f t="shared" ca="1" si="302"/>
        <v>-2.2479876737750083E-2</v>
      </c>
      <c r="BB531" s="61">
        <f t="shared" ca="1" si="303"/>
        <v>0.32639184729386678</v>
      </c>
      <c r="BL531" s="96">
        <v>39450</v>
      </c>
      <c r="BM531" s="126">
        <f t="shared" si="317"/>
        <v>3.5075549769930663E-3</v>
      </c>
      <c r="BN531" s="126">
        <f t="shared" si="318"/>
        <v>-1.5853060967001092E-4</v>
      </c>
      <c r="BO531" s="126">
        <f t="shared" si="319"/>
        <v>-3.4429304161644201E-3</v>
      </c>
      <c r="BP531" s="126">
        <f t="shared" si="320"/>
        <v>-5.5765064536377807E-4</v>
      </c>
      <c r="BQ531" s="126">
        <f t="shared" si="321"/>
        <v>9.1136678665265283E-3</v>
      </c>
      <c r="DA531" s="126">
        <f t="shared" ca="1" si="304"/>
        <v>9.07411093849818E-3</v>
      </c>
      <c r="DB531" s="126">
        <f t="shared" ca="1" si="305"/>
        <v>6.5757349407618909E-3</v>
      </c>
      <c r="DC531" s="126">
        <f t="shared" ca="1" si="306"/>
        <v>-4.8683697608886542E-3</v>
      </c>
      <c r="DD531" s="126">
        <f t="shared" ca="1" si="307"/>
        <v>5.0988349051228699E-3</v>
      </c>
      <c r="DE531" s="126">
        <f t="shared" ca="1" si="308"/>
        <v>-8.4739098669417369E-4</v>
      </c>
    </row>
    <row r="532" spans="1:109" ht="14" thickBot="1" x14ac:dyDescent="0.2">
      <c r="A532" s="96">
        <v>39451</v>
      </c>
      <c r="B532" s="97">
        <v>4.4835000038146973</v>
      </c>
      <c r="C532" s="98">
        <v>1411.6300048828125</v>
      </c>
      <c r="D532" s="97">
        <v>1.9724999666213989</v>
      </c>
      <c r="E532">
        <v>108.45986565520865</v>
      </c>
      <c r="F532">
        <v>863.3040771484375</v>
      </c>
      <c r="H532" s="34">
        <f t="shared" si="309"/>
        <v>-1.4723637731594274E-2</v>
      </c>
      <c r="I532" s="34">
        <f t="shared" si="310"/>
        <v>-2.4551555085623233E-2</v>
      </c>
      <c r="J532" s="34">
        <f t="shared" si="311"/>
        <v>-5.0673763530571401E-4</v>
      </c>
      <c r="K532" s="34">
        <f t="shared" si="312"/>
        <v>-8.0260406670774002E-3</v>
      </c>
      <c r="L532" s="101">
        <f t="shared" si="313"/>
        <v>-2.3110447256703011E-3</v>
      </c>
      <c r="N532" s="34">
        <f t="shared" si="314"/>
        <v>0.60548653073997238</v>
      </c>
      <c r="O532" s="35">
        <f t="shared" si="322"/>
        <v>-2.4551555085623233</v>
      </c>
      <c r="P532" s="35">
        <f t="shared" si="323"/>
        <v>-5.0673763530571403E-2</v>
      </c>
      <c r="Q532" s="35">
        <f t="shared" si="315"/>
        <v>-0.80260406670773998</v>
      </c>
      <c r="R532" s="35">
        <f t="shared" si="324"/>
        <v>-0.23110447256703012</v>
      </c>
      <c r="S532" s="67">
        <f t="shared" si="316"/>
        <v>-2.9340512806276924</v>
      </c>
      <c r="AJ532" s="34">
        <f t="shared" ca="1" si="325"/>
        <v>-0.11604424067437365</v>
      </c>
      <c r="AK532" s="34">
        <f t="shared" ca="1" si="325"/>
        <v>0.27682345767164146</v>
      </c>
      <c r="AL532" s="34">
        <f t="shared" ca="1" si="325"/>
        <v>0.42816442643963448</v>
      </c>
      <c r="AM532" s="34">
        <f t="shared" ca="1" si="325"/>
        <v>1.7497337200861993</v>
      </c>
      <c r="AN532" s="101">
        <f t="shared" ca="1" si="325"/>
        <v>-0.9390235041040591</v>
      </c>
      <c r="AQ532" s="60">
        <f ca="1"/>
        <v>-1.1346462264956369E-2</v>
      </c>
      <c r="AR532" s="60">
        <f ca="1"/>
        <v>5.7370956185853602E-3</v>
      </c>
      <c r="AS532" s="60">
        <f ca="1"/>
        <v>-5.7298297025941362E-3</v>
      </c>
      <c r="AT532" s="60">
        <f ca="1"/>
        <v>-6.6504842707390622E-3</v>
      </c>
      <c r="AU532" s="60">
        <f ca="1"/>
        <v>5.1080549941536256E-3</v>
      </c>
      <c r="AW532" s="61">
        <f t="shared" ca="1" si="298"/>
        <v>0.46660548148630288</v>
      </c>
      <c r="AX532" s="61">
        <f t="shared" ca="1" si="299"/>
        <v>0.57370956185853605</v>
      </c>
      <c r="AY532" s="61">
        <f t="shared" ca="1" si="300"/>
        <v>-0.57298297025941358</v>
      </c>
      <c r="AZ532" s="61">
        <f t="shared" ca="1" si="301"/>
        <v>-0.66504842707390621</v>
      </c>
      <c r="BA532" s="61">
        <f t="shared" ca="1" si="302"/>
        <v>0.51080549941536257</v>
      </c>
      <c r="BB532" s="61">
        <f t="shared" ca="1" si="303"/>
        <v>0.31308914542688171</v>
      </c>
      <c r="BL532" s="96">
        <v>39451</v>
      </c>
      <c r="BM532" s="126">
        <f t="shared" si="317"/>
        <v>-1.4302148892698463E-2</v>
      </c>
      <c r="BN532" s="126">
        <f t="shared" si="318"/>
        <v>-2.4710085695293243E-2</v>
      </c>
      <c r="BO532" s="126">
        <f t="shared" si="319"/>
        <v>-4.6554716371365165E-4</v>
      </c>
      <c r="BP532" s="126">
        <f t="shared" si="320"/>
        <v>-7.8183490564961208E-3</v>
      </c>
      <c r="BQ532" s="126">
        <f t="shared" si="321"/>
        <v>-3.0607043680887093E-3</v>
      </c>
      <c r="DA532" s="126">
        <f t="shared" ca="1" si="304"/>
        <v>-1.1213826083136225E-2</v>
      </c>
      <c r="DB532" s="126">
        <f t="shared" ca="1" si="305"/>
        <v>5.4192132973841832E-3</v>
      </c>
      <c r="DC532" s="126">
        <f t="shared" ca="1" si="306"/>
        <v>-5.8882432646837355E-3</v>
      </c>
      <c r="DD532" s="126">
        <f t="shared" ca="1" si="307"/>
        <v>-6.5337469294242268E-3</v>
      </c>
      <c r="DE532" s="126">
        <f t="shared" ca="1" si="308"/>
        <v>4.4854627748369524E-3</v>
      </c>
    </row>
    <row r="533" spans="1:109" ht="14" thickBot="1" x14ac:dyDescent="0.2">
      <c r="A533" s="96">
        <v>39454</v>
      </c>
      <c r="B533" s="97">
        <v>4.4545001983642578</v>
      </c>
      <c r="C533" s="98">
        <v>1416.1800537109375</v>
      </c>
      <c r="D533" s="97">
        <v>1.9702999591827393</v>
      </c>
      <c r="E533">
        <v>109.01558647938552</v>
      </c>
      <c r="F533">
        <v>859.95220947265625</v>
      </c>
      <c r="H533" s="34">
        <f t="shared" si="309"/>
        <v>-6.4681176370615682E-3</v>
      </c>
      <c r="I533" s="34">
        <f t="shared" si="310"/>
        <v>3.2232587947170518E-3</v>
      </c>
      <c r="J533" s="34">
        <f t="shared" si="311"/>
        <v>-1.1153396582449407E-3</v>
      </c>
      <c r="K533" s="34">
        <f t="shared" si="312"/>
        <v>5.1237461969895559E-3</v>
      </c>
      <c r="L533" s="101">
        <f t="shared" si="313"/>
        <v>-3.8826037829599244E-3</v>
      </c>
      <c r="N533" s="34">
        <f t="shared" si="314"/>
        <v>0.26599120270927601</v>
      </c>
      <c r="O533" s="35">
        <f t="shared" si="322"/>
        <v>0.32232587947170516</v>
      </c>
      <c r="P533" s="35">
        <f t="shared" si="323"/>
        <v>-0.11153396582449407</v>
      </c>
      <c r="Q533" s="35">
        <f t="shared" si="315"/>
        <v>0.51237461969895559</v>
      </c>
      <c r="R533" s="35">
        <f t="shared" si="324"/>
        <v>-0.38826037829599247</v>
      </c>
      <c r="S533" s="67">
        <f t="shared" si="316"/>
        <v>0.60089735775945019</v>
      </c>
      <c r="AJ533" s="34">
        <f t="shared" ca="1" si="325"/>
        <v>-0.56962688470913669</v>
      </c>
      <c r="AK533" s="34">
        <f t="shared" ca="1" si="325"/>
        <v>-1.6003134289597716</v>
      </c>
      <c r="AL533" s="34">
        <f t="shared" ca="1" si="325"/>
        <v>-0.96284733669753397</v>
      </c>
      <c r="AM533" s="34">
        <f t="shared" ca="1" si="325"/>
        <v>-1.3621368734866883</v>
      </c>
      <c r="AN533" s="101">
        <f t="shared" ca="1" si="325"/>
        <v>0.67807550428278252</v>
      </c>
      <c r="AQ533" s="60">
        <f ca="1"/>
        <v>-3.7326985132379899E-3</v>
      </c>
      <c r="AR533" s="60">
        <f ca="1"/>
        <v>5.0964387725994723E-3</v>
      </c>
      <c r="AS533" s="60">
        <f ca="1"/>
        <v>6.5835952584682583E-3</v>
      </c>
      <c r="AT533" s="60">
        <f ca="1"/>
        <v>-1.0326420440189266E-2</v>
      </c>
      <c r="AU533" s="60">
        <f ca="1"/>
        <v>-4.9128625534028143E-4</v>
      </c>
      <c r="AW533" s="61">
        <f t="shared" ca="1" si="298"/>
        <v>0.15350137746386949</v>
      </c>
      <c r="AX533" s="61">
        <f t="shared" ca="1" si="299"/>
        <v>0.5096438772599472</v>
      </c>
      <c r="AY533" s="61">
        <f t="shared" ca="1" si="300"/>
        <v>0.65835952584682578</v>
      </c>
      <c r="AZ533" s="61">
        <f t="shared" ca="1" si="301"/>
        <v>-1.0326420440189266</v>
      </c>
      <c r="BA533" s="61">
        <f t="shared" ca="1" si="302"/>
        <v>-4.9128625534028143E-2</v>
      </c>
      <c r="BB533" s="61">
        <f t="shared" ca="1" si="303"/>
        <v>0.23973411101768766</v>
      </c>
      <c r="BL533" s="96">
        <v>39454</v>
      </c>
      <c r="BM533" s="126">
        <f t="shared" si="317"/>
        <v>-6.0466287981657575E-3</v>
      </c>
      <c r="BN533" s="126">
        <f t="shared" si="318"/>
        <v>3.0647281850470411E-3</v>
      </c>
      <c r="BO533" s="126">
        <f t="shared" si="319"/>
        <v>-1.0741491866528784E-3</v>
      </c>
      <c r="BP533" s="126">
        <f t="shared" si="320"/>
        <v>5.3314378075708362E-3</v>
      </c>
      <c r="BQ533" s="126">
        <f t="shared" si="321"/>
        <v>-4.6322634253783326E-3</v>
      </c>
      <c r="DA533" s="126">
        <f t="shared" ca="1" si="304"/>
        <v>-3.6000623314178461E-3</v>
      </c>
      <c r="DB533" s="126">
        <f t="shared" ca="1" si="305"/>
        <v>4.7785564513982953E-3</v>
      </c>
      <c r="DC533" s="126">
        <f t="shared" ca="1" si="306"/>
        <v>6.425181696378659E-3</v>
      </c>
      <c r="DD533" s="126">
        <f t="shared" ca="1" si="307"/>
        <v>-1.0209683098874432E-2</v>
      </c>
      <c r="DE533" s="126">
        <f t="shared" ca="1" si="308"/>
        <v>-1.1138784746569544E-3</v>
      </c>
    </row>
    <row r="534" spans="1:109" ht="14" thickBot="1" x14ac:dyDescent="0.2">
      <c r="A534" s="96">
        <v>39455</v>
      </c>
      <c r="B534" s="97">
        <v>4.445000171661377</v>
      </c>
      <c r="C534" s="98">
        <v>1390.18994140625</v>
      </c>
      <c r="D534" s="97">
        <v>1.9711999893188477</v>
      </c>
      <c r="E534">
        <v>109.36133249204674</v>
      </c>
      <c r="F534">
        <v>878.65118408203125</v>
      </c>
      <c r="H534" s="34">
        <f t="shared" si="309"/>
        <v>-2.1326807228270808E-3</v>
      </c>
      <c r="I534" s="34">
        <f t="shared" si="310"/>
        <v>-1.8352265474000561E-2</v>
      </c>
      <c r="J534" s="34">
        <f t="shared" si="311"/>
        <v>4.5679853563095134E-4</v>
      </c>
      <c r="K534" s="34">
        <f t="shared" si="312"/>
        <v>3.1715282541419222E-3</v>
      </c>
      <c r="L534" s="101">
        <f t="shared" si="313"/>
        <v>2.1744202065416714E-2</v>
      </c>
      <c r="N534" s="34">
        <f t="shared" si="314"/>
        <v>8.7703152955853333E-2</v>
      </c>
      <c r="O534" s="35">
        <f t="shared" si="322"/>
        <v>-1.835226547400056</v>
      </c>
      <c r="P534" s="35">
        <f t="shared" si="323"/>
        <v>4.5679853563095132E-2</v>
      </c>
      <c r="Q534" s="35">
        <f t="shared" si="315"/>
        <v>0.31715282541419221</v>
      </c>
      <c r="R534" s="35">
        <f t="shared" si="324"/>
        <v>2.1744202065416713</v>
      </c>
      <c r="S534" s="67">
        <f t="shared" si="316"/>
        <v>0.7897294910747561</v>
      </c>
      <c r="AJ534" s="34">
        <f t="shared" ca="1" si="325"/>
        <v>1.2921952257791083</v>
      </c>
      <c r="AK534" s="34">
        <f t="shared" ca="1" si="325"/>
        <v>1.0456347390093168</v>
      </c>
      <c r="AL534" s="34">
        <f t="shared" ca="1" si="325"/>
        <v>-0.22084442193120002</v>
      </c>
      <c r="AM534" s="34">
        <f t="shared" ca="1" si="325"/>
        <v>0.54895604829337896</v>
      </c>
      <c r="AN534" s="101">
        <f t="shared" ca="1" si="325"/>
        <v>-1.3745533790115541E-2</v>
      </c>
      <c r="AQ534" s="60">
        <f ca="1"/>
        <v>-3.8320997442010153E-3</v>
      </c>
      <c r="AR534" s="60">
        <f ca="1"/>
        <v>-2.35065843386639E-2</v>
      </c>
      <c r="AS534" s="60">
        <f ca="1"/>
        <v>-1.0212879641371134E-2</v>
      </c>
      <c r="AT534" s="60">
        <f ca="1"/>
        <v>6.060012899328531E-3</v>
      </c>
      <c r="AU534" s="60">
        <f ca="1"/>
        <v>-1.3441440345562041E-2</v>
      </c>
      <c r="AW534" s="61">
        <f t="shared" ca="1" si="298"/>
        <v>0.15758909733203336</v>
      </c>
      <c r="AX534" s="61">
        <f t="shared" ca="1" si="299"/>
        <v>-2.3506584338663901</v>
      </c>
      <c r="AY534" s="61">
        <f t="shared" ca="1" si="300"/>
        <v>-1.0212879641371135</v>
      </c>
      <c r="AZ534" s="61">
        <f t="shared" ca="1" si="301"/>
        <v>0.60600128993285307</v>
      </c>
      <c r="BA534" s="61">
        <f t="shared" ca="1" si="302"/>
        <v>-1.3441440345562041</v>
      </c>
      <c r="BB534" s="61">
        <f t="shared" ca="1" si="303"/>
        <v>-3.9525000452948218</v>
      </c>
      <c r="BL534" s="96">
        <v>39455</v>
      </c>
      <c r="BM534" s="126">
        <f t="shared" si="317"/>
        <v>-1.7111918839312697E-3</v>
      </c>
      <c r="BN534" s="126">
        <f t="shared" si="318"/>
        <v>-1.851079608367057E-2</v>
      </c>
      <c r="BO534" s="126">
        <f t="shared" si="319"/>
        <v>4.9798900722301364E-4</v>
      </c>
      <c r="BP534" s="126">
        <f t="shared" si="320"/>
        <v>3.379219864723202E-3</v>
      </c>
      <c r="BQ534" s="126">
        <f t="shared" si="321"/>
        <v>2.0994542422998308E-2</v>
      </c>
      <c r="DA534" s="126">
        <f t="shared" ca="1" si="304"/>
        <v>-3.6994635623808715E-3</v>
      </c>
      <c r="DB534" s="126">
        <f t="shared" ca="1" si="305"/>
        <v>-2.3824466659865078E-2</v>
      </c>
      <c r="DC534" s="126">
        <f t="shared" ca="1" si="306"/>
        <v>-1.0371293203460735E-2</v>
      </c>
      <c r="DD534" s="126">
        <f t="shared" ca="1" si="307"/>
        <v>6.1767502406433663E-3</v>
      </c>
      <c r="DE534" s="126">
        <f t="shared" ca="1" si="308"/>
        <v>-1.4064032564878714E-2</v>
      </c>
    </row>
    <row r="535" spans="1:109" ht="14" thickBot="1" x14ac:dyDescent="0.2">
      <c r="A535" s="96">
        <v>39456</v>
      </c>
      <c r="B535" s="97">
        <v>4.4079999923706055</v>
      </c>
      <c r="C535" s="98">
        <v>1409.1300048828125</v>
      </c>
      <c r="D535" s="97">
        <v>1.9572000503540039</v>
      </c>
      <c r="E535">
        <v>109.45709621237336</v>
      </c>
      <c r="F535">
        <v>877.45123291015625</v>
      </c>
      <c r="H535" s="34">
        <f t="shared" si="309"/>
        <v>-8.3239995189791378E-3</v>
      </c>
      <c r="I535" s="34">
        <f t="shared" si="310"/>
        <v>1.3624083236714856E-2</v>
      </c>
      <c r="J535" s="34">
        <f t="shared" si="311"/>
        <v>-7.1022418023051325E-3</v>
      </c>
      <c r="K535" s="34">
        <f t="shared" si="312"/>
        <v>8.7566343738158391E-4</v>
      </c>
      <c r="L535" s="101">
        <f t="shared" si="313"/>
        <v>-1.3656741077844744E-3</v>
      </c>
      <c r="N535" s="34">
        <f t="shared" si="314"/>
        <v>0.34231143705830225</v>
      </c>
      <c r="O535" s="35">
        <f t="shared" si="322"/>
        <v>1.3624083236714857</v>
      </c>
      <c r="P535" s="35">
        <f t="shared" si="323"/>
        <v>-0.71022418023051326</v>
      </c>
      <c r="Q535" s="35">
        <f t="shared" si="315"/>
        <v>8.7566343738158386E-2</v>
      </c>
      <c r="R535" s="35">
        <f t="shared" si="324"/>
        <v>-0.13656741077844745</v>
      </c>
      <c r="S535" s="67">
        <f t="shared" si="316"/>
        <v>0.9454945134589855</v>
      </c>
      <c r="AJ535" s="34">
        <f t="shared" ca="1" si="325"/>
        <v>-0.41877651416293277</v>
      </c>
      <c r="AK535" s="34">
        <f t="shared" ca="1" si="325"/>
        <v>0.24099226970930132</v>
      </c>
      <c r="AL535" s="34">
        <f t="shared" ca="1" si="325"/>
        <v>-1.2956337632867643</v>
      </c>
      <c r="AM535" s="34">
        <f t="shared" ca="1" si="325"/>
        <v>-1.0265537984402768</v>
      </c>
      <c r="AN535" s="101">
        <f t="shared" ca="1" si="325"/>
        <v>4.2440795430690847E-2</v>
      </c>
      <c r="AQ535" s="60">
        <f ca="1"/>
        <v>2.4531559061323715E-2</v>
      </c>
      <c r="AR535" s="60">
        <f ca="1"/>
        <v>1.4566820384154251E-2</v>
      </c>
      <c r="AS535" s="60">
        <f ca="1"/>
        <v>6.9518654482234278E-3</v>
      </c>
      <c r="AT535" s="60">
        <f ca="1"/>
        <v>1.7895533075728335E-3</v>
      </c>
      <c r="AU535" s="60">
        <f ca="1"/>
        <v>1.3026621638816401E-2</v>
      </c>
      <c r="AW535" s="61">
        <f t="shared" ca="1" si="298"/>
        <v>-1.0088219270575121</v>
      </c>
      <c r="AX535" s="61">
        <f t="shared" ca="1" si="299"/>
        <v>1.4566820384154251</v>
      </c>
      <c r="AY535" s="61">
        <f t="shared" ca="1" si="300"/>
        <v>0.69518654482234277</v>
      </c>
      <c r="AZ535" s="61">
        <f t="shared" ca="1" si="301"/>
        <v>0.17895533075728334</v>
      </c>
      <c r="BA535" s="61">
        <f t="shared" ca="1" si="302"/>
        <v>1.30266216388164</v>
      </c>
      <c r="BB535" s="61">
        <f t="shared" ca="1" si="303"/>
        <v>2.6246641508191795</v>
      </c>
      <c r="BL535" s="96">
        <v>39456</v>
      </c>
      <c r="BM535" s="126">
        <f t="shared" si="317"/>
        <v>-7.9025106800833262E-3</v>
      </c>
      <c r="BN535" s="126">
        <f t="shared" si="318"/>
        <v>1.3465552627044845E-2</v>
      </c>
      <c r="BO535" s="126">
        <f t="shared" si="319"/>
        <v>-7.0610513307130703E-3</v>
      </c>
      <c r="BP535" s="126">
        <f t="shared" si="320"/>
        <v>1.0833550479628638E-3</v>
      </c>
      <c r="BQ535" s="126">
        <f t="shared" si="321"/>
        <v>-2.1153337502028825E-3</v>
      </c>
      <c r="DA535" s="126">
        <f t="shared" ca="1" si="304"/>
        <v>2.4664195243143859E-2</v>
      </c>
      <c r="DB535" s="126">
        <f t="shared" ca="1" si="305"/>
        <v>1.4248938062953074E-2</v>
      </c>
      <c r="DC535" s="126">
        <f t="shared" ca="1" si="306"/>
        <v>6.7934518861338285E-3</v>
      </c>
      <c r="DD535" s="126">
        <f t="shared" ca="1" si="307"/>
        <v>1.9062906488876684E-3</v>
      </c>
      <c r="DE535" s="126">
        <f t="shared" ca="1" si="308"/>
        <v>1.2404029419499729E-2</v>
      </c>
    </row>
    <row r="536" spans="1:109" ht="14" thickBot="1" x14ac:dyDescent="0.2">
      <c r="A536" s="96">
        <v>39457</v>
      </c>
      <c r="B536" s="97">
        <v>4.4994997978210449</v>
      </c>
      <c r="C536" s="98">
        <v>1420.3299560546875</v>
      </c>
      <c r="D536" s="97">
        <v>1.9608999490737915</v>
      </c>
      <c r="E536">
        <v>109.54102435690641</v>
      </c>
      <c r="F536">
        <v>892.10089111328125</v>
      </c>
      <c r="H536" s="34">
        <f t="shared" si="309"/>
        <v>2.0757669149003607E-2</v>
      </c>
      <c r="I536" s="34">
        <f t="shared" si="310"/>
        <v>7.948131920451457E-3</v>
      </c>
      <c r="J536" s="34">
        <f t="shared" si="311"/>
        <v>1.8904039569784333E-3</v>
      </c>
      <c r="K536" s="34">
        <f t="shared" si="312"/>
        <v>7.6676750468700628E-4</v>
      </c>
      <c r="L536" s="101">
        <f t="shared" si="313"/>
        <v>1.6695695046820915E-2</v>
      </c>
      <c r="N536" s="34">
        <f t="shared" si="314"/>
        <v>-0.85362661785060334</v>
      </c>
      <c r="O536" s="35">
        <f t="shared" si="322"/>
        <v>0.79481319204514567</v>
      </c>
      <c r="P536" s="35">
        <f t="shared" si="323"/>
        <v>0.18904039569784334</v>
      </c>
      <c r="Q536" s="35">
        <f t="shared" si="315"/>
        <v>7.6676750468700622E-2</v>
      </c>
      <c r="R536" s="35">
        <f t="shared" si="324"/>
        <v>1.6695695046820915</v>
      </c>
      <c r="S536" s="67">
        <f t="shared" si="316"/>
        <v>1.8764732250431777</v>
      </c>
      <c r="AJ536" s="34">
        <f t="shared" ca="1" si="325"/>
        <v>-0.9515037124266077</v>
      </c>
      <c r="AK536" s="34">
        <f t="shared" ca="1" si="325"/>
        <v>0.56276052273229638</v>
      </c>
      <c r="AL536" s="34">
        <f t="shared" ca="1" si="325"/>
        <v>-1.5429462610627016</v>
      </c>
      <c r="AM536" s="34">
        <f t="shared" ca="1" si="325"/>
        <v>1.3174841190881055</v>
      </c>
      <c r="AN536" s="101">
        <f t="shared" ca="1" si="325"/>
        <v>0.85233433973788642</v>
      </c>
      <c r="AQ536" s="60">
        <f ca="1"/>
        <v>-2.3533472757758839E-3</v>
      </c>
      <c r="AR536" s="60">
        <f ca="1"/>
        <v>-1.5989856916114095E-2</v>
      </c>
      <c r="AS536" s="60">
        <f ca="1"/>
        <v>-5.4605652133514031E-3</v>
      </c>
      <c r="AT536" s="60">
        <f ca="1"/>
        <v>7.3597000126236615E-4</v>
      </c>
      <c r="AU536" s="60">
        <f ca="1"/>
        <v>1.0960203273949762E-2</v>
      </c>
      <c r="AW536" s="61">
        <f t="shared" ca="1" si="298"/>
        <v>9.6777719175899279E-2</v>
      </c>
      <c r="AX536" s="61">
        <f t="shared" ca="1" si="299"/>
        <v>-1.5989856916114094</v>
      </c>
      <c r="AY536" s="61">
        <f t="shared" ca="1" si="300"/>
        <v>-0.54605652133514027</v>
      </c>
      <c r="AZ536" s="61">
        <f t="shared" ca="1" si="301"/>
        <v>7.3597000126236614E-2</v>
      </c>
      <c r="BA536" s="61">
        <f t="shared" ca="1" si="302"/>
        <v>1.0960203273949762</v>
      </c>
      <c r="BB536" s="61">
        <f t="shared" ca="1" si="303"/>
        <v>-0.87864716624943773</v>
      </c>
      <c r="BL536" s="96">
        <v>39457</v>
      </c>
      <c r="BM536" s="126">
        <f t="shared" si="317"/>
        <v>2.1179157987899419E-2</v>
      </c>
      <c r="BN536" s="126">
        <f t="shared" si="318"/>
        <v>7.7896013107814459E-3</v>
      </c>
      <c r="BO536" s="126">
        <f t="shared" si="319"/>
        <v>1.9315944285704955E-3</v>
      </c>
      <c r="BP536" s="126">
        <f t="shared" si="320"/>
        <v>9.7445911526828613E-4</v>
      </c>
      <c r="BQ536" s="126">
        <f t="shared" si="321"/>
        <v>1.5946035404402509E-2</v>
      </c>
      <c r="DA536" s="126">
        <f t="shared" ca="1" si="304"/>
        <v>-2.2207110939557401E-3</v>
      </c>
      <c r="DB536" s="126">
        <f t="shared" ca="1" si="305"/>
        <v>-1.6307739237315273E-2</v>
      </c>
      <c r="DC536" s="126">
        <f t="shared" ca="1" si="306"/>
        <v>-5.6189787754410024E-3</v>
      </c>
      <c r="DD536" s="126">
        <f t="shared" ca="1" si="307"/>
        <v>8.5270734257720106E-4</v>
      </c>
      <c r="DE536" s="126">
        <f t="shared" ca="1" si="308"/>
        <v>1.033761105463309E-2</v>
      </c>
    </row>
    <row r="537" spans="1:109" ht="14" thickBot="1" x14ac:dyDescent="0.2">
      <c r="A537" s="96">
        <v>39458</v>
      </c>
      <c r="B537" s="97">
        <v>4.4134998321533203</v>
      </c>
      <c r="C537" s="98">
        <v>1401.02001953125</v>
      </c>
      <c r="D537" s="97">
        <v>1.9572999477386475</v>
      </c>
      <c r="E537">
        <v>108.9205934170986</v>
      </c>
      <c r="F537">
        <v>896.5003662109375</v>
      </c>
      <c r="H537" s="34">
        <f t="shared" si="309"/>
        <v>-1.9113228032451846E-2</v>
      </c>
      <c r="I537" s="34">
        <f t="shared" si="310"/>
        <v>-1.359538777670757E-2</v>
      </c>
      <c r="J537" s="34">
        <f t="shared" si="311"/>
        <v>-1.8358924109536858E-3</v>
      </c>
      <c r="K537" s="34">
        <f t="shared" si="312"/>
        <v>-5.6639139851962375E-3</v>
      </c>
      <c r="L537" s="101">
        <f t="shared" si="313"/>
        <v>4.9315891750382678E-3</v>
      </c>
      <c r="N537" s="34">
        <f t="shared" si="314"/>
        <v>0.78600155366347468</v>
      </c>
      <c r="O537" s="35">
        <f t="shared" si="322"/>
        <v>-1.359538777670757</v>
      </c>
      <c r="P537" s="35">
        <f t="shared" si="323"/>
        <v>-0.18358924109536859</v>
      </c>
      <c r="Q537" s="35">
        <f t="shared" si="315"/>
        <v>-0.56639139851962372</v>
      </c>
      <c r="R537" s="35">
        <f t="shared" si="324"/>
        <v>0.49315891750382679</v>
      </c>
      <c r="S537" s="67">
        <f t="shared" si="316"/>
        <v>-0.83035894611844785</v>
      </c>
      <c r="AJ537" s="34">
        <f t="shared" ca="1" si="325"/>
        <v>-0.48574336048285749</v>
      </c>
      <c r="AK537" s="34">
        <f t="shared" ca="1" si="325"/>
        <v>-1.0226663291842755</v>
      </c>
      <c r="AL537" s="34">
        <f t="shared" ca="1" si="325"/>
        <v>-0.18950814006757311</v>
      </c>
      <c r="AM537" s="34">
        <f t="shared" ca="1" si="325"/>
        <v>-0.45716885005974722</v>
      </c>
      <c r="AN537" s="101">
        <f t="shared" ca="1" si="325"/>
        <v>0.52421951427740499</v>
      </c>
      <c r="AQ537" s="60">
        <f ca="1"/>
        <v>-1.1641778290262054E-2</v>
      </c>
      <c r="AR537" s="60">
        <f ca="1"/>
        <v>-2.3328862694560915E-2</v>
      </c>
      <c r="AS537" s="60">
        <f ca="1"/>
        <v>8.5844208779504456E-3</v>
      </c>
      <c r="AT537" s="60">
        <f ca="1"/>
        <v>-5.6127361593017447E-3</v>
      </c>
      <c r="AU537" s="60">
        <f ca="1"/>
        <v>1.3857196532065307E-2</v>
      </c>
      <c r="AW537" s="61">
        <f t="shared" ca="1" si="298"/>
        <v>0.47874989028621262</v>
      </c>
      <c r="AX537" s="61">
        <f t="shared" ca="1" si="299"/>
        <v>-2.3328862694560915</v>
      </c>
      <c r="AY537" s="61">
        <f t="shared" ca="1" si="300"/>
        <v>0.85844208779504461</v>
      </c>
      <c r="AZ537" s="61">
        <f t="shared" ca="1" si="301"/>
        <v>-0.56127361593017444</v>
      </c>
      <c r="BA537" s="61">
        <f t="shared" ca="1" si="302"/>
        <v>1.3857196532065308</v>
      </c>
      <c r="BB537" s="61">
        <f t="shared" ca="1" si="303"/>
        <v>-0.17124825409847788</v>
      </c>
      <c r="BL537" s="96">
        <v>39458</v>
      </c>
      <c r="BM537" s="126">
        <f t="shared" si="317"/>
        <v>-1.8691739193556035E-2</v>
      </c>
      <c r="BN537" s="126">
        <f t="shared" si="318"/>
        <v>-1.3753918386377581E-2</v>
      </c>
      <c r="BO537" s="126">
        <f t="shared" si="319"/>
        <v>-1.7947019393616235E-3</v>
      </c>
      <c r="BP537" s="126">
        <f t="shared" si="320"/>
        <v>-5.4562223746149573E-3</v>
      </c>
      <c r="BQ537" s="126">
        <f t="shared" si="321"/>
        <v>4.1819295326198597E-3</v>
      </c>
      <c r="DA537" s="126">
        <f t="shared" ca="1" si="304"/>
        <v>-1.150914210844191E-2</v>
      </c>
      <c r="DB537" s="126">
        <f t="shared" ca="1" si="305"/>
        <v>-2.3646745015762093E-2</v>
      </c>
      <c r="DC537" s="126">
        <f t="shared" ca="1" si="306"/>
        <v>8.4260073158608454E-3</v>
      </c>
      <c r="DD537" s="126">
        <f t="shared" ca="1" si="307"/>
        <v>-5.4959988179869093E-3</v>
      </c>
      <c r="DE537" s="126">
        <f t="shared" ca="1" si="308"/>
        <v>1.3234604312748635E-2</v>
      </c>
    </row>
    <row r="538" spans="1:109" ht="14" thickBot="1" x14ac:dyDescent="0.2">
      <c r="A538" s="96">
        <v>39461</v>
      </c>
      <c r="B538" s="97">
        <v>4.3810000419616699</v>
      </c>
      <c r="C538" s="98">
        <v>1416.25</v>
      </c>
      <c r="D538" s="97">
        <v>1.9567999839782715</v>
      </c>
      <c r="E538">
        <v>108.17828239083934</v>
      </c>
      <c r="F538">
        <v>904.79974365234375</v>
      </c>
      <c r="H538" s="34">
        <f t="shared" si="309"/>
        <v>-7.3637229925516811E-3</v>
      </c>
      <c r="I538" s="34">
        <f t="shared" si="310"/>
        <v>1.0870637290283411E-2</v>
      </c>
      <c r="J538" s="34">
        <f t="shared" si="311"/>
        <v>-2.5543543336503232E-4</v>
      </c>
      <c r="K538" s="34">
        <f t="shared" si="312"/>
        <v>-6.8151577490646415E-3</v>
      </c>
      <c r="L538" s="101">
        <f t="shared" si="313"/>
        <v>9.2575282221953829E-3</v>
      </c>
      <c r="N538" s="34">
        <f t="shared" si="314"/>
        <v>0.30282156959912543</v>
      </c>
      <c r="O538" s="35">
        <f t="shared" si="322"/>
        <v>1.0870637290283411</v>
      </c>
      <c r="P538" s="35">
        <f t="shared" si="323"/>
        <v>-2.5543543336503233E-2</v>
      </c>
      <c r="Q538" s="35">
        <f t="shared" si="315"/>
        <v>-0.6815157749064642</v>
      </c>
      <c r="R538" s="35">
        <f t="shared" si="324"/>
        <v>0.92575282221953825</v>
      </c>
      <c r="S538" s="67">
        <f t="shared" si="316"/>
        <v>1.6085788026040375</v>
      </c>
      <c r="AJ538" s="34">
        <f t="shared" ca="1" si="325"/>
        <v>5.1139326194756717E-2</v>
      </c>
      <c r="AK538" s="34">
        <f t="shared" ca="1" si="325"/>
        <v>-1.107430112544028</v>
      </c>
      <c r="AL538" s="34">
        <f t="shared" ca="1" si="325"/>
        <v>-2.1489870805258291</v>
      </c>
      <c r="AM538" s="34">
        <f t="shared" ca="1" si="325"/>
        <v>-1.574041124405972</v>
      </c>
      <c r="AN538" s="101">
        <f t="shared" ca="1" si="325"/>
        <v>0.26022055052833487</v>
      </c>
      <c r="AQ538" s="60">
        <f ca="1"/>
        <v>-6.9429290377747161E-3</v>
      </c>
      <c r="AR538" s="60">
        <f ca="1"/>
        <v>-1.1864177487784035E-2</v>
      </c>
      <c r="AS538" s="60">
        <f ca="1"/>
        <v>-4.1397480689935404E-3</v>
      </c>
      <c r="AT538" s="60">
        <f ca="1"/>
        <v>2.8479842974272395E-3</v>
      </c>
      <c r="AU538" s="60">
        <f ca="1"/>
        <v>-1.1170708435800245E-2</v>
      </c>
      <c r="AW538" s="61">
        <f t="shared" ca="1" si="298"/>
        <v>0.2855170775653712</v>
      </c>
      <c r="AX538" s="61">
        <f t="shared" ca="1" si="299"/>
        <v>-1.1864177487784036</v>
      </c>
      <c r="AY538" s="61">
        <f t="shared" ca="1" si="300"/>
        <v>-0.41397480689935406</v>
      </c>
      <c r="AZ538" s="61">
        <f t="shared" ca="1" si="301"/>
        <v>0.28479842974272396</v>
      </c>
      <c r="BA538" s="61">
        <f t="shared" ca="1" si="302"/>
        <v>-1.1170708435800245</v>
      </c>
      <c r="BB538" s="61">
        <f t="shared" ca="1" si="303"/>
        <v>-2.1471478919496869</v>
      </c>
      <c r="BL538" s="96">
        <v>39461</v>
      </c>
      <c r="BM538" s="126">
        <f t="shared" si="317"/>
        <v>-6.9422341536558704E-3</v>
      </c>
      <c r="BN538" s="126">
        <f t="shared" si="318"/>
        <v>1.07121066806134E-2</v>
      </c>
      <c r="BO538" s="126">
        <f t="shared" si="319"/>
        <v>-2.1424496177296996E-4</v>
      </c>
      <c r="BP538" s="126">
        <f t="shared" si="320"/>
        <v>-6.6074661384833613E-3</v>
      </c>
      <c r="BQ538" s="126">
        <f t="shared" si="321"/>
        <v>8.5078685797769747E-3</v>
      </c>
      <c r="DA538" s="126">
        <f t="shared" ca="1" si="304"/>
        <v>-6.8102928559545728E-3</v>
      </c>
      <c r="DB538" s="126">
        <f t="shared" ca="1" si="305"/>
        <v>-1.2182059808985212E-2</v>
      </c>
      <c r="DC538" s="126">
        <f t="shared" ca="1" si="306"/>
        <v>-4.2981616310831397E-3</v>
      </c>
      <c r="DD538" s="126">
        <f t="shared" ca="1" si="307"/>
        <v>2.9647216387420744E-3</v>
      </c>
      <c r="DE538" s="126">
        <f t="shared" ca="1" si="308"/>
        <v>-1.1793300655116917E-2</v>
      </c>
    </row>
    <row r="539" spans="1:109" ht="14" thickBot="1" x14ac:dyDescent="0.2">
      <c r="A539" s="96">
        <v>39462</v>
      </c>
      <c r="B539" s="97">
        <v>4.2769999504089355</v>
      </c>
      <c r="C539" s="98">
        <v>1380.949951171875</v>
      </c>
      <c r="D539" s="97">
        <v>1.9646999835968018</v>
      </c>
      <c r="E539">
        <v>107.07784446544188</v>
      </c>
      <c r="F539">
        <v>899.00006103515625</v>
      </c>
      <c r="H539" s="34">
        <f t="shared" si="309"/>
        <v>-2.3738893073866875E-2</v>
      </c>
      <c r="I539" s="34">
        <f t="shared" si="310"/>
        <v>-2.4925012411738747E-2</v>
      </c>
      <c r="J539" s="34">
        <f t="shared" si="311"/>
        <v>4.0372034358203447E-3</v>
      </c>
      <c r="K539" s="34">
        <f t="shared" si="312"/>
        <v>-1.0172447750849517E-2</v>
      </c>
      <c r="L539" s="101">
        <f t="shared" si="313"/>
        <v>-6.4099074495493494E-3</v>
      </c>
      <c r="N539" s="34">
        <f t="shared" si="314"/>
        <v>0.97622478037881233</v>
      </c>
      <c r="O539" s="35">
        <f t="shared" si="322"/>
        <v>-2.4925012411738745</v>
      </c>
      <c r="P539" s="35">
        <f t="shared" si="323"/>
        <v>0.40372034358203446</v>
      </c>
      <c r="Q539" s="35">
        <f t="shared" si="315"/>
        <v>-1.0172447750849518</v>
      </c>
      <c r="R539" s="35">
        <f t="shared" si="324"/>
        <v>-0.64099074495493491</v>
      </c>
      <c r="S539" s="67">
        <f t="shared" si="316"/>
        <v>-2.7707916372529144</v>
      </c>
      <c r="AJ539" s="34">
        <f t="shared" ca="1" si="325"/>
        <v>1.1005909533976859</v>
      </c>
      <c r="AK539" s="34">
        <f t="shared" ca="1" si="325"/>
        <v>-1.3894969327383289</v>
      </c>
      <c r="AL539" s="34">
        <f t="shared" ca="1" si="325"/>
        <v>-0.3696247615707427</v>
      </c>
      <c r="AM539" s="34">
        <f t="shared" ca="1" si="325"/>
        <v>0.71056099310463339</v>
      </c>
      <c r="AN539" s="101">
        <f t="shared" ca="1" si="325"/>
        <v>1.6933475834562342</v>
      </c>
      <c r="AQ539" s="60">
        <f ca="1"/>
        <v>1.3694473652025134E-2</v>
      </c>
      <c r="AR539" s="60">
        <f ca="1"/>
        <v>-2.7417220249022128E-2</v>
      </c>
      <c r="AS539" s="60">
        <f ca="1"/>
        <v>-1.1066435452497244E-2</v>
      </c>
      <c r="AT539" s="60">
        <f ca="1"/>
        <v>5.7013581917333056E-3</v>
      </c>
      <c r="AU539" s="60">
        <f ca="1"/>
        <v>-1.2201743589492443E-3</v>
      </c>
      <c r="AW539" s="61">
        <f t="shared" ca="1" si="298"/>
        <v>-0.56316377060010836</v>
      </c>
      <c r="AX539" s="61">
        <f t="shared" ca="1" si="299"/>
        <v>-2.741722024902213</v>
      </c>
      <c r="AY539" s="61">
        <f t="shared" ca="1" si="300"/>
        <v>-1.1066435452497243</v>
      </c>
      <c r="AZ539" s="61">
        <f t="shared" ca="1" si="301"/>
        <v>0.57013581917333056</v>
      </c>
      <c r="BA539" s="61">
        <f t="shared" ca="1" si="302"/>
        <v>-0.12201743589492443</v>
      </c>
      <c r="BB539" s="61">
        <f t="shared" ca="1" si="303"/>
        <v>-3.96341095747364</v>
      </c>
      <c r="BL539" s="96">
        <v>39462</v>
      </c>
      <c r="BM539" s="126">
        <f t="shared" si="317"/>
        <v>-2.3317404234971063E-2</v>
      </c>
      <c r="BN539" s="126">
        <f t="shared" si="318"/>
        <v>-2.5083543021408757E-2</v>
      </c>
      <c r="BO539" s="126">
        <f t="shared" si="319"/>
        <v>4.078393907412407E-3</v>
      </c>
      <c r="BP539" s="126">
        <f t="shared" si="320"/>
        <v>-9.964756140268238E-3</v>
      </c>
      <c r="BQ539" s="126">
        <f t="shared" si="321"/>
        <v>-7.1595670919677576E-3</v>
      </c>
      <c r="DA539" s="126">
        <f t="shared" ca="1" si="304"/>
        <v>1.3827109833845278E-2</v>
      </c>
      <c r="DB539" s="126">
        <f t="shared" ca="1" si="305"/>
        <v>-2.7735102570223307E-2</v>
      </c>
      <c r="DC539" s="126">
        <f t="shared" ca="1" si="306"/>
        <v>-1.1224849014586844E-2</v>
      </c>
      <c r="DD539" s="126">
        <f t="shared" ca="1" si="307"/>
        <v>5.8180955330481409E-3</v>
      </c>
      <c r="DE539" s="126">
        <f t="shared" ca="1" si="308"/>
        <v>-1.8427665782659172E-3</v>
      </c>
    </row>
    <row r="540" spans="1:109" ht="14" thickBot="1" x14ac:dyDescent="0.2">
      <c r="A540" s="96">
        <v>39463</v>
      </c>
      <c r="B540" s="97">
        <v>4.3169999122619629</v>
      </c>
      <c r="C540" s="98">
        <v>1373.199951171875</v>
      </c>
      <c r="D540" s="97">
        <v>1.9642000198364258</v>
      </c>
      <c r="E540">
        <v>107.58472570821097</v>
      </c>
      <c r="F540">
        <v>883.450927734375</v>
      </c>
      <c r="H540" s="34">
        <f t="shared" si="309"/>
        <v>9.3523409672246639E-3</v>
      </c>
      <c r="I540" s="34">
        <f t="shared" si="310"/>
        <v>-5.6120788399487941E-3</v>
      </c>
      <c r="J540" s="34">
        <f t="shared" si="311"/>
        <v>-2.5447333666725361E-4</v>
      </c>
      <c r="K540" s="34">
        <f t="shared" si="312"/>
        <v>4.7337639761012643E-3</v>
      </c>
      <c r="L540" s="101">
        <f t="shared" si="313"/>
        <v>-1.7296031418370713E-2</v>
      </c>
      <c r="N540" s="34">
        <f t="shared" si="314"/>
        <v>-0.38460036777399181</v>
      </c>
      <c r="O540" s="35">
        <f t="shared" si="322"/>
        <v>-0.56120788399487942</v>
      </c>
      <c r="P540" s="35">
        <f t="shared" si="323"/>
        <v>-2.5447333666725361E-2</v>
      </c>
      <c r="Q540" s="35">
        <f t="shared" si="315"/>
        <v>0.4733763976101264</v>
      </c>
      <c r="R540" s="35">
        <f t="shared" si="324"/>
        <v>-1.7296031418370712</v>
      </c>
      <c r="S540" s="67">
        <f t="shared" si="316"/>
        <v>-2.2274823296625414</v>
      </c>
      <c r="AJ540" s="34">
        <f t="shared" ca="1" si="325"/>
        <v>0.4419438202072819</v>
      </c>
      <c r="AK540" s="34">
        <f t="shared" ca="1" si="325"/>
        <v>-0.25304661575120124</v>
      </c>
      <c r="AL540" s="34">
        <f t="shared" ca="1" si="325"/>
        <v>1.497344181827694</v>
      </c>
      <c r="AM540" s="34">
        <f t="shared" ca="1" si="325"/>
        <v>-1.2456204121554315</v>
      </c>
      <c r="AN540" s="101">
        <f t="shared" ca="1" si="325"/>
        <v>-0.16154866908934071</v>
      </c>
      <c r="AQ540" s="60">
        <f ca="1"/>
        <v>2.5526667347350707E-2</v>
      </c>
      <c r="AR540" s="60">
        <f ca="1"/>
        <v>-2.4591105840233566E-3</v>
      </c>
      <c r="AS540" s="60">
        <f ca="1"/>
        <v>5.9481787730787938E-3</v>
      </c>
      <c r="AT540" s="60">
        <f ca="1"/>
        <v>1.0381908136933377E-2</v>
      </c>
      <c r="AU540" s="60">
        <f ca="1"/>
        <v>-1.6987350646809368E-2</v>
      </c>
      <c r="AW540" s="61">
        <f t="shared" ca="1" si="298"/>
        <v>-1.0497441960511436</v>
      </c>
      <c r="AX540" s="61">
        <f t="shared" ca="1" si="299"/>
        <v>-0.24591105840233565</v>
      </c>
      <c r="AY540" s="61">
        <f t="shared" ca="1" si="300"/>
        <v>0.59481787730787938</v>
      </c>
      <c r="AZ540" s="61">
        <f t="shared" ca="1" si="301"/>
        <v>1.0381908136933378</v>
      </c>
      <c r="BA540" s="61">
        <f t="shared" ca="1" si="302"/>
        <v>-1.6987350646809367</v>
      </c>
      <c r="BB540" s="61">
        <f t="shared" ca="1" si="303"/>
        <v>-1.3613816281331987</v>
      </c>
      <c r="BL540" s="96">
        <v>39463</v>
      </c>
      <c r="BM540" s="126">
        <f t="shared" si="317"/>
        <v>9.7738298061204754E-3</v>
      </c>
      <c r="BN540" s="126">
        <f t="shared" si="318"/>
        <v>-5.7706094496188052E-3</v>
      </c>
      <c r="BO540" s="126">
        <f t="shared" si="319"/>
        <v>-2.1328286507519125E-4</v>
      </c>
      <c r="BP540" s="126">
        <f t="shared" si="320"/>
        <v>4.9414555866825445E-3</v>
      </c>
      <c r="BQ540" s="126">
        <f t="shared" si="321"/>
        <v>-1.8045691060789119E-2</v>
      </c>
      <c r="DA540" s="126">
        <f t="shared" ca="1" si="304"/>
        <v>2.5659303529170851E-2</v>
      </c>
      <c r="DB540" s="126">
        <f t="shared" ca="1" si="305"/>
        <v>-2.776992905224534E-3</v>
      </c>
      <c r="DC540" s="126">
        <f t="shared" ca="1" si="306"/>
        <v>5.7897652109891945E-3</v>
      </c>
      <c r="DD540" s="126">
        <f t="shared" ca="1" si="307"/>
        <v>1.0498645478248211E-2</v>
      </c>
      <c r="DE540" s="126">
        <f t="shared" ca="1" si="308"/>
        <v>-1.7609942866126042E-2</v>
      </c>
    </row>
    <row r="541" spans="1:109" ht="14" thickBot="1" x14ac:dyDescent="0.2">
      <c r="A541" s="96">
        <v>39464</v>
      </c>
      <c r="B541" s="97">
        <v>4.248499870300293</v>
      </c>
      <c r="C541" s="98">
        <v>1333.25</v>
      </c>
      <c r="D541" s="97">
        <v>1.9711999893188477</v>
      </c>
      <c r="E541">
        <v>106.99764698051088</v>
      </c>
      <c r="F541">
        <v>880.377685546875</v>
      </c>
      <c r="H541" s="34">
        <f t="shared" si="309"/>
        <v>-1.586751062169427E-2</v>
      </c>
      <c r="I541" s="34">
        <f t="shared" si="310"/>
        <v>-2.9092595829021194E-2</v>
      </c>
      <c r="J541" s="34">
        <f t="shared" si="311"/>
        <v>3.5637763016644389E-3</v>
      </c>
      <c r="K541" s="34">
        <f t="shared" si="312"/>
        <v>-5.456896635051626E-3</v>
      </c>
      <c r="L541" s="101">
        <f t="shared" si="313"/>
        <v>-3.4786789973511967E-3</v>
      </c>
      <c r="N541" s="34">
        <f t="shared" si="314"/>
        <v>0.65252651097175707</v>
      </c>
      <c r="O541" s="35">
        <f t="shared" si="322"/>
        <v>-2.9092595829021195</v>
      </c>
      <c r="P541" s="35">
        <f t="shared" si="323"/>
        <v>0.35637763016644392</v>
      </c>
      <c r="Q541" s="35">
        <f t="shared" si="315"/>
        <v>-0.54568966350516257</v>
      </c>
      <c r="R541" s="35">
        <f t="shared" si="324"/>
        <v>-0.34786789973511967</v>
      </c>
      <c r="S541" s="67">
        <f t="shared" si="316"/>
        <v>-2.7939130050042009</v>
      </c>
      <c r="AJ541" s="34">
        <f t="shared" ca="1" si="325"/>
        <v>1.4725380058202104</v>
      </c>
      <c r="AK541" s="34">
        <f t="shared" ca="1" si="325"/>
        <v>0.47339472916465375</v>
      </c>
      <c r="AL541" s="34">
        <f t="shared" ca="1" si="325"/>
        <v>0.15027613678065177</v>
      </c>
      <c r="AM541" s="34">
        <f t="shared" ca="1" si="325"/>
        <v>-0.15695033563449604</v>
      </c>
      <c r="AN541" s="101">
        <f t="shared" ca="1" si="325"/>
        <v>0.77549873198476404</v>
      </c>
      <c r="AQ541" s="60">
        <f ca="1"/>
        <v>8.7488516677905242E-4</v>
      </c>
      <c r="AR541" s="60">
        <f ca="1"/>
        <v>1.9094827725844699E-2</v>
      </c>
      <c r="AS541" s="60">
        <f ca="1"/>
        <v>-5.9351859157509932E-3</v>
      </c>
      <c r="AT541" s="60">
        <f ca="1"/>
        <v>6.3828460563841666E-3</v>
      </c>
      <c r="AU541" s="60">
        <f ca="1"/>
        <v>-9.6495789953927082E-3</v>
      </c>
      <c r="AW541" s="61">
        <f t="shared" ca="1" si="298"/>
        <v>-3.5978281596279901E-2</v>
      </c>
      <c r="AX541" s="61">
        <f t="shared" ca="1" si="299"/>
        <v>1.9094827725844699</v>
      </c>
      <c r="AY541" s="61">
        <f t="shared" ca="1" si="300"/>
        <v>-0.59351859157509934</v>
      </c>
      <c r="AZ541" s="61">
        <f t="shared" ca="1" si="301"/>
        <v>0.63828460563841671</v>
      </c>
      <c r="BA541" s="61">
        <f t="shared" ca="1" si="302"/>
        <v>-0.9649578995392708</v>
      </c>
      <c r="BB541" s="61">
        <f t="shared" ca="1" si="303"/>
        <v>0.95331260551223662</v>
      </c>
      <c r="BL541" s="96">
        <v>39464</v>
      </c>
      <c r="BM541" s="126">
        <f t="shared" si="317"/>
        <v>-1.5446021782798459E-2</v>
      </c>
      <c r="BN541" s="126">
        <f t="shared" si="318"/>
        <v>-2.9251126438691204E-2</v>
      </c>
      <c r="BO541" s="126">
        <f t="shared" si="319"/>
        <v>3.6049667732565012E-3</v>
      </c>
      <c r="BP541" s="126">
        <f t="shared" si="320"/>
        <v>-5.2492050244703457E-3</v>
      </c>
      <c r="BQ541" s="126">
        <f t="shared" si="321"/>
        <v>-4.2283386397696044E-3</v>
      </c>
      <c r="DA541" s="126">
        <f t="shared" ca="1" si="304"/>
        <v>1.0075213485991961E-3</v>
      </c>
      <c r="DB541" s="126">
        <f t="shared" ca="1" si="305"/>
        <v>1.877694540464352E-2</v>
      </c>
      <c r="DC541" s="126">
        <f t="shared" ca="1" si="306"/>
        <v>-6.0935994778405925E-3</v>
      </c>
      <c r="DD541" s="126">
        <f t="shared" ca="1" si="307"/>
        <v>6.499583397699002E-3</v>
      </c>
      <c r="DE541" s="126">
        <f t="shared" ca="1" si="308"/>
        <v>-1.0272171214709381E-2</v>
      </c>
    </row>
    <row r="542" spans="1:109" ht="14" thickBot="1" x14ac:dyDescent="0.2">
      <c r="A542" s="96">
        <v>39465</v>
      </c>
      <c r="B542" s="97">
        <v>4.2619338035583496</v>
      </c>
      <c r="C542" s="98">
        <v>1325.18994140625</v>
      </c>
      <c r="D542" s="97">
        <v>1.9563000202178955</v>
      </c>
      <c r="E542">
        <v>106.62117038416186</v>
      </c>
      <c r="F542">
        <v>880.97760009765625</v>
      </c>
      <c r="H542" s="34">
        <f t="shared" si="309"/>
        <v>3.1620415836583517E-3</v>
      </c>
      <c r="I542" s="34">
        <f t="shared" si="310"/>
        <v>-6.0454217841740109E-3</v>
      </c>
      <c r="J542" s="34">
        <f t="shared" si="311"/>
        <v>-7.5588317683082298E-3</v>
      </c>
      <c r="K542" s="34">
        <f t="shared" si="312"/>
        <v>-3.5185502389374545E-3</v>
      </c>
      <c r="L542" s="101">
        <f t="shared" si="313"/>
        <v>6.8142861936419219E-4</v>
      </c>
      <c r="N542" s="34">
        <f t="shared" si="314"/>
        <v>-0.13003400541677915</v>
      </c>
      <c r="O542" s="35">
        <f t="shared" si="322"/>
        <v>-0.6045421784174011</v>
      </c>
      <c r="P542" s="35">
        <f t="shared" si="323"/>
        <v>-0.75588317683082296</v>
      </c>
      <c r="Q542" s="35">
        <f t="shared" si="315"/>
        <v>-0.35185502389374546</v>
      </c>
      <c r="R542" s="35">
        <f t="shared" si="324"/>
        <v>6.8142861936419219E-2</v>
      </c>
      <c r="S542" s="67">
        <f t="shared" si="316"/>
        <v>-1.7741715226223294</v>
      </c>
      <c r="AJ542" s="34">
        <f t="shared" ca="1" si="325"/>
        <v>-1.5779806830875944</v>
      </c>
      <c r="AK542" s="34">
        <f t="shared" ca="1" si="325"/>
        <v>-8.9467349101587643E-2</v>
      </c>
      <c r="AL542" s="34">
        <f t="shared" ca="1" si="325"/>
        <v>0.40817955116706212</v>
      </c>
      <c r="AM542" s="34">
        <f t="shared" ca="1" si="325"/>
        <v>1.9227359002878965</v>
      </c>
      <c r="AN542" s="101">
        <f t="shared" ca="1" si="325"/>
        <v>-1.3193512776841914</v>
      </c>
      <c r="AQ542" s="60">
        <f ca="1"/>
        <v>2.647644362961258E-2</v>
      </c>
      <c r="AR542" s="60">
        <f ca="1"/>
        <v>1.6802707146065434E-2</v>
      </c>
      <c r="AS542" s="60">
        <f ca="1"/>
        <v>4.739251973777934E-3</v>
      </c>
      <c r="AT542" s="60">
        <f ca="1"/>
        <v>9.1733639683781679E-3</v>
      </c>
      <c r="AU542" s="60">
        <f ca="1"/>
        <v>4.5702218370372149E-3</v>
      </c>
      <c r="AW542" s="61">
        <f t="shared" ca="1" si="298"/>
        <v>-1.0888022574222027</v>
      </c>
      <c r="AX542" s="61">
        <f t="shared" ca="1" si="299"/>
        <v>1.6802707146065434</v>
      </c>
      <c r="AY542" s="61">
        <f t="shared" ca="1" si="300"/>
        <v>0.47392519737779343</v>
      </c>
      <c r="AZ542" s="61">
        <f t="shared" ca="1" si="301"/>
        <v>0.91733639683781676</v>
      </c>
      <c r="BA542" s="61">
        <f t="shared" ca="1" si="302"/>
        <v>0.4570221837037215</v>
      </c>
      <c r="BB542" s="61">
        <f t="shared" ca="1" si="303"/>
        <v>2.4397522351036725</v>
      </c>
      <c r="BL542" s="96">
        <v>39465</v>
      </c>
      <c r="BM542" s="126">
        <f t="shared" si="317"/>
        <v>3.5835304225541628E-3</v>
      </c>
      <c r="BN542" s="126">
        <f t="shared" si="318"/>
        <v>-6.2039523938440221E-3</v>
      </c>
      <c r="BO542" s="126">
        <f t="shared" si="319"/>
        <v>-7.5176412967161675E-3</v>
      </c>
      <c r="BP542" s="126">
        <f t="shared" si="320"/>
        <v>-3.3108586283561747E-3</v>
      </c>
      <c r="BQ542" s="126">
        <f t="shared" si="321"/>
        <v>-6.8231023054215849E-5</v>
      </c>
      <c r="DA542" s="126">
        <f t="shared" ca="1" si="304"/>
        <v>2.6609079811432724E-2</v>
      </c>
      <c r="DB542" s="126">
        <f t="shared" ca="1" si="305"/>
        <v>1.6484824824864255E-2</v>
      </c>
      <c r="DC542" s="126">
        <f t="shared" ca="1" si="306"/>
        <v>4.5808384116883347E-3</v>
      </c>
      <c r="DD542" s="126">
        <f t="shared" ca="1" si="307"/>
        <v>9.2901013096930024E-3</v>
      </c>
      <c r="DE542" s="126">
        <f t="shared" ca="1" si="308"/>
        <v>3.9476296177205425E-3</v>
      </c>
    </row>
    <row r="543" spans="1:109" ht="14" thickBot="1" x14ac:dyDescent="0.2">
      <c r="A543" s="96">
        <v>39468</v>
      </c>
      <c r="B543" s="97">
        <v>4.2619338035583496</v>
      </c>
      <c r="C543" s="98">
        <v>1325.18994140625</v>
      </c>
      <c r="D543" s="97">
        <v>1.9405499696731567</v>
      </c>
      <c r="E543">
        <v>105.71941975423876</v>
      </c>
      <c r="F543">
        <v>864.6519775390625</v>
      </c>
      <c r="H543" s="34">
        <f t="shared" si="309"/>
        <v>0</v>
      </c>
      <c r="I543" s="34">
        <f t="shared" si="310"/>
        <v>0</v>
      </c>
      <c r="J543" s="34">
        <f t="shared" si="311"/>
        <v>-8.0509381904440742E-3</v>
      </c>
      <c r="K543" s="34">
        <f t="shared" si="312"/>
        <v>-8.4575195214425403E-3</v>
      </c>
      <c r="L543" s="101">
        <f t="shared" si="313"/>
        <v>-1.85312572723575E-2</v>
      </c>
      <c r="N543" s="34">
        <f t="shared" si="314"/>
        <v>0</v>
      </c>
      <c r="O543" s="35">
        <f t="shared" si="322"/>
        <v>0</v>
      </c>
      <c r="P543" s="35">
        <f t="shared" si="323"/>
        <v>-0.80509381904440747</v>
      </c>
      <c r="Q543" s="35">
        <f t="shared" si="315"/>
        <v>-0.84575195214425403</v>
      </c>
      <c r="R543" s="35">
        <f t="shared" si="324"/>
        <v>-1.85312572723575</v>
      </c>
      <c r="S543" s="67">
        <f t="shared" si="316"/>
        <v>-3.5039714984244115</v>
      </c>
      <c r="AJ543" s="34">
        <f t="shared" ca="1" si="325"/>
        <v>-0.3247591611176695</v>
      </c>
      <c r="AK543" s="34">
        <f t="shared" ca="1" si="325"/>
        <v>-0.34797047277583532</v>
      </c>
      <c r="AL543" s="34">
        <f t="shared" ca="1" si="325"/>
        <v>-0.69825967334934325</v>
      </c>
      <c r="AM543" s="34">
        <f t="shared" ca="1" si="325"/>
        <v>1.401309518196181</v>
      </c>
      <c r="AN543" s="101">
        <f t="shared" ca="1" si="325"/>
        <v>-1.3322280617874893</v>
      </c>
      <c r="AQ543" s="60">
        <f ca="1"/>
        <v>-3.1148889152232136E-2</v>
      </c>
      <c r="AR543" s="60">
        <f ca="1"/>
        <v>-1.0055421652472319E-2</v>
      </c>
      <c r="AS543" s="60">
        <f ca="1"/>
        <v>3.4968512760723113E-3</v>
      </c>
      <c r="AT543" s="60">
        <f ca="1"/>
        <v>-1.7683742490806321E-2</v>
      </c>
      <c r="AU543" s="60">
        <f ca="1"/>
        <v>-4.4462462293400375E-3</v>
      </c>
      <c r="AW543" s="61">
        <f t="shared" ca="1" si="298"/>
        <v>1.2809492581251396</v>
      </c>
      <c r="AX543" s="61">
        <f t="shared" ca="1" si="299"/>
        <v>-1.0055421652472318</v>
      </c>
      <c r="AY543" s="61">
        <f t="shared" ca="1" si="300"/>
        <v>0.34968512760723114</v>
      </c>
      <c r="AZ543" s="61">
        <f t="shared" ca="1" si="301"/>
        <v>-1.7683742490806322</v>
      </c>
      <c r="BA543" s="61">
        <f t="shared" ca="1" si="302"/>
        <v>-0.44462462293400373</v>
      </c>
      <c r="BB543" s="61">
        <f t="shared" ca="1" si="303"/>
        <v>-1.5879066515294968</v>
      </c>
      <c r="BL543" s="96">
        <v>39468</v>
      </c>
      <c r="BM543" s="126">
        <f t="shared" si="317"/>
        <v>4.2148883889581103E-4</v>
      </c>
      <c r="BN543" s="126">
        <f t="shared" si="318"/>
        <v>-1.5853060967001092E-4</v>
      </c>
      <c r="BO543" s="126">
        <f t="shared" si="319"/>
        <v>-8.009747718852012E-3</v>
      </c>
      <c r="BP543" s="126">
        <f t="shared" si="320"/>
        <v>-8.2498279108612609E-3</v>
      </c>
      <c r="BQ543" s="126">
        <f t="shared" si="321"/>
        <v>-1.9280916914775906E-2</v>
      </c>
      <c r="DA543" s="126">
        <f t="shared" ca="1" si="304"/>
        <v>-3.1016252970411991E-2</v>
      </c>
      <c r="DB543" s="126">
        <f t="shared" ca="1" si="305"/>
        <v>-1.0373303973673496E-2</v>
      </c>
      <c r="DC543" s="126">
        <f t="shared" ca="1" si="306"/>
        <v>3.3384377139827116E-3</v>
      </c>
      <c r="DD543" s="126">
        <f t="shared" ca="1" si="307"/>
        <v>-1.7567005149491485E-2</v>
      </c>
      <c r="DE543" s="126">
        <f t="shared" ca="1" si="308"/>
        <v>-5.0688384486567099E-3</v>
      </c>
    </row>
    <row r="544" spans="1:109" ht="14" thickBot="1" x14ac:dyDescent="0.2">
      <c r="A544" s="96">
        <v>39469</v>
      </c>
      <c r="B544" s="97">
        <v>4.0970001220703125</v>
      </c>
      <c r="C544" s="98">
        <v>1310.5</v>
      </c>
      <c r="D544" s="97">
        <v>1.9621000289916992</v>
      </c>
      <c r="E544">
        <v>106.48493733679416</v>
      </c>
      <c r="F544">
        <v>891.00048828125</v>
      </c>
      <c r="H544" s="34">
        <f t="shared" si="309"/>
        <v>-3.8699259324565673E-2</v>
      </c>
      <c r="I544" s="34">
        <f t="shared" si="310"/>
        <v>-1.1085159151345123E-2</v>
      </c>
      <c r="J544" s="34">
        <f t="shared" si="311"/>
        <v>1.1105129811304017E-2</v>
      </c>
      <c r="K544" s="34">
        <f t="shared" si="312"/>
        <v>7.2410308752636808E-3</v>
      </c>
      <c r="L544" s="101">
        <f t="shared" si="313"/>
        <v>3.0472966495930034E-2</v>
      </c>
      <c r="N544" s="34">
        <f t="shared" si="314"/>
        <v>1.5914464005289404</v>
      </c>
      <c r="O544" s="35">
        <f t="shared" si="322"/>
        <v>-1.1085159151345123</v>
      </c>
      <c r="P544" s="35">
        <f t="shared" si="323"/>
        <v>1.1105129811304018</v>
      </c>
      <c r="Q544" s="35">
        <f t="shared" si="315"/>
        <v>0.72410308752636809</v>
      </c>
      <c r="R544" s="35">
        <f t="shared" si="324"/>
        <v>3.0472966495930032</v>
      </c>
      <c r="S544" s="67">
        <f t="shared" si="316"/>
        <v>5.3648432036442006</v>
      </c>
      <c r="AJ544" s="34">
        <f t="shared" ca="1" si="325"/>
        <v>-7.5177043666767474E-2</v>
      </c>
      <c r="AK544" s="34">
        <f t="shared" ca="1" si="325"/>
        <v>-1.0566541058882337E-3</v>
      </c>
      <c r="AL544" s="34">
        <f t="shared" ca="1" si="325"/>
        <v>-0.10259686643674176</v>
      </c>
      <c r="AM544" s="34">
        <f t="shared" ca="1" si="325"/>
        <v>-6.4717556425935893E-2</v>
      </c>
      <c r="AN544" s="101">
        <f t="shared" ca="1" si="325"/>
        <v>0.40045737049484809</v>
      </c>
      <c r="AQ544" s="60">
        <f ca="1"/>
        <v>-5.2768496974904587E-4</v>
      </c>
      <c r="AR544" s="60">
        <f ca="1"/>
        <v>-1.1339286556862543E-2</v>
      </c>
      <c r="AS544" s="60">
        <f ca="1"/>
        <v>1.1090046313766214E-3</v>
      </c>
      <c r="AT544" s="60">
        <f ca="1"/>
        <v>-1.2146719242947041E-2</v>
      </c>
      <c r="AU544" s="60">
        <f ca="1"/>
        <v>-2.0466660590774386E-3</v>
      </c>
      <c r="AW544" s="61">
        <f t="shared" ca="1" si="298"/>
        <v>2.1700217533291686E-2</v>
      </c>
      <c r="AX544" s="61">
        <f t="shared" ca="1" si="299"/>
        <v>-1.1339286556862542</v>
      </c>
      <c r="AY544" s="61">
        <f t="shared" ca="1" si="300"/>
        <v>0.11090046313766214</v>
      </c>
      <c r="AZ544" s="61">
        <f t="shared" ca="1" si="301"/>
        <v>-1.2146719242947042</v>
      </c>
      <c r="BA544" s="61">
        <f t="shared" ca="1" si="302"/>
        <v>-0.20466660590774385</v>
      </c>
      <c r="BB544" s="61">
        <f t="shared" ca="1" si="303"/>
        <v>-2.4206665052177483</v>
      </c>
      <c r="BL544" s="96">
        <v>39469</v>
      </c>
      <c r="BM544" s="126">
        <f t="shared" si="317"/>
        <v>-3.8277770485669861E-2</v>
      </c>
      <c r="BN544" s="126">
        <f t="shared" si="318"/>
        <v>-1.1243689761015134E-2</v>
      </c>
      <c r="BO544" s="126">
        <f t="shared" si="319"/>
        <v>1.1146320282896079E-2</v>
      </c>
      <c r="BP544" s="126">
        <f t="shared" si="320"/>
        <v>7.4487224858449611E-3</v>
      </c>
      <c r="BQ544" s="126">
        <f t="shared" si="321"/>
        <v>2.9723306853511627E-2</v>
      </c>
      <c r="DA544" s="126">
        <f t="shared" ca="1" si="304"/>
        <v>-3.9504878792890219E-4</v>
      </c>
      <c r="DB544" s="126">
        <f t="shared" ca="1" si="305"/>
        <v>-1.165716887806372E-2</v>
      </c>
      <c r="DC544" s="126">
        <f t="shared" ca="1" si="306"/>
        <v>9.5059106928702185E-4</v>
      </c>
      <c r="DD544" s="126">
        <f t="shared" ca="1" si="307"/>
        <v>-1.2029981901632207E-2</v>
      </c>
      <c r="DE544" s="126">
        <f t="shared" ca="1" si="308"/>
        <v>-2.6692582783941115E-3</v>
      </c>
    </row>
    <row r="545" spans="1:109" ht="14" thickBot="1" x14ac:dyDescent="0.2">
      <c r="A545" s="96">
        <v>39470</v>
      </c>
      <c r="B545" s="97">
        <v>4.0310001373291016</v>
      </c>
      <c r="C545" s="98">
        <v>1338.5999755859375</v>
      </c>
      <c r="D545" s="97">
        <v>1.9564499855041504</v>
      </c>
      <c r="E545">
        <v>106.60981137440777</v>
      </c>
      <c r="F545">
        <v>887.15069580078125</v>
      </c>
      <c r="H545" s="34">
        <f t="shared" si="309"/>
        <v>-1.6109344099277098E-2</v>
      </c>
      <c r="I545" s="34">
        <f t="shared" si="310"/>
        <v>2.1442179004912246E-2</v>
      </c>
      <c r="J545" s="34">
        <f t="shared" si="311"/>
        <v>-2.8795899312291031E-3</v>
      </c>
      <c r="K545" s="34">
        <f t="shared" si="312"/>
        <v>1.1726920326642306E-3</v>
      </c>
      <c r="L545" s="101">
        <f t="shared" si="313"/>
        <v>-4.3207523801642835E-3</v>
      </c>
      <c r="N545" s="34">
        <f t="shared" si="314"/>
        <v>0.66247153380019874</v>
      </c>
      <c r="O545" s="35">
        <f t="shared" si="322"/>
        <v>2.1442179004912245</v>
      </c>
      <c r="P545" s="35">
        <f t="shared" si="323"/>
        <v>-0.28795899312291029</v>
      </c>
      <c r="Q545" s="35">
        <f t="shared" si="315"/>
        <v>0.11726920326642307</v>
      </c>
      <c r="R545" s="35">
        <f t="shared" si="324"/>
        <v>-0.43207523801642833</v>
      </c>
      <c r="S545" s="67">
        <f t="shared" si="316"/>
        <v>2.2039244064185075</v>
      </c>
      <c r="AJ545" s="34">
        <f t="shared" ca="1" si="325"/>
        <v>-0.88164323757013829</v>
      </c>
      <c r="AK545" s="34">
        <f t="shared" ca="1" si="325"/>
        <v>0.90404107506734799</v>
      </c>
      <c r="AL545" s="34">
        <f t="shared" ca="1" si="325"/>
        <v>-1.6908528605721953</v>
      </c>
      <c r="AM545" s="34">
        <f t="shared" ca="1" si="325"/>
        <v>-0.20262218914708766</v>
      </c>
      <c r="AN545" s="101">
        <f t="shared" ca="1" si="325"/>
        <v>-0.4493193406417707</v>
      </c>
      <c r="AQ545" s="60">
        <f ca="1"/>
        <v>-1.2124623750388438E-3</v>
      </c>
      <c r="AR545" s="60">
        <f ca="1"/>
        <v>-2.1063145718225548E-3</v>
      </c>
      <c r="AS545" s="60">
        <f ca="1"/>
        <v>7.4590911820411588E-4</v>
      </c>
      <c r="AT545" s="60">
        <f ca="1"/>
        <v>1.6917744153394291E-3</v>
      </c>
      <c r="AU545" s="60">
        <f ca="1"/>
        <v>5.7820041481166772E-4</v>
      </c>
      <c r="AW545" s="61">
        <f t="shared" ca="1" si="298"/>
        <v>4.9860615324683444E-2</v>
      </c>
      <c r="AX545" s="61">
        <f t="shared" ca="1" si="299"/>
        <v>-0.21063145718225548</v>
      </c>
      <c r="AY545" s="61">
        <f t="shared" ca="1" si="300"/>
        <v>7.4590911820411582E-2</v>
      </c>
      <c r="AZ545" s="61">
        <f t="shared" ca="1" si="301"/>
        <v>0.1691774415339429</v>
      </c>
      <c r="BA545" s="61">
        <f t="shared" ca="1" si="302"/>
        <v>5.7820041481166776E-2</v>
      </c>
      <c r="BB545" s="61">
        <f t="shared" ca="1" si="303"/>
        <v>0.14081755297794923</v>
      </c>
      <c r="BL545" s="96">
        <v>39470</v>
      </c>
      <c r="BM545" s="126">
        <f t="shared" si="317"/>
        <v>-1.5687855260381287E-2</v>
      </c>
      <c r="BN545" s="126">
        <f t="shared" si="318"/>
        <v>2.1283648395242237E-2</v>
      </c>
      <c r="BO545" s="126">
        <f t="shared" si="319"/>
        <v>-2.8383994596370408E-3</v>
      </c>
      <c r="BP545" s="126">
        <f t="shared" si="320"/>
        <v>1.3803836432455105E-3</v>
      </c>
      <c r="BQ545" s="126">
        <f t="shared" si="321"/>
        <v>-5.0704120225826916E-3</v>
      </c>
      <c r="DA545" s="126">
        <f t="shared" ca="1" si="304"/>
        <v>-1.0798261932187E-3</v>
      </c>
      <c r="DB545" s="126">
        <f t="shared" ca="1" si="305"/>
        <v>-2.4241968930237322E-3</v>
      </c>
      <c r="DC545" s="126">
        <f t="shared" ca="1" si="306"/>
        <v>5.8749555611451636E-4</v>
      </c>
      <c r="DD545" s="126">
        <f t="shared" ca="1" si="307"/>
        <v>1.808511756654264E-3</v>
      </c>
      <c r="DE545" s="126">
        <f t="shared" ca="1" si="308"/>
        <v>-4.4391804505005111E-5</v>
      </c>
    </row>
    <row r="546" spans="1:109" ht="14" thickBot="1" x14ac:dyDescent="0.2">
      <c r="A546" s="96">
        <v>39471</v>
      </c>
      <c r="B546" s="97">
        <v>4.2740001678466797</v>
      </c>
      <c r="C546" s="98">
        <v>1352.0699462890625</v>
      </c>
      <c r="D546" s="97">
        <v>1.9742000102996826</v>
      </c>
      <c r="E546">
        <v>106.78056786711315</v>
      </c>
      <c r="F546">
        <v>905.74932861328125</v>
      </c>
      <c r="H546" s="34">
        <f t="shared" si="309"/>
        <v>6.0282813753161364E-2</v>
      </c>
      <c r="I546" s="34">
        <f t="shared" si="310"/>
        <v>1.0062730426413515E-2</v>
      </c>
      <c r="J546" s="34">
        <f t="shared" si="311"/>
        <v>9.0725676235256722E-3</v>
      </c>
      <c r="K546" s="34">
        <f t="shared" si="312"/>
        <v>1.6016958524172991E-3</v>
      </c>
      <c r="L546" s="101">
        <f t="shared" si="313"/>
        <v>2.0964457223033632E-2</v>
      </c>
      <c r="N546" s="34">
        <f t="shared" si="314"/>
        <v>-2.4790362563948598</v>
      </c>
      <c r="O546" s="35">
        <f t="shared" si="322"/>
        <v>1.0062730426413515</v>
      </c>
      <c r="P546" s="35">
        <f t="shared" si="323"/>
        <v>0.90725676235256725</v>
      </c>
      <c r="Q546" s="35">
        <f t="shared" si="315"/>
        <v>0.16016958524172992</v>
      </c>
      <c r="R546" s="35">
        <f t="shared" si="324"/>
        <v>2.096445722303363</v>
      </c>
      <c r="S546" s="67">
        <f t="shared" si="316"/>
        <v>1.6911088561441519</v>
      </c>
      <c r="AJ546" s="34">
        <f t="shared" ca="1" si="325"/>
        <v>-1.2608932107745996</v>
      </c>
      <c r="AK546" s="34">
        <f t="shared" ca="1" si="325"/>
        <v>0.98578737201055233</v>
      </c>
      <c r="AL546" s="34">
        <f t="shared" ca="1" si="325"/>
        <v>0.81275809146924183</v>
      </c>
      <c r="AM546" s="34">
        <f t="shared" ca="1" si="325"/>
        <v>-0.31499654790246345</v>
      </c>
      <c r="AN546" s="101">
        <f t="shared" ca="1" si="325"/>
        <v>0.44878719251594923</v>
      </c>
      <c r="AQ546" s="60">
        <f ca="1"/>
        <v>-1.0020718369913383E-2</v>
      </c>
      <c r="AR546" s="60">
        <f ca="1"/>
        <v>-2.0914151400503365E-2</v>
      </c>
      <c r="AS546" s="60">
        <f ca="1"/>
        <v>-1.8753148933183666E-3</v>
      </c>
      <c r="AT546" s="60">
        <f ca="1"/>
        <v>-6.7976089605771371E-3</v>
      </c>
      <c r="AU546" s="60">
        <f ca="1"/>
        <v>2.0651990402811373E-2</v>
      </c>
      <c r="AW546" s="61">
        <f t="shared" ca="1" si="298"/>
        <v>0.41208634115613951</v>
      </c>
      <c r="AX546" s="61">
        <f t="shared" ca="1" si="299"/>
        <v>-2.0914151400503367</v>
      </c>
      <c r="AY546" s="61">
        <f t="shared" ca="1" si="300"/>
        <v>-0.18753148933183666</v>
      </c>
      <c r="AZ546" s="61">
        <f t="shared" ca="1" si="301"/>
        <v>-0.67976089605771373</v>
      </c>
      <c r="BA546" s="61">
        <f t="shared" ca="1" si="302"/>
        <v>2.0651990402811373</v>
      </c>
      <c r="BB546" s="61">
        <f t="shared" ca="1" si="303"/>
        <v>-0.48142214400261008</v>
      </c>
      <c r="BL546" s="96">
        <v>39471</v>
      </c>
      <c r="BM546" s="126">
        <f t="shared" si="317"/>
        <v>6.0704302592057176E-2</v>
      </c>
      <c r="BN546" s="126">
        <f t="shared" si="318"/>
        <v>9.9041998167435034E-3</v>
      </c>
      <c r="BO546" s="126">
        <f t="shared" si="319"/>
        <v>9.1137580951177345E-3</v>
      </c>
      <c r="BP546" s="126">
        <f t="shared" si="320"/>
        <v>1.8093874629985789E-3</v>
      </c>
      <c r="BQ546" s="126">
        <f t="shared" si="321"/>
        <v>2.0214797580615226E-2</v>
      </c>
      <c r="DA546" s="126">
        <f t="shared" ca="1" si="304"/>
        <v>-9.8880821880932383E-3</v>
      </c>
      <c r="DB546" s="126">
        <f t="shared" ca="1" si="305"/>
        <v>-2.1232033721704544E-2</v>
      </c>
      <c r="DC546" s="126">
        <f t="shared" ca="1" si="306"/>
        <v>-2.0337284554079664E-3</v>
      </c>
      <c r="DD546" s="126">
        <f t="shared" ca="1" si="307"/>
        <v>-6.6808716192623017E-3</v>
      </c>
      <c r="DE546" s="126">
        <f t="shared" ca="1" si="308"/>
        <v>2.0029398183494699E-2</v>
      </c>
    </row>
    <row r="547" spans="1:109" ht="14" thickBot="1" x14ac:dyDescent="0.2">
      <c r="A547" s="96">
        <v>39472</v>
      </c>
      <c r="B547" s="97">
        <v>4.1770000457763672</v>
      </c>
      <c r="C547" s="98">
        <v>1330.6099853515625</v>
      </c>
      <c r="D547" s="97">
        <v>1.9800000190734863</v>
      </c>
      <c r="E547">
        <v>107.04346092313189</v>
      </c>
      <c r="F547">
        <v>910.24884033203125</v>
      </c>
      <c r="H547" s="34">
        <f t="shared" si="309"/>
        <v>-2.2695395007245156E-2</v>
      </c>
      <c r="I547" s="34">
        <f t="shared" si="310"/>
        <v>-1.5871931031674613E-2</v>
      </c>
      <c r="J547" s="34">
        <f t="shared" si="311"/>
        <v>2.9379033246602366E-3</v>
      </c>
      <c r="K547" s="34">
        <f t="shared" si="312"/>
        <v>2.4619934251137012E-3</v>
      </c>
      <c r="L547" s="101">
        <f t="shared" si="313"/>
        <v>4.9677229412235218E-3</v>
      </c>
      <c r="N547" s="34">
        <f t="shared" si="314"/>
        <v>0.93331255748182596</v>
      </c>
      <c r="O547" s="35">
        <f t="shared" si="322"/>
        <v>-1.5871931031674613</v>
      </c>
      <c r="P547" s="35">
        <f t="shared" si="323"/>
        <v>0.29379033246602365</v>
      </c>
      <c r="Q547" s="35">
        <f t="shared" si="315"/>
        <v>0.24619934251137013</v>
      </c>
      <c r="R547" s="35">
        <f t="shared" si="324"/>
        <v>0.49677229412235219</v>
      </c>
      <c r="S547" s="67">
        <f t="shared" si="316"/>
        <v>0.38288142341411058</v>
      </c>
      <c r="AJ547" s="34">
        <f t="shared" ca="1" si="325"/>
        <v>1.2061954019321071E-2</v>
      </c>
      <c r="AK547" s="34">
        <f t="shared" ca="1" si="325"/>
        <v>0.65388494819039678</v>
      </c>
      <c r="AL547" s="34">
        <f t="shared" ca="1" si="325"/>
        <v>0.80161725165092335</v>
      </c>
      <c r="AM547" s="34">
        <f t="shared" ca="1" si="325"/>
        <v>0.29615718528129759</v>
      </c>
      <c r="AN547" s="101">
        <f t="shared" ca="1" si="325"/>
        <v>-0.20831313657849859</v>
      </c>
      <c r="AQ547" s="60">
        <f ca="1"/>
        <v>-3.1354124429251326E-2</v>
      </c>
      <c r="AR547" s="60">
        <f ca="1"/>
        <v>1.6321415201849372E-3</v>
      </c>
      <c r="AS547" s="60">
        <f ca="1"/>
        <v>1.425321826438864E-3</v>
      </c>
      <c r="AT547" s="60">
        <f ca="1"/>
        <v>-1.7062713084912647E-3</v>
      </c>
      <c r="AU547" s="60">
        <f ca="1"/>
        <v>9.0948202736174689E-3</v>
      </c>
      <c r="AW547" s="61">
        <f t="shared" ca="1" si="298"/>
        <v>1.2893892373023745</v>
      </c>
      <c r="AX547" s="61">
        <f t="shared" ca="1" si="299"/>
        <v>0.16321415201849371</v>
      </c>
      <c r="AY547" s="61">
        <f t="shared" ca="1" si="300"/>
        <v>0.1425321826438864</v>
      </c>
      <c r="AZ547" s="61">
        <f t="shared" ca="1" si="301"/>
        <v>-0.17062713084912648</v>
      </c>
      <c r="BA547" s="61">
        <f t="shared" ca="1" si="302"/>
        <v>0.90948202736174688</v>
      </c>
      <c r="BB547" s="61">
        <f t="shared" ca="1" si="303"/>
        <v>2.3339904684773751</v>
      </c>
      <c r="BL547" s="96">
        <v>39472</v>
      </c>
      <c r="BM547" s="126">
        <f t="shared" si="317"/>
        <v>-2.2273906168349344E-2</v>
      </c>
      <c r="BN547" s="126">
        <f t="shared" si="318"/>
        <v>-1.6030461641344623E-2</v>
      </c>
      <c r="BO547" s="126">
        <f t="shared" si="319"/>
        <v>2.9790937962522988E-3</v>
      </c>
      <c r="BP547" s="126">
        <f t="shared" si="320"/>
        <v>2.669685035694981E-3</v>
      </c>
      <c r="BQ547" s="126">
        <f t="shared" si="321"/>
        <v>4.2180632988051137E-3</v>
      </c>
      <c r="DA547" s="126">
        <f t="shared" ca="1" si="304"/>
        <v>-3.1221488247431182E-2</v>
      </c>
      <c r="DB547" s="126">
        <f t="shared" ca="1" si="305"/>
        <v>1.3142591989837599E-3</v>
      </c>
      <c r="DC547" s="126">
        <f t="shared" ca="1" si="306"/>
        <v>1.2669082643492644E-3</v>
      </c>
      <c r="DD547" s="126">
        <f t="shared" ca="1" si="307"/>
        <v>-1.5895339671764298E-3</v>
      </c>
      <c r="DE547" s="126">
        <f t="shared" ca="1" si="308"/>
        <v>8.4722280543007965E-3</v>
      </c>
    </row>
    <row r="548" spans="1:109" ht="14" thickBot="1" x14ac:dyDescent="0.2">
      <c r="A548" s="96">
        <v>39475</v>
      </c>
      <c r="B548" s="97">
        <v>4.1855001449584961</v>
      </c>
      <c r="C548" s="98">
        <v>1353.969970703125</v>
      </c>
      <c r="D548" s="97">
        <v>1.9843000173568726</v>
      </c>
      <c r="E548">
        <v>106.80337177952433</v>
      </c>
      <c r="F548">
        <v>926.74853515625</v>
      </c>
      <c r="H548" s="34">
        <f t="shared" si="309"/>
        <v>2.0349770382990305E-3</v>
      </c>
      <c r="I548" s="34">
        <f t="shared" si="310"/>
        <v>1.755584702409288E-2</v>
      </c>
      <c r="J548" s="34">
        <f t="shared" si="311"/>
        <v>2.1717162838202171E-3</v>
      </c>
      <c r="K548" s="34">
        <f t="shared" si="312"/>
        <v>-2.2429127527927276E-3</v>
      </c>
      <c r="L548" s="101">
        <f t="shared" si="313"/>
        <v>1.8126576045073742E-2</v>
      </c>
      <c r="N548" s="34">
        <f t="shared" si="314"/>
        <v>-8.3685242024884227E-2</v>
      </c>
      <c r="O548" s="35">
        <f t="shared" si="322"/>
        <v>1.7555847024092879</v>
      </c>
      <c r="P548" s="35">
        <f t="shared" si="323"/>
        <v>0.2171716283820217</v>
      </c>
      <c r="Q548" s="35">
        <f t="shared" si="315"/>
        <v>-0.22429127527927276</v>
      </c>
      <c r="R548" s="35">
        <f t="shared" si="324"/>
        <v>1.8126576045073741</v>
      </c>
      <c r="S548" s="67">
        <f t="shared" si="316"/>
        <v>3.4774374179945271</v>
      </c>
      <c r="AJ548" s="34">
        <f t="shared" ca="1" si="325"/>
        <v>-0.64646667574151317</v>
      </c>
      <c r="AK548" s="34">
        <f t="shared" ca="1" si="325"/>
        <v>1.1162524978552655</v>
      </c>
      <c r="AL548" s="34">
        <f t="shared" ca="1" si="325"/>
        <v>1.275631073613215</v>
      </c>
      <c r="AM548" s="34">
        <f t="shared" ca="1" si="325"/>
        <v>-4.950581681290276E-2</v>
      </c>
      <c r="AN548" s="101">
        <f t="shared" ca="1" si="325"/>
        <v>0.5680120473423621</v>
      </c>
      <c r="AQ548" s="60">
        <f ca="1"/>
        <v>-5.0457122917528701E-3</v>
      </c>
      <c r="AR548" s="60">
        <f ca="1"/>
        <v>1.1904451324594919E-2</v>
      </c>
      <c r="AS548" s="60">
        <f ca="1"/>
        <v>3.0600040405314908E-3</v>
      </c>
      <c r="AT548" s="60">
        <f ca="1"/>
        <v>-1.7832638663580792E-3</v>
      </c>
      <c r="AU548" s="60">
        <f ca="1"/>
        <v>3.7884200301825824E-3</v>
      </c>
      <c r="AW548" s="61">
        <f t="shared" ca="1" si="298"/>
        <v>0.20749701169906967</v>
      </c>
      <c r="AX548" s="61">
        <f t="shared" ca="1" si="299"/>
        <v>1.1904451324594918</v>
      </c>
      <c r="AY548" s="61">
        <f t="shared" ca="1" si="300"/>
        <v>0.3060004040531491</v>
      </c>
      <c r="AZ548" s="61">
        <f t="shared" ca="1" si="301"/>
        <v>-0.17832638663580791</v>
      </c>
      <c r="BA548" s="61">
        <f t="shared" ca="1" si="302"/>
        <v>0.37884200301825821</v>
      </c>
      <c r="BB548" s="61">
        <f t="shared" ca="1" si="303"/>
        <v>1.904458164594161</v>
      </c>
      <c r="BL548" s="96">
        <v>39475</v>
      </c>
      <c r="BM548" s="126">
        <f t="shared" si="317"/>
        <v>2.4564658771948416E-3</v>
      </c>
      <c r="BN548" s="126">
        <f t="shared" si="318"/>
        <v>1.739731641442287E-2</v>
      </c>
      <c r="BO548" s="126">
        <f t="shared" si="319"/>
        <v>2.2129067554122793E-3</v>
      </c>
      <c r="BP548" s="126">
        <f t="shared" si="320"/>
        <v>-2.0352211422114477E-3</v>
      </c>
      <c r="BQ548" s="126">
        <f t="shared" si="321"/>
        <v>1.7376916402655335E-2</v>
      </c>
      <c r="DA548" s="126">
        <f t="shared" ca="1" si="304"/>
        <v>-4.9130761099327267E-3</v>
      </c>
      <c r="DB548" s="126">
        <f t="shared" ca="1" si="305"/>
        <v>1.1586569003393742E-2</v>
      </c>
      <c r="DC548" s="126">
        <f t="shared" ca="1" si="306"/>
        <v>2.901590478441891E-3</v>
      </c>
      <c r="DD548" s="126">
        <f t="shared" ca="1" si="307"/>
        <v>-1.6665265250432443E-3</v>
      </c>
      <c r="DE548" s="126">
        <f t="shared" ca="1" si="308"/>
        <v>3.1658278108659095E-3</v>
      </c>
    </row>
    <row r="549" spans="1:109" ht="14" thickBot="1" x14ac:dyDescent="0.2">
      <c r="A549" s="96">
        <v>39476</v>
      </c>
      <c r="B549" s="97">
        <v>4.248499870300293</v>
      </c>
      <c r="C549" s="98">
        <v>1362.300048828125</v>
      </c>
      <c r="D549" s="97">
        <v>1.9901000261306763</v>
      </c>
      <c r="E549">
        <v>106.97474938327778</v>
      </c>
      <c r="F549">
        <v>923.84869384765625</v>
      </c>
      <c r="H549" s="34">
        <f t="shared" si="309"/>
        <v>1.505189897500806E-2</v>
      </c>
      <c r="I549" s="34">
        <f t="shared" si="310"/>
        <v>6.1523359492782091E-3</v>
      </c>
      <c r="J549" s="34">
        <f t="shared" si="311"/>
        <v>2.9229495152297783E-3</v>
      </c>
      <c r="K549" s="34">
        <f t="shared" si="312"/>
        <v>1.6046085521272955E-3</v>
      </c>
      <c r="L549" s="101">
        <f t="shared" si="313"/>
        <v>-3.1290487101820301E-3</v>
      </c>
      <c r="N549" s="34">
        <f t="shared" si="314"/>
        <v>-0.61898576001158823</v>
      </c>
      <c r="O549" s="35">
        <f t="shared" si="322"/>
        <v>0.61523359492782093</v>
      </c>
      <c r="P549" s="35">
        <f t="shared" si="323"/>
        <v>0.29229495152297785</v>
      </c>
      <c r="Q549" s="35">
        <f t="shared" si="315"/>
        <v>0.16046085521272954</v>
      </c>
      <c r="R549" s="35">
        <f t="shared" si="324"/>
        <v>-0.31290487101820302</v>
      </c>
      <c r="S549" s="67">
        <f t="shared" si="316"/>
        <v>0.13609877063373704</v>
      </c>
      <c r="AJ549" s="34">
        <f t="shared" ca="1" si="325"/>
        <v>-1.8942769191350501</v>
      </c>
      <c r="AK549" s="34">
        <f t="shared" ca="1" si="325"/>
        <v>-1.0126317112852614</v>
      </c>
      <c r="AL549" s="34">
        <f t="shared" ca="1" si="325"/>
        <v>-0.78454913355397615</v>
      </c>
      <c r="AM549" s="34">
        <f t="shared" ca="1" si="325"/>
        <v>-1.2760095390259103</v>
      </c>
      <c r="AN549" s="101">
        <f t="shared" ca="1" si="325"/>
        <v>0.17276469869855424</v>
      </c>
      <c r="AQ549" s="60">
        <f ca="1"/>
        <v>-2.1996267164077678E-2</v>
      </c>
      <c r="AR549" s="60">
        <f ca="1"/>
        <v>1.2597487250992599E-2</v>
      </c>
      <c r="AS549" s="60">
        <f ca="1"/>
        <v>4.441672664488569E-3</v>
      </c>
      <c r="AT549" s="60">
        <f ca="1"/>
        <v>4.9095891560896289E-4</v>
      </c>
      <c r="AU549" s="60">
        <f ca="1"/>
        <v>7.7731432545324079E-3</v>
      </c>
      <c r="AW549" s="61">
        <f t="shared" ca="1" si="298"/>
        <v>0.90456202041890688</v>
      </c>
      <c r="AX549" s="61">
        <f t="shared" ca="1" si="299"/>
        <v>1.2597487250992598</v>
      </c>
      <c r="AY549" s="61">
        <f t="shared" ca="1" si="300"/>
        <v>0.4441672664488569</v>
      </c>
      <c r="AZ549" s="61">
        <f t="shared" ca="1" si="301"/>
        <v>4.909589156089629E-2</v>
      </c>
      <c r="BA549" s="61">
        <f t="shared" ca="1" si="302"/>
        <v>0.77731432545324075</v>
      </c>
      <c r="BB549" s="61">
        <f t="shared" ca="1" si="303"/>
        <v>3.4348882289811606</v>
      </c>
      <c r="BL549" s="96">
        <v>39476</v>
      </c>
      <c r="BM549" s="126">
        <f t="shared" si="317"/>
        <v>1.5473387813903871E-2</v>
      </c>
      <c r="BN549" s="126">
        <f t="shared" si="318"/>
        <v>5.993805339608198E-3</v>
      </c>
      <c r="BO549" s="126">
        <f t="shared" si="319"/>
        <v>2.9641399868218406E-3</v>
      </c>
      <c r="BP549" s="126">
        <f t="shared" si="320"/>
        <v>1.8123001627085753E-3</v>
      </c>
      <c r="BQ549" s="126">
        <f t="shared" si="321"/>
        <v>-3.8787083526004382E-3</v>
      </c>
      <c r="DA549" s="126">
        <f t="shared" ca="1" si="304"/>
        <v>-2.1863630982257534E-2</v>
      </c>
      <c r="DB549" s="126">
        <f t="shared" ca="1" si="305"/>
        <v>1.2279604929791422E-2</v>
      </c>
      <c r="DC549" s="126">
        <f t="shared" ca="1" si="306"/>
        <v>4.2832591023989697E-3</v>
      </c>
      <c r="DD549" s="126">
        <f t="shared" ca="1" si="307"/>
        <v>6.0769625692379779E-4</v>
      </c>
      <c r="DE549" s="126">
        <f t="shared" ca="1" si="308"/>
        <v>7.1505510352157346E-3</v>
      </c>
    </row>
    <row r="550" spans="1:109" ht="14" thickBot="1" x14ac:dyDescent="0.2">
      <c r="A550" s="96">
        <v>39477</v>
      </c>
      <c r="B550" s="97">
        <v>4.3524999618530273</v>
      </c>
      <c r="C550" s="98">
        <v>1355.81005859375</v>
      </c>
      <c r="D550" s="97">
        <v>1.993399977684021</v>
      </c>
      <c r="E550">
        <v>106.96331491474946</v>
      </c>
      <c r="F550">
        <v>931.84820556640625</v>
      </c>
      <c r="H550" s="34">
        <f t="shared" si="309"/>
        <v>2.4479250259547124E-2</v>
      </c>
      <c r="I550" s="34">
        <f t="shared" si="310"/>
        <v>-4.7639947161110408E-3</v>
      </c>
      <c r="J550" s="34">
        <f t="shared" si="311"/>
        <v>1.6581837646426126E-3</v>
      </c>
      <c r="K550" s="34">
        <f t="shared" si="312"/>
        <v>-1.0688941637388726E-4</v>
      </c>
      <c r="L550" s="101">
        <f t="shared" si="313"/>
        <v>8.6588981204633597E-3</v>
      </c>
      <c r="N550" s="34">
        <f t="shared" si="314"/>
        <v>-1.0066708095489014</v>
      </c>
      <c r="O550" s="35">
        <f t="shared" si="322"/>
        <v>-0.47639947161110408</v>
      </c>
      <c r="P550" s="35">
        <f t="shared" si="323"/>
        <v>0.16581837646426126</v>
      </c>
      <c r="Q550" s="35">
        <f t="shared" si="315"/>
        <v>-1.0688941637388726E-2</v>
      </c>
      <c r="R550" s="35">
        <f t="shared" si="324"/>
        <v>0.86588981204633597</v>
      </c>
      <c r="S550" s="67">
        <f t="shared" si="316"/>
        <v>-0.46205103428679706</v>
      </c>
      <c r="AJ550" s="34">
        <f t="shared" ca="1" si="325"/>
        <v>0.72092532957536104</v>
      </c>
      <c r="AK550" s="34">
        <f t="shared" ca="1" si="325"/>
        <v>-0.11629812066445322</v>
      </c>
      <c r="AL550" s="34">
        <f t="shared" ca="1" si="325"/>
        <v>0.62155707202319421</v>
      </c>
      <c r="AM550" s="34">
        <f t="shared" ca="1" si="325"/>
        <v>-0.88612210180875728</v>
      </c>
      <c r="AN550" s="101">
        <f t="shared" ca="1" si="325"/>
        <v>-1.2092130613207088</v>
      </c>
      <c r="AQ550" s="60">
        <f ca="1"/>
        <v>-3.1511970231441262E-2</v>
      </c>
      <c r="AR550" s="60">
        <f ca="1"/>
        <v>-3.0414998821907437E-2</v>
      </c>
      <c r="AS550" s="60">
        <f ca="1"/>
        <v>-1.1222797340729559E-2</v>
      </c>
      <c r="AT550" s="60">
        <f ca="1"/>
        <v>-1.7465188702693603E-3</v>
      </c>
      <c r="AU550" s="60">
        <f ca="1"/>
        <v>-6.410330516881395E-3</v>
      </c>
      <c r="AW550" s="61">
        <f t="shared" ca="1" si="298"/>
        <v>1.2958803985834462</v>
      </c>
      <c r="AX550" s="61">
        <f t="shared" ca="1" si="299"/>
        <v>-3.0414998821907435</v>
      </c>
      <c r="AY550" s="61">
        <f t="shared" ca="1" si="300"/>
        <v>-1.1222797340729558</v>
      </c>
      <c r="AZ550" s="61">
        <f t="shared" ca="1" si="301"/>
        <v>-0.17465188702693604</v>
      </c>
      <c r="BA550" s="61">
        <f t="shared" ca="1" si="302"/>
        <v>-0.64103305168813951</v>
      </c>
      <c r="BB550" s="61">
        <f t="shared" ca="1" si="303"/>
        <v>-3.6835841563953284</v>
      </c>
      <c r="BL550" s="96">
        <v>39477</v>
      </c>
      <c r="BM550" s="126">
        <f t="shared" si="317"/>
        <v>2.4900739098442936E-2</v>
      </c>
      <c r="BN550" s="126">
        <f t="shared" si="318"/>
        <v>-4.922525325781052E-3</v>
      </c>
      <c r="BO550" s="126">
        <f t="shared" si="319"/>
        <v>1.6993742362346749E-3</v>
      </c>
      <c r="BP550" s="126">
        <f t="shared" si="320"/>
        <v>1.0080219420739261E-4</v>
      </c>
      <c r="BQ550" s="126">
        <f t="shared" si="321"/>
        <v>7.9092384780449516E-3</v>
      </c>
      <c r="DA550" s="126">
        <f t="shared" ca="1" si="304"/>
        <v>-3.1379334049621121E-2</v>
      </c>
      <c r="DB550" s="126">
        <f t="shared" ca="1" si="305"/>
        <v>-3.0732881143108615E-2</v>
      </c>
      <c r="DC550" s="126">
        <f t="shared" ca="1" si="306"/>
        <v>-1.1381210902819159E-2</v>
      </c>
      <c r="DD550" s="126">
        <f t="shared" ca="1" si="307"/>
        <v>-1.6297815289545254E-3</v>
      </c>
      <c r="DE550" s="126">
        <f t="shared" ca="1" si="308"/>
        <v>-7.0329227361980683E-3</v>
      </c>
    </row>
    <row r="551" spans="1:109" ht="14" thickBot="1" x14ac:dyDescent="0.2">
      <c r="A551" s="96">
        <v>39478</v>
      </c>
      <c r="B551" s="97">
        <v>4.2680001258850098</v>
      </c>
      <c r="C551" s="98">
        <v>1378.550048828125</v>
      </c>
      <c r="D551" s="97">
        <v>1.9900499582290649</v>
      </c>
      <c r="E551">
        <v>106.4169407347032</v>
      </c>
      <c r="F551">
        <v>925.6971435546875</v>
      </c>
      <c r="H551" s="34">
        <f t="shared" si="309"/>
        <v>-1.9414092293763681E-2</v>
      </c>
      <c r="I551" s="34">
        <f t="shared" si="310"/>
        <v>1.6772253672436226E-2</v>
      </c>
      <c r="J551" s="34">
        <f t="shared" si="311"/>
        <v>-1.680555579642469E-3</v>
      </c>
      <c r="K551" s="34">
        <f t="shared" si="312"/>
        <v>-5.1080520501979709E-3</v>
      </c>
      <c r="L551" s="101">
        <f t="shared" si="313"/>
        <v>-6.6009270340118796E-3</v>
      </c>
      <c r="N551" s="34">
        <f t="shared" si="314"/>
        <v>0.7983741249754166</v>
      </c>
      <c r="O551" s="35">
        <f t="shared" si="322"/>
        <v>1.6772253672436226</v>
      </c>
      <c r="P551" s="35">
        <f t="shared" si="323"/>
        <v>-0.1680555579642469</v>
      </c>
      <c r="Q551" s="35">
        <f t="shared" si="315"/>
        <v>-0.51080520501979709</v>
      </c>
      <c r="R551" s="35">
        <f t="shared" si="324"/>
        <v>-0.66009270340118797</v>
      </c>
      <c r="S551" s="67">
        <f t="shared" si="316"/>
        <v>1.1366460258338069</v>
      </c>
      <c r="AJ551" s="34">
        <f t="shared" ca="1" si="325"/>
        <v>-0.26511888209267293</v>
      </c>
      <c r="AK551" s="34">
        <f t="shared" ca="1" si="325"/>
        <v>-0.39036600879882838</v>
      </c>
      <c r="AL551" s="34">
        <f t="shared" ca="1" si="325"/>
        <v>1.4708363258829775</v>
      </c>
      <c r="AM551" s="34">
        <f t="shared" ca="1" si="325"/>
        <v>1.483870216289807</v>
      </c>
      <c r="AN551" s="101">
        <f t="shared" ca="1" si="325"/>
        <v>-1.0748214397568647</v>
      </c>
      <c r="AQ551" s="60">
        <f ca="1"/>
        <v>1.1464748556227649E-2</v>
      </c>
      <c r="AR551" s="60">
        <f ca="1"/>
        <v>1.3916852081380153E-2</v>
      </c>
      <c r="AS551" s="60">
        <f ca="1"/>
        <v>-7.1129901490409129E-3</v>
      </c>
      <c r="AT551" s="60">
        <f ca="1"/>
        <v>5.8196212373873898E-4</v>
      </c>
      <c r="AU551" s="60">
        <f ca="1"/>
        <v>-3.8825667642761021E-3</v>
      </c>
      <c r="AW551" s="61">
        <f t="shared" ca="1" si="298"/>
        <v>-0.47146981986799635</v>
      </c>
      <c r="AX551" s="61">
        <f t="shared" ca="1" si="299"/>
        <v>1.3916852081380153</v>
      </c>
      <c r="AY551" s="61">
        <f t="shared" ca="1" si="300"/>
        <v>-0.71129901490409131</v>
      </c>
      <c r="AZ551" s="61">
        <f t="shared" ca="1" si="301"/>
        <v>5.8196212373873901E-2</v>
      </c>
      <c r="BA551" s="61">
        <f t="shared" ca="1" si="302"/>
        <v>-0.38825667642761019</v>
      </c>
      <c r="BB551" s="61">
        <f t="shared" ca="1" si="303"/>
        <v>-0.12114409068780857</v>
      </c>
      <c r="BL551" s="96">
        <v>39478</v>
      </c>
      <c r="BM551" s="126">
        <f t="shared" si="317"/>
        <v>-1.8992603454867869E-2</v>
      </c>
      <c r="BN551" s="126">
        <f t="shared" si="318"/>
        <v>1.6613723062766216E-2</v>
      </c>
      <c r="BO551" s="126">
        <f t="shared" si="319"/>
        <v>-1.6393651080504068E-3</v>
      </c>
      <c r="BP551" s="126">
        <f t="shared" si="320"/>
        <v>-4.9003604396166906E-3</v>
      </c>
      <c r="BQ551" s="126">
        <f t="shared" si="321"/>
        <v>-7.3505866764302877E-3</v>
      </c>
      <c r="DA551" s="126">
        <f t="shared" ca="1" si="304"/>
        <v>1.1597384738047794E-2</v>
      </c>
      <c r="DB551" s="126">
        <f t="shared" ca="1" si="305"/>
        <v>1.3598969760178976E-2</v>
      </c>
      <c r="DC551" s="126">
        <f t="shared" ca="1" si="306"/>
        <v>-7.2714037111305122E-3</v>
      </c>
      <c r="DD551" s="126">
        <f t="shared" ca="1" si="307"/>
        <v>6.9869946505357388E-4</v>
      </c>
      <c r="DE551" s="126">
        <f t="shared" ca="1" si="308"/>
        <v>-4.5051589835927754E-3</v>
      </c>
    </row>
    <row r="552" spans="1:109" ht="14" thickBot="1" x14ac:dyDescent="0.2">
      <c r="A552" s="96">
        <v>39479</v>
      </c>
      <c r="B552" s="97">
        <v>4.2300000190734863</v>
      </c>
      <c r="C552" s="98">
        <v>1395.4200439453125</v>
      </c>
      <c r="D552" s="97">
        <v>1.9674999713897705</v>
      </c>
      <c r="E552">
        <v>106.49626975068327</v>
      </c>
      <c r="F552">
        <v>908.3990478515625</v>
      </c>
      <c r="H552" s="34">
        <f t="shared" si="309"/>
        <v>-8.9034924298751657E-3</v>
      </c>
      <c r="I552" s="34">
        <f t="shared" si="310"/>
        <v>1.2237491944183174E-2</v>
      </c>
      <c r="J552" s="34">
        <f t="shared" si="311"/>
        <v>-1.1331367208168758E-2</v>
      </c>
      <c r="K552" s="34">
        <f t="shared" si="312"/>
        <v>7.454547690656845E-4</v>
      </c>
      <c r="L552" s="101">
        <f t="shared" si="313"/>
        <v>-1.8686560527452982E-2</v>
      </c>
      <c r="N552" s="34">
        <f t="shared" si="314"/>
        <v>0.3661421749916276</v>
      </c>
      <c r="O552" s="35">
        <f t="shared" si="322"/>
        <v>1.2237491944183174</v>
      </c>
      <c r="P552" s="35">
        <f t="shared" si="323"/>
        <v>-1.1331367208168759</v>
      </c>
      <c r="Q552" s="35">
        <f t="shared" si="315"/>
        <v>7.4545476906568445E-2</v>
      </c>
      <c r="R552" s="35">
        <f t="shared" si="324"/>
        <v>-1.8686560527452982</v>
      </c>
      <c r="S552" s="67">
        <f t="shared" si="316"/>
        <v>-1.3373559272456608</v>
      </c>
      <c r="AJ552" s="34">
        <f t="shared" ca="1" si="325"/>
        <v>0.1315655141690017</v>
      </c>
      <c r="AK552" s="34">
        <f t="shared" ca="1" si="325"/>
        <v>1.9186006406734628</v>
      </c>
      <c r="AL552" s="34">
        <f t="shared" ca="1" si="325"/>
        <v>-0.76291995731858364</v>
      </c>
      <c r="AM552" s="34">
        <f t="shared" ca="1" si="325"/>
        <v>-0.12748953766863649</v>
      </c>
      <c r="AN552" s="101">
        <f t="shared" ca="1" si="325"/>
        <v>-0.59903765699266354</v>
      </c>
      <c r="AQ552" s="60">
        <f ca="1"/>
        <v>-1.0779424449685009E-2</v>
      </c>
      <c r="AR552" s="60">
        <f ca="1"/>
        <v>1.158715619337004E-2</v>
      </c>
      <c r="AS552" s="60">
        <f ca="1"/>
        <v>3.4341886213144325E-3</v>
      </c>
      <c r="AT552" s="60">
        <f ca="1"/>
        <v>-9.1959927032845105E-3</v>
      </c>
      <c r="AU552" s="60">
        <f ca="1"/>
        <v>-1.3807287007033311E-2</v>
      </c>
      <c r="AW552" s="61">
        <f t="shared" ca="1" si="298"/>
        <v>0.4432869398442264</v>
      </c>
      <c r="AX552" s="61">
        <f t="shared" ca="1" si="299"/>
        <v>1.1587156193370041</v>
      </c>
      <c r="AY552" s="61">
        <f t="shared" ca="1" si="300"/>
        <v>0.34341886213144324</v>
      </c>
      <c r="AZ552" s="61">
        <f t="shared" ca="1" si="301"/>
        <v>-0.91959927032845101</v>
      </c>
      <c r="BA552" s="61">
        <f t="shared" ca="1" si="302"/>
        <v>-1.3807287007033311</v>
      </c>
      <c r="BB552" s="61">
        <f t="shared" ca="1" si="303"/>
        <v>-0.3549065497191084</v>
      </c>
      <c r="BL552" s="96">
        <v>39479</v>
      </c>
      <c r="BM552" s="126">
        <f t="shared" si="317"/>
        <v>-8.4820035909793541E-3</v>
      </c>
      <c r="BN552" s="126">
        <f t="shared" si="318"/>
        <v>1.2078961334513163E-2</v>
      </c>
      <c r="BO552" s="126">
        <f t="shared" si="319"/>
        <v>-1.1290176736576696E-2</v>
      </c>
      <c r="BP552" s="126">
        <f t="shared" si="320"/>
        <v>9.5314637964696435E-4</v>
      </c>
      <c r="BQ552" s="126">
        <f t="shared" si="321"/>
        <v>-1.9436220169871388E-2</v>
      </c>
      <c r="DA552" s="126">
        <f t="shared" ca="1" si="304"/>
        <v>-1.0646788267864865E-2</v>
      </c>
      <c r="DB552" s="126">
        <f t="shared" ca="1" si="305"/>
        <v>1.1269273872168863E-2</v>
      </c>
      <c r="DC552" s="126">
        <f t="shared" ca="1" si="306"/>
        <v>3.2757750592248328E-3</v>
      </c>
      <c r="DD552" s="126">
        <f t="shared" ca="1" si="307"/>
        <v>-9.0792553619696761E-3</v>
      </c>
      <c r="DE552" s="126">
        <f t="shared" ca="1" si="308"/>
        <v>-1.4429879226349984E-2</v>
      </c>
    </row>
    <row r="553" spans="1:109" ht="14" thickBot="1" x14ac:dyDescent="0.2">
      <c r="A553" s="96">
        <v>39482</v>
      </c>
      <c r="B553" s="97">
        <v>4.2709999084472656</v>
      </c>
      <c r="C553" s="98">
        <v>1380.8199462890625</v>
      </c>
      <c r="D553" s="97">
        <v>1.9735000133514404</v>
      </c>
      <c r="E553">
        <v>106.73497863345781</v>
      </c>
      <c r="F553">
        <v>904.54974365234375</v>
      </c>
      <c r="H553" s="34">
        <f t="shared" si="309"/>
        <v>9.6926451983231111E-3</v>
      </c>
      <c r="I553" s="34">
        <f t="shared" si="310"/>
        <v>-1.0462869384454813E-2</v>
      </c>
      <c r="J553" s="34">
        <f t="shared" si="311"/>
        <v>3.0495766449397761E-3</v>
      </c>
      <c r="K553" s="34">
        <f t="shared" si="312"/>
        <v>2.2414764698649391E-3</v>
      </c>
      <c r="L553" s="101">
        <f t="shared" si="313"/>
        <v>-4.2374595265403095E-3</v>
      </c>
      <c r="N553" s="34">
        <f t="shared" si="314"/>
        <v>-0.39859484604356971</v>
      </c>
      <c r="O553" s="35">
        <f t="shared" si="322"/>
        <v>-1.0462869384454814</v>
      </c>
      <c r="P553" s="35">
        <f t="shared" si="323"/>
        <v>0.3049576644939776</v>
      </c>
      <c r="Q553" s="35">
        <f t="shared" si="315"/>
        <v>0.22414764698649392</v>
      </c>
      <c r="R553" s="35">
        <f t="shared" si="324"/>
        <v>-0.42374595265403092</v>
      </c>
      <c r="S553" s="67">
        <f t="shared" si="316"/>
        <v>-1.3395224256626106</v>
      </c>
      <c r="AJ553" s="34">
        <f t="shared" ca="1" si="325"/>
        <v>1.3443988947419812</v>
      </c>
      <c r="AK553" s="34">
        <f t="shared" ca="1" si="325"/>
        <v>-1.2199528469169745</v>
      </c>
      <c r="AL553" s="34">
        <f t="shared" ca="1" si="325"/>
        <v>-1.2013365416704729</v>
      </c>
      <c r="AM553" s="34">
        <f t="shared" ca="1" si="325"/>
        <v>0.32512516269230662</v>
      </c>
      <c r="AN553" s="101">
        <f t="shared" ca="1" si="325"/>
        <v>6.7232105545903378E-2</v>
      </c>
      <c r="AQ553" s="60">
        <f ca="1"/>
        <v>2.9776974916535916E-3</v>
      </c>
      <c r="AR553" s="60">
        <f ca="1"/>
        <v>3.3109300774644516E-3</v>
      </c>
      <c r="AS553" s="60">
        <f ca="1"/>
        <v>2.5458311475374975E-3</v>
      </c>
      <c r="AT553" s="60">
        <f ca="1"/>
        <v>-4.1376102259581826E-3</v>
      </c>
      <c r="AU553" s="60">
        <f ca="1"/>
        <v>2.8081985160806209E-2</v>
      </c>
      <c r="AW553" s="61">
        <f t="shared" ca="1" si="298"/>
        <v>-0.12245314348814987</v>
      </c>
      <c r="AX553" s="61">
        <f t="shared" ca="1" si="299"/>
        <v>0.33109300774644518</v>
      </c>
      <c r="AY553" s="61">
        <f t="shared" ca="1" si="300"/>
        <v>0.25458311475374973</v>
      </c>
      <c r="AZ553" s="61">
        <f t="shared" ca="1" si="301"/>
        <v>-0.41376102259581826</v>
      </c>
      <c r="BA553" s="61">
        <f t="shared" ca="1" si="302"/>
        <v>2.8081985160806209</v>
      </c>
      <c r="BB553" s="61">
        <f t="shared" ca="1" si="303"/>
        <v>2.8576604724968475</v>
      </c>
      <c r="BL553" s="96">
        <v>39482</v>
      </c>
      <c r="BM553" s="126">
        <f t="shared" si="317"/>
        <v>1.0114134037218923E-2</v>
      </c>
      <c r="BN553" s="126">
        <f t="shared" si="318"/>
        <v>-1.0621399994124824E-2</v>
      </c>
      <c r="BO553" s="126">
        <f t="shared" si="319"/>
        <v>3.0907671165318383E-3</v>
      </c>
      <c r="BP553" s="126">
        <f t="shared" si="320"/>
        <v>2.449168080446219E-3</v>
      </c>
      <c r="BQ553" s="126">
        <f t="shared" si="321"/>
        <v>-4.9871191689587176E-3</v>
      </c>
      <c r="DA553" s="126">
        <f t="shared" ca="1" si="304"/>
        <v>3.1103336734737354E-3</v>
      </c>
      <c r="DB553" s="126">
        <f t="shared" ca="1" si="305"/>
        <v>2.9930477562632742E-3</v>
      </c>
      <c r="DC553" s="126">
        <f t="shared" ca="1" si="306"/>
        <v>2.3874175854478978E-3</v>
      </c>
      <c r="DD553" s="126">
        <f t="shared" ca="1" si="307"/>
        <v>-4.0208728846433473E-3</v>
      </c>
      <c r="DE553" s="126">
        <f t="shared" ca="1" si="308"/>
        <v>2.7459392941489535E-2</v>
      </c>
    </row>
    <row r="554" spans="1:109" ht="14" thickBot="1" x14ac:dyDescent="0.2">
      <c r="A554" s="96">
        <v>39483</v>
      </c>
      <c r="B554" s="97">
        <v>4.2220001220703125</v>
      </c>
      <c r="C554" s="98">
        <v>1336.6400146484375</v>
      </c>
      <c r="D554" s="97">
        <v>1.9642499685287476</v>
      </c>
      <c r="E554">
        <v>106.56436779977913</v>
      </c>
      <c r="F554">
        <v>886.750732421875</v>
      </c>
      <c r="H554" s="34">
        <f t="shared" si="309"/>
        <v>-1.1472673244511292E-2</v>
      </c>
      <c r="I554" s="34">
        <f t="shared" si="310"/>
        <v>-3.1995432684296062E-2</v>
      </c>
      <c r="J554" s="34">
        <f t="shared" si="311"/>
        <v>-4.6871268102928691E-3</v>
      </c>
      <c r="K554" s="34">
        <f t="shared" si="312"/>
        <v>-1.5984528770514885E-3</v>
      </c>
      <c r="L554" s="101">
        <f t="shared" si="313"/>
        <v>-1.9677205543833145E-2</v>
      </c>
      <c r="N554" s="34">
        <f t="shared" si="314"/>
        <v>0.47179571025619588</v>
      </c>
      <c r="O554" s="35">
        <f t="shared" si="322"/>
        <v>-3.1995432684296063</v>
      </c>
      <c r="P554" s="35">
        <f t="shared" si="323"/>
        <v>-0.46871268102928693</v>
      </c>
      <c r="Q554" s="35">
        <f t="shared" si="315"/>
        <v>-0.15984528770514886</v>
      </c>
      <c r="R554" s="35">
        <f t="shared" si="324"/>
        <v>-1.9677205543833145</v>
      </c>
      <c r="S554" s="67">
        <f t="shared" si="316"/>
        <v>-5.3240260812911604</v>
      </c>
      <c r="AJ554" s="34">
        <f t="shared" ca="1" si="325"/>
        <v>-0.41994875123136205</v>
      </c>
      <c r="AK554" s="34">
        <f t="shared" ca="1" si="325"/>
        <v>-0.41654078362133135</v>
      </c>
      <c r="AL554" s="34">
        <f t="shared" ca="1" si="325"/>
        <v>3.6582407027612666E-2</v>
      </c>
      <c r="AM554" s="34">
        <f t="shared" ca="1" si="325"/>
        <v>-2.5708484978855033</v>
      </c>
      <c r="AN554" s="101">
        <f t="shared" ca="1" si="325"/>
        <v>9.6529449855849492E-2</v>
      </c>
      <c r="AQ554" s="60">
        <f ca="1"/>
        <v>3.517950011262664E-2</v>
      </c>
      <c r="AR554" s="60">
        <f ca="1"/>
        <v>-6.5852039604375823E-3</v>
      </c>
      <c r="AS554" s="60">
        <f ca="1"/>
        <v>-5.6326660998635297E-4</v>
      </c>
      <c r="AT554" s="60">
        <f ca="1"/>
        <v>4.2313284137607318E-3</v>
      </c>
      <c r="AU554" s="60">
        <f ca="1"/>
        <v>-1.0144540914040876E-2</v>
      </c>
      <c r="AW554" s="61">
        <f t="shared" ca="1" si="298"/>
        <v>-1.4467018181691116</v>
      </c>
      <c r="AX554" s="61">
        <f t="shared" ca="1" si="299"/>
        <v>-0.65852039604375823</v>
      </c>
      <c r="AY554" s="61">
        <f t="shared" ca="1" si="300"/>
        <v>-5.63266609986353E-2</v>
      </c>
      <c r="AZ554" s="61">
        <f t="shared" ca="1" si="301"/>
        <v>0.42313284137607315</v>
      </c>
      <c r="BA554" s="61">
        <f t="shared" ca="1" si="302"/>
        <v>-1.0144540914040876</v>
      </c>
      <c r="BB554" s="61">
        <f t="shared" ca="1" si="303"/>
        <v>-2.7528701252395198</v>
      </c>
      <c r="BL554" s="96">
        <v>39483</v>
      </c>
      <c r="BM554" s="126">
        <f t="shared" si="317"/>
        <v>-1.1051184405615481E-2</v>
      </c>
      <c r="BN554" s="126">
        <f t="shared" si="318"/>
        <v>-3.2153963293966074E-2</v>
      </c>
      <c r="BO554" s="126">
        <f t="shared" si="319"/>
        <v>-4.6459363387008068E-3</v>
      </c>
      <c r="BP554" s="126">
        <f t="shared" si="320"/>
        <v>-1.3907612664702087E-3</v>
      </c>
      <c r="BQ554" s="126">
        <f t="shared" si="321"/>
        <v>-2.0426865186251551E-2</v>
      </c>
      <c r="DA554" s="126">
        <f t="shared" ca="1" si="304"/>
        <v>3.531213629444678E-2</v>
      </c>
      <c r="DB554" s="126">
        <f t="shared" ca="1" si="305"/>
        <v>-6.9030862816387593E-3</v>
      </c>
      <c r="DC554" s="126">
        <f t="shared" ca="1" si="306"/>
        <v>-7.216801720759526E-4</v>
      </c>
      <c r="DD554" s="126">
        <f t="shared" ca="1" si="307"/>
        <v>4.3480657550755671E-3</v>
      </c>
      <c r="DE554" s="126">
        <f t="shared" ca="1" si="308"/>
        <v>-1.0767133133357549E-2</v>
      </c>
    </row>
    <row r="555" spans="1:109" ht="14" thickBot="1" x14ac:dyDescent="0.2">
      <c r="A555" s="96">
        <v>39484</v>
      </c>
      <c r="B555" s="97">
        <v>4.2554998397827148</v>
      </c>
      <c r="C555" s="98">
        <v>1326.449951171875</v>
      </c>
      <c r="D555" s="97">
        <v>1.9601000547409058</v>
      </c>
      <c r="E555">
        <v>106.5757171272824</v>
      </c>
      <c r="F555">
        <v>905.44970703125</v>
      </c>
      <c r="H555" s="34">
        <f t="shared" si="309"/>
        <v>7.9345610478038838E-3</v>
      </c>
      <c r="I555" s="34">
        <f t="shared" si="310"/>
        <v>-7.6236408942483187E-3</v>
      </c>
      <c r="J555" s="34">
        <f t="shared" si="311"/>
        <v>-2.1127218298749137E-3</v>
      </c>
      <c r="K555" s="34">
        <f t="shared" si="312"/>
        <v>1.0650208636898268E-4</v>
      </c>
      <c r="L555" s="101">
        <f t="shared" si="313"/>
        <v>2.1087069822096176E-2</v>
      </c>
      <c r="N555" s="34">
        <f t="shared" si="314"/>
        <v>-0.32629639015568801</v>
      </c>
      <c r="O555" s="35">
        <f t="shared" si="322"/>
        <v>-0.76236408942483191</v>
      </c>
      <c r="P555" s="35">
        <f t="shared" si="323"/>
        <v>-0.21127218298749137</v>
      </c>
      <c r="Q555" s="35">
        <f t="shared" si="315"/>
        <v>1.0650208636898268E-2</v>
      </c>
      <c r="R555" s="35">
        <f t="shared" si="324"/>
        <v>2.1087069822096174</v>
      </c>
      <c r="S555" s="67">
        <f t="shared" si="316"/>
        <v>0.81942452827850443</v>
      </c>
      <c r="AJ555" s="34">
        <f t="shared" ca="1" si="325"/>
        <v>1.0183985165503295</v>
      </c>
      <c r="AK555" s="34">
        <f t="shared" ca="1" si="325"/>
        <v>0.22001597071204801</v>
      </c>
      <c r="AL555" s="34">
        <f t="shared" ca="1" si="325"/>
        <v>0.42955404039988121</v>
      </c>
      <c r="AM555" s="34">
        <f t="shared" ca="1" si="325"/>
        <v>-0.42446647500116258</v>
      </c>
      <c r="AN555" s="101">
        <f t="shared" ca="1" si="325"/>
        <v>1.3219484436630868</v>
      </c>
      <c r="AQ555" s="60">
        <f ca="1"/>
        <v>-8.7152821160830281E-3</v>
      </c>
      <c r="AR555" s="60">
        <f ca="1"/>
        <v>-4.8064740987851604E-3</v>
      </c>
      <c r="AS555" s="60">
        <f ca="1"/>
        <v>-1.3939067698069615E-2</v>
      </c>
      <c r="AT555" s="60">
        <f ca="1"/>
        <v>7.6754126249097242E-3</v>
      </c>
      <c r="AU555" s="60">
        <f ca="1"/>
        <v>-2.4005267427414964E-3</v>
      </c>
      <c r="AW555" s="61">
        <f t="shared" ca="1" si="298"/>
        <v>0.35840232075010769</v>
      </c>
      <c r="AX555" s="61">
        <f t="shared" ca="1" si="299"/>
        <v>-0.48064740987851606</v>
      </c>
      <c r="AY555" s="61">
        <f t="shared" ca="1" si="300"/>
        <v>-1.3939067698069616</v>
      </c>
      <c r="AZ555" s="61">
        <f t="shared" ca="1" si="301"/>
        <v>0.76754126249097243</v>
      </c>
      <c r="BA555" s="61">
        <f t="shared" ca="1" si="302"/>
        <v>-0.24005267427414964</v>
      </c>
      <c r="BB555" s="61">
        <f t="shared" ca="1" si="303"/>
        <v>-0.9886632707185472</v>
      </c>
      <c r="BL555" s="96">
        <v>39484</v>
      </c>
      <c r="BM555" s="126">
        <f t="shared" si="317"/>
        <v>8.3560498866996954E-3</v>
      </c>
      <c r="BN555" s="126">
        <f t="shared" si="318"/>
        <v>-7.7821715039183299E-3</v>
      </c>
      <c r="BO555" s="126">
        <f t="shared" si="319"/>
        <v>-2.0715313582828515E-3</v>
      </c>
      <c r="BP555" s="126">
        <f t="shared" si="320"/>
        <v>3.1419369695026252E-4</v>
      </c>
      <c r="BQ555" s="126">
        <f t="shared" si="321"/>
        <v>2.0337410179677769E-2</v>
      </c>
      <c r="DA555" s="126">
        <f t="shared" ca="1" si="304"/>
        <v>-8.5826459342628839E-3</v>
      </c>
      <c r="DB555" s="126">
        <f t="shared" ca="1" si="305"/>
        <v>-5.1243564199863374E-3</v>
      </c>
      <c r="DC555" s="126">
        <f t="shared" ca="1" si="306"/>
        <v>-1.4097481260159216E-2</v>
      </c>
      <c r="DD555" s="126">
        <f t="shared" ca="1" si="307"/>
        <v>7.7921499662245595E-3</v>
      </c>
      <c r="DE555" s="126">
        <f t="shared" ca="1" si="308"/>
        <v>-3.0231189620581692E-3</v>
      </c>
    </row>
    <row r="556" spans="1:109" ht="14" thickBot="1" x14ac:dyDescent="0.2">
      <c r="A556" s="96">
        <v>39485</v>
      </c>
      <c r="B556" s="97">
        <v>4.3920001983642578</v>
      </c>
      <c r="C556" s="98">
        <v>1336.9100341796875</v>
      </c>
      <c r="D556" s="97">
        <v>1.9406000375747681</v>
      </c>
      <c r="E556">
        <v>107.42292017888516</v>
      </c>
      <c r="F556">
        <v>907.4991455078125</v>
      </c>
      <c r="H556" s="34">
        <f t="shared" si="309"/>
        <v>3.2076222234921445E-2</v>
      </c>
      <c r="I556" s="34">
        <f t="shared" si="310"/>
        <v>7.8857728469674711E-3</v>
      </c>
      <c r="J556" s="34">
        <f t="shared" si="311"/>
        <v>-9.9484804966832614E-3</v>
      </c>
      <c r="K556" s="34">
        <f t="shared" si="312"/>
        <v>7.9493066004046181E-3</v>
      </c>
      <c r="L556" s="101">
        <f t="shared" si="313"/>
        <v>2.2634481635452858E-3</v>
      </c>
      <c r="N556" s="34">
        <f t="shared" si="314"/>
        <v>-1.3190843780807946</v>
      </c>
      <c r="O556" s="35">
        <f t="shared" si="322"/>
        <v>0.78857728469674715</v>
      </c>
      <c r="P556" s="35">
        <f t="shared" si="323"/>
        <v>-0.99484804966832618</v>
      </c>
      <c r="Q556" s="35">
        <f t="shared" si="315"/>
        <v>0.79493066004046176</v>
      </c>
      <c r="R556" s="35">
        <f t="shared" si="324"/>
        <v>0.22634481635452858</v>
      </c>
      <c r="S556" s="67">
        <f t="shared" si="316"/>
        <v>-0.50407966665738346</v>
      </c>
      <c r="AJ556" s="34">
        <f t="shared" ca="1" si="325"/>
        <v>-2.6171583233766841E-2</v>
      </c>
      <c r="AK556" s="34">
        <f t="shared" ca="1" si="325"/>
        <v>-9.5695471145141736E-2</v>
      </c>
      <c r="AL556" s="34">
        <f t="shared" ca="1" si="325"/>
        <v>-4.8470891077341927E-2</v>
      </c>
      <c r="AM556" s="34">
        <f t="shared" ca="1" si="325"/>
        <v>1.4818187328284955</v>
      </c>
      <c r="AN556" s="101">
        <f t="shared" ca="1" si="325"/>
        <v>-0.36254021776668105</v>
      </c>
      <c r="AQ556" s="60">
        <f ca="1"/>
        <v>1.6187092350993842E-2</v>
      </c>
      <c r="AR556" s="60">
        <f ca="1"/>
        <v>1.3923551822129732E-2</v>
      </c>
      <c r="AS556" s="60">
        <f ca="1"/>
        <v>3.9930731072855066E-3</v>
      </c>
      <c r="AT556" s="60">
        <f ca="1"/>
        <v>1.1342307660122331E-2</v>
      </c>
      <c r="AU556" s="60">
        <f ca="1"/>
        <v>4.203809326038039E-4</v>
      </c>
      <c r="AW556" s="61">
        <f t="shared" ca="1" si="298"/>
        <v>-0.66566880882565327</v>
      </c>
      <c r="AX556" s="61">
        <f t="shared" ca="1" si="299"/>
        <v>1.3923551822129732</v>
      </c>
      <c r="AY556" s="61">
        <f t="shared" ca="1" si="300"/>
        <v>0.39930731072855064</v>
      </c>
      <c r="AZ556" s="61">
        <f t="shared" ca="1" si="301"/>
        <v>1.134230766012233</v>
      </c>
      <c r="BA556" s="61">
        <f t="shared" ca="1" si="302"/>
        <v>4.2038093260380389E-2</v>
      </c>
      <c r="BB556" s="61">
        <f t="shared" ca="1" si="303"/>
        <v>2.3022625433884842</v>
      </c>
      <c r="BL556" s="96">
        <v>39485</v>
      </c>
      <c r="BM556" s="126">
        <f t="shared" si="317"/>
        <v>3.2497711073817256E-2</v>
      </c>
      <c r="BN556" s="126">
        <f t="shared" si="318"/>
        <v>7.7272422372974599E-3</v>
      </c>
      <c r="BO556" s="126">
        <f t="shared" si="319"/>
        <v>-9.9072900250911991E-3</v>
      </c>
      <c r="BP556" s="126">
        <f t="shared" si="320"/>
        <v>8.1569982109858975E-3</v>
      </c>
      <c r="BQ556" s="126">
        <f t="shared" si="321"/>
        <v>1.5137885211268776E-3</v>
      </c>
      <c r="DA556" s="126">
        <f t="shared" ca="1" si="304"/>
        <v>1.6319728532813986E-2</v>
      </c>
      <c r="DB556" s="126">
        <f t="shared" ca="1" si="305"/>
        <v>1.3605669500928555E-2</v>
      </c>
      <c r="DC556" s="126">
        <f t="shared" ca="1" si="306"/>
        <v>3.8346595451959069E-3</v>
      </c>
      <c r="DD556" s="126">
        <f t="shared" ca="1" si="307"/>
        <v>1.1459045001437166E-2</v>
      </c>
      <c r="DE556" s="126">
        <f t="shared" ca="1" si="308"/>
        <v>-2.0221128671286893E-4</v>
      </c>
    </row>
    <row r="557" spans="1:109" ht="14" thickBot="1" x14ac:dyDescent="0.2">
      <c r="A557" s="96">
        <v>39486</v>
      </c>
      <c r="B557" s="97">
        <v>4.3239998817443848</v>
      </c>
      <c r="C557" s="98">
        <v>1331.2900390625</v>
      </c>
      <c r="D557" s="97">
        <v>1.9453999996185303</v>
      </c>
      <c r="E557">
        <v>107.34220515708371</v>
      </c>
      <c r="F557">
        <v>916.59814453125</v>
      </c>
      <c r="H557" s="34">
        <f t="shared" si="309"/>
        <v>-1.5482767201422E-2</v>
      </c>
      <c r="I557" s="34">
        <f t="shared" si="310"/>
        <v>-4.2037197518947963E-3</v>
      </c>
      <c r="J557" s="34">
        <f t="shared" si="311"/>
        <v>2.4734422090194733E-3</v>
      </c>
      <c r="K557" s="34">
        <f t="shared" si="312"/>
        <v>-7.5137616504040929E-4</v>
      </c>
      <c r="L557" s="101">
        <f t="shared" si="313"/>
        <v>1.0026454645691088E-2</v>
      </c>
      <c r="N557" s="34">
        <f t="shared" si="314"/>
        <v>0.63670454068069193</v>
      </c>
      <c r="O557" s="35">
        <f t="shared" si="322"/>
        <v>-0.42037197518947961</v>
      </c>
      <c r="P557" s="35">
        <f t="shared" si="323"/>
        <v>0.24734422090194733</v>
      </c>
      <c r="Q557" s="35">
        <f t="shared" si="315"/>
        <v>-7.5137616504040924E-2</v>
      </c>
      <c r="R557" s="35">
        <f t="shared" si="324"/>
        <v>1.0026454645691087</v>
      </c>
      <c r="S557" s="67">
        <f t="shared" si="316"/>
        <v>1.3911846344582275</v>
      </c>
      <c r="AJ557" s="34">
        <f t="shared" ca="1" si="325"/>
        <v>0.53258814680197508</v>
      </c>
      <c r="AK557" s="34">
        <f t="shared" ca="1" si="325"/>
        <v>-0.57215098617216575</v>
      </c>
      <c r="AL557" s="34">
        <f t="shared" ca="1" si="325"/>
        <v>0.21747041262135078</v>
      </c>
      <c r="AM557" s="34">
        <f t="shared" ca="1" si="325"/>
        <v>0.44256663132444135</v>
      </c>
      <c r="AN557" s="101">
        <f t="shared" ca="1" si="325"/>
        <v>-0.57344448138122717</v>
      </c>
      <c r="AQ557" s="60">
        <f ca="1"/>
        <v>8.041950784949954E-4</v>
      </c>
      <c r="AR557" s="60">
        <f ca="1"/>
        <v>-1.3806439756913829E-3</v>
      </c>
      <c r="AS557" s="60">
        <f ca="1"/>
        <v>5.847186068916958E-3</v>
      </c>
      <c r="AT557" s="60">
        <f ca="1"/>
        <v>-6.5472144095764595E-3</v>
      </c>
      <c r="AU557" s="60">
        <f ca="1"/>
        <v>-2.5289765281423849E-3</v>
      </c>
      <c r="AW557" s="61">
        <f t="shared" ca="1" si="298"/>
        <v>-3.3071262482316593E-2</v>
      </c>
      <c r="AX557" s="61">
        <f t="shared" ca="1" si="299"/>
        <v>-0.1380643975691383</v>
      </c>
      <c r="AY557" s="61">
        <f t="shared" ca="1" si="300"/>
        <v>0.58471860689169575</v>
      </c>
      <c r="AZ557" s="61">
        <f t="shared" ca="1" si="301"/>
        <v>-0.65472144095764595</v>
      </c>
      <c r="BA557" s="61">
        <f t="shared" ca="1" si="302"/>
        <v>-0.25289765281423848</v>
      </c>
      <c r="BB557" s="61">
        <f t="shared" ca="1" si="303"/>
        <v>-0.49403614693164355</v>
      </c>
      <c r="BL557" s="96">
        <v>39486</v>
      </c>
      <c r="BM557" s="126">
        <f t="shared" si="317"/>
        <v>-1.5061278362526189E-2</v>
      </c>
      <c r="BN557" s="126">
        <f t="shared" si="318"/>
        <v>-4.3622503615648074E-3</v>
      </c>
      <c r="BO557" s="126">
        <f t="shared" si="319"/>
        <v>2.5146326806115356E-3</v>
      </c>
      <c r="BP557" s="126">
        <f t="shared" si="320"/>
        <v>-5.4368455445912944E-4</v>
      </c>
      <c r="BQ557" s="126">
        <f t="shared" si="321"/>
        <v>9.2767950032726799E-3</v>
      </c>
      <c r="DA557" s="126">
        <f t="shared" ca="1" si="304"/>
        <v>9.3683126031513908E-4</v>
      </c>
      <c r="DB557" s="126">
        <f t="shared" ca="1" si="305"/>
        <v>-1.6985262968925601E-3</v>
      </c>
      <c r="DC557" s="126">
        <f t="shared" ca="1" si="306"/>
        <v>5.6887725068273587E-3</v>
      </c>
      <c r="DD557" s="126">
        <f t="shared" ca="1" si="307"/>
        <v>-6.4304770682616242E-3</v>
      </c>
      <c r="DE557" s="126">
        <f t="shared" ca="1" si="308"/>
        <v>-3.1515687474590577E-3</v>
      </c>
    </row>
    <row r="558" spans="1:109" ht="14" thickBot="1" x14ac:dyDescent="0.2">
      <c r="A558" s="96">
        <v>39489</v>
      </c>
      <c r="B558" s="97">
        <v>4.2954998016357422</v>
      </c>
      <c r="C558" s="98">
        <v>1339.1300048828125</v>
      </c>
      <c r="D558" s="97">
        <v>1.9499000310897827</v>
      </c>
      <c r="E558">
        <v>106.91756953578353</v>
      </c>
      <c r="F558">
        <v>921.748779296875</v>
      </c>
      <c r="H558" s="34">
        <f t="shared" si="309"/>
        <v>-6.5911380407219387E-3</v>
      </c>
      <c r="I558" s="34">
        <f t="shared" si="310"/>
        <v>5.8889990838010301E-3</v>
      </c>
      <c r="J558" s="34">
        <f t="shared" si="311"/>
        <v>2.3131651445126166E-3</v>
      </c>
      <c r="K558" s="34">
        <f t="shared" si="312"/>
        <v>-3.9559055143200648E-3</v>
      </c>
      <c r="L558" s="101">
        <f t="shared" si="313"/>
        <v>5.6192943400065953E-3</v>
      </c>
      <c r="N558" s="34">
        <f t="shared" si="314"/>
        <v>0.27105022404492818</v>
      </c>
      <c r="O558" s="35">
        <f t="shared" si="322"/>
        <v>0.58889990838010298</v>
      </c>
      <c r="P558" s="35">
        <f t="shared" si="323"/>
        <v>0.23131651445126167</v>
      </c>
      <c r="Q558" s="35">
        <f t="shared" si="315"/>
        <v>-0.3955905514320065</v>
      </c>
      <c r="R558" s="35">
        <f t="shared" si="324"/>
        <v>0.56192943400065953</v>
      </c>
      <c r="S558" s="67">
        <f t="shared" si="316"/>
        <v>1.257605529444946</v>
      </c>
      <c r="AJ558" s="34">
        <f t="shared" ca="1" si="325"/>
        <v>1.1749049394560913</v>
      </c>
      <c r="AK558" s="34">
        <f t="shared" ca="1" si="325"/>
        <v>-0.70691589473282579</v>
      </c>
      <c r="AL558" s="34">
        <f t="shared" ca="1" si="325"/>
        <v>0.1629484171026547</v>
      </c>
      <c r="AM558" s="34">
        <f t="shared" ca="1" si="325"/>
        <v>-1.4380419325476126</v>
      </c>
      <c r="AN558" s="101">
        <f t="shared" ca="1" si="325"/>
        <v>-0.43458214070938617</v>
      </c>
      <c r="AQ558" s="60">
        <f ca="1"/>
        <v>1.0998207758862644E-2</v>
      </c>
      <c r="AR558" s="60">
        <f ca="1"/>
        <v>4.678562024276617E-3</v>
      </c>
      <c r="AS558" s="60">
        <f ca="1"/>
        <v>-3.6698549084707393E-4</v>
      </c>
      <c r="AT558" s="60">
        <f ca="1"/>
        <v>-1.4557072996937927E-3</v>
      </c>
      <c r="AU558" s="60">
        <f ca="1"/>
        <v>-8.961613907861243E-3</v>
      </c>
      <c r="AW558" s="61">
        <f t="shared" ca="1" si="298"/>
        <v>-0.45228406061510212</v>
      </c>
      <c r="AX558" s="61">
        <f t="shared" ca="1" si="299"/>
        <v>0.46785620242766168</v>
      </c>
      <c r="AY558" s="61">
        <f t="shared" ca="1" si="300"/>
        <v>-3.6698549084707391E-2</v>
      </c>
      <c r="AZ558" s="61">
        <f t="shared" ca="1" si="301"/>
        <v>-0.14557072996937925</v>
      </c>
      <c r="BA558" s="61">
        <f t="shared" ca="1" si="302"/>
        <v>-0.89616139078612433</v>
      </c>
      <c r="BB558" s="61">
        <f t="shared" ca="1" si="303"/>
        <v>-1.0628585280276515</v>
      </c>
      <c r="BL558" s="96">
        <v>39489</v>
      </c>
      <c r="BM558" s="126">
        <f t="shared" si="317"/>
        <v>-6.169649201826128E-3</v>
      </c>
      <c r="BN558" s="126">
        <f t="shared" si="318"/>
        <v>5.730468474131019E-3</v>
      </c>
      <c r="BO558" s="126">
        <f t="shared" si="319"/>
        <v>2.3543556161046788E-3</v>
      </c>
      <c r="BP558" s="126">
        <f t="shared" si="320"/>
        <v>-3.748213903738785E-3</v>
      </c>
      <c r="BQ558" s="126">
        <f t="shared" si="321"/>
        <v>4.8696346975881872E-3</v>
      </c>
      <c r="DA558" s="126">
        <f t="shared" ca="1" si="304"/>
        <v>1.1130843940682788E-2</v>
      </c>
      <c r="DB558" s="126">
        <f t="shared" ca="1" si="305"/>
        <v>4.36067970307544E-3</v>
      </c>
      <c r="DC558" s="126">
        <f t="shared" ca="1" si="306"/>
        <v>-5.2539905293667345E-4</v>
      </c>
      <c r="DD558" s="126">
        <f t="shared" ca="1" si="307"/>
        <v>-1.3389699583789578E-3</v>
      </c>
      <c r="DE558" s="126">
        <f t="shared" ca="1" si="308"/>
        <v>-9.5842061271779154E-3</v>
      </c>
    </row>
    <row r="559" spans="1:109" ht="14" thickBot="1" x14ac:dyDescent="0.2">
      <c r="A559" s="96">
        <v>39490</v>
      </c>
      <c r="B559" s="97">
        <v>4.3590002059936523</v>
      </c>
      <c r="C559" s="98">
        <v>1348.8599853515625</v>
      </c>
      <c r="D559" s="97">
        <v>1.9621000289916992</v>
      </c>
      <c r="E559">
        <v>107.36526034686517</v>
      </c>
      <c r="F559">
        <v>906.2496337890625</v>
      </c>
      <c r="H559" s="34">
        <f t="shared" si="309"/>
        <v>1.4783007168043394E-2</v>
      </c>
      <c r="I559" s="34">
        <f t="shared" si="310"/>
        <v>7.2658968384488347E-3</v>
      </c>
      <c r="J559" s="34">
        <f t="shared" si="311"/>
        <v>6.2567299386615365E-3</v>
      </c>
      <c r="K559" s="34">
        <f t="shared" si="312"/>
        <v>4.1872520393554944E-3</v>
      </c>
      <c r="L559" s="101">
        <f t="shared" si="313"/>
        <v>-1.6814934671934689E-2</v>
      </c>
      <c r="N559" s="34">
        <f t="shared" si="314"/>
        <v>-0.60792800578594075</v>
      </c>
      <c r="O559" s="35">
        <f t="shared" si="322"/>
        <v>0.72658968384488343</v>
      </c>
      <c r="P559" s="35">
        <f t="shared" si="323"/>
        <v>0.6256729938661536</v>
      </c>
      <c r="Q559" s="35">
        <f t="shared" si="315"/>
        <v>0.41872520393554946</v>
      </c>
      <c r="R559" s="35">
        <f t="shared" si="324"/>
        <v>-1.6814934671934689</v>
      </c>
      <c r="S559" s="67">
        <f t="shared" si="316"/>
        <v>-0.51843359133282307</v>
      </c>
      <c r="AJ559" s="34">
        <f t="shared" ca="1" si="325"/>
        <v>0.33053030886202339</v>
      </c>
      <c r="AK559" s="34">
        <f t="shared" ca="1" si="325"/>
        <v>0.93995330221711626</v>
      </c>
      <c r="AL559" s="34">
        <f t="shared" ca="1" si="325"/>
        <v>9.3814812599928951E-2</v>
      </c>
      <c r="AM559" s="34">
        <f t="shared" ca="1" si="325"/>
        <v>-0.88958664360616713</v>
      </c>
      <c r="AN559" s="101">
        <f t="shared" ca="1" si="325"/>
        <v>-9.5680852523911675E-2</v>
      </c>
      <c r="AQ559" s="60">
        <f ca="1"/>
        <v>2.3224763564576954E-2</v>
      </c>
      <c r="AR559" s="60">
        <f ca="1"/>
        <v>9.793247327845778E-3</v>
      </c>
      <c r="AS559" s="60">
        <f ca="1"/>
        <v>-8.7866325444579032E-3</v>
      </c>
      <c r="AT559" s="60">
        <f ca="1"/>
        <v>7.7314127660891574E-3</v>
      </c>
      <c r="AU559" s="60">
        <f ca="1"/>
        <v>-8.6247096619904984E-3</v>
      </c>
      <c r="AW559" s="61">
        <f t="shared" ca="1" si="298"/>
        <v>-0.95508200991638714</v>
      </c>
      <c r="AX559" s="61">
        <f t="shared" ca="1" si="299"/>
        <v>0.97932473278457777</v>
      </c>
      <c r="AY559" s="61">
        <f t="shared" ca="1" si="300"/>
        <v>-0.8786632544457903</v>
      </c>
      <c r="AZ559" s="61">
        <f t="shared" ca="1" si="301"/>
        <v>0.77314127660891574</v>
      </c>
      <c r="BA559" s="61">
        <f t="shared" ca="1" si="302"/>
        <v>-0.86247096619904984</v>
      </c>
      <c r="BB559" s="61">
        <f t="shared" ca="1" si="303"/>
        <v>-0.94375022116773377</v>
      </c>
      <c r="BL559" s="96">
        <v>39490</v>
      </c>
      <c r="BM559" s="126">
        <f t="shared" si="317"/>
        <v>1.5204496006939206E-2</v>
      </c>
      <c r="BN559" s="126">
        <f t="shared" si="318"/>
        <v>7.1073662287788235E-3</v>
      </c>
      <c r="BO559" s="126">
        <f t="shared" si="319"/>
        <v>6.2979204102535987E-3</v>
      </c>
      <c r="BP559" s="126">
        <f t="shared" si="320"/>
        <v>4.3949436499367747E-3</v>
      </c>
      <c r="BQ559" s="126">
        <f t="shared" si="321"/>
        <v>-1.7564594314353095E-2</v>
      </c>
      <c r="DA559" s="126">
        <f t="shared" ca="1" si="304"/>
        <v>2.3357399746397098E-2</v>
      </c>
      <c r="DB559" s="126">
        <f t="shared" ca="1" si="305"/>
        <v>9.475365006644601E-3</v>
      </c>
      <c r="DC559" s="126">
        <f t="shared" ca="1" si="306"/>
        <v>-8.9450461065475034E-3</v>
      </c>
      <c r="DD559" s="126">
        <f t="shared" ca="1" si="307"/>
        <v>7.8481501074039919E-3</v>
      </c>
      <c r="DE559" s="126">
        <f t="shared" ca="1" si="308"/>
        <v>-9.2473018813071708E-3</v>
      </c>
    </row>
    <row r="560" spans="1:109" ht="14" thickBot="1" x14ac:dyDescent="0.2">
      <c r="A560" s="96">
        <v>39491</v>
      </c>
      <c r="B560" s="97">
        <v>4.3814997673034668</v>
      </c>
      <c r="C560" s="98">
        <v>1367.2099609375</v>
      </c>
      <c r="D560" s="97">
        <v>1.9650000333786011</v>
      </c>
      <c r="E560">
        <v>108.22511317484856</v>
      </c>
      <c r="F560">
        <v>908.44952392578125</v>
      </c>
      <c r="H560" s="34">
        <f t="shared" si="309"/>
        <v>5.1616334587177622E-3</v>
      </c>
      <c r="I560" s="34">
        <f t="shared" si="310"/>
        <v>1.3604062530741336E-2</v>
      </c>
      <c r="J560" s="34">
        <f t="shared" si="311"/>
        <v>1.4780104704407626E-3</v>
      </c>
      <c r="K560" s="34">
        <f t="shared" si="312"/>
        <v>8.0086689605693706E-3</v>
      </c>
      <c r="L560" s="101">
        <f t="shared" si="313"/>
        <v>2.4274659593747144E-3</v>
      </c>
      <c r="N560" s="34">
        <f t="shared" si="314"/>
        <v>-0.21226408804965721</v>
      </c>
      <c r="O560" s="35">
        <f t="shared" si="322"/>
        <v>1.3604062530741337</v>
      </c>
      <c r="P560" s="35">
        <f t="shared" si="323"/>
        <v>0.14780104704407626</v>
      </c>
      <c r="Q560" s="35">
        <f t="shared" si="315"/>
        <v>0.80086689605693706</v>
      </c>
      <c r="R560" s="35">
        <f t="shared" si="324"/>
        <v>0.24274659593747144</v>
      </c>
      <c r="S560" s="67">
        <f t="shared" si="316"/>
        <v>2.3395567040629612</v>
      </c>
      <c r="AJ560" s="34">
        <f t="shared" ca="1" si="325"/>
        <v>-1.2941239821811246</v>
      </c>
      <c r="AK560" s="34">
        <f t="shared" ca="1" si="325"/>
        <v>4.9734049120529207E-2</v>
      </c>
      <c r="AL560" s="34">
        <f t="shared" ca="1" si="325"/>
        <v>0.26105085018946578</v>
      </c>
      <c r="AM560" s="34">
        <f t="shared" ca="1" si="325"/>
        <v>0.25840314941749376</v>
      </c>
      <c r="AN560" s="101">
        <f t="shared" ca="1" si="325"/>
        <v>-0.72087507959262198</v>
      </c>
      <c r="AQ560" s="60">
        <f ca="1"/>
        <v>3.7287452893492758E-3</v>
      </c>
      <c r="AR560" s="60">
        <f ca="1"/>
        <v>9.0735267953533476E-3</v>
      </c>
      <c r="AS560" s="60">
        <f ca="1"/>
        <v>-1.6312479378469919E-3</v>
      </c>
      <c r="AT560" s="60">
        <f ca="1"/>
        <v>2.934323089127059E-3</v>
      </c>
      <c r="AU560" s="60">
        <f ca="1"/>
        <v>1.2130995093225698E-2</v>
      </c>
      <c r="AW560" s="61">
        <f t="shared" ca="1" si="298"/>
        <v>-0.15333880732588792</v>
      </c>
      <c r="AX560" s="61">
        <f t="shared" ca="1" si="299"/>
        <v>0.90735267953533472</v>
      </c>
      <c r="AY560" s="61">
        <f t="shared" ca="1" si="300"/>
        <v>-0.16312479378469918</v>
      </c>
      <c r="AZ560" s="61">
        <f t="shared" ca="1" si="301"/>
        <v>0.29343230891270589</v>
      </c>
      <c r="BA560" s="61">
        <f t="shared" ca="1" si="302"/>
        <v>1.2130995093225698</v>
      </c>
      <c r="BB560" s="61">
        <f t="shared" ca="1" si="303"/>
        <v>2.0974208966600232</v>
      </c>
      <c r="BL560" s="96">
        <v>39491</v>
      </c>
      <c r="BM560" s="126">
        <f t="shared" si="317"/>
        <v>5.5831222976135729E-3</v>
      </c>
      <c r="BN560" s="126">
        <f t="shared" si="318"/>
        <v>1.3445531921071325E-2</v>
      </c>
      <c r="BO560" s="126">
        <f t="shared" si="319"/>
        <v>1.5192009420328249E-3</v>
      </c>
      <c r="BP560" s="126">
        <f t="shared" si="320"/>
        <v>8.21636057115065E-3</v>
      </c>
      <c r="BQ560" s="126">
        <f t="shared" si="321"/>
        <v>1.6778063169563063E-3</v>
      </c>
      <c r="DA560" s="126">
        <f t="shared" ca="1" si="304"/>
        <v>3.8613814711694196E-3</v>
      </c>
      <c r="DB560" s="126">
        <f t="shared" ca="1" si="305"/>
        <v>8.7556444741521706E-3</v>
      </c>
      <c r="DC560" s="126">
        <f t="shared" ca="1" si="306"/>
        <v>-1.7896614999365914E-3</v>
      </c>
      <c r="DD560" s="126">
        <f t="shared" ca="1" si="307"/>
        <v>3.0510604304418939E-3</v>
      </c>
      <c r="DE560" s="126">
        <f t="shared" ca="1" si="308"/>
        <v>1.1508402873909026E-2</v>
      </c>
    </row>
    <row r="561" spans="1:109" ht="14" thickBot="1" x14ac:dyDescent="0.2">
      <c r="A561" s="96">
        <v>39492</v>
      </c>
      <c r="B561" s="97">
        <v>4.5590000152587891</v>
      </c>
      <c r="C561" s="98">
        <v>1348.8599853515625</v>
      </c>
      <c r="D561" s="97">
        <v>1.968999981880188</v>
      </c>
      <c r="E561">
        <v>107.92143038921765</v>
      </c>
      <c r="F561">
        <v>909.77362060546875</v>
      </c>
      <c r="H561" s="34">
        <f t="shared" si="309"/>
        <v>4.0511299185703786E-2</v>
      </c>
      <c r="I561" s="34">
        <f t="shared" si="310"/>
        <v>-1.3421475932895388E-2</v>
      </c>
      <c r="J561" s="34">
        <f t="shared" si="311"/>
        <v>2.0355971672475969E-3</v>
      </c>
      <c r="K561" s="34">
        <f t="shared" si="312"/>
        <v>-2.8060288108942106E-3</v>
      </c>
      <c r="L561" s="101">
        <f t="shared" si="313"/>
        <v>1.4575346728847825E-3</v>
      </c>
      <c r="N561" s="34">
        <f t="shared" si="314"/>
        <v>-1.6659637004709742</v>
      </c>
      <c r="O561" s="35">
        <f t="shared" si="322"/>
        <v>-1.3421475932895388</v>
      </c>
      <c r="P561" s="35">
        <f t="shared" si="323"/>
        <v>0.2035597167247597</v>
      </c>
      <c r="Q561" s="35">
        <f t="shared" si="315"/>
        <v>-0.28060288108942105</v>
      </c>
      <c r="R561" s="35">
        <f t="shared" si="324"/>
        <v>0.14575346728847827</v>
      </c>
      <c r="S561" s="67">
        <f t="shared" si="316"/>
        <v>-2.9394009908366963</v>
      </c>
      <c r="AJ561" s="34">
        <f t="shared" ca="1" si="325"/>
        <v>0.67454330033279486</v>
      </c>
      <c r="AK561" s="34">
        <f t="shared" ca="1" si="325"/>
        <v>2.0205647391559771</v>
      </c>
      <c r="AL561" s="34">
        <f t="shared" ca="1" si="325"/>
        <v>0.64084375464900278</v>
      </c>
      <c r="AM561" s="34">
        <f t="shared" ca="1" si="325"/>
        <v>-0.1131568748842776</v>
      </c>
      <c r="AN561" s="101">
        <f t="shared" ca="1" si="325"/>
        <v>-1.4325784837941735</v>
      </c>
      <c r="AQ561" s="60">
        <f ca="1"/>
        <v>-2.6205956911109128E-2</v>
      </c>
      <c r="AR561" s="60">
        <f ca="1"/>
        <v>-8.3064514005467497E-3</v>
      </c>
      <c r="AS561" s="60">
        <f ca="1"/>
        <v>-2.2061687782008706E-3</v>
      </c>
      <c r="AT561" s="60">
        <f ca="1"/>
        <v>-8.7140584806810611E-3</v>
      </c>
      <c r="AU561" s="60">
        <f ca="1"/>
        <v>-3.1622740090250545E-4</v>
      </c>
      <c r="AW561" s="61">
        <f t="shared" ca="1" si="298"/>
        <v>1.0776789149586443</v>
      </c>
      <c r="AX561" s="61">
        <f t="shared" ca="1" si="299"/>
        <v>-0.83064514005467494</v>
      </c>
      <c r="AY561" s="61">
        <f t="shared" ca="1" si="300"/>
        <v>-0.22061687782008707</v>
      </c>
      <c r="AZ561" s="61">
        <f t="shared" ca="1" si="301"/>
        <v>-0.87140584806810617</v>
      </c>
      <c r="BA561" s="61">
        <f t="shared" ca="1" si="302"/>
        <v>-3.1622740090250546E-2</v>
      </c>
      <c r="BB561" s="61">
        <f t="shared" ca="1" si="303"/>
        <v>-0.87661169107447445</v>
      </c>
      <c r="BL561" s="96">
        <v>39492</v>
      </c>
      <c r="BM561" s="126">
        <f t="shared" si="317"/>
        <v>4.0932788024599598E-2</v>
      </c>
      <c r="BN561" s="126">
        <f t="shared" si="318"/>
        <v>-1.3580006542565399E-2</v>
      </c>
      <c r="BO561" s="126">
        <f t="shared" si="319"/>
        <v>2.0767876388396592E-3</v>
      </c>
      <c r="BP561" s="126">
        <f t="shared" si="320"/>
        <v>-2.5983372003129308E-3</v>
      </c>
      <c r="BQ561" s="126">
        <f t="shared" si="321"/>
        <v>7.0787503046637449E-4</v>
      </c>
      <c r="DA561" s="126">
        <f t="shared" ca="1" si="304"/>
        <v>-2.6073320729288984E-2</v>
      </c>
      <c r="DB561" s="126">
        <f t="shared" ca="1" si="305"/>
        <v>-8.6243337217479267E-3</v>
      </c>
      <c r="DC561" s="126">
        <f t="shared" ca="1" si="306"/>
        <v>-2.3645823402904703E-3</v>
      </c>
      <c r="DD561" s="126">
        <f t="shared" ca="1" si="307"/>
        <v>-8.5973211393662267E-3</v>
      </c>
      <c r="DE561" s="126">
        <f t="shared" ca="1" si="308"/>
        <v>-9.3881962021917834E-4</v>
      </c>
    </row>
    <row r="562" spans="1:109" ht="14" thickBot="1" x14ac:dyDescent="0.2">
      <c r="A562" s="96">
        <v>39493</v>
      </c>
      <c r="B562" s="97">
        <v>4.5105948448181152</v>
      </c>
      <c r="C562" s="98">
        <v>1349.989990234375</v>
      </c>
      <c r="D562" s="97">
        <v>1.9585000276565552</v>
      </c>
      <c r="E562">
        <v>107.65421253765294</v>
      </c>
      <c r="F562">
        <v>901.77471923828125</v>
      </c>
      <c r="H562" s="34">
        <f t="shared" si="309"/>
        <v>-1.0617497319294511E-2</v>
      </c>
      <c r="I562" s="34">
        <f t="shared" si="310"/>
        <v>8.3774809474978921E-4</v>
      </c>
      <c r="J562" s="34">
        <f t="shared" si="311"/>
        <v>-5.3326329711828949E-3</v>
      </c>
      <c r="K562" s="34">
        <f t="shared" si="312"/>
        <v>-2.4760406770091008E-3</v>
      </c>
      <c r="L562" s="101">
        <f t="shared" si="313"/>
        <v>-8.7921887225792545E-3</v>
      </c>
      <c r="N562" s="34">
        <f t="shared" si="314"/>
        <v>0.43662794033607932</v>
      </c>
      <c r="O562" s="35">
        <f t="shared" si="322"/>
        <v>8.3774809474978923E-2</v>
      </c>
      <c r="P562" s="35">
        <f t="shared" si="323"/>
        <v>-0.53326329711828946</v>
      </c>
      <c r="Q562" s="35">
        <f t="shared" si="315"/>
        <v>-0.24760406770091009</v>
      </c>
      <c r="R562" s="35">
        <f t="shared" si="324"/>
        <v>-0.8792188722579255</v>
      </c>
      <c r="S562" s="67">
        <f t="shared" si="316"/>
        <v>-1.1396834872660668</v>
      </c>
      <c r="AJ562" s="34">
        <f t="shared" ca="1" si="325"/>
        <v>0.82041735003681604</v>
      </c>
      <c r="AK562" s="34">
        <f t="shared" ca="1" si="325"/>
        <v>0.60390520317275798</v>
      </c>
      <c r="AL562" s="34">
        <f t="shared" ca="1" si="325"/>
        <v>-0.46274553004602131</v>
      </c>
      <c r="AM562" s="34">
        <f t="shared" ca="1" si="325"/>
        <v>-0.79365416696166946</v>
      </c>
      <c r="AN562" s="101">
        <f t="shared" ca="1" si="325"/>
        <v>-0.56953994628815752</v>
      </c>
      <c r="AQ562" s="60">
        <f ca="1"/>
        <v>6.5610768982630879E-3</v>
      </c>
      <c r="AR562" s="60">
        <f ca="1"/>
        <v>2.4307163804711228E-2</v>
      </c>
      <c r="AS562" s="60">
        <f ca="1"/>
        <v>1.7936479875448634E-3</v>
      </c>
      <c r="AT562" s="60">
        <f ca="1"/>
        <v>-4.96104139159061E-3</v>
      </c>
      <c r="AU562" s="60">
        <f ca="1"/>
        <v>2.1996645878573379E-2</v>
      </c>
      <c r="AW562" s="61">
        <f t="shared" ca="1" si="298"/>
        <v>-0.26981400666514083</v>
      </c>
      <c r="AX562" s="61">
        <f t="shared" ca="1" si="299"/>
        <v>2.4307163804711229</v>
      </c>
      <c r="AY562" s="61">
        <f t="shared" ca="1" si="300"/>
        <v>0.17936479875448633</v>
      </c>
      <c r="AZ562" s="61">
        <f t="shared" ca="1" si="301"/>
        <v>-0.49610413915906099</v>
      </c>
      <c r="BA562" s="61">
        <f t="shared" ca="1" si="302"/>
        <v>2.1996645878573378</v>
      </c>
      <c r="BB562" s="61">
        <f t="shared" ca="1" si="303"/>
        <v>4.0438276212587452</v>
      </c>
      <c r="BL562" s="96">
        <v>39493</v>
      </c>
      <c r="BM562" s="126">
        <f t="shared" si="317"/>
        <v>-1.0196008480398699E-2</v>
      </c>
      <c r="BN562" s="126">
        <f t="shared" si="318"/>
        <v>6.7921748507977829E-4</v>
      </c>
      <c r="BO562" s="126">
        <f t="shared" si="319"/>
        <v>-5.2914424995908326E-3</v>
      </c>
      <c r="BP562" s="126">
        <f t="shared" si="320"/>
        <v>-2.2683490664278209E-3</v>
      </c>
      <c r="BQ562" s="126">
        <f t="shared" si="321"/>
        <v>-9.5418483649976626E-3</v>
      </c>
      <c r="DA562" s="126">
        <f t="shared" ca="1" si="304"/>
        <v>6.6937130800832313E-3</v>
      </c>
      <c r="DB562" s="126">
        <f t="shared" ca="1" si="305"/>
        <v>2.3989281483510049E-2</v>
      </c>
      <c r="DC562" s="126">
        <f t="shared" ca="1" si="306"/>
        <v>1.6352344254552639E-3</v>
      </c>
      <c r="DD562" s="126">
        <f t="shared" ca="1" si="307"/>
        <v>-4.8443040502757747E-3</v>
      </c>
      <c r="DE562" s="126">
        <f t="shared" ca="1" si="308"/>
        <v>2.1374053659256705E-2</v>
      </c>
    </row>
    <row r="563" spans="1:109" ht="14" thickBot="1" x14ac:dyDescent="0.2">
      <c r="A563" s="96">
        <v>39496</v>
      </c>
      <c r="B563" s="97">
        <v>4.5105948448181152</v>
      </c>
      <c r="C563" s="98">
        <v>1349.989990234375</v>
      </c>
      <c r="D563" s="97">
        <v>1.9487500190734863</v>
      </c>
      <c r="E563">
        <v>108.15487674682159</v>
      </c>
      <c r="F563">
        <v>903.34979248046875</v>
      </c>
      <c r="H563" s="34">
        <f t="shared" si="309"/>
        <v>0</v>
      </c>
      <c r="I563" s="34">
        <f t="shared" si="310"/>
        <v>0</v>
      </c>
      <c r="J563" s="34">
        <f t="shared" si="311"/>
        <v>-4.9783040313434298E-3</v>
      </c>
      <c r="K563" s="34">
        <f t="shared" si="312"/>
        <v>4.6506699307612871E-3</v>
      </c>
      <c r="L563" s="101">
        <f t="shared" si="313"/>
        <v>1.7466371684470665E-3</v>
      </c>
      <c r="N563" s="34">
        <f t="shared" si="314"/>
        <v>0</v>
      </c>
      <c r="O563" s="35">
        <f t="shared" si="322"/>
        <v>0</v>
      </c>
      <c r="P563" s="35">
        <f t="shared" si="323"/>
        <v>-0.49783040313434296</v>
      </c>
      <c r="Q563" s="35">
        <f t="shared" si="315"/>
        <v>0.4650669930761287</v>
      </c>
      <c r="R563" s="35">
        <f t="shared" si="324"/>
        <v>0.17466371684470666</v>
      </c>
      <c r="S563" s="67">
        <f t="shared" si="316"/>
        <v>0.1419003067864924</v>
      </c>
      <c r="AJ563" s="34">
        <f t="shared" ca="1" si="325"/>
        <v>-0.27550023010038788</v>
      </c>
      <c r="AK563" s="34">
        <f t="shared" ca="1" si="325"/>
        <v>-1.0552149101188681</v>
      </c>
      <c r="AL563" s="34">
        <f t="shared" ca="1" si="325"/>
        <v>0.42161429699681174</v>
      </c>
      <c r="AM563" s="34">
        <f t="shared" ca="1" si="325"/>
        <v>1.5876397806591154</v>
      </c>
      <c r="AN563" s="101">
        <f t="shared" ca="1" si="325"/>
        <v>0.13654748371722039</v>
      </c>
      <c r="AQ563" s="60">
        <f ca="1"/>
        <v>1.7256741177436953E-2</v>
      </c>
      <c r="AR563" s="60">
        <f ca="1"/>
        <v>6.409769633794994E-3</v>
      </c>
      <c r="AS563" s="60">
        <f ca="1"/>
        <v>-3.2251646342722805E-3</v>
      </c>
      <c r="AT563" s="60">
        <f ca="1"/>
        <v>2.0695058118289735E-3</v>
      </c>
      <c r="AU563" s="60">
        <f ca="1"/>
        <v>1.0474791378002427E-2</v>
      </c>
      <c r="AW563" s="61">
        <f t="shared" ca="1" si="298"/>
        <v>-0.7096564407437741</v>
      </c>
      <c r="AX563" s="61">
        <f t="shared" ca="1" si="299"/>
        <v>0.64097696337949939</v>
      </c>
      <c r="AY563" s="61">
        <f t="shared" ca="1" si="300"/>
        <v>-0.32251646342722806</v>
      </c>
      <c r="AZ563" s="61">
        <f t="shared" ca="1" si="301"/>
        <v>0.20695058118289736</v>
      </c>
      <c r="BA563" s="61">
        <f t="shared" ca="1" si="302"/>
        <v>1.0474791378002426</v>
      </c>
      <c r="BB563" s="61">
        <f t="shared" ca="1" si="303"/>
        <v>0.86323377819163716</v>
      </c>
      <c r="BL563" s="96">
        <v>39496</v>
      </c>
      <c r="BM563" s="126">
        <f t="shared" si="317"/>
        <v>4.2148883889581103E-4</v>
      </c>
      <c r="BN563" s="126">
        <f t="shared" si="318"/>
        <v>-1.5853060967001092E-4</v>
      </c>
      <c r="BO563" s="126">
        <f t="shared" si="319"/>
        <v>-4.9371135597513676E-3</v>
      </c>
      <c r="BP563" s="126">
        <f t="shared" si="320"/>
        <v>4.8583615413425674E-3</v>
      </c>
      <c r="BQ563" s="126">
        <f t="shared" si="321"/>
        <v>9.9697752602865859E-4</v>
      </c>
      <c r="DA563" s="126">
        <f t="shared" ca="1" si="304"/>
        <v>1.7389377359257097E-2</v>
      </c>
      <c r="DB563" s="126">
        <f t="shared" ca="1" si="305"/>
        <v>6.091887312593817E-3</v>
      </c>
      <c r="DC563" s="126">
        <f t="shared" ca="1" si="306"/>
        <v>-3.3835781963618802E-3</v>
      </c>
      <c r="DD563" s="126">
        <f t="shared" ca="1" si="307"/>
        <v>2.1862431531438084E-3</v>
      </c>
      <c r="DE563" s="126">
        <f t="shared" ca="1" si="308"/>
        <v>9.8521991586857545E-3</v>
      </c>
    </row>
    <row r="564" spans="1:109" ht="14" thickBot="1" x14ac:dyDescent="0.2">
      <c r="A564" s="96">
        <v>39497</v>
      </c>
      <c r="B564" s="97">
        <v>4.6284999847412109</v>
      </c>
      <c r="C564" s="98">
        <v>1348.780029296875</v>
      </c>
      <c r="D564" s="97">
        <v>1.948699951171875</v>
      </c>
      <c r="E564">
        <v>107.61945790651474</v>
      </c>
      <c r="F564">
        <v>927.448486328125</v>
      </c>
      <c r="H564" s="34">
        <f t="shared" si="309"/>
        <v>2.6139598873205844E-2</v>
      </c>
      <c r="I564" s="34">
        <f t="shared" si="310"/>
        <v>-8.9627400666129073E-4</v>
      </c>
      <c r="J564" s="34">
        <f t="shared" si="311"/>
        <v>-2.5692316162302031E-5</v>
      </c>
      <c r="K564" s="34">
        <f t="shared" si="312"/>
        <v>-4.9504826449962274E-3</v>
      </c>
      <c r="L564" s="101">
        <f t="shared" si="313"/>
        <v>2.6677034796769809E-2</v>
      </c>
      <c r="N564" s="34">
        <f t="shared" si="314"/>
        <v>-1.0749500446285523</v>
      </c>
      <c r="O564" s="35">
        <f t="shared" si="322"/>
        <v>-8.9627400666129078E-2</v>
      </c>
      <c r="P564" s="35">
        <f t="shared" si="323"/>
        <v>-2.5692316162302031E-3</v>
      </c>
      <c r="Q564" s="35">
        <f t="shared" si="315"/>
        <v>-0.49504826449962275</v>
      </c>
      <c r="R564" s="35">
        <f t="shared" si="324"/>
        <v>2.6677034796769807</v>
      </c>
      <c r="S564" s="67">
        <f t="shared" si="316"/>
        <v>1.0055085382664464</v>
      </c>
      <c r="AJ564" s="34">
        <f t="shared" ca="1" si="325"/>
        <v>-0.90026591230120301</v>
      </c>
      <c r="AK564" s="34">
        <f t="shared" ca="1" si="325"/>
        <v>0.52207468209150176</v>
      </c>
      <c r="AL564" s="34">
        <f t="shared" ca="1" si="325"/>
        <v>-0.11156191457309113</v>
      </c>
      <c r="AM564" s="34">
        <f t="shared" ca="1" si="325"/>
        <v>-1.1602019246591528</v>
      </c>
      <c r="AN564" s="101">
        <f t="shared" ca="1" si="325"/>
        <v>-0.27398992120655496</v>
      </c>
      <c r="AQ564" s="60">
        <f ca="1"/>
        <v>-4.8470420931579347E-3</v>
      </c>
      <c r="AR564" s="60">
        <f ca="1"/>
        <v>-3.974382421583187E-3</v>
      </c>
      <c r="AS564" s="60">
        <f ca="1"/>
        <v>5.2106010650795976E-3</v>
      </c>
      <c r="AT564" s="60">
        <f ca="1"/>
        <v>-4.2971737682644031E-3</v>
      </c>
      <c r="AU564" s="60">
        <f ca="1"/>
        <v>-1.7005149802738841E-2</v>
      </c>
      <c r="AW564" s="61">
        <f t="shared" ca="1" si="298"/>
        <v>0.19932701108498616</v>
      </c>
      <c r="AX564" s="61">
        <f t="shared" ca="1" si="299"/>
        <v>-0.39743824215831869</v>
      </c>
      <c r="AY564" s="61">
        <f t="shared" ca="1" si="300"/>
        <v>0.52106010650795975</v>
      </c>
      <c r="AZ564" s="61">
        <f t="shared" ca="1" si="301"/>
        <v>-0.42971737682644029</v>
      </c>
      <c r="BA564" s="61">
        <f t="shared" ca="1" si="302"/>
        <v>-1.7005149802738841</v>
      </c>
      <c r="BB564" s="61">
        <f t="shared" ca="1" si="303"/>
        <v>-1.8072834816656971</v>
      </c>
      <c r="BL564" s="96">
        <v>39497</v>
      </c>
      <c r="BM564" s="126">
        <f t="shared" si="317"/>
        <v>2.6561087712101656E-2</v>
      </c>
      <c r="BN564" s="126">
        <f t="shared" si="318"/>
        <v>-1.0548046163313016E-3</v>
      </c>
      <c r="BO564" s="126">
        <f t="shared" si="319"/>
        <v>1.5498155429760316E-5</v>
      </c>
      <c r="BP564" s="126">
        <f t="shared" si="320"/>
        <v>-4.7427910344149471E-3</v>
      </c>
      <c r="BQ564" s="126">
        <f t="shared" si="321"/>
        <v>2.5927375154351402E-2</v>
      </c>
      <c r="DA564" s="126">
        <f t="shared" ca="1" si="304"/>
        <v>-4.7144059113377913E-3</v>
      </c>
      <c r="DB564" s="126">
        <f t="shared" ca="1" si="305"/>
        <v>-4.292264742784364E-3</v>
      </c>
      <c r="DC564" s="126">
        <f t="shared" ca="1" si="306"/>
        <v>5.0521875029899983E-3</v>
      </c>
      <c r="DD564" s="126">
        <f t="shared" ca="1" si="307"/>
        <v>-4.1804364269495678E-3</v>
      </c>
      <c r="DE564" s="126">
        <f t="shared" ca="1" si="308"/>
        <v>-1.7627742022055515E-2</v>
      </c>
    </row>
    <row r="565" spans="1:109" ht="14" thickBot="1" x14ac:dyDescent="0.2">
      <c r="A565" s="96">
        <v>39498</v>
      </c>
      <c r="B565" s="97">
        <v>4.6449999809265137</v>
      </c>
      <c r="C565" s="98">
        <v>1360.030029296875</v>
      </c>
      <c r="D565" s="97">
        <v>1.9431999921798706</v>
      </c>
      <c r="E565">
        <v>108.17828239083934</v>
      </c>
      <c r="F565">
        <v>932.0482177734375</v>
      </c>
      <c r="H565" s="34">
        <f t="shared" si="309"/>
        <v>3.5648690158146955E-3</v>
      </c>
      <c r="I565" s="34">
        <f t="shared" si="310"/>
        <v>8.3408708281843963E-3</v>
      </c>
      <c r="J565" s="34">
        <f t="shared" si="311"/>
        <v>-2.8223734437397229E-3</v>
      </c>
      <c r="K565" s="34">
        <f t="shared" si="312"/>
        <v>5.1925970934552966E-3</v>
      </c>
      <c r="L565" s="101">
        <f t="shared" si="313"/>
        <v>4.9595546417066944E-3</v>
      </c>
      <c r="N565" s="34">
        <f t="shared" si="314"/>
        <v>-0.14659965236011957</v>
      </c>
      <c r="O565" s="35">
        <f t="shared" si="322"/>
        <v>0.83408708281843968</v>
      </c>
      <c r="P565" s="35">
        <f t="shared" si="323"/>
        <v>-0.2822373443739723</v>
      </c>
      <c r="Q565" s="35">
        <f t="shared" si="315"/>
        <v>0.51925970934552967</v>
      </c>
      <c r="R565" s="35">
        <f t="shared" si="324"/>
        <v>0.49595546417066944</v>
      </c>
      <c r="S565" s="67">
        <f t="shared" si="316"/>
        <v>1.4204652596005469</v>
      </c>
      <c r="AJ565" s="34">
        <f t="shared" ca="1" si="325"/>
        <v>-0.19043558750607878</v>
      </c>
      <c r="AK565" s="34">
        <f t="shared" ca="1" si="325"/>
        <v>0.42100965967116505</v>
      </c>
      <c r="AL565" s="34">
        <f t="shared" ca="1" si="325"/>
        <v>0.879067305229982</v>
      </c>
      <c r="AM565" s="34">
        <f t="shared" ca="1" si="325"/>
        <v>-0.86408491745532745</v>
      </c>
      <c r="AN565" s="101">
        <f t="shared" ca="1" si="325"/>
        <v>0.22164429303887195</v>
      </c>
      <c r="AQ565" s="60">
        <f ca="1"/>
        <v>-1.8408807159444155E-2</v>
      </c>
      <c r="AR565" s="60">
        <f ca="1"/>
        <v>-6.2071456472633868E-3</v>
      </c>
      <c r="AS565" s="60">
        <f ca="1"/>
        <v>-6.2431693961207671E-3</v>
      </c>
      <c r="AT565" s="60">
        <f ca="1"/>
        <v>-1.3119910466635391E-3</v>
      </c>
      <c r="AU565" s="60">
        <f ca="1"/>
        <v>8.8351944901443359E-3</v>
      </c>
      <c r="AW565" s="61">
        <f t="shared" ca="1" si="298"/>
        <v>0.75703334904220654</v>
      </c>
      <c r="AX565" s="61">
        <f t="shared" ca="1" si="299"/>
        <v>-0.62071456472633868</v>
      </c>
      <c r="AY565" s="61">
        <f t="shared" ca="1" si="300"/>
        <v>-0.62431693961207668</v>
      </c>
      <c r="AZ565" s="61">
        <f t="shared" ca="1" si="301"/>
        <v>-0.1311991046663539</v>
      </c>
      <c r="BA565" s="61">
        <f t="shared" ca="1" si="302"/>
        <v>0.88351944901443358</v>
      </c>
      <c r="BB565" s="61">
        <f t="shared" ca="1" si="303"/>
        <v>0.26432218905187088</v>
      </c>
      <c r="BL565" s="96">
        <v>39498</v>
      </c>
      <c r="BM565" s="126">
        <f t="shared" si="317"/>
        <v>3.9863578547105066E-3</v>
      </c>
      <c r="BN565" s="126">
        <f t="shared" si="318"/>
        <v>8.1823402185143852E-3</v>
      </c>
      <c r="BO565" s="126">
        <f t="shared" si="319"/>
        <v>-2.7811829721476606E-3</v>
      </c>
      <c r="BP565" s="126">
        <f t="shared" si="320"/>
        <v>5.4002887040365769E-3</v>
      </c>
      <c r="BQ565" s="126">
        <f t="shared" si="321"/>
        <v>4.2098949992882863E-3</v>
      </c>
      <c r="DA565" s="126">
        <f t="shared" ca="1" si="304"/>
        <v>-1.8276170977624011E-2</v>
      </c>
      <c r="DB565" s="126">
        <f t="shared" ca="1" si="305"/>
        <v>-6.5250279684645638E-3</v>
      </c>
      <c r="DC565" s="126">
        <f t="shared" ca="1" si="306"/>
        <v>-6.4015829582103664E-3</v>
      </c>
      <c r="DD565" s="126">
        <f t="shared" ca="1" si="307"/>
        <v>-1.1952537053487042E-3</v>
      </c>
      <c r="DE565" s="126">
        <f t="shared" ca="1" si="308"/>
        <v>8.2126022708276635E-3</v>
      </c>
    </row>
    <row r="566" spans="1:109" ht="14" thickBot="1" x14ac:dyDescent="0.2">
      <c r="A566" s="96">
        <v>39499</v>
      </c>
      <c r="B566" s="97">
        <v>4.4920001029968262</v>
      </c>
      <c r="C566" s="98">
        <v>1342.530029296875</v>
      </c>
      <c r="D566" s="97">
        <v>1.961400032043457</v>
      </c>
      <c r="E566">
        <v>107.37678091809822</v>
      </c>
      <c r="F566">
        <v>945.094970703125</v>
      </c>
      <c r="H566" s="34">
        <f t="shared" si="309"/>
        <v>-3.2938617558222125E-2</v>
      </c>
      <c r="I566" s="34">
        <f t="shared" si="310"/>
        <v>-1.2867362942748673E-2</v>
      </c>
      <c r="J566" s="34">
        <f t="shared" si="311"/>
        <v>9.3660147884056574E-3</v>
      </c>
      <c r="K566" s="34">
        <f t="shared" si="312"/>
        <v>-7.4090792997189864E-3</v>
      </c>
      <c r="L566" s="101">
        <f t="shared" si="313"/>
        <v>1.3997937747099376E-2</v>
      </c>
      <c r="N566" s="34">
        <f t="shared" si="314"/>
        <v>1.3545490344347895</v>
      </c>
      <c r="O566" s="35">
        <f t="shared" si="322"/>
        <v>-1.2867362942748672</v>
      </c>
      <c r="P566" s="35">
        <f t="shared" si="323"/>
        <v>0.93660147884056577</v>
      </c>
      <c r="Q566" s="35">
        <f t="shared" si="315"/>
        <v>-0.74090792997189869</v>
      </c>
      <c r="R566" s="35">
        <f t="shared" si="324"/>
        <v>1.3997937747099376</v>
      </c>
      <c r="S566" s="67">
        <f t="shared" si="316"/>
        <v>1.6633000637385269</v>
      </c>
      <c r="AJ566" s="34">
        <f t="shared" ca="1" si="325"/>
        <v>-2.4723749240694946</v>
      </c>
      <c r="AK566" s="34">
        <f t="shared" ca="1" si="325"/>
        <v>-7.3348764104229955E-2</v>
      </c>
      <c r="AL566" s="34">
        <f t="shared" ca="1" si="325"/>
        <v>-0.99755717405956135</v>
      </c>
      <c r="AM566" s="34">
        <f t="shared" ca="1" si="325"/>
        <v>-1.8167753867523113</v>
      </c>
      <c r="AN566" s="101">
        <f t="shared" ca="1" si="325"/>
        <v>0.28286794256855152</v>
      </c>
      <c r="AQ566" s="60">
        <f ca="1"/>
        <v>-9.7064725916404231E-3</v>
      </c>
      <c r="AR566" s="60">
        <f ca="1"/>
        <v>9.6942345798983823E-3</v>
      </c>
      <c r="AS566" s="60">
        <f ca="1"/>
        <v>-2.1653318557164659E-3</v>
      </c>
      <c r="AT566" s="60">
        <f ca="1"/>
        <v>3.4967123288802333E-3</v>
      </c>
      <c r="AU566" s="60">
        <f ca="1"/>
        <v>1.7993188449690219E-3</v>
      </c>
      <c r="AW566" s="61">
        <f t="shared" ca="1" si="298"/>
        <v>0.39916347592712831</v>
      </c>
      <c r="AX566" s="61">
        <f t="shared" ca="1" si="299"/>
        <v>0.9694234579898382</v>
      </c>
      <c r="AY566" s="61">
        <f t="shared" ca="1" si="300"/>
        <v>-0.21653318557164658</v>
      </c>
      <c r="AZ566" s="61">
        <f t="shared" ca="1" si="301"/>
        <v>0.34967123288802332</v>
      </c>
      <c r="BA566" s="61">
        <f t="shared" ca="1" si="302"/>
        <v>0.1799318844969022</v>
      </c>
      <c r="BB566" s="61">
        <f t="shared" ca="1" si="303"/>
        <v>1.6816568657302455</v>
      </c>
      <c r="BL566" s="96">
        <v>39499</v>
      </c>
      <c r="BM566" s="126">
        <f t="shared" si="317"/>
        <v>-3.2517128719326313E-2</v>
      </c>
      <c r="BN566" s="126">
        <f t="shared" si="318"/>
        <v>-1.3025893552418684E-2</v>
      </c>
      <c r="BO566" s="126">
        <f t="shared" si="319"/>
        <v>9.4072052599977196E-3</v>
      </c>
      <c r="BP566" s="126">
        <f t="shared" si="320"/>
        <v>-7.2013876891377062E-3</v>
      </c>
      <c r="BQ566" s="126">
        <f t="shared" si="321"/>
        <v>1.3248278104680968E-2</v>
      </c>
      <c r="DA566" s="126">
        <f t="shared" ca="1" si="304"/>
        <v>-9.5738364098202789E-3</v>
      </c>
      <c r="DB566" s="126">
        <f t="shared" ca="1" si="305"/>
        <v>9.3763522586972053E-3</v>
      </c>
      <c r="DC566" s="126">
        <f t="shared" ca="1" si="306"/>
        <v>-2.3237454178060657E-3</v>
      </c>
      <c r="DD566" s="126">
        <f t="shared" ca="1" si="307"/>
        <v>3.6134496701950682E-3</v>
      </c>
      <c r="DE566" s="126">
        <f t="shared" ca="1" si="308"/>
        <v>1.1767266256523491E-3</v>
      </c>
    </row>
    <row r="567" spans="1:109" ht="14" thickBot="1" x14ac:dyDescent="0.2">
      <c r="A567" s="96">
        <v>39500</v>
      </c>
      <c r="B567" s="97">
        <v>4.5450000762939453</v>
      </c>
      <c r="C567" s="98">
        <v>1353.1099853515625</v>
      </c>
      <c r="D567" s="97">
        <v>1.9686000347137451</v>
      </c>
      <c r="E567">
        <v>106.96331491474946</v>
      </c>
      <c r="F567">
        <v>945.04498291015625</v>
      </c>
      <c r="H567" s="34">
        <f t="shared" si="309"/>
        <v>1.1798747124195376E-2</v>
      </c>
      <c r="I567" s="34">
        <f t="shared" si="310"/>
        <v>7.8806103579139707E-3</v>
      </c>
      <c r="J567" s="34">
        <f t="shared" si="311"/>
        <v>3.6708486553795271E-3</v>
      </c>
      <c r="K567" s="34">
        <f t="shared" si="312"/>
        <v>-3.8506090405534777E-3</v>
      </c>
      <c r="L567" s="101">
        <f t="shared" si="313"/>
        <v>-5.2891819889339207E-5</v>
      </c>
      <c r="N567" s="34">
        <f t="shared" si="314"/>
        <v>-0.48520498762188274</v>
      </c>
      <c r="O567" s="35">
        <f t="shared" si="322"/>
        <v>0.78806103579139708</v>
      </c>
      <c r="P567" s="35">
        <f t="shared" si="323"/>
        <v>0.36708486553795272</v>
      </c>
      <c r="Q567" s="35">
        <f t="shared" si="315"/>
        <v>-0.38506090405534776</v>
      </c>
      <c r="R567" s="35">
        <f t="shared" si="324"/>
        <v>-5.2891819889339204E-3</v>
      </c>
      <c r="S567" s="67">
        <f t="shared" si="316"/>
        <v>0.27959082766318533</v>
      </c>
      <c r="AJ567" s="34">
        <f t="shared" ca="1" si="325"/>
        <v>-5.5045683129064563E-2</v>
      </c>
      <c r="AK567" s="34">
        <f t="shared" ca="1" si="325"/>
        <v>-0.89223385701571556</v>
      </c>
      <c r="AL567" s="34">
        <f t="shared" ca="1" si="325"/>
        <v>-1.7441748371389232</v>
      </c>
      <c r="AM567" s="34">
        <f t="shared" ca="1" si="325"/>
        <v>-9.8373970575284977E-2</v>
      </c>
      <c r="AN567" s="101">
        <f t="shared" ca="1" si="325"/>
        <v>0.30370798437225865</v>
      </c>
      <c r="AQ567" s="60">
        <f ca="1"/>
        <v>-4.3921213305441818E-2</v>
      </c>
      <c r="AR567" s="60">
        <f ca="1"/>
        <v>-3.3192699814329638E-2</v>
      </c>
      <c r="AS567" s="60">
        <f ca="1"/>
        <v>-1.1790410522062254E-2</v>
      </c>
      <c r="AT567" s="60">
        <f ca="1"/>
        <v>-2.5784401798633842E-3</v>
      </c>
      <c r="AU567" s="60">
        <f ca="1"/>
        <v>7.3041988610826093E-3</v>
      </c>
      <c r="AW567" s="61">
        <f t="shared" ca="1" si="298"/>
        <v>1.8061910755340707</v>
      </c>
      <c r="AX567" s="61">
        <f t="shared" ca="1" si="299"/>
        <v>-3.3192699814329636</v>
      </c>
      <c r="AY567" s="61">
        <f t="shared" ca="1" si="300"/>
        <v>-1.1790410522062253</v>
      </c>
      <c r="AZ567" s="61">
        <f t="shared" ca="1" si="301"/>
        <v>-0.25784401798633844</v>
      </c>
      <c r="BA567" s="61">
        <f t="shared" ca="1" si="302"/>
        <v>0.73041988610826092</v>
      </c>
      <c r="BB567" s="61">
        <f t="shared" ca="1" si="303"/>
        <v>-2.219544089983196</v>
      </c>
      <c r="BL567" s="96">
        <v>39500</v>
      </c>
      <c r="BM567" s="126">
        <f t="shared" si="317"/>
        <v>1.2220235963091188E-2</v>
      </c>
      <c r="BN567" s="126">
        <f t="shared" si="318"/>
        <v>7.7220797482439596E-3</v>
      </c>
      <c r="BO567" s="126">
        <f t="shared" si="319"/>
        <v>3.7120391269715894E-3</v>
      </c>
      <c r="BP567" s="126">
        <f t="shared" si="320"/>
        <v>-3.6429174299721979E-3</v>
      </c>
      <c r="BQ567" s="126">
        <f t="shared" si="321"/>
        <v>-8.0255146230774729E-4</v>
      </c>
      <c r="DA567" s="126">
        <f t="shared" ca="1" si="304"/>
        <v>-4.3788577123621678E-2</v>
      </c>
      <c r="DB567" s="126">
        <f t="shared" ca="1" si="305"/>
        <v>-3.3510582135530813E-2</v>
      </c>
      <c r="DC567" s="126">
        <f t="shared" ca="1" si="306"/>
        <v>-1.1948824084151854E-2</v>
      </c>
      <c r="DD567" s="126">
        <f t="shared" ca="1" si="307"/>
        <v>-2.4617028385485492E-3</v>
      </c>
      <c r="DE567" s="126">
        <f t="shared" ca="1" si="308"/>
        <v>6.6816066417659369E-3</v>
      </c>
    </row>
    <row r="568" spans="1:109" ht="14" thickBot="1" x14ac:dyDescent="0.2">
      <c r="A568" s="96">
        <v>39503</v>
      </c>
      <c r="B568" s="97">
        <v>4.6405000686645508</v>
      </c>
      <c r="C568" s="98">
        <v>1371.800048828125</v>
      </c>
      <c r="D568" s="97">
        <v>1.9668999910354614</v>
      </c>
      <c r="E568">
        <v>108.08474230438324</v>
      </c>
      <c r="F568">
        <v>936.2979736328125</v>
      </c>
      <c r="H568" s="34">
        <f t="shared" si="309"/>
        <v>2.101209917876997E-2</v>
      </c>
      <c r="I568" s="34">
        <f t="shared" si="310"/>
        <v>1.3812671311938092E-2</v>
      </c>
      <c r="J568" s="34">
        <f t="shared" si="311"/>
        <v>-8.6358003063374703E-4</v>
      </c>
      <c r="K568" s="34">
        <f t="shared" si="312"/>
        <v>1.0484224339228508E-2</v>
      </c>
      <c r="L568" s="101">
        <f t="shared" si="313"/>
        <v>-9.2556538953398292E-3</v>
      </c>
      <c r="N568" s="34">
        <f t="shared" si="314"/>
        <v>-0.86408965414962402</v>
      </c>
      <c r="O568" s="35">
        <f t="shared" si="322"/>
        <v>1.3812671311938092</v>
      </c>
      <c r="P568" s="35">
        <f t="shared" si="323"/>
        <v>-8.6358003063374697E-2</v>
      </c>
      <c r="Q568" s="35">
        <f t="shared" si="315"/>
        <v>1.0484224339228509</v>
      </c>
      <c r="R568" s="35">
        <f t="shared" si="324"/>
        <v>-0.92556538953398293</v>
      </c>
      <c r="S568" s="67">
        <f t="shared" si="316"/>
        <v>0.55367651836967846</v>
      </c>
      <c r="AJ568" s="34">
        <f t="shared" ca="1" si="325"/>
        <v>-1.6749054480599774</v>
      </c>
      <c r="AK568" s="34">
        <f t="shared" ca="1" si="325"/>
        <v>0.29644352459745732</v>
      </c>
      <c r="AL568" s="34">
        <f t="shared" ca="1" si="325"/>
        <v>0.15017070994139364</v>
      </c>
      <c r="AM568" s="34">
        <f t="shared" ca="1" si="325"/>
        <v>0.52711779024704419</v>
      </c>
      <c r="AN568" s="101">
        <f t="shared" ca="1" si="325"/>
        <v>-4.4006146806226783E-2</v>
      </c>
      <c r="AQ568" s="60">
        <f ca="1"/>
        <v>9.6599819078118983E-3</v>
      </c>
      <c r="AR568" s="60">
        <f ca="1"/>
        <v>-2.3561200786153119E-2</v>
      </c>
      <c r="AS568" s="60">
        <f ca="1"/>
        <v>-3.0192692151521077E-3</v>
      </c>
      <c r="AT568" s="60">
        <f ca="1"/>
        <v>8.5061312015792035E-4</v>
      </c>
      <c r="AU568" s="60">
        <f ca="1"/>
        <v>-2.1646488335941897E-3</v>
      </c>
      <c r="AW568" s="61">
        <f t="shared" ca="1" si="298"/>
        <v>-0.39725161940252374</v>
      </c>
      <c r="AX568" s="61">
        <f t="shared" ca="1" si="299"/>
        <v>-2.3561200786153118</v>
      </c>
      <c r="AY568" s="61">
        <f t="shared" ca="1" si="300"/>
        <v>-0.30192692151521078</v>
      </c>
      <c r="AZ568" s="61">
        <f t="shared" ca="1" si="301"/>
        <v>8.5061312015792034E-2</v>
      </c>
      <c r="BA568" s="61">
        <f t="shared" ca="1" si="302"/>
        <v>-0.21646488335941896</v>
      </c>
      <c r="BB568" s="61">
        <f t="shared" ca="1" si="303"/>
        <v>-3.1867021908766735</v>
      </c>
      <c r="BL568" s="96">
        <v>39503</v>
      </c>
      <c r="BM568" s="126">
        <f t="shared" si="317"/>
        <v>2.1433588017665782E-2</v>
      </c>
      <c r="BN568" s="126">
        <f t="shared" si="318"/>
        <v>1.3654140702268081E-2</v>
      </c>
      <c r="BO568" s="126">
        <f t="shared" si="319"/>
        <v>-8.2238955904168467E-4</v>
      </c>
      <c r="BP568" s="126">
        <f t="shared" si="320"/>
        <v>1.0691915949809788E-2</v>
      </c>
      <c r="BQ568" s="126">
        <f t="shared" si="321"/>
        <v>-1.0005313537758237E-2</v>
      </c>
      <c r="DA568" s="126">
        <f t="shared" ca="1" si="304"/>
        <v>9.7926180896320426E-3</v>
      </c>
      <c r="DB568" s="126">
        <f t="shared" ca="1" si="305"/>
        <v>-2.3879083107354298E-2</v>
      </c>
      <c r="DC568" s="126">
        <f t="shared" ca="1" si="306"/>
        <v>-3.1776827772417074E-3</v>
      </c>
      <c r="DD568" s="126">
        <f t="shared" ca="1" si="307"/>
        <v>9.6735046147275526E-4</v>
      </c>
      <c r="DE568" s="126">
        <f t="shared" ca="1" si="308"/>
        <v>-2.7872410529108625E-3</v>
      </c>
    </row>
    <row r="569" spans="1:109" ht="14" thickBot="1" x14ac:dyDescent="0.2">
      <c r="A569" s="96">
        <v>39504</v>
      </c>
      <c r="B569" s="97">
        <v>4.5669999122619629</v>
      </c>
      <c r="C569" s="98">
        <v>1381.2900390625</v>
      </c>
      <c r="D569" s="97">
        <v>1.9859000444412231</v>
      </c>
      <c r="E569">
        <v>107.28462119822372</v>
      </c>
      <c r="F569">
        <v>944.49755859375</v>
      </c>
      <c r="H569" s="34">
        <f t="shared" si="309"/>
        <v>-1.5838843942467574E-2</v>
      </c>
      <c r="I569" s="34">
        <f t="shared" si="310"/>
        <v>6.9179106987799907E-3</v>
      </c>
      <c r="J569" s="34">
        <f t="shared" si="311"/>
        <v>9.6598980590565098E-3</v>
      </c>
      <c r="K569" s="34">
        <f t="shared" si="312"/>
        <v>-7.4027202091693839E-3</v>
      </c>
      <c r="L569" s="101">
        <f t="shared" si="313"/>
        <v>8.7574524263075333E-3</v>
      </c>
      <c r="N569" s="34">
        <f t="shared" si="314"/>
        <v>0.65134763870736001</v>
      </c>
      <c r="O569" s="35">
        <f t="shared" si="322"/>
        <v>0.6917910698779991</v>
      </c>
      <c r="P569" s="35">
        <f t="shared" si="323"/>
        <v>0.96598980590565098</v>
      </c>
      <c r="Q569" s="35">
        <f t="shared" si="315"/>
        <v>-0.74027202091693833</v>
      </c>
      <c r="R569" s="35">
        <f t="shared" si="324"/>
        <v>0.87574524263075337</v>
      </c>
      <c r="S569" s="67">
        <f t="shared" si="316"/>
        <v>2.4446017362048251</v>
      </c>
      <c r="AJ569" s="34">
        <f t="shared" ca="1" si="325"/>
        <v>-0.31946368749124476</v>
      </c>
      <c r="AK569" s="34">
        <f t="shared" ca="1" si="325"/>
        <v>0.51082587027327364</v>
      </c>
      <c r="AL569" s="34">
        <f t="shared" ca="1" si="325"/>
        <v>-0.40491263773709918</v>
      </c>
      <c r="AM569" s="34">
        <f t="shared" ca="1" si="325"/>
        <v>0.29014228340779852</v>
      </c>
      <c r="AN569" s="101">
        <f t="shared" ca="1" si="325"/>
        <v>-0.20371963103408972</v>
      </c>
      <c r="AQ569" s="60">
        <f ca="1"/>
        <v>-3.3890324761634456E-2</v>
      </c>
      <c r="AR569" s="60">
        <f ca="1"/>
        <v>-1.2412995446360381E-2</v>
      </c>
      <c r="AS569" s="60">
        <f ca="1"/>
        <v>1.3142297300810216E-3</v>
      </c>
      <c r="AT569" s="60">
        <f ca="1"/>
        <v>-8.1777135901855997E-3</v>
      </c>
      <c r="AU569" s="60">
        <f ca="1"/>
        <v>3.1603859655139543E-3</v>
      </c>
      <c r="AW569" s="61">
        <f t="shared" ca="1" si="298"/>
        <v>1.3936865019125344</v>
      </c>
      <c r="AX569" s="61">
        <f t="shared" ca="1" si="299"/>
        <v>-1.241299544636038</v>
      </c>
      <c r="AY569" s="61">
        <f t="shared" ca="1" si="300"/>
        <v>0.13142297300810216</v>
      </c>
      <c r="AZ569" s="61">
        <f t="shared" ca="1" si="301"/>
        <v>-0.81777135901856002</v>
      </c>
      <c r="BA569" s="61">
        <f t="shared" ca="1" si="302"/>
        <v>0.31603859655139543</v>
      </c>
      <c r="BB569" s="61">
        <f t="shared" ca="1" si="303"/>
        <v>-0.21792283218256603</v>
      </c>
      <c r="BL569" s="96">
        <v>39504</v>
      </c>
      <c r="BM569" s="126">
        <f t="shared" si="317"/>
        <v>-1.5417355103571763E-2</v>
      </c>
      <c r="BN569" s="126">
        <f t="shared" si="318"/>
        <v>6.7593800891099795E-3</v>
      </c>
      <c r="BO569" s="126">
        <f t="shared" si="319"/>
        <v>9.701088530648572E-3</v>
      </c>
      <c r="BP569" s="126">
        <f t="shared" si="320"/>
        <v>-7.1950285985881036E-3</v>
      </c>
      <c r="BQ569" s="126">
        <f t="shared" si="321"/>
        <v>8.0077927838891252E-3</v>
      </c>
      <c r="DA569" s="126">
        <f t="shared" ca="1" si="304"/>
        <v>-3.3757688579814316E-2</v>
      </c>
      <c r="DB569" s="126">
        <f t="shared" ca="1" si="305"/>
        <v>-1.2730877767561558E-2</v>
      </c>
      <c r="DC569" s="126">
        <f t="shared" ca="1" si="306"/>
        <v>1.155816167991422E-3</v>
      </c>
      <c r="DD569" s="126">
        <f t="shared" ca="1" si="307"/>
        <v>-8.0609762488707652E-3</v>
      </c>
      <c r="DE569" s="126">
        <f t="shared" ca="1" si="308"/>
        <v>2.5377937461972815E-3</v>
      </c>
    </row>
    <row r="570" spans="1:109" ht="14" thickBot="1" x14ac:dyDescent="0.2">
      <c r="A570" s="96">
        <v>39505</v>
      </c>
      <c r="B570" s="97">
        <v>4.5335001945495605</v>
      </c>
      <c r="C570" s="98">
        <v>1380.02001953125</v>
      </c>
      <c r="D570" s="97">
        <v>1.9843000173568726</v>
      </c>
      <c r="E570">
        <v>106.43960013497487</v>
      </c>
      <c r="F570">
        <v>958.2967529296875</v>
      </c>
      <c r="H570" s="34">
        <f t="shared" si="309"/>
        <v>-7.3351693356636088E-3</v>
      </c>
      <c r="I570" s="34">
        <f t="shared" si="310"/>
        <v>-9.194445013966648E-4</v>
      </c>
      <c r="J570" s="34">
        <f t="shared" si="311"/>
        <v>-8.0569366460777182E-4</v>
      </c>
      <c r="K570" s="34">
        <f t="shared" si="312"/>
        <v>-7.8764416913730175E-3</v>
      </c>
      <c r="L570" s="101">
        <f t="shared" si="313"/>
        <v>1.4610090000108565E-2</v>
      </c>
      <c r="N570" s="34">
        <f t="shared" si="314"/>
        <v>0.30164734520130565</v>
      </c>
      <c r="O570" s="35">
        <f t="shared" si="322"/>
        <v>-9.1944450139666484E-2</v>
      </c>
      <c r="P570" s="35">
        <f t="shared" si="323"/>
        <v>-8.0569366460777184E-2</v>
      </c>
      <c r="Q570" s="35">
        <f t="shared" si="315"/>
        <v>-0.78764416913730173</v>
      </c>
      <c r="R570" s="35">
        <f t="shared" si="324"/>
        <v>1.4610090000108564</v>
      </c>
      <c r="S570" s="67">
        <f t="shared" si="316"/>
        <v>0.80249835947441661</v>
      </c>
      <c r="AJ570" s="34">
        <f t="shared" ca="1" si="325"/>
        <v>8.3691171556508862E-2</v>
      </c>
      <c r="AK570" s="34">
        <f t="shared" ca="1" si="325"/>
        <v>-0.83765621526376866</v>
      </c>
      <c r="AL570" s="34">
        <f t="shared" ca="1" si="325"/>
        <v>-0.45869962271208309</v>
      </c>
      <c r="AM570" s="34">
        <f t="shared" ca="1" si="325"/>
        <v>7.4997139676413069E-2</v>
      </c>
      <c r="AN570" s="101">
        <f t="shared" ca="1" si="325"/>
        <v>-0.27585282387571325</v>
      </c>
      <c r="AQ570" s="60">
        <f ca="1"/>
        <v>-4.9134540206045747E-3</v>
      </c>
      <c r="AR570" s="60">
        <f ca="1"/>
        <v>-4.5555816399276096E-3</v>
      </c>
      <c r="AS570" s="60">
        <f ca="1"/>
        <v>1.5932166171099033E-3</v>
      </c>
      <c r="AT570" s="60">
        <f ca="1"/>
        <v>-3.8232195216315722E-3</v>
      </c>
      <c r="AU570" s="60">
        <f ca="1"/>
        <v>8.3233843151843245E-3</v>
      </c>
      <c r="AW570" s="61">
        <f t="shared" ca="1" si="298"/>
        <v>0.2020580975381073</v>
      </c>
      <c r="AX570" s="61">
        <f t="shared" ca="1" si="299"/>
        <v>-0.45555816399276094</v>
      </c>
      <c r="AY570" s="61">
        <f t="shared" ca="1" si="300"/>
        <v>0.15932166171099033</v>
      </c>
      <c r="AZ570" s="61">
        <f t="shared" ca="1" si="301"/>
        <v>-0.38232195216315723</v>
      </c>
      <c r="BA570" s="61">
        <f t="shared" ca="1" si="302"/>
        <v>0.83233843151843245</v>
      </c>
      <c r="BB570" s="61">
        <f t="shared" ca="1" si="303"/>
        <v>0.35583807461161193</v>
      </c>
      <c r="BL570" s="96">
        <v>39505</v>
      </c>
      <c r="BM570" s="126">
        <f t="shared" si="317"/>
        <v>-6.9136804967677981E-3</v>
      </c>
      <c r="BN570" s="126">
        <f t="shared" si="318"/>
        <v>-1.0779751110666757E-3</v>
      </c>
      <c r="BO570" s="126">
        <f t="shared" si="319"/>
        <v>-7.6450319301570946E-4</v>
      </c>
      <c r="BP570" s="126">
        <f t="shared" si="320"/>
        <v>-7.6687500807917372E-3</v>
      </c>
      <c r="BQ570" s="126">
        <f t="shared" si="321"/>
        <v>1.3860430357690157E-2</v>
      </c>
      <c r="DA570" s="126">
        <f t="shared" ca="1" si="304"/>
        <v>-4.7808178387844314E-3</v>
      </c>
      <c r="DB570" s="126">
        <f t="shared" ca="1" si="305"/>
        <v>-4.8734639611287866E-3</v>
      </c>
      <c r="DC570" s="126">
        <f t="shared" ca="1" si="306"/>
        <v>1.4348030550203038E-3</v>
      </c>
      <c r="DD570" s="126">
        <f t="shared" ca="1" si="307"/>
        <v>-3.7064821803167373E-3</v>
      </c>
      <c r="DE570" s="126">
        <f t="shared" ca="1" si="308"/>
        <v>7.7007920958676521E-3</v>
      </c>
    </row>
    <row r="571" spans="1:109" ht="14" thickBot="1" x14ac:dyDescent="0.2">
      <c r="A571" s="96">
        <v>39506</v>
      </c>
      <c r="B571" s="97">
        <v>4.4149999618530273</v>
      </c>
      <c r="C571" s="98">
        <v>1367.6800537109375</v>
      </c>
      <c r="D571" s="97">
        <v>1.9922000169754028</v>
      </c>
      <c r="E571">
        <v>105.28532161907751</v>
      </c>
      <c r="F571">
        <v>963.5928955078125</v>
      </c>
      <c r="H571" s="34">
        <f t="shared" si="309"/>
        <v>-2.6138795105600993E-2</v>
      </c>
      <c r="I571" s="34">
        <f t="shared" si="310"/>
        <v>-8.9418744986786529E-3</v>
      </c>
      <c r="J571" s="34">
        <f t="shared" si="311"/>
        <v>3.9812526076844126E-3</v>
      </c>
      <c r="K571" s="34">
        <f t="shared" si="312"/>
        <v>-1.0844446187637236E-2</v>
      </c>
      <c r="L571" s="101">
        <f t="shared" si="313"/>
        <v>5.5266206025781977E-3</v>
      </c>
      <c r="N571" s="34">
        <f t="shared" si="314"/>
        <v>1.0749169909452536</v>
      </c>
      <c r="O571" s="35">
        <f t="shared" si="322"/>
        <v>-0.89418744986786525</v>
      </c>
      <c r="P571" s="35">
        <f t="shared" si="323"/>
        <v>0.39812526076844124</v>
      </c>
      <c r="Q571" s="35">
        <f t="shared" si="315"/>
        <v>-1.0844446187637236</v>
      </c>
      <c r="R571" s="35">
        <f t="shared" si="324"/>
        <v>0.55266206025781972</v>
      </c>
      <c r="S571" s="67">
        <f t="shared" si="316"/>
        <v>4.7072243339925768E-2</v>
      </c>
      <c r="AJ571" s="34">
        <f t="shared" ca="1" si="325"/>
        <v>0.76501780058368085</v>
      </c>
      <c r="AK571" s="34">
        <f t="shared" ca="1" si="325"/>
        <v>0.49180305896707421</v>
      </c>
      <c r="AL571" s="34">
        <f t="shared" ca="1" si="325"/>
        <v>-2.2545609317745412</v>
      </c>
      <c r="AM571" s="34">
        <f t="shared" ca="1" si="325"/>
        <v>1.3760965444328657</v>
      </c>
      <c r="AN571" s="101">
        <f t="shared" ca="1" si="325"/>
        <v>-0.42825009720943569</v>
      </c>
      <c r="AQ571" s="60">
        <f ca="1"/>
        <v>5.9626927791909421E-3</v>
      </c>
      <c r="AR571" s="60">
        <f ca="1"/>
        <v>-8.0247545866582413E-3</v>
      </c>
      <c r="AS571" s="60">
        <f ca="1"/>
        <v>-2.9060264507606475E-3</v>
      </c>
      <c r="AT571" s="60">
        <f ca="1"/>
        <v>-8.5932864255930776E-4</v>
      </c>
      <c r="AU571" s="60">
        <f ca="1"/>
        <v>-8.2488502341428703E-3</v>
      </c>
      <c r="AW571" s="61">
        <f t="shared" ca="1" si="298"/>
        <v>-0.24520639739685327</v>
      </c>
      <c r="AX571" s="61">
        <f t="shared" ca="1" si="299"/>
        <v>-0.80247545866582415</v>
      </c>
      <c r="AY571" s="61">
        <f t="shared" ca="1" si="300"/>
        <v>-0.29060264507606476</v>
      </c>
      <c r="AZ571" s="61">
        <f t="shared" ca="1" si="301"/>
        <v>-8.5932864255930774E-2</v>
      </c>
      <c r="BA571" s="61">
        <f t="shared" ca="1" si="302"/>
        <v>-0.82488502341428704</v>
      </c>
      <c r="BB571" s="61">
        <f t="shared" ca="1" si="303"/>
        <v>-2.2491023888089599</v>
      </c>
      <c r="BL571" s="96">
        <v>39506</v>
      </c>
      <c r="BM571" s="126">
        <f t="shared" si="317"/>
        <v>-2.5717306266705181E-2</v>
      </c>
      <c r="BN571" s="126">
        <f t="shared" si="318"/>
        <v>-9.100405108348664E-3</v>
      </c>
      <c r="BO571" s="126">
        <f t="shared" si="319"/>
        <v>4.0224430792764748E-3</v>
      </c>
      <c r="BP571" s="126">
        <f t="shared" si="320"/>
        <v>-1.0636754577055957E-2</v>
      </c>
      <c r="BQ571" s="126">
        <f t="shared" si="321"/>
        <v>4.7769609601597896E-3</v>
      </c>
      <c r="DA571" s="126">
        <f t="shared" ca="1" si="304"/>
        <v>6.0953289610110855E-3</v>
      </c>
      <c r="DB571" s="126">
        <f t="shared" ca="1" si="305"/>
        <v>-8.3426369078594183E-3</v>
      </c>
      <c r="DC571" s="126">
        <f t="shared" ca="1" si="306"/>
        <v>-3.0644400128502472E-3</v>
      </c>
      <c r="DD571" s="126">
        <f t="shared" ca="1" si="307"/>
        <v>-7.4259130124447285E-4</v>
      </c>
      <c r="DE571" s="126">
        <f t="shared" ca="1" si="308"/>
        <v>-8.8714424534595427E-3</v>
      </c>
    </row>
    <row r="572" spans="1:109" ht="14" thickBot="1" x14ac:dyDescent="0.2">
      <c r="A572" s="96">
        <v>39507</v>
      </c>
      <c r="B572" s="97">
        <v>4.2239999771118164</v>
      </c>
      <c r="C572" s="98">
        <v>1330.6300048828125</v>
      </c>
      <c r="D572" s="97">
        <v>1.9884500503540039</v>
      </c>
      <c r="E572">
        <v>103.95010744093847</v>
      </c>
      <c r="F572">
        <v>972.7918701171875</v>
      </c>
      <c r="H572" s="34">
        <f t="shared" si="309"/>
        <v>-4.3261605071689739E-2</v>
      </c>
      <c r="I572" s="34">
        <f t="shared" si="310"/>
        <v>-2.7089704735838473E-2</v>
      </c>
      <c r="J572" s="34">
        <f t="shared" si="311"/>
        <v>-1.8823243597257864E-3</v>
      </c>
      <c r="K572" s="34">
        <f t="shared" si="312"/>
        <v>-1.2681864457515242E-2</v>
      </c>
      <c r="L572" s="101">
        <f t="shared" si="313"/>
        <v>9.5465363560273547E-3</v>
      </c>
      <c r="N572" s="34">
        <f t="shared" si="314"/>
        <v>1.7790657204837312</v>
      </c>
      <c r="O572" s="35">
        <f t="shared" si="322"/>
        <v>-2.7089704735838471</v>
      </c>
      <c r="P572" s="35">
        <f t="shared" si="323"/>
        <v>-0.18823243597257863</v>
      </c>
      <c r="Q572" s="35">
        <f t="shared" si="315"/>
        <v>-1.2681864457515242</v>
      </c>
      <c r="R572" s="35">
        <f t="shared" si="324"/>
        <v>0.95465363560273553</v>
      </c>
      <c r="S572" s="67">
        <f t="shared" si="316"/>
        <v>-1.4316699992214834</v>
      </c>
      <c r="AJ572" s="34">
        <f t="shared" ca="1" si="325"/>
        <v>-0.47811546887804746</v>
      </c>
      <c r="AK572" s="34">
        <f t="shared" ca="1" si="325"/>
        <v>0.90716777556974437</v>
      </c>
      <c r="AL572" s="34">
        <f t="shared" ca="1" si="325"/>
        <v>-2.0250982475335095</v>
      </c>
      <c r="AM572" s="34">
        <f t="shared" ca="1" si="325"/>
        <v>2.0673354346506412</v>
      </c>
      <c r="AN572" s="101">
        <f t="shared" ca="1" si="325"/>
        <v>0.79429641862987876</v>
      </c>
      <c r="AQ572" s="60">
        <f ca="1"/>
        <v>2.6640287865661152E-2</v>
      </c>
      <c r="AR572" s="60">
        <f ca="1"/>
        <v>-1.4343466158939836E-2</v>
      </c>
      <c r="AS572" s="60">
        <f ca="1"/>
        <v>6.4891971036064901E-3</v>
      </c>
      <c r="AT572" s="60">
        <f ca="1"/>
        <v>-5.93133564031621E-3</v>
      </c>
      <c r="AU572" s="60">
        <f ca="1"/>
        <v>1.5859887601333139E-2</v>
      </c>
      <c r="AW572" s="61">
        <f t="shared" ca="1" si="298"/>
        <v>-1.0955400948965597</v>
      </c>
      <c r="AX572" s="61">
        <f t="shared" ca="1" si="299"/>
        <v>-1.4343466158939837</v>
      </c>
      <c r="AY572" s="61">
        <f t="shared" ca="1" si="300"/>
        <v>0.64891971036064899</v>
      </c>
      <c r="AZ572" s="61">
        <f t="shared" ca="1" si="301"/>
        <v>-0.59313356403162099</v>
      </c>
      <c r="BA572" s="61">
        <f t="shared" ca="1" si="302"/>
        <v>1.585988760133314</v>
      </c>
      <c r="BB572" s="61">
        <f t="shared" ca="1" si="303"/>
        <v>-0.88811180432820125</v>
      </c>
      <c r="BL572" s="96">
        <v>39507</v>
      </c>
      <c r="BM572" s="126">
        <f t="shared" si="317"/>
        <v>-4.2840116232793927E-2</v>
      </c>
      <c r="BN572" s="126">
        <f t="shared" si="318"/>
        <v>-2.7248235345508482E-2</v>
      </c>
      <c r="BO572" s="126">
        <f t="shared" si="319"/>
        <v>-1.8411338881337241E-3</v>
      </c>
      <c r="BP572" s="126">
        <f t="shared" si="320"/>
        <v>-1.2474172846933963E-2</v>
      </c>
      <c r="BQ572" s="126">
        <f t="shared" si="321"/>
        <v>8.7968767136089466E-3</v>
      </c>
      <c r="DA572" s="126">
        <f t="shared" ca="1" si="304"/>
        <v>2.6772924047481297E-2</v>
      </c>
      <c r="DB572" s="126">
        <f t="shared" ca="1" si="305"/>
        <v>-1.4661348480141013E-2</v>
      </c>
      <c r="DC572" s="126">
        <f t="shared" ca="1" si="306"/>
        <v>6.3307835415168908E-3</v>
      </c>
      <c r="DD572" s="126">
        <f t="shared" ca="1" si="307"/>
        <v>-5.8145982990013747E-3</v>
      </c>
      <c r="DE572" s="126">
        <f t="shared" ca="1" si="308"/>
        <v>1.5237295382016467E-2</v>
      </c>
    </row>
    <row r="573" spans="1:109" ht="14" thickBot="1" x14ac:dyDescent="0.2">
      <c r="A573" s="96">
        <v>39510</v>
      </c>
      <c r="B573" s="97">
        <v>4.2369999885559082</v>
      </c>
      <c r="C573" s="98">
        <v>1331.3399658203125</v>
      </c>
      <c r="D573" s="97">
        <v>1.9845000505447388</v>
      </c>
      <c r="E573">
        <v>103.24179532767585</v>
      </c>
      <c r="F573">
        <v>980.34552001953125</v>
      </c>
      <c r="H573" s="34">
        <f t="shared" si="309"/>
        <v>3.0776542411301401E-3</v>
      </c>
      <c r="I573" s="34">
        <f t="shared" si="310"/>
        <v>5.335524788218838E-4</v>
      </c>
      <c r="J573" s="34">
        <f t="shared" si="311"/>
        <v>-1.9864717288532933E-3</v>
      </c>
      <c r="K573" s="34">
        <f t="shared" si="312"/>
        <v>-6.8139623007611111E-3</v>
      </c>
      <c r="L573" s="101">
        <f t="shared" si="313"/>
        <v>7.7649188221873182E-3</v>
      </c>
      <c r="N573" s="34">
        <f t="shared" si="314"/>
        <v>-0.1265637081847214</v>
      </c>
      <c r="O573" s="35">
        <f t="shared" si="322"/>
        <v>5.3355247882188379E-2</v>
      </c>
      <c r="P573" s="35">
        <f t="shared" si="323"/>
        <v>-0.19864717288532932</v>
      </c>
      <c r="Q573" s="35">
        <f t="shared" si="315"/>
        <v>-0.68139623007611116</v>
      </c>
      <c r="R573" s="35">
        <f t="shared" si="324"/>
        <v>0.77649188221873178</v>
      </c>
      <c r="S573" s="67">
        <f t="shared" si="316"/>
        <v>-0.17675998104524171</v>
      </c>
      <c r="AJ573" s="34">
        <f t="shared" ca="1" si="325"/>
        <v>-0.27047306775087371</v>
      </c>
      <c r="AK573" s="34">
        <f t="shared" ca="1" si="325"/>
        <v>1.1523559787843558</v>
      </c>
      <c r="AL573" s="34">
        <f t="shared" ca="1" si="325"/>
        <v>-1.3613247317633772</v>
      </c>
      <c r="AM573" s="34">
        <f t="shared" ca="1" si="325"/>
        <v>-0.55349180413387489</v>
      </c>
      <c r="AN573" s="101">
        <f t="shared" ca="1" si="325"/>
        <v>1.1314110217633004</v>
      </c>
      <c r="AQ573" s="60">
        <f ca="1"/>
        <v>-2.0236714820899614E-4</v>
      </c>
      <c r="AR573" s="60">
        <f ca="1"/>
        <v>-2.2539228505580086E-2</v>
      </c>
      <c r="AS573" s="60">
        <f ca="1"/>
        <v>1.3336360585079372E-2</v>
      </c>
      <c r="AT573" s="60">
        <f ca="1"/>
        <v>-7.2853480851391914E-3</v>
      </c>
      <c r="AU573" s="60">
        <f ca="1"/>
        <v>1.9598991276585861E-2</v>
      </c>
      <c r="AW573" s="61">
        <f t="shared" ca="1" si="298"/>
        <v>8.3220318740849179E-3</v>
      </c>
      <c r="AX573" s="61">
        <f t="shared" ca="1" si="299"/>
        <v>-2.2539228505580087</v>
      </c>
      <c r="AY573" s="61">
        <f t="shared" ca="1" si="300"/>
        <v>1.3336360585079372</v>
      </c>
      <c r="AZ573" s="61">
        <f t="shared" ca="1" si="301"/>
        <v>-0.72853480851391916</v>
      </c>
      <c r="BA573" s="61">
        <f t="shared" ca="1" si="302"/>
        <v>1.9598991276585862</v>
      </c>
      <c r="BB573" s="61">
        <f t="shared" ca="1" si="303"/>
        <v>0.31939955896868044</v>
      </c>
      <c r="BL573" s="96">
        <v>39510</v>
      </c>
      <c r="BM573" s="126">
        <f t="shared" si="317"/>
        <v>3.4991430800259513E-3</v>
      </c>
      <c r="BN573" s="126">
        <f t="shared" si="318"/>
        <v>3.7502186915187288E-4</v>
      </c>
      <c r="BO573" s="126">
        <f t="shared" si="319"/>
        <v>-1.9452812572612311E-3</v>
      </c>
      <c r="BP573" s="126">
        <f t="shared" si="320"/>
        <v>-6.6062706901798308E-3</v>
      </c>
      <c r="BQ573" s="126">
        <f t="shared" si="321"/>
        <v>7.0152591797689101E-3</v>
      </c>
      <c r="DA573" s="126">
        <f t="shared" ca="1" si="304"/>
        <v>-6.973096638885243E-5</v>
      </c>
      <c r="DB573" s="126">
        <f t="shared" ca="1" si="305"/>
        <v>-2.2857110826781265E-2</v>
      </c>
      <c r="DC573" s="126">
        <f t="shared" ca="1" si="306"/>
        <v>1.3177947022989772E-2</v>
      </c>
      <c r="DD573" s="126">
        <f t="shared" ca="1" si="307"/>
        <v>-7.168610743824356E-3</v>
      </c>
      <c r="DE573" s="126">
        <f t="shared" ca="1" si="308"/>
        <v>1.8976399057269187E-2</v>
      </c>
    </row>
    <row r="574" spans="1:109" ht="14" thickBot="1" x14ac:dyDescent="0.2">
      <c r="A574" s="96">
        <v>39511</v>
      </c>
      <c r="B574" s="97">
        <v>4.3220000267028809</v>
      </c>
      <c r="C574" s="98">
        <v>1326.75</v>
      </c>
      <c r="D574" s="97">
        <v>1.9859000444412231</v>
      </c>
      <c r="E574">
        <v>103.13531081209194</v>
      </c>
      <c r="F574">
        <v>959.8466796875</v>
      </c>
      <c r="H574" s="34">
        <f t="shared" si="309"/>
        <v>2.0061373230247075E-2</v>
      </c>
      <c r="I574" s="34">
        <f t="shared" si="310"/>
        <v>-3.4476286584579222E-3</v>
      </c>
      <c r="J574" s="34">
        <f t="shared" si="311"/>
        <v>7.0546427857236954E-4</v>
      </c>
      <c r="K574" s="34">
        <f t="shared" si="312"/>
        <v>-1.0314089874738533E-3</v>
      </c>
      <c r="L574" s="101">
        <f t="shared" si="313"/>
        <v>-2.0909811809639172E-2</v>
      </c>
      <c r="N574" s="34">
        <f t="shared" si="314"/>
        <v>-0.82499253924164517</v>
      </c>
      <c r="O574" s="35">
        <f t="shared" si="322"/>
        <v>-0.34476286584579224</v>
      </c>
      <c r="P574" s="35">
        <f t="shared" si="323"/>
        <v>7.0546427857236957E-2</v>
      </c>
      <c r="Q574" s="35">
        <f t="shared" si="315"/>
        <v>-0.10314089874738533</v>
      </c>
      <c r="R574" s="35">
        <f t="shared" si="324"/>
        <v>-2.0909811809639174</v>
      </c>
      <c r="S574" s="67">
        <f t="shared" si="316"/>
        <v>-3.2933310569415033</v>
      </c>
      <c r="AJ574" s="34">
        <f t="shared" ca="1" si="325"/>
        <v>-2.3870736079599659</v>
      </c>
      <c r="AK574" s="34">
        <f t="shared" ca="1" si="325"/>
        <v>0.2169093454761292</v>
      </c>
      <c r="AL574" s="34">
        <f t="shared" ca="1" si="325"/>
        <v>-1.4246459520991522E-2</v>
      </c>
      <c r="AM574" s="34">
        <f t="shared" ca="1" si="325"/>
        <v>-1.0459755841498155</v>
      </c>
      <c r="AN574" s="101">
        <f t="shared" ca="1" si="325"/>
        <v>-0.77783917253656387</v>
      </c>
      <c r="AQ574" s="60">
        <f ca="1"/>
        <v>-1.462926273349171E-3</v>
      </c>
      <c r="AR574" s="60">
        <f ca="1"/>
        <v>-1.1884803833983893E-2</v>
      </c>
      <c r="AS574" s="60">
        <f ca="1"/>
        <v>2.7919935743458088E-3</v>
      </c>
      <c r="AT574" s="60">
        <f ca="1"/>
        <v>3.8974553036962038E-3</v>
      </c>
      <c r="AU574" s="60">
        <f ca="1"/>
        <v>2.2023392762205267E-2</v>
      </c>
      <c r="AW574" s="61">
        <f t="shared" ca="1" si="298"/>
        <v>6.0160550682241874E-2</v>
      </c>
      <c r="AX574" s="61">
        <f t="shared" ca="1" si="299"/>
        <v>-1.1884803833983892</v>
      </c>
      <c r="AY574" s="61">
        <f t="shared" ca="1" si="300"/>
        <v>0.27919935743458085</v>
      </c>
      <c r="AZ574" s="61">
        <f t="shared" ca="1" si="301"/>
        <v>0.3897455303696204</v>
      </c>
      <c r="BA574" s="61">
        <f t="shared" ca="1" si="302"/>
        <v>2.2023392762205267</v>
      </c>
      <c r="BB574" s="61">
        <f t="shared" ca="1" si="303"/>
        <v>1.7429643313085805</v>
      </c>
      <c r="BL574" s="96">
        <v>39511</v>
      </c>
      <c r="BM574" s="126">
        <f t="shared" si="317"/>
        <v>2.0482862069142887E-2</v>
      </c>
      <c r="BN574" s="126">
        <f t="shared" si="318"/>
        <v>-3.6061592681279333E-3</v>
      </c>
      <c r="BO574" s="126">
        <f t="shared" si="319"/>
        <v>7.466547501644319E-4</v>
      </c>
      <c r="BP574" s="126">
        <f t="shared" si="320"/>
        <v>-8.2371737689257343E-4</v>
      </c>
      <c r="BQ574" s="126">
        <f t="shared" si="321"/>
        <v>-2.1659471452057578E-2</v>
      </c>
      <c r="DA574" s="126">
        <f t="shared" ca="1" si="304"/>
        <v>-1.3302900915290272E-3</v>
      </c>
      <c r="DB574" s="126">
        <f t="shared" ca="1" si="305"/>
        <v>-1.220268615518507E-2</v>
      </c>
      <c r="DC574" s="126">
        <f t="shared" ca="1" si="306"/>
        <v>2.633580012256209E-3</v>
      </c>
      <c r="DD574" s="126">
        <f t="shared" ca="1" si="307"/>
        <v>4.0141926450110391E-3</v>
      </c>
      <c r="DE574" s="126">
        <f t="shared" ca="1" si="308"/>
        <v>2.1400800542888593E-2</v>
      </c>
    </row>
    <row r="575" spans="1:109" ht="14" thickBot="1" x14ac:dyDescent="0.2">
      <c r="A575" s="96">
        <v>39512</v>
      </c>
      <c r="B575" s="97">
        <v>4.4840002059936523</v>
      </c>
      <c r="C575" s="98">
        <v>1333.699951171875</v>
      </c>
      <c r="D575" s="97">
        <v>1.9917999505996704</v>
      </c>
      <c r="E575">
        <v>103.88530858501183</v>
      </c>
      <c r="F575">
        <v>987.045166015625</v>
      </c>
      <c r="H575" s="34">
        <f t="shared" si="309"/>
        <v>3.7482688174427514E-2</v>
      </c>
      <c r="I575" s="34">
        <f t="shared" si="310"/>
        <v>5.2383276215375914E-3</v>
      </c>
      <c r="J575" s="34">
        <f t="shared" si="311"/>
        <v>2.9708978430016274E-3</v>
      </c>
      <c r="K575" s="34">
        <f t="shared" si="312"/>
        <v>7.2719785979638591E-3</v>
      </c>
      <c r="L575" s="101">
        <f t="shared" si="313"/>
        <v>2.8336282141414593E-2</v>
      </c>
      <c r="N575" s="34">
        <f t="shared" si="314"/>
        <v>-1.5414168182664778</v>
      </c>
      <c r="O575" s="35">
        <f t="shared" si="322"/>
        <v>0.52383276215375918</v>
      </c>
      <c r="P575" s="35">
        <f t="shared" si="323"/>
        <v>0.29708978430016275</v>
      </c>
      <c r="Q575" s="35">
        <f t="shared" si="315"/>
        <v>0.72719785979638596</v>
      </c>
      <c r="R575" s="35">
        <f t="shared" si="324"/>
        <v>2.8336282141414593</v>
      </c>
      <c r="S575" s="67">
        <f t="shared" si="316"/>
        <v>2.8403318021252892</v>
      </c>
      <c r="AJ575" s="34">
        <f t="shared" ca="1" si="325"/>
        <v>1.2236911184856916</v>
      </c>
      <c r="AK575" s="34">
        <f t="shared" ca="1" si="325"/>
        <v>1.0842159418646928</v>
      </c>
      <c r="AL575" s="34">
        <f t="shared" ca="1" si="325"/>
        <v>0.72084974961106441</v>
      </c>
      <c r="AM575" s="34">
        <f t="shared" ca="1" si="325"/>
        <v>-0.13209708427638181</v>
      </c>
      <c r="AN575" s="101">
        <f t="shared" ca="1" si="325"/>
        <v>0.10693764452636102</v>
      </c>
      <c r="AQ575" s="60">
        <f ca="1"/>
        <v>-4.6998050714333869E-2</v>
      </c>
      <c r="AR575" s="60">
        <f ca="1"/>
        <v>-1.9919082017539263E-2</v>
      </c>
      <c r="AS575" s="60">
        <f ca="1"/>
        <v>-9.7913446369089774E-3</v>
      </c>
      <c r="AT575" s="60">
        <f ca="1"/>
        <v>-9.0923706051928739E-3</v>
      </c>
      <c r="AU575" s="60">
        <f ca="1"/>
        <v>5.1350618616287499E-3</v>
      </c>
      <c r="AW575" s="61">
        <f t="shared" ca="1" si="298"/>
        <v>1.9327211927729226</v>
      </c>
      <c r="AX575" s="61">
        <f t="shared" ca="1" si="299"/>
        <v>-1.9919082017539262</v>
      </c>
      <c r="AY575" s="61">
        <f t="shared" ca="1" si="300"/>
        <v>-0.97913446369089774</v>
      </c>
      <c r="AZ575" s="61">
        <f t="shared" ca="1" si="301"/>
        <v>-0.90923706051928743</v>
      </c>
      <c r="BA575" s="61">
        <f t="shared" ca="1" si="302"/>
        <v>0.51350618616287502</v>
      </c>
      <c r="BB575" s="61">
        <f t="shared" ca="1" si="303"/>
        <v>-1.434052347028314</v>
      </c>
      <c r="BL575" s="96">
        <v>39512</v>
      </c>
      <c r="BM575" s="126">
        <f t="shared" si="317"/>
        <v>3.7904177013323326E-2</v>
      </c>
      <c r="BN575" s="126">
        <f t="shared" si="318"/>
        <v>5.0797970118675803E-3</v>
      </c>
      <c r="BO575" s="126">
        <f t="shared" si="319"/>
        <v>3.0120883145936896E-3</v>
      </c>
      <c r="BP575" s="126">
        <f t="shared" si="320"/>
        <v>7.4796702085451394E-3</v>
      </c>
      <c r="BQ575" s="126">
        <f t="shared" si="321"/>
        <v>2.7586622498996186E-2</v>
      </c>
      <c r="DA575" s="126">
        <f t="shared" ca="1" si="304"/>
        <v>-4.6865414532513729E-2</v>
      </c>
      <c r="DB575" s="126">
        <f t="shared" ca="1" si="305"/>
        <v>-2.0236964338740442E-2</v>
      </c>
      <c r="DC575" s="126">
        <f t="shared" ca="1" si="306"/>
        <v>-9.9497581989985776E-3</v>
      </c>
      <c r="DD575" s="126">
        <f t="shared" ca="1" si="307"/>
        <v>-8.9756332638780394E-3</v>
      </c>
      <c r="DE575" s="126">
        <f t="shared" ca="1" si="308"/>
        <v>4.5124696423120766E-3</v>
      </c>
    </row>
    <row r="576" spans="1:109" ht="14" thickBot="1" x14ac:dyDescent="0.2">
      <c r="A576" s="96">
        <v>39513</v>
      </c>
      <c r="B576" s="97">
        <v>4.5089998245239258</v>
      </c>
      <c r="C576" s="98">
        <v>1304.3399658203125</v>
      </c>
      <c r="D576" s="97">
        <v>2.0088999271392822</v>
      </c>
      <c r="E576">
        <v>102.92300926453126</v>
      </c>
      <c r="F576">
        <v>975.09161376953125</v>
      </c>
      <c r="H576" s="34">
        <f t="shared" si="309"/>
        <v>5.5752937961191578E-3</v>
      </c>
      <c r="I576" s="34">
        <f t="shared" si="310"/>
        <v>-2.2013935987449738E-2</v>
      </c>
      <c r="J576" s="34">
        <f t="shared" si="311"/>
        <v>8.5851877516431984E-3</v>
      </c>
      <c r="K576" s="34">
        <f t="shared" si="312"/>
        <v>-9.2630934401383199E-3</v>
      </c>
      <c r="L576" s="101">
        <f t="shared" si="313"/>
        <v>-1.2110440998709601E-2</v>
      </c>
      <c r="N576" s="34">
        <f t="shared" si="314"/>
        <v>-0.22927522124675045</v>
      </c>
      <c r="O576" s="35">
        <f t="shared" si="322"/>
        <v>-2.201393598744974</v>
      </c>
      <c r="P576" s="35">
        <f t="shared" si="323"/>
        <v>0.85851877516431985</v>
      </c>
      <c r="Q576" s="35">
        <f t="shared" si="315"/>
        <v>-0.92630934401383203</v>
      </c>
      <c r="R576" s="35">
        <f t="shared" si="324"/>
        <v>-1.2110440998709602</v>
      </c>
      <c r="S576" s="67">
        <f t="shared" si="316"/>
        <v>-3.7095034887121967</v>
      </c>
      <c r="AJ576" s="34">
        <f t="shared" ca="1" si="325"/>
        <v>-1.143052118579307</v>
      </c>
      <c r="AK576" s="34">
        <f t="shared" ca="1" si="325"/>
        <v>0.16247009146978847</v>
      </c>
      <c r="AL576" s="34">
        <f t="shared" ca="1" si="325"/>
        <v>-0.57352577422254081</v>
      </c>
      <c r="AM576" s="34">
        <f t="shared" ca="1" si="325"/>
        <v>1.0616505935981166</v>
      </c>
      <c r="AN576" s="101">
        <f t="shared" ca="1" si="325"/>
        <v>0.53640943880406744</v>
      </c>
      <c r="AQ576" s="60">
        <f ca="1"/>
        <v>1.7805525253184181E-2</v>
      </c>
      <c r="AR576" s="60">
        <f ca="1"/>
        <v>2.4160136699780593E-2</v>
      </c>
      <c r="AS576" s="60">
        <f ca="1"/>
        <v>4.5149157686682796E-3</v>
      </c>
      <c r="AT576" s="60">
        <f ca="1"/>
        <v>5.0535432197848906E-3</v>
      </c>
      <c r="AU576" s="60">
        <f ca="1"/>
        <v>9.4647125528721406E-3</v>
      </c>
      <c r="AW576" s="61">
        <f t="shared" ca="1" si="298"/>
        <v>-0.73222432595032971</v>
      </c>
      <c r="AX576" s="61">
        <f t="shared" ca="1" si="299"/>
        <v>2.4160136699780592</v>
      </c>
      <c r="AY576" s="61">
        <f t="shared" ca="1" si="300"/>
        <v>0.45149157686682795</v>
      </c>
      <c r="AZ576" s="61">
        <f t="shared" ca="1" si="301"/>
        <v>0.50535432197848906</v>
      </c>
      <c r="BA576" s="61">
        <f t="shared" ca="1" si="302"/>
        <v>0.9464712552872141</v>
      </c>
      <c r="BB576" s="61">
        <f t="shared" ca="1" si="303"/>
        <v>3.5871064981602609</v>
      </c>
      <c r="BL576" s="96">
        <v>39513</v>
      </c>
      <c r="BM576" s="126">
        <f t="shared" si="317"/>
        <v>5.9967826350149685E-3</v>
      </c>
      <c r="BN576" s="126">
        <f t="shared" si="318"/>
        <v>-2.2172466597119748E-2</v>
      </c>
      <c r="BO576" s="126">
        <f t="shared" si="319"/>
        <v>8.6263782232352607E-3</v>
      </c>
      <c r="BP576" s="126">
        <f t="shared" si="320"/>
        <v>-9.0554018295570405E-3</v>
      </c>
      <c r="BQ576" s="126">
        <f t="shared" si="321"/>
        <v>-1.2860100641128009E-2</v>
      </c>
      <c r="DA576" s="126">
        <f t="shared" ca="1" si="304"/>
        <v>1.7938161435004325E-2</v>
      </c>
      <c r="DB576" s="126">
        <f t="shared" ca="1" si="305"/>
        <v>2.3842254378579415E-2</v>
      </c>
      <c r="DC576" s="126">
        <f t="shared" ca="1" si="306"/>
        <v>4.3565022065786803E-3</v>
      </c>
      <c r="DD576" s="126">
        <f t="shared" ca="1" si="307"/>
        <v>5.1702805610997259E-3</v>
      </c>
      <c r="DE576" s="126">
        <f t="shared" ca="1" si="308"/>
        <v>8.8421203335554682E-3</v>
      </c>
    </row>
    <row r="577" spans="1:109" ht="14" thickBot="1" x14ac:dyDescent="0.2">
      <c r="A577" s="96">
        <v>39514</v>
      </c>
      <c r="B577" s="97">
        <v>4.4190001487731934</v>
      </c>
      <c r="C577" s="98">
        <v>1293.3699951171875</v>
      </c>
      <c r="D577" s="97">
        <v>2.0151998996734619</v>
      </c>
      <c r="E577">
        <v>102.65886564890123</v>
      </c>
      <c r="F577">
        <v>972.29193115234375</v>
      </c>
      <c r="H577" s="34">
        <f t="shared" si="309"/>
        <v>-1.9960008705530361E-2</v>
      </c>
      <c r="I577" s="34">
        <f t="shared" si="310"/>
        <v>-8.4103615549538692E-3</v>
      </c>
      <c r="J577" s="34">
        <f t="shared" si="311"/>
        <v>3.1360310431943652E-3</v>
      </c>
      <c r="K577" s="34">
        <f t="shared" si="312"/>
        <v>-2.5664194772146119E-3</v>
      </c>
      <c r="L577" s="101">
        <f t="shared" si="313"/>
        <v>-2.8711995648946498E-3</v>
      </c>
      <c r="N577" s="34">
        <f t="shared" si="314"/>
        <v>0.82082408199421297</v>
      </c>
      <c r="O577" s="35">
        <f t="shared" si="322"/>
        <v>-0.84103615549538691</v>
      </c>
      <c r="P577" s="35">
        <f t="shared" si="323"/>
        <v>0.3136031043194365</v>
      </c>
      <c r="Q577" s="35">
        <f t="shared" si="315"/>
        <v>-0.25664194772146121</v>
      </c>
      <c r="R577" s="35">
        <f t="shared" si="324"/>
        <v>-0.28711995648946498</v>
      </c>
      <c r="S577" s="67">
        <f t="shared" si="316"/>
        <v>-0.25037087339266362</v>
      </c>
      <c r="AJ577" s="34">
        <f t="shared" ca="1" si="325"/>
        <v>1.4163794673844037</v>
      </c>
      <c r="AK577" s="34">
        <f t="shared" ca="1" si="325"/>
        <v>0.45842262355222624</v>
      </c>
      <c r="AL577" s="34">
        <f t="shared" ca="1" si="325"/>
        <v>0.13521060010198249</v>
      </c>
      <c r="AM577" s="34">
        <f t="shared" ca="1" si="325"/>
        <v>0.6566640183845035</v>
      </c>
      <c r="AN577" s="101">
        <f t="shared" ca="1" si="325"/>
        <v>-0.34431503468590408</v>
      </c>
      <c r="AQ577" s="60">
        <f ca="1"/>
        <v>-1.9561577191067683E-2</v>
      </c>
      <c r="AR577" s="60">
        <f ca="1"/>
        <v>-1.6511737746759098E-2</v>
      </c>
      <c r="AS577" s="60">
        <f ca="1"/>
        <v>5.5763914025731987E-3</v>
      </c>
      <c r="AT577" s="60">
        <f ca="1"/>
        <v>-5.7881756716458028E-3</v>
      </c>
      <c r="AU577" s="60">
        <f ca="1"/>
        <v>4.2872264046944098E-3</v>
      </c>
      <c r="AW577" s="61">
        <f t="shared" ca="1" si="298"/>
        <v>0.80443921027791077</v>
      </c>
      <c r="AX577" s="61">
        <f t="shared" ca="1" si="299"/>
        <v>-1.6511737746759096</v>
      </c>
      <c r="AY577" s="61">
        <f t="shared" ca="1" si="300"/>
        <v>0.55763914025731987</v>
      </c>
      <c r="AZ577" s="61">
        <f t="shared" ca="1" si="301"/>
        <v>-0.57881756716458033</v>
      </c>
      <c r="BA577" s="61">
        <f t="shared" ca="1" si="302"/>
        <v>0.42872264046944097</v>
      </c>
      <c r="BB577" s="61">
        <f t="shared" ca="1" si="303"/>
        <v>-0.43919035083581837</v>
      </c>
      <c r="BL577" s="96">
        <v>39514</v>
      </c>
      <c r="BM577" s="126">
        <f t="shared" si="317"/>
        <v>-1.953851986663455E-2</v>
      </c>
      <c r="BN577" s="126">
        <f t="shared" si="318"/>
        <v>-8.5688921646238803E-3</v>
      </c>
      <c r="BO577" s="126">
        <f t="shared" si="319"/>
        <v>3.1772215147864275E-3</v>
      </c>
      <c r="BP577" s="126">
        <f t="shared" si="320"/>
        <v>-2.3587278666333321E-3</v>
      </c>
      <c r="BQ577" s="126">
        <f t="shared" si="321"/>
        <v>-3.6208592073130579E-3</v>
      </c>
      <c r="DA577" s="126">
        <f t="shared" ca="1" si="304"/>
        <v>-1.9428941009247538E-2</v>
      </c>
      <c r="DB577" s="126">
        <f t="shared" ca="1" si="305"/>
        <v>-1.6829620067960276E-2</v>
      </c>
      <c r="DC577" s="126">
        <f t="shared" ca="1" si="306"/>
        <v>5.4179778404835994E-3</v>
      </c>
      <c r="DD577" s="126">
        <f t="shared" ca="1" si="307"/>
        <v>-5.6714383303309674E-3</v>
      </c>
      <c r="DE577" s="126">
        <f t="shared" ca="1" si="308"/>
        <v>3.664634185377737E-3</v>
      </c>
    </row>
    <row r="578" spans="1:109" ht="14" thickBot="1" x14ac:dyDescent="0.2">
      <c r="A578" s="96">
        <v>39517</v>
      </c>
      <c r="B578" s="97">
        <v>4.3029999732971191</v>
      </c>
      <c r="C578" s="98">
        <v>1273.3699951171875</v>
      </c>
      <c r="D578" s="97">
        <v>2.0097999572753906</v>
      </c>
      <c r="E578">
        <v>101.78117454331777</v>
      </c>
      <c r="F578">
        <v>969.94610595703125</v>
      </c>
      <c r="H578" s="34">
        <f t="shared" si="309"/>
        <v>-2.6250321695118813E-2</v>
      </c>
      <c r="I578" s="34">
        <f t="shared" si="310"/>
        <v>-1.5463479186547755E-2</v>
      </c>
      <c r="J578" s="34">
        <f t="shared" si="311"/>
        <v>-2.6796063253805651E-3</v>
      </c>
      <c r="K578" s="34">
        <f t="shared" si="312"/>
        <v>-8.5495889715477853E-3</v>
      </c>
      <c r="L578" s="101">
        <f t="shared" si="313"/>
        <v>-2.412675781986865E-3</v>
      </c>
      <c r="N578" s="34">
        <f t="shared" si="314"/>
        <v>1.0795033471843443</v>
      </c>
      <c r="O578" s="35">
        <f t="shared" si="322"/>
        <v>-1.5463479186547755</v>
      </c>
      <c r="P578" s="35">
        <f t="shared" si="323"/>
        <v>-0.26796063253805652</v>
      </c>
      <c r="Q578" s="35">
        <f t="shared" si="315"/>
        <v>-0.85495889715477857</v>
      </c>
      <c r="R578" s="35">
        <f t="shared" si="324"/>
        <v>-0.24126757819868649</v>
      </c>
      <c r="S578" s="67">
        <f t="shared" si="316"/>
        <v>-1.8310316793619528</v>
      </c>
      <c r="AJ578" s="34">
        <f t="shared" ca="1" si="325"/>
        <v>-0.21292517781371104</v>
      </c>
      <c r="AK578" s="34">
        <f t="shared" ca="1" si="325"/>
        <v>-0.20691309416760284</v>
      </c>
      <c r="AL578" s="34">
        <f t="shared" ca="1" si="325"/>
        <v>-0.23002983475956343</v>
      </c>
      <c r="AM578" s="34">
        <f t="shared" ca="1" si="325"/>
        <v>-0.38139738099660936</v>
      </c>
      <c r="AN578" s="101">
        <f t="shared" ca="1" si="325"/>
        <v>1.0474961555826183</v>
      </c>
      <c r="AQ578" s="60">
        <f ca="1"/>
        <v>2.6549739808234683E-2</v>
      </c>
      <c r="AR578" s="60">
        <f ca="1"/>
        <v>1.6781146317236855E-2</v>
      </c>
      <c r="AS578" s="60">
        <f ca="1"/>
        <v>5.2186803460150775E-3</v>
      </c>
      <c r="AT578" s="60">
        <f ca="1"/>
        <v>1.1739352221059663E-3</v>
      </c>
      <c r="AU578" s="60">
        <f ca="1"/>
        <v>3.7031695143363748E-3</v>
      </c>
      <c r="AW578" s="61">
        <f t="shared" ca="1" si="298"/>
        <v>-1.0918164479177461</v>
      </c>
      <c r="AX578" s="61">
        <f t="shared" ca="1" si="299"/>
        <v>1.6781146317236855</v>
      </c>
      <c r="AY578" s="61">
        <f t="shared" ca="1" si="300"/>
        <v>0.52186803460150777</v>
      </c>
      <c r="AZ578" s="61">
        <f t="shared" ca="1" si="301"/>
        <v>0.11739352221059662</v>
      </c>
      <c r="BA578" s="61">
        <f t="shared" ca="1" si="302"/>
        <v>0.37031695143363746</v>
      </c>
      <c r="BB578" s="61">
        <f t="shared" ca="1" si="303"/>
        <v>1.5958766920516811</v>
      </c>
      <c r="BL578" s="96">
        <v>39517</v>
      </c>
      <c r="BM578" s="126">
        <f t="shared" si="317"/>
        <v>-2.5828832856223002E-2</v>
      </c>
      <c r="BN578" s="126">
        <f t="shared" si="318"/>
        <v>-1.5622009796217766E-2</v>
      </c>
      <c r="BO578" s="126">
        <f t="shared" si="319"/>
        <v>-2.6384158537885029E-3</v>
      </c>
      <c r="BP578" s="126">
        <f t="shared" si="320"/>
        <v>-8.3418973609665058E-3</v>
      </c>
      <c r="BQ578" s="126">
        <f t="shared" si="321"/>
        <v>-3.1623354244052731E-3</v>
      </c>
      <c r="DA578" s="126">
        <f t="shared" ca="1" si="304"/>
        <v>2.6682375990054828E-2</v>
      </c>
      <c r="DB578" s="126">
        <f t="shared" ca="1" si="305"/>
        <v>1.6463263996035676E-2</v>
      </c>
      <c r="DC578" s="126">
        <f t="shared" ca="1" si="306"/>
        <v>5.0602667839254782E-3</v>
      </c>
      <c r="DD578" s="126">
        <f t="shared" ca="1" si="307"/>
        <v>1.2906725634208012E-3</v>
      </c>
      <c r="DE578" s="126">
        <f t="shared" ca="1" si="308"/>
        <v>3.080577295019702E-3</v>
      </c>
    </row>
    <row r="579" spans="1:109" ht="14" thickBot="1" x14ac:dyDescent="0.2">
      <c r="A579" s="96">
        <v>39518</v>
      </c>
      <c r="B579" s="97">
        <v>4.3814997673034668</v>
      </c>
      <c r="C579" s="98">
        <v>1320.6500244140625</v>
      </c>
      <c r="D579" s="97">
        <v>2.0027999877929688</v>
      </c>
      <c r="E579">
        <v>103.44471092197566</v>
      </c>
      <c r="F579">
        <v>974.54583740234375</v>
      </c>
      <c r="H579" s="34">
        <f t="shared" si="309"/>
        <v>1.824303846002541E-2</v>
      </c>
      <c r="I579" s="34">
        <f t="shared" si="310"/>
        <v>3.7129844018763646E-2</v>
      </c>
      <c r="J579" s="34">
        <f t="shared" si="311"/>
        <v>-3.4829185148911373E-3</v>
      </c>
      <c r="K579" s="34">
        <f t="shared" si="312"/>
        <v>1.6344244268372877E-2</v>
      </c>
      <c r="L579" s="101">
        <f t="shared" si="313"/>
        <v>4.742254664524906E-3</v>
      </c>
      <c r="N579" s="34">
        <f t="shared" si="314"/>
        <v>-0.75021637102725869</v>
      </c>
      <c r="O579" s="35">
        <f t="shared" si="322"/>
        <v>3.7129844018763647</v>
      </c>
      <c r="P579" s="35">
        <f t="shared" si="323"/>
        <v>-0.34829185148911374</v>
      </c>
      <c r="Q579" s="35">
        <f t="shared" si="315"/>
        <v>1.6344244268372876</v>
      </c>
      <c r="R579" s="35">
        <f t="shared" si="324"/>
        <v>0.47422546645249058</v>
      </c>
      <c r="S579" s="67">
        <f t="shared" si="316"/>
        <v>4.7231260726497704</v>
      </c>
      <c r="AJ579" s="34">
        <f t="shared" ca="1" si="325"/>
        <v>-1.3504376677614711</v>
      </c>
      <c r="AK579" s="34">
        <f t="shared" ca="1" si="325"/>
        <v>-0.3107262129580084</v>
      </c>
      <c r="AL579" s="34">
        <f t="shared" ca="1" si="325"/>
        <v>0.1856541929139435</v>
      </c>
      <c r="AM579" s="34">
        <f t="shared" ca="1" si="325"/>
        <v>0.78639438228451586</v>
      </c>
      <c r="AN579" s="101">
        <f t="shared" ca="1" si="325"/>
        <v>0.95683245299460717</v>
      </c>
      <c r="AQ579" s="60">
        <f ca="1"/>
        <v>-3.3644314854978626E-3</v>
      </c>
      <c r="AR579" s="60">
        <f ca="1"/>
        <v>-6.2060128560355041E-3</v>
      </c>
      <c r="AS579" s="60">
        <f ca="1"/>
        <v>3.5449948857267178E-4</v>
      </c>
      <c r="AT579" s="60">
        <f ca="1"/>
        <v>5.2646936214272577E-3</v>
      </c>
      <c r="AU579" s="60">
        <f ca="1"/>
        <v>-1.0019002981525914E-3</v>
      </c>
      <c r="AW579" s="61">
        <f t="shared" ca="1" si="298"/>
        <v>0.13835697299826555</v>
      </c>
      <c r="AX579" s="61">
        <f t="shared" ca="1" si="299"/>
        <v>-0.62060128560355043</v>
      </c>
      <c r="AY579" s="61">
        <f t="shared" ca="1" si="300"/>
        <v>3.5449948857267176E-2</v>
      </c>
      <c r="AZ579" s="61">
        <f t="shared" ca="1" si="301"/>
        <v>0.52646936214272577</v>
      </c>
      <c r="BA579" s="61">
        <f t="shared" ca="1" si="302"/>
        <v>-0.10019002981525914</v>
      </c>
      <c r="BB579" s="61">
        <f t="shared" ca="1" si="303"/>
        <v>-2.0515031420551097E-2</v>
      </c>
      <c r="BL579" s="96">
        <v>39518</v>
      </c>
      <c r="BM579" s="126">
        <f t="shared" si="317"/>
        <v>1.8664527298921221E-2</v>
      </c>
      <c r="BN579" s="126">
        <f t="shared" si="318"/>
        <v>3.6971313409093633E-2</v>
      </c>
      <c r="BO579" s="126">
        <f t="shared" si="319"/>
        <v>-3.4417280432990751E-3</v>
      </c>
      <c r="BP579" s="126">
        <f t="shared" si="320"/>
        <v>1.6551935878954156E-2</v>
      </c>
      <c r="BQ579" s="126">
        <f t="shared" si="321"/>
        <v>3.9925950221064979E-3</v>
      </c>
      <c r="DA579" s="126">
        <f t="shared" ca="1" si="304"/>
        <v>-3.2317953036777188E-3</v>
      </c>
      <c r="DB579" s="126">
        <f t="shared" ca="1" si="305"/>
        <v>-6.5238951772366811E-3</v>
      </c>
      <c r="DC579" s="126">
        <f t="shared" ca="1" si="306"/>
        <v>1.960859264830722E-4</v>
      </c>
      <c r="DD579" s="126">
        <f t="shared" ca="1" si="307"/>
        <v>5.3814309627420931E-3</v>
      </c>
      <c r="DE579" s="126">
        <f t="shared" ca="1" si="308"/>
        <v>-1.6244925174692642E-3</v>
      </c>
    </row>
    <row r="580" spans="1:109" ht="14" thickBot="1" x14ac:dyDescent="0.2">
      <c r="A580" s="96">
        <v>39519</v>
      </c>
      <c r="B580" s="97">
        <v>4.2280001640319824</v>
      </c>
      <c r="C580" s="98">
        <v>1308.77001953125</v>
      </c>
      <c r="D580" s="97">
        <v>2.0236999988555908</v>
      </c>
      <c r="E580">
        <v>101.97838374214274</v>
      </c>
      <c r="F580">
        <v>979.64556884765625</v>
      </c>
      <c r="H580" s="34">
        <f t="shared" si="309"/>
        <v>-3.5033575584543182E-2</v>
      </c>
      <c r="I580" s="34">
        <f t="shared" si="310"/>
        <v>-8.9955738940627698E-3</v>
      </c>
      <c r="J580" s="34">
        <f t="shared" si="311"/>
        <v>1.0435396040546873E-2</v>
      </c>
      <c r="K580" s="34">
        <f t="shared" si="312"/>
        <v>-1.4174984557102298E-2</v>
      </c>
      <c r="L580" s="101">
        <f t="shared" si="313"/>
        <v>5.2329313302551849E-3</v>
      </c>
      <c r="N580" s="34">
        <f t="shared" si="314"/>
        <v>1.4407009006058169</v>
      </c>
      <c r="O580" s="35">
        <f t="shared" si="322"/>
        <v>-0.89955738940627694</v>
      </c>
      <c r="P580" s="35">
        <f t="shared" si="323"/>
        <v>1.0435396040546874</v>
      </c>
      <c r="Q580" s="35">
        <f t="shared" si="315"/>
        <v>-1.4174984557102299</v>
      </c>
      <c r="R580" s="35">
        <f t="shared" si="324"/>
        <v>0.5232931330255185</v>
      </c>
      <c r="S580" s="67">
        <f t="shared" si="316"/>
        <v>0.69047779256951591</v>
      </c>
      <c r="AJ580" s="34">
        <f t="shared" ref="AJ580:AN630" ca="1" si="326">_xlfn.NORM.INV(RAND(),0,1)</f>
        <v>1.5165430877369135</v>
      </c>
      <c r="AK580" s="34">
        <f t="shared" ca="1" si="326"/>
        <v>0.18066659593535742</v>
      </c>
      <c r="AL580" s="34">
        <f t="shared" ca="1" si="326"/>
        <v>0.17763032434269108</v>
      </c>
      <c r="AM580" s="34">
        <f t="shared" ca="1" si="326"/>
        <v>0.14143655167981722</v>
      </c>
      <c r="AN580" s="101">
        <f t="shared" ca="1" si="326"/>
        <v>0.8123855859566399</v>
      </c>
      <c r="AQ580" s="60">
        <f ca="1"/>
        <v>-2.7016510720124898E-2</v>
      </c>
      <c r="AR580" s="60">
        <f ca="1"/>
        <v>-1.3059465032724631E-2</v>
      </c>
      <c r="AS580" s="60">
        <f ca="1"/>
        <v>4.3706951995496901E-3</v>
      </c>
      <c r="AT580" s="60">
        <f ca="1"/>
        <v>-2.6862374669014179E-3</v>
      </c>
      <c r="AU580" s="60">
        <f ca="1"/>
        <v>-5.1652889031804788E-3</v>
      </c>
      <c r="AW580" s="61">
        <f t="shared" ca="1" si="298"/>
        <v>1.1110116702699151</v>
      </c>
      <c r="AX580" s="61">
        <f t="shared" ca="1" si="299"/>
        <v>-1.3059465032724631</v>
      </c>
      <c r="AY580" s="61">
        <f t="shared" ca="1" si="300"/>
        <v>0.43706951995496901</v>
      </c>
      <c r="AZ580" s="61">
        <f t="shared" ca="1" si="301"/>
        <v>-0.26862374669014177</v>
      </c>
      <c r="BA580" s="61">
        <f t="shared" ca="1" si="302"/>
        <v>-0.51652889031804783</v>
      </c>
      <c r="BB580" s="61">
        <f t="shared" ca="1" si="303"/>
        <v>-0.54301795005576858</v>
      </c>
      <c r="BL580" s="96">
        <v>39519</v>
      </c>
      <c r="BM580" s="126">
        <f t="shared" si="317"/>
        <v>-3.461208674564737E-2</v>
      </c>
      <c r="BN580" s="126">
        <f t="shared" si="318"/>
        <v>-9.1541045037327809E-3</v>
      </c>
      <c r="BO580" s="126">
        <f t="shared" si="319"/>
        <v>1.0476586512138935E-2</v>
      </c>
      <c r="BP580" s="126">
        <f t="shared" si="320"/>
        <v>-1.3967292946521019E-2</v>
      </c>
      <c r="BQ580" s="126">
        <f t="shared" si="321"/>
        <v>4.4832716878367767E-3</v>
      </c>
      <c r="DA580" s="126">
        <f t="shared" ca="1" si="304"/>
        <v>-2.6883874538304754E-2</v>
      </c>
      <c r="DB580" s="126">
        <f t="shared" ca="1" si="305"/>
        <v>-1.3377347353925808E-2</v>
      </c>
      <c r="DC580" s="126">
        <f t="shared" ca="1" si="306"/>
        <v>4.2122816374600908E-3</v>
      </c>
      <c r="DD580" s="126">
        <f t="shared" ca="1" si="307"/>
        <v>-2.569500125586583E-3</v>
      </c>
      <c r="DE580" s="126">
        <f t="shared" ca="1" si="308"/>
        <v>-5.7878811224971512E-3</v>
      </c>
    </row>
    <row r="581" spans="1:109" ht="14" thickBot="1" x14ac:dyDescent="0.2">
      <c r="A581" s="96">
        <v>39520</v>
      </c>
      <c r="B581" s="97">
        <v>4.254000186920166</v>
      </c>
      <c r="C581" s="98">
        <v>1315.47998046875</v>
      </c>
      <c r="D581" s="97">
        <v>2.0290000438690186</v>
      </c>
      <c r="E581">
        <v>101.08157154304511</v>
      </c>
      <c r="F581">
        <v>992.28973388671875</v>
      </c>
      <c r="H581" s="34">
        <f t="shared" si="309"/>
        <v>6.1494848343120641E-3</v>
      </c>
      <c r="I581" s="34">
        <f t="shared" si="310"/>
        <v>5.1269213363423806E-3</v>
      </c>
      <c r="J581" s="34">
        <f t="shared" si="311"/>
        <v>2.6189875062632446E-3</v>
      </c>
      <c r="K581" s="34">
        <f t="shared" si="312"/>
        <v>-8.7941401519488413E-3</v>
      </c>
      <c r="L581" s="101">
        <f t="shared" si="313"/>
        <v>1.2906877182056424E-2</v>
      </c>
      <c r="N581" s="34">
        <f t="shared" si="314"/>
        <v>-0.25288792797284571</v>
      </c>
      <c r="O581" s="35">
        <f t="shared" si="322"/>
        <v>0.51269213363423805</v>
      </c>
      <c r="P581" s="35">
        <f t="shared" si="323"/>
        <v>0.26189875062632445</v>
      </c>
      <c r="Q581" s="35">
        <f t="shared" si="315"/>
        <v>-0.87941401519488416</v>
      </c>
      <c r="R581" s="35">
        <f t="shared" si="324"/>
        <v>1.2906877182056424</v>
      </c>
      <c r="S581" s="67">
        <f t="shared" si="316"/>
        <v>0.93297665929847506</v>
      </c>
      <c r="AJ581" s="34">
        <f t="shared" ca="1" si="326"/>
        <v>-0.40217162691280639</v>
      </c>
      <c r="AK581" s="34">
        <f t="shared" ca="1" si="326"/>
        <v>-1.4502734741064767</v>
      </c>
      <c r="AL581" s="34">
        <f t="shared" ca="1" si="326"/>
        <v>-1.5255804716354473</v>
      </c>
      <c r="AM581" s="34">
        <f t="shared" ca="1" si="326"/>
        <v>0.8570150660944359</v>
      </c>
      <c r="AN581" s="101">
        <f t="shared" ca="1" si="326"/>
        <v>0.45169626493978499</v>
      </c>
      <c r="AQ581" s="60">
        <f ca="1"/>
        <v>2.7896401699226848E-2</v>
      </c>
      <c r="AR581" s="60">
        <f ca="1"/>
        <v>1.5905897661195208E-2</v>
      </c>
      <c r="AS581" s="60">
        <f ca="1"/>
        <v>5.5822754202182537E-3</v>
      </c>
      <c r="AT581" s="60">
        <f ca="1"/>
        <v>8.8064111335985646E-3</v>
      </c>
      <c r="AU581" s="60">
        <f ca="1"/>
        <v>4.1009306406749344E-4</v>
      </c>
      <c r="AW581" s="61">
        <f t="shared" ca="1" si="298"/>
        <v>-1.1471958080541957</v>
      </c>
      <c r="AX581" s="61">
        <f t="shared" ca="1" si="299"/>
        <v>1.5905897661195207</v>
      </c>
      <c r="AY581" s="61">
        <f t="shared" ca="1" si="300"/>
        <v>0.55822754202182534</v>
      </c>
      <c r="AZ581" s="61">
        <f t="shared" ca="1" si="301"/>
        <v>0.88064111335985651</v>
      </c>
      <c r="BA581" s="61">
        <f t="shared" ca="1" si="302"/>
        <v>4.1009306406749345E-2</v>
      </c>
      <c r="BB581" s="61">
        <f t="shared" ca="1" si="303"/>
        <v>1.9232719198537562</v>
      </c>
      <c r="BL581" s="96">
        <v>39520</v>
      </c>
      <c r="BM581" s="126">
        <f t="shared" si="317"/>
        <v>6.5709736732078748E-3</v>
      </c>
      <c r="BN581" s="126">
        <f t="shared" si="318"/>
        <v>4.9683907266723695E-3</v>
      </c>
      <c r="BO581" s="126">
        <f t="shared" si="319"/>
        <v>2.6601779778553068E-3</v>
      </c>
      <c r="BP581" s="126">
        <f t="shared" si="320"/>
        <v>-8.5864485413675619E-3</v>
      </c>
      <c r="BQ581" s="126">
        <f t="shared" si="321"/>
        <v>1.2157217539638016E-2</v>
      </c>
      <c r="DA581" s="126">
        <f t="shared" ca="1" si="304"/>
        <v>2.8029037881046992E-2</v>
      </c>
      <c r="DB581" s="126">
        <f t="shared" ca="1" si="305"/>
        <v>1.5588015339994031E-2</v>
      </c>
      <c r="DC581" s="126">
        <f t="shared" ca="1" si="306"/>
        <v>5.4238618581286544E-3</v>
      </c>
      <c r="DD581" s="126">
        <f t="shared" ca="1" si="307"/>
        <v>8.9231484749133991E-3</v>
      </c>
      <c r="DE581" s="126">
        <f t="shared" ca="1" si="308"/>
        <v>-2.124991552491794E-4</v>
      </c>
    </row>
    <row r="582" spans="1:109" ht="14" thickBot="1" x14ac:dyDescent="0.2">
      <c r="A582" s="96">
        <v>39521</v>
      </c>
      <c r="B582" s="97">
        <v>4.1399998664855957</v>
      </c>
      <c r="C582" s="98">
        <v>1288.1400146484375</v>
      </c>
      <c r="D582" s="97">
        <v>2.0216999053955078</v>
      </c>
      <c r="E582">
        <v>99.196511286408636</v>
      </c>
      <c r="F582">
        <v>997.78912353515625</v>
      </c>
      <c r="H582" s="34">
        <f t="shared" si="309"/>
        <v>-2.6798381623275122E-2</v>
      </c>
      <c r="I582" s="34">
        <f t="shared" si="310"/>
        <v>-2.0783262555292059E-2</v>
      </c>
      <c r="J582" s="34">
        <f t="shared" si="311"/>
        <v>-3.5978996134422955E-3</v>
      </c>
      <c r="K582" s="34">
        <f t="shared" si="312"/>
        <v>-1.8648901356205512E-2</v>
      </c>
      <c r="L582" s="101">
        <f t="shared" si="313"/>
        <v>5.542120875217397E-3</v>
      </c>
      <c r="N582" s="34">
        <f t="shared" si="314"/>
        <v>1.102041452955915</v>
      </c>
      <c r="O582" s="35">
        <f t="shared" si="322"/>
        <v>-2.0783262555292059</v>
      </c>
      <c r="P582" s="35">
        <f t="shared" si="323"/>
        <v>-0.35978996134422958</v>
      </c>
      <c r="Q582" s="35">
        <f t="shared" si="315"/>
        <v>-1.8648901356205512</v>
      </c>
      <c r="R582" s="35">
        <f t="shared" si="324"/>
        <v>0.55421208752173967</v>
      </c>
      <c r="S582" s="67">
        <f t="shared" si="316"/>
        <v>-2.6467528120163317</v>
      </c>
      <c r="AJ582" s="34">
        <f t="shared" ca="1" si="326"/>
        <v>-0.86071008416487038</v>
      </c>
      <c r="AK582" s="34">
        <f t="shared" ca="1" si="326"/>
        <v>0.56852085860069101</v>
      </c>
      <c r="AL582" s="34">
        <f t="shared" ca="1" si="326"/>
        <v>1.8065982808619894</v>
      </c>
      <c r="AM582" s="34">
        <f t="shared" ca="1" si="326"/>
        <v>-0.44789330873058159</v>
      </c>
      <c r="AN582" s="101">
        <f t="shared" ca="1" si="326"/>
        <v>-0.86546389016308289</v>
      </c>
      <c r="AQ582" s="60">
        <f ca="1"/>
        <v>3.1822796026640052E-3</v>
      </c>
      <c r="AR582" s="60">
        <f ca="1"/>
        <v>-2.7658003001945135E-2</v>
      </c>
      <c r="AS582" s="60">
        <f ca="1"/>
        <v>2.8714106228285409E-4</v>
      </c>
      <c r="AT582" s="60">
        <f ca="1"/>
        <v>-2.191455632073765E-3</v>
      </c>
      <c r="AU582" s="60">
        <f ca="1"/>
        <v>-1.1175133515006576E-2</v>
      </c>
      <c r="AW582" s="61">
        <f t="shared" ca="1" si="298"/>
        <v>-0.13086626223674205</v>
      </c>
      <c r="AX582" s="61">
        <f t="shared" ca="1" si="299"/>
        <v>-2.7658003001945137</v>
      </c>
      <c r="AY582" s="61">
        <f t="shared" ca="1" si="300"/>
        <v>2.8714106228285408E-2</v>
      </c>
      <c r="AZ582" s="61">
        <f t="shared" ca="1" si="301"/>
        <v>-0.21914556320737649</v>
      </c>
      <c r="BA582" s="61">
        <f t="shared" ca="1" si="302"/>
        <v>-1.1175133515006577</v>
      </c>
      <c r="BB582" s="61">
        <f t="shared" ca="1" si="303"/>
        <v>-4.2046113709110049</v>
      </c>
      <c r="BL582" s="96">
        <v>39521</v>
      </c>
      <c r="BM582" s="126">
        <f t="shared" si="317"/>
        <v>-2.6376892784379311E-2</v>
      </c>
      <c r="BN582" s="126">
        <f t="shared" si="318"/>
        <v>-2.0941793164962069E-2</v>
      </c>
      <c r="BO582" s="126">
        <f t="shared" si="319"/>
        <v>-3.5567091418502333E-3</v>
      </c>
      <c r="BP582" s="126">
        <f t="shared" si="320"/>
        <v>-1.8441209745624233E-2</v>
      </c>
      <c r="BQ582" s="126">
        <f t="shared" si="321"/>
        <v>4.7924612327989889E-3</v>
      </c>
      <c r="DA582" s="126">
        <f t="shared" ca="1" si="304"/>
        <v>3.314915784484149E-3</v>
      </c>
      <c r="DB582" s="126">
        <f t="shared" ca="1" si="305"/>
        <v>-2.7975885323146314E-2</v>
      </c>
      <c r="DC582" s="126">
        <f t="shared" ca="1" si="306"/>
        <v>1.2872750019325452E-4</v>
      </c>
      <c r="DD582" s="126">
        <f t="shared" ca="1" si="307"/>
        <v>-2.0747182907589301E-3</v>
      </c>
      <c r="DE582" s="126">
        <f t="shared" ca="1" si="308"/>
        <v>-1.1797725734323248E-2</v>
      </c>
    </row>
    <row r="583" spans="1:109" ht="14" thickBot="1" x14ac:dyDescent="0.2">
      <c r="A583" s="96">
        <v>39524</v>
      </c>
      <c r="B583" s="97">
        <v>3.940500020980835</v>
      </c>
      <c r="C583" s="98">
        <v>1276.5999755859375</v>
      </c>
      <c r="D583" s="97">
        <v>2.002000093460083</v>
      </c>
      <c r="E583">
        <v>97.380463629763682</v>
      </c>
      <c r="F583">
        <v>996.54461669921875</v>
      </c>
      <c r="H583" s="34">
        <f t="shared" si="309"/>
        <v>-4.8188370033478804E-2</v>
      </c>
      <c r="I583" s="34">
        <f t="shared" si="310"/>
        <v>-8.9586837853566238E-3</v>
      </c>
      <c r="J583" s="34">
        <f t="shared" si="311"/>
        <v>-9.7441820533551958E-3</v>
      </c>
      <c r="K583" s="34">
        <f t="shared" si="312"/>
        <v>-1.8307575872315778E-2</v>
      </c>
      <c r="L583" s="101">
        <f t="shared" si="313"/>
        <v>-1.247264383408215E-3</v>
      </c>
      <c r="N583" s="34">
        <f t="shared" si="314"/>
        <v>1.9816712096206814</v>
      </c>
      <c r="O583" s="35">
        <f t="shared" si="322"/>
        <v>-0.89586837853566237</v>
      </c>
      <c r="P583" s="35">
        <f t="shared" si="323"/>
        <v>-0.97441820533551959</v>
      </c>
      <c r="Q583" s="35">
        <f t="shared" si="315"/>
        <v>-1.8307575872315778</v>
      </c>
      <c r="R583" s="35">
        <f t="shared" si="324"/>
        <v>-0.1247264383408215</v>
      </c>
      <c r="S583" s="67">
        <f t="shared" si="316"/>
        <v>-1.8440993998228998</v>
      </c>
      <c r="AJ583" s="34">
        <f t="shared" ca="1" si="326"/>
        <v>-1.0283676695338919</v>
      </c>
      <c r="AK583" s="34">
        <f t="shared" ca="1" si="326"/>
        <v>0.68929445193789574</v>
      </c>
      <c r="AL583" s="34">
        <f t="shared" ca="1" si="326"/>
        <v>0.66569050851207889</v>
      </c>
      <c r="AM583" s="34">
        <f t="shared" ca="1" si="326"/>
        <v>-1.3299263927122154</v>
      </c>
      <c r="AN583" s="101">
        <f t="shared" ca="1" si="326"/>
        <v>-0.68015229116004994</v>
      </c>
      <c r="AQ583" s="60">
        <f ca="1"/>
        <v>-2.7108405300872631E-2</v>
      </c>
      <c r="AR583" s="60">
        <f ca="1"/>
        <v>1.4882209474874066E-2</v>
      </c>
      <c r="AS583" s="60">
        <f ca="1"/>
        <v>-3.3206336931280566E-3</v>
      </c>
      <c r="AT583" s="60">
        <f ca="1"/>
        <v>-4.6686902475556744E-3</v>
      </c>
      <c r="AU583" s="60">
        <f ca="1"/>
        <v>-1.127683168801264E-3</v>
      </c>
      <c r="AW583" s="61">
        <f t="shared" ca="1" si="298"/>
        <v>1.1147906909104022</v>
      </c>
      <c r="AX583" s="61">
        <f t="shared" ca="1" si="299"/>
        <v>1.4882209474874066</v>
      </c>
      <c r="AY583" s="61">
        <f t="shared" ca="1" si="300"/>
        <v>-0.33206336931280567</v>
      </c>
      <c r="AZ583" s="61">
        <f t="shared" ca="1" si="301"/>
        <v>-0.46686902475556746</v>
      </c>
      <c r="BA583" s="61">
        <f t="shared" ca="1" si="302"/>
        <v>-0.1127683168801264</v>
      </c>
      <c r="BB583" s="61">
        <f t="shared" ca="1" si="303"/>
        <v>1.6913109274493092</v>
      </c>
      <c r="BL583" s="96">
        <v>39524</v>
      </c>
      <c r="BM583" s="126">
        <f t="shared" si="317"/>
        <v>-4.7766881194582993E-2</v>
      </c>
      <c r="BN583" s="126">
        <f t="shared" si="318"/>
        <v>-9.1172143950266349E-3</v>
      </c>
      <c r="BO583" s="126">
        <f t="shared" si="319"/>
        <v>-9.7029915817631335E-3</v>
      </c>
      <c r="BP583" s="126">
        <f t="shared" si="320"/>
        <v>-1.8099884261734499E-2</v>
      </c>
      <c r="BQ583" s="126">
        <f t="shared" si="321"/>
        <v>-1.9969240258266231E-3</v>
      </c>
      <c r="DA583" s="126">
        <f t="shared" ca="1" si="304"/>
        <v>-2.6975769119052487E-2</v>
      </c>
      <c r="DB583" s="126">
        <f t="shared" ca="1" si="305"/>
        <v>1.4564327153672889E-2</v>
      </c>
      <c r="DC583" s="126">
        <f t="shared" ca="1" si="306"/>
        <v>-3.4790472552176563E-3</v>
      </c>
      <c r="DD583" s="126">
        <f t="shared" ca="1" si="307"/>
        <v>-4.5519529062408391E-3</v>
      </c>
      <c r="DE583" s="126">
        <f t="shared" ca="1" si="308"/>
        <v>-1.7502753881179368E-3</v>
      </c>
    </row>
    <row r="584" spans="1:109" ht="14" thickBot="1" x14ac:dyDescent="0.2">
      <c r="A584" s="96">
        <v>39525</v>
      </c>
      <c r="B584" s="97">
        <v>4.0850000381469727</v>
      </c>
      <c r="C584" s="98">
        <v>1330.739990234375</v>
      </c>
      <c r="D584" s="97">
        <v>2.0181000232696533</v>
      </c>
      <c r="E584">
        <v>99.098203999232496</v>
      </c>
      <c r="F584">
        <v>1001.0443725585938</v>
      </c>
      <c r="H584" s="34">
        <f t="shared" si="309"/>
        <v>3.6670477451277876E-2</v>
      </c>
      <c r="I584" s="34">
        <f t="shared" si="310"/>
        <v>4.2409537587205545E-2</v>
      </c>
      <c r="J584" s="34">
        <f t="shared" si="311"/>
        <v>8.0419226063793998E-3</v>
      </c>
      <c r="K584" s="34">
        <f t="shared" si="312"/>
        <v>1.7639476188977581E-2</v>
      </c>
      <c r="L584" s="101">
        <f t="shared" si="313"/>
        <v>4.5153581525323068E-3</v>
      </c>
      <c r="N584" s="34">
        <f t="shared" si="314"/>
        <v>-1.5080159249577272</v>
      </c>
      <c r="O584" s="35">
        <f t="shared" si="322"/>
        <v>4.2409537587205541</v>
      </c>
      <c r="P584" s="35">
        <f t="shared" si="323"/>
        <v>0.80419226063794003</v>
      </c>
      <c r="Q584" s="35">
        <f t="shared" si="315"/>
        <v>1.7639476188977581</v>
      </c>
      <c r="R584" s="35">
        <f t="shared" si="324"/>
        <v>0.45153581525323067</v>
      </c>
      <c r="S584" s="67">
        <f t="shared" si="316"/>
        <v>5.7526135285517563</v>
      </c>
      <c r="AJ584" s="34">
        <f t="shared" ca="1" si="326"/>
        <v>4.4448709822540462E-2</v>
      </c>
      <c r="AK584" s="34">
        <f t="shared" ca="1" si="326"/>
        <v>-0.77588001844448817</v>
      </c>
      <c r="AL584" s="34">
        <f t="shared" ca="1" si="326"/>
        <v>0.33101175929575205</v>
      </c>
      <c r="AM584" s="34">
        <f t="shared" ca="1" si="326"/>
        <v>1.7766126700697973</v>
      </c>
      <c r="AN584" s="101">
        <f t="shared" ca="1" si="326"/>
        <v>0.23950423998265394</v>
      </c>
      <c r="AQ584" s="60">
        <f ca="1"/>
        <v>-2.5146135494075482E-2</v>
      </c>
      <c r="AR584" s="60">
        <f ca="1"/>
        <v>2.0509110720772182E-3</v>
      </c>
      <c r="AS584" s="60">
        <f ca="1"/>
        <v>-7.5796579592059404E-3</v>
      </c>
      <c r="AT584" s="60">
        <f ca="1"/>
        <v>-2.5982280160615676E-3</v>
      </c>
      <c r="AU584" s="60">
        <f ca="1"/>
        <v>7.2446931805004063E-3</v>
      </c>
      <c r="AW584" s="61">
        <f t="shared" ref="AW584:AW647" ca="1" si="327">-AQ584*$B$7*100*$V$24*$B$6</f>
        <v>1.0340954198535839</v>
      </c>
      <c r="AX584" s="61">
        <f t="shared" ref="AX584:AX647" ca="1" si="328">AR584*$C$6</f>
        <v>0.20509110720772183</v>
      </c>
      <c r="AY584" s="61">
        <f t="shared" ref="AY584:AY647" ca="1" si="329">AS584*$D$6</f>
        <v>-0.7579657959205941</v>
      </c>
      <c r="AZ584" s="61">
        <f t="shared" ref="AZ584:AZ647" ca="1" si="330">-AT584*$E$6</f>
        <v>-0.25982280160615678</v>
      </c>
      <c r="BA584" s="61">
        <f t="shared" ref="BA584:BA647" ca="1" si="331">AU584*$F$6</f>
        <v>0.72446931805004067</v>
      </c>
      <c r="BB584" s="61">
        <f t="shared" ref="BB584:BB647" ca="1" si="332">SUM(AW584:BA584)</f>
        <v>0.94586724758459562</v>
      </c>
      <c r="BL584" s="96">
        <v>39525</v>
      </c>
      <c r="BM584" s="126">
        <f t="shared" si="317"/>
        <v>3.7091966290173688E-2</v>
      </c>
      <c r="BN584" s="126">
        <f t="shared" si="318"/>
        <v>4.2251006977535532E-2</v>
      </c>
      <c r="BO584" s="126">
        <f t="shared" si="319"/>
        <v>8.083113077971462E-3</v>
      </c>
      <c r="BP584" s="126">
        <f t="shared" si="320"/>
        <v>1.7847167799558861E-2</v>
      </c>
      <c r="BQ584" s="126">
        <f t="shared" si="321"/>
        <v>3.7656985101138987E-3</v>
      </c>
      <c r="DA584" s="126">
        <f t="shared" ref="DA584:DA647" ca="1" si="333">AQ584-$DA$5</f>
        <v>-2.5013499312255338E-2</v>
      </c>
      <c r="DB584" s="126">
        <f t="shared" ref="DB584:DB647" ca="1" si="334">AR584-$DB$5</f>
        <v>1.7330287508760408E-3</v>
      </c>
      <c r="DC584" s="126">
        <f t="shared" ref="DC584:DC647" ca="1" si="335">AS584-$DC$5</f>
        <v>-7.7380715212955397E-3</v>
      </c>
      <c r="DD584" s="126">
        <f t="shared" ref="DD584:DD647" ca="1" si="336">AT584-$DD$5</f>
        <v>-2.4814906747467327E-3</v>
      </c>
      <c r="DE584" s="126">
        <f t="shared" ref="DE584:DE647" ca="1" si="337">AU584-$DE$5</f>
        <v>6.6221009611837339E-3</v>
      </c>
    </row>
    <row r="585" spans="1:109" ht="14" thickBot="1" x14ac:dyDescent="0.2">
      <c r="A585" s="96">
        <v>39526</v>
      </c>
      <c r="B585" s="97">
        <v>3.9525001049041748</v>
      </c>
      <c r="C585" s="98">
        <v>1298.4200439453125</v>
      </c>
      <c r="D585" s="97">
        <v>1.9848999977111816</v>
      </c>
      <c r="E585">
        <v>99.462903088352448</v>
      </c>
      <c r="F585">
        <v>946.468505859375</v>
      </c>
      <c r="H585" s="34">
        <f t="shared" ref="H585:H648" si="338">(B585-B584)/B584</f>
        <v>-3.2435723869148884E-2</v>
      </c>
      <c r="I585" s="34">
        <f t="shared" ref="I585:I648" si="339">(C585-C584)/C584</f>
        <v>-2.4287198495755873E-2</v>
      </c>
      <c r="J585" s="34">
        <f t="shared" ref="J585:J648" si="340">(D585-D584)/D584</f>
        <v>-1.6451129862573504E-2</v>
      </c>
      <c r="K585" s="34">
        <f t="shared" ref="K585:K648" si="341">(E585-E584)/E584</f>
        <v>3.6801785945866057E-3</v>
      </c>
      <c r="L585" s="101">
        <f t="shared" ref="L585:L648" si="342">(F585-F584)/F584</f>
        <v>-5.4518928626237577E-2</v>
      </c>
      <c r="N585" s="34">
        <f t="shared" ref="N585:N648" si="343">-H585*$B$7*100*$V$24*$B$6</f>
        <v>1.3338683194729841</v>
      </c>
      <c r="O585" s="35">
        <f t="shared" si="322"/>
        <v>-2.4287198495755873</v>
      </c>
      <c r="P585" s="35">
        <f t="shared" si="323"/>
        <v>-1.6451129862573504</v>
      </c>
      <c r="Q585" s="35">
        <f t="shared" ref="Q585:Q648" si="344">-K585*$E$6</f>
        <v>0.36801785945866056</v>
      </c>
      <c r="R585" s="35">
        <f t="shared" si="324"/>
        <v>-5.4518928626237573</v>
      </c>
      <c r="S585" s="67">
        <f t="shared" ref="S585:S648" si="345">SUM(N585:R585)</f>
        <v>-7.8238395195250501</v>
      </c>
      <c r="AJ585" s="34">
        <f t="shared" ca="1" si="326"/>
        <v>-0.683441563474533</v>
      </c>
      <c r="AK585" s="34">
        <f t="shared" ca="1" si="326"/>
        <v>0.94239214869207577</v>
      </c>
      <c r="AL585" s="34">
        <f t="shared" ca="1" si="326"/>
        <v>-0.64407638788680466</v>
      </c>
      <c r="AM585" s="34">
        <f t="shared" ca="1" si="326"/>
        <v>0.24988178740426606</v>
      </c>
      <c r="AN585" s="101">
        <f t="shared" ca="1" si="326"/>
        <v>-0.3764942636300273</v>
      </c>
      <c r="AQ585" s="60">
        <f ca="1"/>
        <v>1.328632655291499E-3</v>
      </c>
      <c r="AR585" s="60">
        <f ca="1"/>
        <v>-7.5447207102993157E-4</v>
      </c>
      <c r="AS585" s="60">
        <f ca="1"/>
        <v>7.5504357407924711E-3</v>
      </c>
      <c r="AT585" s="60">
        <f ca="1"/>
        <v>-3.5856426798587552E-3</v>
      </c>
      <c r="AU585" s="60">
        <f ca="1"/>
        <v>-1.3408629509681127E-2</v>
      </c>
      <c r="AW585" s="61">
        <f t="shared" ca="1" si="327"/>
        <v>-5.4637936068886117E-2</v>
      </c>
      <c r="AX585" s="61">
        <f t="shared" ca="1" si="328"/>
        <v>-7.5447207102993158E-2</v>
      </c>
      <c r="AY585" s="61">
        <f t="shared" ca="1" si="329"/>
        <v>0.75504357407924716</v>
      </c>
      <c r="AZ585" s="61">
        <f t="shared" ca="1" si="330"/>
        <v>-0.35856426798587554</v>
      </c>
      <c r="BA585" s="61">
        <f t="shared" ca="1" si="331"/>
        <v>-1.3408629509681127</v>
      </c>
      <c r="BB585" s="61">
        <f t="shared" ca="1" si="332"/>
        <v>-1.0744687880466204</v>
      </c>
      <c r="BL585" s="96">
        <v>39526</v>
      </c>
      <c r="BM585" s="126">
        <f t="shared" ref="BM585:BM648" si="346">H585-$BM$6</f>
        <v>-3.2014235030253073E-2</v>
      </c>
      <c r="BN585" s="126">
        <f t="shared" ref="BN585:BN648" si="347">I585-$BN$6</f>
        <v>-2.4445729105425883E-2</v>
      </c>
      <c r="BO585" s="126">
        <f t="shared" ref="BO585:BO648" si="348">J585-$BO$6</f>
        <v>-1.640993939098144E-2</v>
      </c>
      <c r="BP585" s="126">
        <f t="shared" ref="BP585:BP648" si="349">K585-$BP$6</f>
        <v>3.8878702051678856E-3</v>
      </c>
      <c r="BQ585" s="126">
        <f t="shared" ref="BQ585:BQ648" si="350">L585-$BQ$6</f>
        <v>-5.5268588268655987E-2</v>
      </c>
      <c r="DA585" s="126">
        <f t="shared" ca="1" si="333"/>
        <v>1.4612688371116427E-3</v>
      </c>
      <c r="DB585" s="126">
        <f t="shared" ca="1" si="334"/>
        <v>-1.0723543922311089E-3</v>
      </c>
      <c r="DC585" s="126">
        <f t="shared" ca="1" si="335"/>
        <v>7.3920221787028718E-3</v>
      </c>
      <c r="DD585" s="126">
        <f t="shared" ca="1" si="336"/>
        <v>-3.4689053385439203E-3</v>
      </c>
      <c r="DE585" s="126">
        <f t="shared" ca="1" si="337"/>
        <v>-1.40312217289978E-2</v>
      </c>
    </row>
    <row r="586" spans="1:109" ht="14" thickBot="1" x14ac:dyDescent="0.2">
      <c r="A586" s="96">
        <v>39527</v>
      </c>
      <c r="B586" s="97">
        <v>3.9414999485015869</v>
      </c>
      <c r="C586" s="98">
        <v>1329.510009765625</v>
      </c>
      <c r="D586" s="97">
        <v>1.9823999404907227</v>
      </c>
      <c r="E586">
        <v>99.265437013924995</v>
      </c>
      <c r="F586">
        <v>920.47216796875</v>
      </c>
      <c r="H586" s="34">
        <f t="shared" si="338"/>
        <v>-2.7830882000329715E-3</v>
      </c>
      <c r="I586" s="34">
        <f t="shared" si="339"/>
        <v>2.3944459241282294E-2</v>
      </c>
      <c r="J586" s="34">
        <f t="shared" si="340"/>
        <v>-1.259538124510977E-3</v>
      </c>
      <c r="K586" s="34">
        <f t="shared" si="341"/>
        <v>-1.9853238573988214E-3</v>
      </c>
      <c r="L586" s="101">
        <f t="shared" si="342"/>
        <v>-2.7466669762054925E-2</v>
      </c>
      <c r="N586" s="34">
        <f t="shared" si="343"/>
        <v>0.11445014131021095</v>
      </c>
      <c r="O586" s="35">
        <f t="shared" ref="O586:O649" si="351">I586*$C$6</f>
        <v>2.3944459241282292</v>
      </c>
      <c r="P586" s="35">
        <f t="shared" ref="P586:P649" si="352">J586*$D$6</f>
        <v>-0.12595381245109769</v>
      </c>
      <c r="Q586" s="35">
        <f t="shared" si="344"/>
        <v>-0.19853238573988213</v>
      </c>
      <c r="R586" s="35">
        <f t="shared" ref="R586:R649" si="353">L586*$F$6</f>
        <v>-2.7466669762054927</v>
      </c>
      <c r="S586" s="67">
        <f t="shared" si="345"/>
        <v>-0.56225710895803216</v>
      </c>
      <c r="AJ586" s="34">
        <f t="shared" ca="1" si="326"/>
        <v>1.2109208146296555</v>
      </c>
      <c r="AK586" s="34">
        <f t="shared" ca="1" si="326"/>
        <v>-0.15918643591449932</v>
      </c>
      <c r="AL586" s="34">
        <f t="shared" ca="1" si="326"/>
        <v>-4.0426056618705318E-2</v>
      </c>
      <c r="AM586" s="34">
        <f t="shared" ca="1" si="326"/>
        <v>-0.89699246059387372</v>
      </c>
      <c r="AN586" s="101">
        <f t="shared" ca="1" si="326"/>
        <v>-1.0027108568812193</v>
      </c>
      <c r="AQ586" s="60">
        <f ca="1"/>
        <v>-1.1565900928971791E-2</v>
      </c>
      <c r="AR586" s="60">
        <f ca="1"/>
        <v>-8.0908069161948933E-3</v>
      </c>
      <c r="AS586" s="60">
        <f ca="1"/>
        <v>1.4802410176390053E-3</v>
      </c>
      <c r="AT586" s="60">
        <f ca="1"/>
        <v>-6.3856949923285188E-3</v>
      </c>
      <c r="AU586" s="60">
        <f ca="1"/>
        <v>1.5186508394194217E-2</v>
      </c>
      <c r="AW586" s="61">
        <f t="shared" ca="1" si="327"/>
        <v>0.47562955269798457</v>
      </c>
      <c r="AX586" s="61">
        <f t="shared" ca="1" si="328"/>
        <v>-0.80908069161948937</v>
      </c>
      <c r="AY586" s="61">
        <f t="shared" ca="1" si="329"/>
        <v>0.14802410176390052</v>
      </c>
      <c r="AZ586" s="61">
        <f t="shared" ca="1" si="330"/>
        <v>-0.63856949923285189</v>
      </c>
      <c r="BA586" s="61">
        <f t="shared" ca="1" si="331"/>
        <v>1.5186508394194216</v>
      </c>
      <c r="BB586" s="61">
        <f t="shared" ca="1" si="332"/>
        <v>0.69465430302896536</v>
      </c>
      <c r="BL586" s="96">
        <v>39527</v>
      </c>
      <c r="BM586" s="126">
        <f t="shared" si="346"/>
        <v>-2.3615993611371604E-3</v>
      </c>
      <c r="BN586" s="126">
        <f t="shared" si="347"/>
        <v>2.3785928631612285E-2</v>
      </c>
      <c r="BO586" s="126">
        <f t="shared" si="348"/>
        <v>-1.2183476529189147E-3</v>
      </c>
      <c r="BP586" s="126">
        <f t="shared" si="349"/>
        <v>-1.7776322468175416E-3</v>
      </c>
      <c r="BQ586" s="126">
        <f t="shared" si="350"/>
        <v>-2.8216329404473332E-2</v>
      </c>
      <c r="DA586" s="126">
        <f t="shared" ca="1" si="333"/>
        <v>-1.1433264747151646E-2</v>
      </c>
      <c r="DB586" s="126">
        <f t="shared" ca="1" si="334"/>
        <v>-8.4086892373960703E-3</v>
      </c>
      <c r="DC586" s="126">
        <f t="shared" ca="1" si="335"/>
        <v>1.3218274555494057E-3</v>
      </c>
      <c r="DD586" s="126">
        <f t="shared" ca="1" si="336"/>
        <v>-6.2689576510136834E-3</v>
      </c>
      <c r="DE586" s="126">
        <f t="shared" ca="1" si="337"/>
        <v>1.4563916174877544E-2</v>
      </c>
    </row>
    <row r="587" spans="1:109" ht="14" thickBot="1" x14ac:dyDescent="0.2">
      <c r="A587" s="96">
        <v>39528</v>
      </c>
      <c r="B587" s="97">
        <v>3.9414999485015869</v>
      </c>
      <c r="C587" s="98">
        <v>1329.510009765625</v>
      </c>
      <c r="D587" s="97">
        <v>1.9816000461578369</v>
      </c>
      <c r="E587">
        <v>99.42334704822683</v>
      </c>
      <c r="F587">
        <v>920.47216796875</v>
      </c>
      <c r="H587" s="34">
        <f t="shared" si="338"/>
        <v>0</v>
      </c>
      <c r="I587" s="34">
        <f t="shared" si="339"/>
        <v>0</v>
      </c>
      <c r="J587" s="34">
        <f t="shared" si="340"/>
        <v>-4.0349796050121784E-4</v>
      </c>
      <c r="K587" s="34">
        <f t="shared" si="341"/>
        <v>1.5907856657064198E-3</v>
      </c>
      <c r="L587" s="101">
        <f t="shared" si="342"/>
        <v>0</v>
      </c>
      <c r="N587" s="34">
        <f t="shared" si="343"/>
        <v>0</v>
      </c>
      <c r="O587" s="35">
        <f t="shared" si="351"/>
        <v>0</v>
      </c>
      <c r="P587" s="35">
        <f t="shared" si="352"/>
        <v>-4.0349796050121782E-2</v>
      </c>
      <c r="Q587" s="35">
        <f t="shared" si="344"/>
        <v>0.15907856657064198</v>
      </c>
      <c r="R587" s="35">
        <f t="shared" si="353"/>
        <v>0</v>
      </c>
      <c r="S587" s="67">
        <f t="shared" si="345"/>
        <v>0.11872877052052019</v>
      </c>
      <c r="AJ587" s="34">
        <f t="shared" ca="1" si="326"/>
        <v>-0.26063612968366479</v>
      </c>
      <c r="AK587" s="34">
        <f t="shared" ca="1" si="326"/>
        <v>0.81095052568245796</v>
      </c>
      <c r="AL587" s="34">
        <f t="shared" ca="1" si="326"/>
        <v>-0.50455862900962378</v>
      </c>
      <c r="AM587" s="34">
        <f t="shared" ca="1" si="326"/>
        <v>0.15788290398427626</v>
      </c>
      <c r="AN587" s="101">
        <f t="shared" ca="1" si="326"/>
        <v>1.9714148700709124</v>
      </c>
      <c r="AQ587" s="60">
        <f ca="1"/>
        <v>2.4469382541039801E-2</v>
      </c>
      <c r="AR587" s="60">
        <f ca="1"/>
        <v>1.1041802091097962E-2</v>
      </c>
      <c r="AS587" s="60">
        <f ca="1"/>
        <v>-6.4257391460803056E-3</v>
      </c>
      <c r="AT587" s="60">
        <f ca="1"/>
        <v>2.8506794041687827E-3</v>
      </c>
      <c r="AU587" s="60">
        <f ca="1"/>
        <v>-1.2751949692998399E-3</v>
      </c>
      <c r="AW587" s="61">
        <f t="shared" ca="1" si="327"/>
        <v>-1.0062650150873536</v>
      </c>
      <c r="AX587" s="61">
        <f t="shared" ca="1" si="328"/>
        <v>1.1041802091097963</v>
      </c>
      <c r="AY587" s="61">
        <f t="shared" ca="1" si="329"/>
        <v>-0.64257391460803059</v>
      </c>
      <c r="AZ587" s="61">
        <f t="shared" ca="1" si="330"/>
        <v>0.28506794041687827</v>
      </c>
      <c r="BA587" s="61">
        <f t="shared" ca="1" si="331"/>
        <v>-0.12751949692998399</v>
      </c>
      <c r="BB587" s="61">
        <f t="shared" ca="1" si="332"/>
        <v>-0.38711027709869356</v>
      </c>
      <c r="BL587" s="96">
        <v>39528</v>
      </c>
      <c r="BM587" s="126">
        <f t="shared" si="346"/>
        <v>4.2148883889581103E-4</v>
      </c>
      <c r="BN587" s="126">
        <f t="shared" si="347"/>
        <v>-1.5853060967001092E-4</v>
      </c>
      <c r="BO587" s="126">
        <f t="shared" si="348"/>
        <v>-3.6230748890915548E-4</v>
      </c>
      <c r="BP587" s="126">
        <f t="shared" si="349"/>
        <v>1.7984772762876997E-3</v>
      </c>
      <c r="BQ587" s="126">
        <f t="shared" si="350"/>
        <v>-7.4965964241840803E-4</v>
      </c>
      <c r="DA587" s="126">
        <f t="shared" ca="1" si="333"/>
        <v>2.4602018722859945E-2</v>
      </c>
      <c r="DB587" s="126">
        <f t="shared" ca="1" si="334"/>
        <v>1.0723919769896785E-2</v>
      </c>
      <c r="DC587" s="126">
        <f t="shared" ca="1" si="335"/>
        <v>-6.5841527081699049E-3</v>
      </c>
      <c r="DD587" s="126">
        <f t="shared" ca="1" si="336"/>
        <v>2.9674167454836176E-3</v>
      </c>
      <c r="DE587" s="126">
        <f t="shared" ca="1" si="337"/>
        <v>-1.8977871886165128E-3</v>
      </c>
    </row>
    <row r="588" spans="1:109" ht="14" thickBot="1" x14ac:dyDescent="0.2">
      <c r="A588" s="96">
        <v>39531</v>
      </c>
      <c r="B588" s="97">
        <v>4.1369638442993164</v>
      </c>
      <c r="C588" s="98">
        <v>1349.8800048828125</v>
      </c>
      <c r="D588" s="97">
        <v>1.9840999841690063</v>
      </c>
      <c r="E588">
        <v>100.79628725137626</v>
      </c>
      <c r="F588">
        <v>920.54888916015625</v>
      </c>
      <c r="H588" s="34">
        <f t="shared" si="338"/>
        <v>4.9591246568971202E-2</v>
      </c>
      <c r="I588" s="34">
        <f t="shared" si="339"/>
        <v>1.5321430427423755E-2</v>
      </c>
      <c r="J588" s="34">
        <f t="shared" si="340"/>
        <v>1.261575470800282E-3</v>
      </c>
      <c r="K588" s="34">
        <f t="shared" si="341"/>
        <v>1.3809032223421931E-2</v>
      </c>
      <c r="L588" s="101">
        <f t="shared" si="342"/>
        <v>8.3349822054429226E-5</v>
      </c>
      <c r="N588" s="34">
        <f t="shared" si="343"/>
        <v>-2.039362308927553</v>
      </c>
      <c r="O588" s="35">
        <f t="shared" si="351"/>
        <v>1.5321430427423754</v>
      </c>
      <c r="P588" s="35">
        <f t="shared" si="352"/>
        <v>0.12615754708002822</v>
      </c>
      <c r="Q588" s="35">
        <f t="shared" si="344"/>
        <v>1.3809032223421931</v>
      </c>
      <c r="R588" s="35">
        <f t="shared" si="353"/>
        <v>8.3349822054429226E-3</v>
      </c>
      <c r="S588" s="67">
        <f t="shared" si="345"/>
        <v>1.0081764854424866</v>
      </c>
      <c r="AJ588" s="34">
        <f t="shared" ca="1" si="326"/>
        <v>-0.75179864069090852</v>
      </c>
      <c r="AK588" s="34">
        <f t="shared" ca="1" si="326"/>
        <v>-2.1457114763574925</v>
      </c>
      <c r="AL588" s="34">
        <f t="shared" ca="1" si="326"/>
        <v>0.6793493818152716</v>
      </c>
      <c r="AM588" s="34">
        <f t="shared" ca="1" si="326"/>
        <v>-0.18668017257659134</v>
      </c>
      <c r="AN588" s="101">
        <f t="shared" ca="1" si="326"/>
        <v>0.40293874818016778</v>
      </c>
      <c r="AQ588" s="60">
        <f ca="1"/>
        <v>-5.2958192980391049E-3</v>
      </c>
      <c r="AR588" s="60">
        <f ca="1"/>
        <v>-5.4406268569180839E-3</v>
      </c>
      <c r="AS588" s="60">
        <f ca="1"/>
        <v>8.3712669933544599E-3</v>
      </c>
      <c r="AT588" s="60">
        <f ca="1"/>
        <v>6.4719126765620978E-3</v>
      </c>
      <c r="AU588" s="60">
        <f ca="1"/>
        <v>1.2498915968927672E-2</v>
      </c>
      <c r="AW588" s="61">
        <f t="shared" ca="1" si="327"/>
        <v>0.21778227043136364</v>
      </c>
      <c r="AX588" s="61">
        <f t="shared" ca="1" si="328"/>
        <v>-0.54406268569180838</v>
      </c>
      <c r="AY588" s="61">
        <f t="shared" ca="1" si="329"/>
        <v>0.83712669933544603</v>
      </c>
      <c r="AZ588" s="61">
        <f t="shared" ca="1" si="330"/>
        <v>0.64719126765620982</v>
      </c>
      <c r="BA588" s="61">
        <f t="shared" ca="1" si="331"/>
        <v>1.2498915968927671</v>
      </c>
      <c r="BB588" s="61">
        <f t="shared" ca="1" si="332"/>
        <v>2.4079291486239782</v>
      </c>
      <c r="BL588" s="96">
        <v>39531</v>
      </c>
      <c r="BM588" s="126">
        <f t="shared" si="346"/>
        <v>5.0012735407867014E-2</v>
      </c>
      <c r="BN588" s="126">
        <f t="shared" si="347"/>
        <v>1.5162899817753744E-2</v>
      </c>
      <c r="BO588" s="126">
        <f t="shared" si="348"/>
        <v>1.3027659423923443E-3</v>
      </c>
      <c r="BP588" s="126">
        <f t="shared" si="349"/>
        <v>1.401672383400321E-2</v>
      </c>
      <c r="BQ588" s="126">
        <f t="shared" si="350"/>
        <v>-6.6630982036397881E-4</v>
      </c>
      <c r="DA588" s="126">
        <f t="shared" ca="1" si="333"/>
        <v>-5.1631831162189615E-3</v>
      </c>
      <c r="DB588" s="126">
        <f t="shared" ca="1" si="334"/>
        <v>-5.7585091781192609E-3</v>
      </c>
      <c r="DC588" s="126">
        <f t="shared" ca="1" si="335"/>
        <v>8.2128534312648598E-3</v>
      </c>
      <c r="DD588" s="126">
        <f t="shared" ca="1" si="336"/>
        <v>6.5886500178769332E-3</v>
      </c>
      <c r="DE588" s="126">
        <f t="shared" ca="1" si="337"/>
        <v>1.1876323749610999E-2</v>
      </c>
    </row>
    <row r="589" spans="1:109" ht="14" thickBot="1" x14ac:dyDescent="0.2">
      <c r="A589" s="96">
        <v>39532</v>
      </c>
      <c r="B589" s="97">
        <v>4.117499828338623</v>
      </c>
      <c r="C589" s="98">
        <v>1352.989990234375</v>
      </c>
      <c r="D589" s="97">
        <v>1.9996999502182007</v>
      </c>
      <c r="E589">
        <v>100.28079059315594</v>
      </c>
      <c r="F589">
        <v>934.748046875</v>
      </c>
      <c r="H589" s="34">
        <f t="shared" si="338"/>
        <v>-4.704903570166446E-3</v>
      </c>
      <c r="I589" s="34">
        <f t="shared" si="339"/>
        <v>2.3038976355772363E-3</v>
      </c>
      <c r="J589" s="34">
        <f t="shared" si="340"/>
        <v>7.8624898813897306E-3</v>
      </c>
      <c r="K589" s="34">
        <f t="shared" si="341"/>
        <v>-5.1142425210039264E-3</v>
      </c>
      <c r="L589" s="101">
        <f t="shared" si="342"/>
        <v>1.5424664438841546E-2</v>
      </c>
      <c r="N589" s="34">
        <f t="shared" si="343"/>
        <v>0.19348178704867719</v>
      </c>
      <c r="O589" s="35">
        <f t="shared" si="351"/>
        <v>0.23038976355772364</v>
      </c>
      <c r="P589" s="35">
        <f t="shared" si="352"/>
        <v>0.78624898813897304</v>
      </c>
      <c r="Q589" s="35">
        <f t="shared" si="344"/>
        <v>-0.51142425210039266</v>
      </c>
      <c r="R589" s="35">
        <f t="shared" si="353"/>
        <v>1.5424664438841547</v>
      </c>
      <c r="S589" s="67">
        <f t="shared" si="345"/>
        <v>2.2411627305291359</v>
      </c>
      <c r="AJ589" s="34">
        <f t="shared" ca="1" si="326"/>
        <v>-4.466705782078683E-2</v>
      </c>
      <c r="AK589" s="34">
        <f t="shared" ca="1" si="326"/>
        <v>-0.10816791179844956</v>
      </c>
      <c r="AL589" s="34">
        <f t="shared" ca="1" si="326"/>
        <v>0.88345395750321953</v>
      </c>
      <c r="AM589" s="34">
        <f t="shared" ca="1" si="326"/>
        <v>0.65017043187867551</v>
      </c>
      <c r="AN589" s="101">
        <f t="shared" ca="1" si="326"/>
        <v>7.2763371378350511E-2</v>
      </c>
      <c r="AQ589" s="60">
        <f ca="1"/>
        <v>-1.4212711534029171E-2</v>
      </c>
      <c r="AR589" s="60">
        <f ca="1"/>
        <v>-1.073380476918463E-2</v>
      </c>
      <c r="AS589" s="60">
        <f ca="1"/>
        <v>-6.0977891828480242E-3</v>
      </c>
      <c r="AT589" s="60">
        <f ca="1"/>
        <v>2.1199014697583542E-3</v>
      </c>
      <c r="AU589" s="60">
        <f ca="1"/>
        <v>-2.9846460083236194E-2</v>
      </c>
      <c r="AW589" s="61">
        <f t="shared" ca="1" si="327"/>
        <v>0.58447549145285183</v>
      </c>
      <c r="AX589" s="61">
        <f t="shared" ca="1" si="328"/>
        <v>-1.0733804769184629</v>
      </c>
      <c r="AY589" s="61">
        <f t="shared" ca="1" si="329"/>
        <v>-0.60977891828480246</v>
      </c>
      <c r="AZ589" s="61">
        <f t="shared" ca="1" si="330"/>
        <v>0.2119901469758354</v>
      </c>
      <c r="BA589" s="61">
        <f t="shared" ca="1" si="331"/>
        <v>-2.9846460083236193</v>
      </c>
      <c r="BB589" s="61">
        <f t="shared" ca="1" si="332"/>
        <v>-3.8713397650981971</v>
      </c>
      <c r="BL589" s="96">
        <v>39532</v>
      </c>
      <c r="BM589" s="126">
        <f t="shared" si="346"/>
        <v>-4.2834147312706353E-3</v>
      </c>
      <c r="BN589" s="126">
        <f t="shared" si="347"/>
        <v>2.1453670259072256E-3</v>
      </c>
      <c r="BO589" s="126">
        <f t="shared" si="348"/>
        <v>7.9036803529817928E-3</v>
      </c>
      <c r="BP589" s="126">
        <f t="shared" si="349"/>
        <v>-4.9065509104226461E-3</v>
      </c>
      <c r="BQ589" s="126">
        <f t="shared" si="350"/>
        <v>1.4675004796423138E-2</v>
      </c>
      <c r="DA589" s="126">
        <f t="shared" ca="1" si="333"/>
        <v>-1.4080075352209027E-2</v>
      </c>
      <c r="DB589" s="126">
        <f t="shared" ca="1" si="334"/>
        <v>-1.1051687090385807E-2</v>
      </c>
      <c r="DC589" s="126">
        <f t="shared" ca="1" si="335"/>
        <v>-6.2562027449376235E-3</v>
      </c>
      <c r="DD589" s="126">
        <f t="shared" ca="1" si="336"/>
        <v>2.2366388110731891E-3</v>
      </c>
      <c r="DE589" s="126">
        <f t="shared" ca="1" si="337"/>
        <v>-3.0469052302552868E-2</v>
      </c>
    </row>
    <row r="590" spans="1:109" ht="14" thickBot="1" x14ac:dyDescent="0.2">
      <c r="A590" s="96">
        <v>39533</v>
      </c>
      <c r="B590" s="97">
        <v>4.1395001411437988</v>
      </c>
      <c r="C590" s="98">
        <v>1341.1300048828125</v>
      </c>
      <c r="D590" s="97">
        <v>2.0060000419616699</v>
      </c>
      <c r="E590">
        <v>99.542109669123676</v>
      </c>
      <c r="F590">
        <v>948.8472900390625</v>
      </c>
      <c r="H590" s="34">
        <f t="shared" si="338"/>
        <v>5.3431241584417323E-3</v>
      </c>
      <c r="I590" s="34">
        <f t="shared" si="339"/>
        <v>-8.7657598630925763E-3</v>
      </c>
      <c r="J590" s="34">
        <f t="shared" si="340"/>
        <v>3.1505185279330499E-3</v>
      </c>
      <c r="K590" s="34">
        <f t="shared" si="341"/>
        <v>-7.366125851850638E-3</v>
      </c>
      <c r="L590" s="101">
        <f t="shared" si="342"/>
        <v>1.5083468974552384E-2</v>
      </c>
      <c r="N590" s="34">
        <f t="shared" si="343"/>
        <v>-0.21972760869181704</v>
      </c>
      <c r="O590" s="35">
        <f t="shared" si="351"/>
        <v>-0.87657598630925759</v>
      </c>
      <c r="P590" s="35">
        <f t="shared" si="352"/>
        <v>0.315051852793305</v>
      </c>
      <c r="Q590" s="35">
        <f t="shared" si="344"/>
        <v>-0.73661258518506378</v>
      </c>
      <c r="R590" s="35">
        <f t="shared" si="353"/>
        <v>1.5083468974552383</v>
      </c>
      <c r="S590" s="67">
        <f t="shared" si="345"/>
        <v>-9.5174299375950788E-3</v>
      </c>
      <c r="AJ590" s="34">
        <f t="shared" ca="1" si="326"/>
        <v>0.10938754297636541</v>
      </c>
      <c r="AK590" s="34">
        <f t="shared" ca="1" si="326"/>
        <v>0.22825812639189039</v>
      </c>
      <c r="AL590" s="34">
        <f t="shared" ca="1" si="326"/>
        <v>-1.4558452465999283</v>
      </c>
      <c r="AM590" s="34">
        <f t="shared" ca="1" si="326"/>
        <v>-0.50893564454870355</v>
      </c>
      <c r="AN590" s="101">
        <f t="shared" ca="1" si="326"/>
        <v>0.66924235599175308</v>
      </c>
      <c r="AQ590" s="60">
        <f ca="1"/>
        <v>-5.0532396655862712E-3</v>
      </c>
      <c r="AR590" s="60">
        <f ca="1"/>
        <v>8.084303188906846E-3</v>
      </c>
      <c r="AS590" s="60">
        <f ca="1"/>
        <v>3.5407574461343424E-3</v>
      </c>
      <c r="AT590" s="60">
        <f ca="1"/>
        <v>-1.1285388026968789E-3</v>
      </c>
      <c r="AU590" s="60">
        <f ca="1"/>
        <v>-6.5699138976708111E-3</v>
      </c>
      <c r="AW590" s="61">
        <f t="shared" ca="1" si="327"/>
        <v>0.20780656315306867</v>
      </c>
      <c r="AX590" s="61">
        <f t="shared" ca="1" si="328"/>
        <v>0.80843031889068462</v>
      </c>
      <c r="AY590" s="61">
        <f t="shared" ca="1" si="329"/>
        <v>0.35407574461343422</v>
      </c>
      <c r="AZ590" s="61">
        <f t="shared" ca="1" si="330"/>
        <v>-0.11285388026968789</v>
      </c>
      <c r="BA590" s="61">
        <f t="shared" ca="1" si="331"/>
        <v>-0.65699138976708116</v>
      </c>
      <c r="BB590" s="61">
        <f t="shared" ca="1" si="332"/>
        <v>0.60046735662041839</v>
      </c>
      <c r="BL590" s="96">
        <v>39533</v>
      </c>
      <c r="BM590" s="126">
        <f t="shared" si="346"/>
        <v>5.764612997337543E-3</v>
      </c>
      <c r="BN590" s="126">
        <f t="shared" si="347"/>
        <v>-8.9242904727625874E-3</v>
      </c>
      <c r="BO590" s="126">
        <f t="shared" si="348"/>
        <v>3.1917089995251121E-3</v>
      </c>
      <c r="BP590" s="126">
        <f t="shared" si="349"/>
        <v>-7.1584342412693578E-3</v>
      </c>
      <c r="BQ590" s="126">
        <f t="shared" si="350"/>
        <v>1.4333809332133976E-2</v>
      </c>
      <c r="DA590" s="126">
        <f t="shared" ca="1" si="333"/>
        <v>-4.9206034837661278E-3</v>
      </c>
      <c r="DB590" s="126">
        <f t="shared" ca="1" si="334"/>
        <v>7.766420867705669E-3</v>
      </c>
      <c r="DC590" s="126">
        <f t="shared" ca="1" si="335"/>
        <v>3.3823438840447427E-3</v>
      </c>
      <c r="DD590" s="126">
        <f t="shared" ca="1" si="336"/>
        <v>-1.011801461382044E-3</v>
      </c>
      <c r="DE590" s="126">
        <f t="shared" ca="1" si="337"/>
        <v>-7.1925061169874835E-3</v>
      </c>
    </row>
    <row r="591" spans="1:109" ht="14" thickBot="1" x14ac:dyDescent="0.2">
      <c r="A591" s="96">
        <v>39534</v>
      </c>
      <c r="B591" s="97">
        <v>4.2010002136230469</v>
      </c>
      <c r="C591" s="98">
        <v>1325.760009765625</v>
      </c>
      <c r="D591" s="97">
        <v>2.0039000511169434</v>
      </c>
      <c r="E591">
        <v>99.860192248260418</v>
      </c>
      <c r="F591">
        <v>948.89453125</v>
      </c>
      <c r="H591" s="34">
        <f t="shared" si="338"/>
        <v>1.4856883773956041E-2</v>
      </c>
      <c r="I591" s="34">
        <f t="shared" si="339"/>
        <v>-1.1460481132498803E-2</v>
      </c>
      <c r="J591" s="34">
        <f t="shared" si="340"/>
        <v>-1.0468548358917177E-3</v>
      </c>
      <c r="K591" s="34">
        <f t="shared" si="341"/>
        <v>3.1954574822057095E-3</v>
      </c>
      <c r="L591" s="101">
        <f t="shared" si="342"/>
        <v>4.9788002172146325E-5</v>
      </c>
      <c r="N591" s="34">
        <f t="shared" si="343"/>
        <v>-0.61096606544431642</v>
      </c>
      <c r="O591" s="35">
        <f t="shared" si="351"/>
        <v>-1.1460481132498803</v>
      </c>
      <c r="P591" s="35">
        <f t="shared" si="352"/>
        <v>-0.10468548358917176</v>
      </c>
      <c r="Q591" s="35">
        <f t="shared" si="344"/>
        <v>0.31954574822057097</v>
      </c>
      <c r="R591" s="35">
        <f t="shared" si="353"/>
        <v>4.9788002172146328E-3</v>
      </c>
      <c r="S591" s="67">
        <f t="shared" si="345"/>
        <v>-1.5371751138455827</v>
      </c>
      <c r="AJ591" s="34">
        <f t="shared" ca="1" si="326"/>
        <v>1.3322266543531609</v>
      </c>
      <c r="AK591" s="34">
        <f t="shared" ca="1" si="326"/>
        <v>-0.37593368161061719</v>
      </c>
      <c r="AL591" s="34">
        <f t="shared" ca="1" si="326"/>
        <v>-0.23336138999161507</v>
      </c>
      <c r="AM591" s="34">
        <f t="shared" ca="1" si="326"/>
        <v>5.5368386205423017E-2</v>
      </c>
      <c r="AN591" s="101">
        <f t="shared" ca="1" si="326"/>
        <v>0.70883844388678596</v>
      </c>
      <c r="AQ591" s="60">
        <f ca="1"/>
        <v>8.6633107824591448E-3</v>
      </c>
      <c r="AR591" s="60">
        <f ca="1"/>
        <v>-1.3618426136408178E-2</v>
      </c>
      <c r="AS591" s="60">
        <f ca="1"/>
        <v>-5.0634730837318754E-4</v>
      </c>
      <c r="AT591" s="60">
        <f ca="1"/>
        <v>3.7386933063374844E-3</v>
      </c>
      <c r="AU591" s="60">
        <f ca="1"/>
        <v>1.0742519969260017E-2</v>
      </c>
      <c r="AW591" s="61">
        <f t="shared" ca="1" si="327"/>
        <v>-0.35626508109048677</v>
      </c>
      <c r="AX591" s="61">
        <f t="shared" ca="1" si="328"/>
        <v>-1.3618426136408177</v>
      </c>
      <c r="AY591" s="61">
        <f t="shared" ca="1" si="329"/>
        <v>-5.0634730837318752E-2</v>
      </c>
      <c r="AZ591" s="61">
        <f t="shared" ca="1" si="330"/>
        <v>0.37386933063374844</v>
      </c>
      <c r="BA591" s="61">
        <f t="shared" ca="1" si="331"/>
        <v>1.0742519969260016</v>
      </c>
      <c r="BB591" s="61">
        <f t="shared" ca="1" si="332"/>
        <v>-0.32062109800887328</v>
      </c>
      <c r="BL591" s="96">
        <v>39534</v>
      </c>
      <c r="BM591" s="126">
        <f t="shared" si="346"/>
        <v>1.5278372612851853E-2</v>
      </c>
      <c r="BN591" s="126">
        <f t="shared" si="347"/>
        <v>-1.1619011742168815E-2</v>
      </c>
      <c r="BO591" s="126">
        <f t="shared" si="348"/>
        <v>-1.0056643642996554E-3</v>
      </c>
      <c r="BP591" s="126">
        <f t="shared" si="349"/>
        <v>3.4031490927869893E-3</v>
      </c>
      <c r="BQ591" s="126">
        <f t="shared" si="350"/>
        <v>-6.9987164024626174E-4</v>
      </c>
      <c r="DA591" s="126">
        <f t="shared" ca="1" si="333"/>
        <v>8.795946964279289E-3</v>
      </c>
      <c r="DB591" s="126">
        <f t="shared" ca="1" si="334"/>
        <v>-1.3936308457609355E-2</v>
      </c>
      <c r="DC591" s="126">
        <f t="shared" ca="1" si="335"/>
        <v>-6.6476087046278705E-4</v>
      </c>
      <c r="DD591" s="126">
        <f t="shared" ca="1" si="336"/>
        <v>3.8554306476523193E-3</v>
      </c>
      <c r="DE591" s="126">
        <f t="shared" ca="1" si="337"/>
        <v>1.0119927749943344E-2</v>
      </c>
    </row>
    <row r="592" spans="1:109" ht="14" thickBot="1" x14ac:dyDescent="0.2">
      <c r="A592" s="96">
        <v>39535</v>
      </c>
      <c r="B592" s="97">
        <v>4.1455001831054688</v>
      </c>
      <c r="C592" s="98">
        <v>1315.219970703125</v>
      </c>
      <c r="D592" s="97">
        <v>1.9916000366210938</v>
      </c>
      <c r="E592">
        <v>99.42334704822683</v>
      </c>
      <c r="F592">
        <v>931.89642333984375</v>
      </c>
      <c r="H592" s="34">
        <f t="shared" si="338"/>
        <v>-1.321114679727986E-2</v>
      </c>
      <c r="I592" s="34">
        <f t="shared" si="339"/>
        <v>-7.9501862968119879E-3</v>
      </c>
      <c r="J592" s="34">
        <f t="shared" si="340"/>
        <v>-6.1380379171075763E-3</v>
      </c>
      <c r="K592" s="34">
        <f t="shared" si="341"/>
        <v>-4.3745679854847045E-3</v>
      </c>
      <c r="L592" s="101">
        <f t="shared" si="342"/>
        <v>-1.7913590341556991E-2</v>
      </c>
      <c r="N592" s="34">
        <f t="shared" si="343"/>
        <v>0.54328771104009843</v>
      </c>
      <c r="O592" s="35">
        <f t="shared" si="351"/>
        <v>-0.79501862968119874</v>
      </c>
      <c r="P592" s="35">
        <f t="shared" si="352"/>
        <v>-0.61380379171075761</v>
      </c>
      <c r="Q592" s="35">
        <f t="shared" si="344"/>
        <v>-0.43745679854847047</v>
      </c>
      <c r="R592" s="35">
        <f t="shared" si="353"/>
        <v>-1.7913590341556991</v>
      </c>
      <c r="S592" s="67">
        <f t="shared" si="345"/>
        <v>-3.0943505430560272</v>
      </c>
      <c r="AJ592" s="34">
        <f t="shared" ca="1" si="326"/>
        <v>-1.5562770315723402</v>
      </c>
      <c r="AK592" s="34">
        <f t="shared" ca="1" si="326"/>
        <v>0.26621836382900316</v>
      </c>
      <c r="AL592" s="34">
        <f t="shared" ca="1" si="326"/>
        <v>-2.4665609326544007</v>
      </c>
      <c r="AM592" s="34">
        <f t="shared" ca="1" si="326"/>
        <v>0.710340895301947</v>
      </c>
      <c r="AN592" s="101">
        <f t="shared" ca="1" si="326"/>
        <v>-0.45047247409657415</v>
      </c>
      <c r="AQ592" s="60">
        <f ca="1"/>
        <v>2.7614925518596626E-2</v>
      </c>
      <c r="AR592" s="60">
        <f ca="1"/>
        <v>7.2302472950108174E-3</v>
      </c>
      <c r="AS592" s="60">
        <f ca="1"/>
        <v>2.8779769630327468E-3</v>
      </c>
      <c r="AT592" s="60">
        <f ca="1"/>
        <v>8.0798517552135071E-3</v>
      </c>
      <c r="AU592" s="60">
        <f ca="1"/>
        <v>-4.2744388208953181E-3</v>
      </c>
      <c r="AW592" s="61">
        <f t="shared" ca="1" si="327"/>
        <v>-1.1356205411804381</v>
      </c>
      <c r="AX592" s="61">
        <f t="shared" ca="1" si="328"/>
        <v>0.72302472950108176</v>
      </c>
      <c r="AY592" s="61">
        <f t="shared" ca="1" si="329"/>
        <v>0.28779769630327467</v>
      </c>
      <c r="AZ592" s="61">
        <f t="shared" ca="1" si="330"/>
        <v>0.80798517552135074</v>
      </c>
      <c r="BA592" s="61">
        <f t="shared" ca="1" si="331"/>
        <v>-0.42744388208953182</v>
      </c>
      <c r="BB592" s="61">
        <f t="shared" ca="1" si="332"/>
        <v>0.25574317805573726</v>
      </c>
      <c r="BL592" s="96">
        <v>39535</v>
      </c>
      <c r="BM592" s="126">
        <f t="shared" si="346"/>
        <v>-1.2789657958384049E-2</v>
      </c>
      <c r="BN592" s="126">
        <f t="shared" si="347"/>
        <v>-8.108716906481999E-3</v>
      </c>
      <c r="BO592" s="126">
        <f t="shared" si="348"/>
        <v>-6.0968474455155141E-3</v>
      </c>
      <c r="BP592" s="126">
        <f t="shared" si="349"/>
        <v>-4.1668763749034242E-3</v>
      </c>
      <c r="BQ592" s="126">
        <f t="shared" si="350"/>
        <v>-1.8663249983975398E-2</v>
      </c>
      <c r="DA592" s="126">
        <f t="shared" ca="1" si="333"/>
        <v>2.774756170041677E-2</v>
      </c>
      <c r="DB592" s="126">
        <f t="shared" ca="1" si="334"/>
        <v>6.9123649738096404E-3</v>
      </c>
      <c r="DC592" s="126">
        <f t="shared" ca="1" si="335"/>
        <v>2.7195634009431471E-3</v>
      </c>
      <c r="DD592" s="126">
        <f t="shared" ca="1" si="336"/>
        <v>8.1965890965283415E-3</v>
      </c>
      <c r="DE592" s="126">
        <f t="shared" ca="1" si="337"/>
        <v>-4.8970310402119913E-3</v>
      </c>
    </row>
    <row r="593" spans="1:109" ht="14" thickBot="1" x14ac:dyDescent="0.2">
      <c r="A593" s="96">
        <v>39538</v>
      </c>
      <c r="B593" s="97">
        <v>4.0799999237060547</v>
      </c>
      <c r="C593" s="98">
        <v>1322.699951171875</v>
      </c>
      <c r="D593" s="97">
        <v>1.9830000400543213</v>
      </c>
      <c r="E593">
        <v>99.720781913470404</v>
      </c>
      <c r="F593">
        <v>916.74908447265625</v>
      </c>
      <c r="H593" s="34">
        <f t="shared" si="338"/>
        <v>-1.5800327223805991E-2</v>
      </c>
      <c r="I593" s="34">
        <f t="shared" si="339"/>
        <v>5.6872467232619303E-3</v>
      </c>
      <c r="J593" s="34">
        <f t="shared" si="340"/>
        <v>-4.3181343686672308E-3</v>
      </c>
      <c r="K593" s="34">
        <f t="shared" si="341"/>
        <v>2.9915998009934055E-3</v>
      </c>
      <c r="L593" s="101">
        <f t="shared" si="342"/>
        <v>-1.6254315917321183E-2</v>
      </c>
      <c r="N593" s="34">
        <f t="shared" si="343"/>
        <v>0.64976369900556696</v>
      </c>
      <c r="O593" s="35">
        <f t="shared" si="351"/>
        <v>0.56872467232619306</v>
      </c>
      <c r="P593" s="35">
        <f t="shared" si="352"/>
        <v>-0.43181343686672308</v>
      </c>
      <c r="Q593" s="35">
        <f t="shared" si="344"/>
        <v>0.29915998009934053</v>
      </c>
      <c r="R593" s="35">
        <f t="shared" si="353"/>
        <v>-1.6254315917321183</v>
      </c>
      <c r="S593" s="67">
        <f t="shared" si="345"/>
        <v>-0.53959667716774073</v>
      </c>
      <c r="AJ593" s="34">
        <f t="shared" ca="1" si="326"/>
        <v>-1.3205671484508659</v>
      </c>
      <c r="AK593" s="34">
        <f t="shared" ca="1" si="326"/>
        <v>-1.2163142768033416E-2</v>
      </c>
      <c r="AL593" s="34">
        <f t="shared" ca="1" si="326"/>
        <v>-0.35364191298325603</v>
      </c>
      <c r="AM593" s="34">
        <f t="shared" ca="1" si="326"/>
        <v>2.096555341949331</v>
      </c>
      <c r="AN593" s="101">
        <f t="shared" ca="1" si="326"/>
        <v>0.57039895904263516</v>
      </c>
      <c r="AQ593" s="60">
        <f ca="1"/>
        <v>-1.7447758101642667E-2</v>
      </c>
      <c r="AR593" s="60">
        <f ca="1"/>
        <v>-3.8736454298979497E-2</v>
      </c>
      <c r="AS593" s="60">
        <f ca="1"/>
        <v>-3.8630676867292858E-4</v>
      </c>
      <c r="AT593" s="60">
        <f ca="1"/>
        <v>-1.2332521119474905E-2</v>
      </c>
      <c r="AU593" s="60">
        <f ca="1"/>
        <v>1.5937974828737829E-2</v>
      </c>
      <c r="AW593" s="61">
        <f t="shared" ca="1" si="327"/>
        <v>0.71751171244077838</v>
      </c>
      <c r="AX593" s="61">
        <f t="shared" ca="1" si="328"/>
        <v>-3.8736454298979499</v>
      </c>
      <c r="AY593" s="61">
        <f t="shared" ca="1" si="329"/>
        <v>-3.8630676867292858E-2</v>
      </c>
      <c r="AZ593" s="61">
        <f t="shared" ca="1" si="330"/>
        <v>-1.2332521119474904</v>
      </c>
      <c r="BA593" s="61">
        <f t="shared" ca="1" si="331"/>
        <v>1.5937974828737829</v>
      </c>
      <c r="BB593" s="61">
        <f t="shared" ca="1" si="332"/>
        <v>-2.8342190233981714</v>
      </c>
      <c r="BL593" s="96">
        <v>39538</v>
      </c>
      <c r="BM593" s="126">
        <f t="shared" si="346"/>
        <v>-1.5378838384910179E-2</v>
      </c>
      <c r="BN593" s="126">
        <f t="shared" si="347"/>
        <v>5.5287161135919192E-3</v>
      </c>
      <c r="BO593" s="126">
        <f t="shared" si="348"/>
        <v>-4.2769438970751686E-3</v>
      </c>
      <c r="BP593" s="126">
        <f t="shared" si="349"/>
        <v>3.1992914115746853E-3</v>
      </c>
      <c r="BQ593" s="126">
        <f t="shared" si="350"/>
        <v>-1.7003975559739589E-2</v>
      </c>
      <c r="DA593" s="126">
        <f t="shared" ca="1" si="333"/>
        <v>-1.7315121919822523E-2</v>
      </c>
      <c r="DB593" s="126">
        <f t="shared" ca="1" si="334"/>
        <v>-3.9054336620180673E-2</v>
      </c>
      <c r="DC593" s="126">
        <f t="shared" ca="1" si="335"/>
        <v>-5.447203307625281E-4</v>
      </c>
      <c r="DD593" s="126">
        <f t="shared" ca="1" si="336"/>
        <v>-1.221578377816007E-2</v>
      </c>
      <c r="DE593" s="126">
        <f t="shared" ca="1" si="337"/>
        <v>1.5315382609421157E-2</v>
      </c>
    </row>
    <row r="594" spans="1:109" ht="14" thickBot="1" x14ac:dyDescent="0.2">
      <c r="A594" s="96">
        <v>39539</v>
      </c>
      <c r="B594" s="97">
        <v>4.190000057220459</v>
      </c>
      <c r="C594" s="98">
        <v>1370.1800537109375</v>
      </c>
      <c r="D594" s="97">
        <v>1.9766999483108521</v>
      </c>
      <c r="E594">
        <v>101.99918248042052</v>
      </c>
      <c r="F594">
        <v>885.600830078125</v>
      </c>
      <c r="H594" s="34">
        <f t="shared" si="338"/>
        <v>2.6960817541997899E-2</v>
      </c>
      <c r="I594" s="34">
        <f t="shared" si="339"/>
        <v>3.5896351623054393E-2</v>
      </c>
      <c r="J594" s="34">
        <f t="shared" si="340"/>
        <v>-3.1770507393921467E-3</v>
      </c>
      <c r="K594" s="34">
        <f t="shared" si="341"/>
        <v>2.2847800861881751E-2</v>
      </c>
      <c r="L594" s="101">
        <f t="shared" si="342"/>
        <v>-3.3976859014207508E-2</v>
      </c>
      <c r="N594" s="34">
        <f t="shared" si="343"/>
        <v>-1.1087213755869891</v>
      </c>
      <c r="O594" s="35">
        <f t="shared" si="351"/>
        <v>3.5896351623054392</v>
      </c>
      <c r="P594" s="35">
        <f t="shared" si="352"/>
        <v>-0.31770507393921465</v>
      </c>
      <c r="Q594" s="35">
        <f t="shared" si="344"/>
        <v>2.2847800861881753</v>
      </c>
      <c r="R594" s="35">
        <f t="shared" si="353"/>
        <v>-3.397685901420751</v>
      </c>
      <c r="S594" s="67">
        <f t="shared" si="345"/>
        <v>1.05030289754666</v>
      </c>
      <c r="AJ594" s="34">
        <f t="shared" ca="1" si="326"/>
        <v>-0.95473657998225703</v>
      </c>
      <c r="AK594" s="34">
        <f t="shared" ca="1" si="326"/>
        <v>1.5570031031301572E-2</v>
      </c>
      <c r="AL594" s="34">
        <f t="shared" ca="1" si="326"/>
        <v>2.0796068385741333</v>
      </c>
      <c r="AM594" s="34">
        <f t="shared" ca="1" si="326"/>
        <v>-0.45097618889234531</v>
      </c>
      <c r="AN594" s="101">
        <f t="shared" ca="1" si="326"/>
        <v>-0.10775283867370397</v>
      </c>
      <c r="AQ594" s="60">
        <f ca="1"/>
        <v>-2.340678662244268E-2</v>
      </c>
      <c r="AR594" s="60">
        <f ca="1"/>
        <v>-1.7053110659683846E-2</v>
      </c>
      <c r="AS594" s="60">
        <f ca="1"/>
        <v>1.0181165032891612E-2</v>
      </c>
      <c r="AT594" s="60">
        <f ca="1"/>
        <v>-9.3225206273747259E-3</v>
      </c>
      <c r="AU594" s="60">
        <f ca="1"/>
        <v>-8.0190634808359446E-5</v>
      </c>
      <c r="AW594" s="61">
        <f t="shared" ca="1" si="327"/>
        <v>0.96256742295295661</v>
      </c>
      <c r="AX594" s="61">
        <f t="shared" ca="1" si="328"/>
        <v>-1.7053110659683846</v>
      </c>
      <c r="AY594" s="61">
        <f t="shared" ca="1" si="329"/>
        <v>1.0181165032891613</v>
      </c>
      <c r="AZ594" s="61">
        <f t="shared" ca="1" si="330"/>
        <v>-0.93225206273747263</v>
      </c>
      <c r="BA594" s="61">
        <f t="shared" ca="1" si="331"/>
        <v>-8.0190634808359439E-3</v>
      </c>
      <c r="BB594" s="61">
        <f t="shared" ca="1" si="332"/>
        <v>-0.66489826594457524</v>
      </c>
      <c r="BL594" s="96">
        <v>39539</v>
      </c>
      <c r="BM594" s="126">
        <f t="shared" si="346"/>
        <v>2.7382306380893711E-2</v>
      </c>
      <c r="BN594" s="126">
        <f t="shared" si="347"/>
        <v>3.573782101338438E-2</v>
      </c>
      <c r="BO594" s="126">
        <f t="shared" si="348"/>
        <v>-3.1358602678000845E-3</v>
      </c>
      <c r="BP594" s="126">
        <f t="shared" si="349"/>
        <v>2.3055492472463031E-2</v>
      </c>
      <c r="BQ594" s="126">
        <f t="shared" si="350"/>
        <v>-3.4726518656625918E-2</v>
      </c>
      <c r="DA594" s="126">
        <f t="shared" ca="1" si="333"/>
        <v>-2.3274150440622535E-2</v>
      </c>
      <c r="DB594" s="126">
        <f t="shared" ca="1" si="334"/>
        <v>-1.7370992980885024E-2</v>
      </c>
      <c r="DC594" s="126">
        <f t="shared" ca="1" si="335"/>
        <v>1.0022751470802012E-2</v>
      </c>
      <c r="DD594" s="126">
        <f t="shared" ca="1" si="336"/>
        <v>-9.2057832860598914E-3</v>
      </c>
      <c r="DE594" s="126">
        <f t="shared" ca="1" si="337"/>
        <v>-7.0278285412503231E-4</v>
      </c>
    </row>
    <row r="595" spans="1:109" ht="14" thickBot="1" x14ac:dyDescent="0.2">
      <c r="A595" s="96">
        <v>39540</v>
      </c>
      <c r="B595" s="97">
        <v>4.245999813079834</v>
      </c>
      <c r="C595" s="98">
        <v>1367.530029296875</v>
      </c>
      <c r="D595" s="97">
        <v>1.9886000156402588</v>
      </c>
      <c r="E595">
        <v>102.37510371070267</v>
      </c>
      <c r="F595">
        <v>890.75048828125</v>
      </c>
      <c r="H595" s="34">
        <f t="shared" si="338"/>
        <v>1.3365096681293086E-2</v>
      </c>
      <c r="I595" s="34">
        <f t="shared" si="339"/>
        <v>-1.9340702025878178E-3</v>
      </c>
      <c r="J595" s="34">
        <f t="shared" si="340"/>
        <v>6.0201687866566159E-3</v>
      </c>
      <c r="K595" s="34">
        <f t="shared" si="341"/>
        <v>3.6855317968290612E-3</v>
      </c>
      <c r="L595" s="101">
        <f t="shared" si="342"/>
        <v>5.8148750861838202E-3</v>
      </c>
      <c r="N595" s="34">
        <f t="shared" si="343"/>
        <v>-0.54961865879080052</v>
      </c>
      <c r="O595" s="35">
        <f t="shared" si="351"/>
        <v>-0.19340702025878179</v>
      </c>
      <c r="P595" s="35">
        <f t="shared" si="352"/>
        <v>0.60201687866566156</v>
      </c>
      <c r="Q595" s="35">
        <f t="shared" si="344"/>
        <v>0.36855317968290613</v>
      </c>
      <c r="R595" s="35">
        <f t="shared" si="353"/>
        <v>0.58148750861838205</v>
      </c>
      <c r="S595" s="67">
        <f t="shared" si="345"/>
        <v>0.80903188791736746</v>
      </c>
      <c r="AJ595" s="34">
        <f t="shared" ca="1" si="326"/>
        <v>-0.84642316306951249</v>
      </c>
      <c r="AK595" s="34">
        <f t="shared" ca="1" si="326"/>
        <v>-0.70306589448540946</v>
      </c>
      <c r="AL595" s="34">
        <f t="shared" ca="1" si="326"/>
        <v>-1.8786865107239699</v>
      </c>
      <c r="AM595" s="34">
        <f t="shared" ca="1" si="326"/>
        <v>1.3975853131632863</v>
      </c>
      <c r="AN595" s="101">
        <f t="shared" ca="1" si="326"/>
        <v>2.2407637907279097</v>
      </c>
      <c r="AQ595" s="60">
        <f ca="1"/>
        <v>-2.9731963539839198E-2</v>
      </c>
      <c r="AR595" s="60">
        <f ca="1"/>
        <v>1.3471338547187022E-2</v>
      </c>
      <c r="AS595" s="60">
        <f ca="1"/>
        <v>-2.5161377828904893E-3</v>
      </c>
      <c r="AT595" s="60">
        <f ca="1"/>
        <v>-8.2086988441193096E-4</v>
      </c>
      <c r="AU595" s="60">
        <f ca="1"/>
        <v>-9.4797918006887683E-3</v>
      </c>
      <c r="AW595" s="61">
        <f t="shared" ca="1" si="327"/>
        <v>1.2226804125447128</v>
      </c>
      <c r="AX595" s="61">
        <f t="shared" ca="1" si="328"/>
        <v>1.3471338547187022</v>
      </c>
      <c r="AY595" s="61">
        <f t="shared" ca="1" si="329"/>
        <v>-0.25161377828904891</v>
      </c>
      <c r="AZ595" s="61">
        <f t="shared" ca="1" si="330"/>
        <v>-8.2086988441193096E-2</v>
      </c>
      <c r="BA595" s="61">
        <f t="shared" ca="1" si="331"/>
        <v>-0.94797918006887683</v>
      </c>
      <c r="BB595" s="61">
        <f t="shared" ca="1" si="332"/>
        <v>1.2881343204642959</v>
      </c>
      <c r="BL595" s="96">
        <v>39540</v>
      </c>
      <c r="BM595" s="126">
        <f t="shared" si="346"/>
        <v>1.3786585520188898E-2</v>
      </c>
      <c r="BN595" s="126">
        <f t="shared" si="347"/>
        <v>-2.0926008122578287E-3</v>
      </c>
      <c r="BO595" s="126">
        <f t="shared" si="348"/>
        <v>6.0613592582486782E-3</v>
      </c>
      <c r="BP595" s="126">
        <f t="shared" si="349"/>
        <v>3.893223407410341E-3</v>
      </c>
      <c r="BQ595" s="126">
        <f t="shared" si="350"/>
        <v>5.0652154437654121E-3</v>
      </c>
      <c r="DA595" s="126">
        <f t="shared" ca="1" si="333"/>
        <v>-2.9599327358019054E-2</v>
      </c>
      <c r="DB595" s="126">
        <f t="shared" ca="1" si="334"/>
        <v>1.3153456225985845E-2</v>
      </c>
      <c r="DC595" s="126">
        <f t="shared" ca="1" si="335"/>
        <v>-2.674551344980089E-3</v>
      </c>
      <c r="DD595" s="126">
        <f t="shared" ca="1" si="336"/>
        <v>-7.0413254309709605E-4</v>
      </c>
      <c r="DE595" s="126">
        <f t="shared" ca="1" si="337"/>
        <v>-1.0102384020005441E-2</v>
      </c>
    </row>
    <row r="596" spans="1:109" ht="14" thickBot="1" x14ac:dyDescent="0.2">
      <c r="A596" s="96">
        <v>39541</v>
      </c>
      <c r="B596" s="97">
        <v>4.2659997940063477</v>
      </c>
      <c r="C596" s="98">
        <v>1369.31005859375</v>
      </c>
      <c r="D596" s="97">
        <v>1.9951000213623047</v>
      </c>
      <c r="E596">
        <v>102.34367357824135</v>
      </c>
      <c r="F596">
        <v>907.19921875</v>
      </c>
      <c r="H596" s="34">
        <f t="shared" si="338"/>
        <v>4.7103113063979851E-3</v>
      </c>
      <c r="I596" s="34">
        <f t="shared" si="339"/>
        <v>1.3016381788634025E-3</v>
      </c>
      <c r="J596" s="34">
        <f t="shared" si="340"/>
        <v>3.2686340495442102E-3</v>
      </c>
      <c r="K596" s="34">
        <f t="shared" si="341"/>
        <v>-3.0700952987692219E-4</v>
      </c>
      <c r="L596" s="101">
        <f t="shared" si="342"/>
        <v>1.8466148135926022E-2</v>
      </c>
      <c r="N596" s="34">
        <f t="shared" si="343"/>
        <v>-0.1937041717276323</v>
      </c>
      <c r="O596" s="35">
        <f t="shared" si="351"/>
        <v>0.13016381788634027</v>
      </c>
      <c r="P596" s="35">
        <f t="shared" si="352"/>
        <v>0.32686340495442101</v>
      </c>
      <c r="Q596" s="35">
        <f t="shared" si="344"/>
        <v>-3.070095298769222E-2</v>
      </c>
      <c r="R596" s="35">
        <f t="shared" si="353"/>
        <v>1.8466148135926022</v>
      </c>
      <c r="S596" s="67">
        <f t="shared" si="345"/>
        <v>2.0792369117180387</v>
      </c>
      <c r="AJ596" s="34">
        <f t="shared" ca="1" si="326"/>
        <v>-1.5958192490417642</v>
      </c>
      <c r="AK596" s="34">
        <f t="shared" ca="1" si="326"/>
        <v>-0.71442554403656511</v>
      </c>
      <c r="AL596" s="34">
        <f t="shared" ca="1" si="326"/>
        <v>-0.77116938009727154</v>
      </c>
      <c r="AM596" s="34">
        <f t="shared" ca="1" si="326"/>
        <v>0.48614838898726692</v>
      </c>
      <c r="AN596" s="101">
        <f t="shared" ca="1" si="326"/>
        <v>1.1821532980235416</v>
      </c>
      <c r="AQ596" s="60">
        <f ca="1"/>
        <v>-6.0877256412751385E-3</v>
      </c>
      <c r="AR596" s="60">
        <f ca="1"/>
        <v>-3.3465204097881548E-2</v>
      </c>
      <c r="AS596" s="60">
        <f ca="1"/>
        <v>9.6683326502138497E-3</v>
      </c>
      <c r="AT596" s="60">
        <f ca="1"/>
        <v>1.703812292695615E-3</v>
      </c>
      <c r="AU596" s="60">
        <f ca="1"/>
        <v>-5.6480668039189923E-4</v>
      </c>
      <c r="AW596" s="61">
        <f t="shared" ca="1" si="327"/>
        <v>0.25034817793179526</v>
      </c>
      <c r="AX596" s="61">
        <f t="shared" ca="1" si="328"/>
        <v>-3.3465204097881549</v>
      </c>
      <c r="AY596" s="61">
        <f t="shared" ca="1" si="329"/>
        <v>0.966833265021385</v>
      </c>
      <c r="AZ596" s="61">
        <f t="shared" ca="1" si="330"/>
        <v>0.17038122926956151</v>
      </c>
      <c r="BA596" s="61">
        <f t="shared" ca="1" si="331"/>
        <v>-5.6480668039189927E-2</v>
      </c>
      <c r="BB596" s="61">
        <f t="shared" ca="1" si="332"/>
        <v>-2.0154384056046029</v>
      </c>
      <c r="BL596" s="96">
        <v>39541</v>
      </c>
      <c r="BM596" s="126">
        <f t="shared" si="346"/>
        <v>5.1318001452937958E-3</v>
      </c>
      <c r="BN596" s="126">
        <f t="shared" si="347"/>
        <v>1.1431075691933916E-3</v>
      </c>
      <c r="BO596" s="126">
        <f t="shared" si="348"/>
        <v>3.3098245211362724E-3</v>
      </c>
      <c r="BP596" s="126">
        <f t="shared" si="349"/>
        <v>-9.931791929564232E-5</v>
      </c>
      <c r="BQ596" s="126">
        <f t="shared" si="350"/>
        <v>1.7716488493507616E-2</v>
      </c>
      <c r="DA596" s="126">
        <f t="shared" ca="1" si="333"/>
        <v>-5.9550894594549951E-3</v>
      </c>
      <c r="DB596" s="126">
        <f t="shared" ca="1" si="334"/>
        <v>-3.3783086419082724E-2</v>
      </c>
      <c r="DC596" s="126">
        <f t="shared" ca="1" si="335"/>
        <v>9.5099190881242496E-3</v>
      </c>
      <c r="DD596" s="126">
        <f t="shared" ca="1" si="336"/>
        <v>1.8205496340104499E-3</v>
      </c>
      <c r="DE596" s="126">
        <f t="shared" ca="1" si="337"/>
        <v>-1.1873988997085721E-3</v>
      </c>
    </row>
    <row r="597" spans="1:109" ht="14" thickBot="1" x14ac:dyDescent="0.2">
      <c r="A597" s="96">
        <v>39542</v>
      </c>
      <c r="B597" s="97">
        <v>4.1104998588562012</v>
      </c>
      <c r="C597" s="98">
        <v>1370.4000244140625</v>
      </c>
      <c r="D597" s="97">
        <v>1.9912999868392944</v>
      </c>
      <c r="E597">
        <v>101.76045496533673</v>
      </c>
      <c r="F597">
        <v>906.499267578125</v>
      </c>
      <c r="H597" s="34">
        <f t="shared" si="338"/>
        <v>-3.6450994528556019E-2</v>
      </c>
      <c r="I597" s="34">
        <f t="shared" si="339"/>
        <v>7.9599635851055521E-4</v>
      </c>
      <c r="J597" s="34">
        <f t="shared" si="340"/>
        <v>-1.9046837162657612E-3</v>
      </c>
      <c r="K597" s="34">
        <f t="shared" si="341"/>
        <v>-5.6986288699002775E-3</v>
      </c>
      <c r="L597" s="101">
        <f t="shared" si="342"/>
        <v>-7.715517798168298E-4</v>
      </c>
      <c r="N597" s="34">
        <f t="shared" si="343"/>
        <v>1.4989900336760935</v>
      </c>
      <c r="O597" s="35">
        <f t="shared" si="351"/>
        <v>7.959963585105552E-2</v>
      </c>
      <c r="P597" s="35">
        <f t="shared" si="352"/>
        <v>-0.19046837162657612</v>
      </c>
      <c r="Q597" s="35">
        <f t="shared" si="344"/>
        <v>-0.56986288699002774</v>
      </c>
      <c r="R597" s="35">
        <f t="shared" si="353"/>
        <v>-7.7155177981682976E-2</v>
      </c>
      <c r="S597" s="67">
        <f t="shared" si="345"/>
        <v>0.74110323292886227</v>
      </c>
      <c r="AJ597" s="34">
        <f t="shared" ca="1" si="326"/>
        <v>-0.19001799455830057</v>
      </c>
      <c r="AK597" s="34">
        <f t="shared" ca="1" si="326"/>
        <v>-0.72350400962148476</v>
      </c>
      <c r="AL597" s="34">
        <f t="shared" ca="1" si="326"/>
        <v>-0.10757315153755639</v>
      </c>
      <c r="AM597" s="34">
        <f t="shared" ca="1" si="326"/>
        <v>-0.11367985216595332</v>
      </c>
      <c r="AN597" s="101">
        <f t="shared" ca="1" si="326"/>
        <v>0.80890471557248478</v>
      </c>
      <c r="AQ597" s="60">
        <f ca="1"/>
        <v>-2.6243186203506644E-2</v>
      </c>
      <c r="AR597" s="60">
        <f ca="1"/>
        <v>-2.7501425994804731E-2</v>
      </c>
      <c r="AS597" s="60">
        <f ca="1"/>
        <v>1.6584656038884592E-3</v>
      </c>
      <c r="AT597" s="60">
        <f ca="1"/>
        <v>-2.0083156391649259E-3</v>
      </c>
      <c r="AU597" s="60">
        <f ca="1"/>
        <v>-4.9125137964998499E-3</v>
      </c>
      <c r="AW597" s="61">
        <f t="shared" ca="1" si="327"/>
        <v>1.0792099112726397</v>
      </c>
      <c r="AX597" s="61">
        <f t="shared" ca="1" si="328"/>
        <v>-2.7501425994804731</v>
      </c>
      <c r="AY597" s="61">
        <f t="shared" ca="1" si="329"/>
        <v>0.16584656038884593</v>
      </c>
      <c r="AZ597" s="61">
        <f t="shared" ca="1" si="330"/>
        <v>-0.20083156391649259</v>
      </c>
      <c r="BA597" s="61">
        <f t="shared" ca="1" si="331"/>
        <v>-0.491251379649985</v>
      </c>
      <c r="BB597" s="61">
        <f t="shared" ca="1" si="332"/>
        <v>-2.1971690713854652</v>
      </c>
      <c r="BL597" s="96">
        <v>39542</v>
      </c>
      <c r="BM597" s="126">
        <f t="shared" si="346"/>
        <v>-3.6029505689660207E-2</v>
      </c>
      <c r="BN597" s="126">
        <f t="shared" si="347"/>
        <v>6.374657488405443E-4</v>
      </c>
      <c r="BO597" s="126">
        <f t="shared" si="348"/>
        <v>-1.863493244673699E-3</v>
      </c>
      <c r="BP597" s="126">
        <f t="shared" si="349"/>
        <v>-5.4909372593189973E-3</v>
      </c>
      <c r="BQ597" s="126">
        <f t="shared" si="350"/>
        <v>-1.5212114222352378E-3</v>
      </c>
      <c r="DA597" s="126">
        <f t="shared" ca="1" si="333"/>
        <v>-2.61105500216865E-2</v>
      </c>
      <c r="DB597" s="126">
        <f t="shared" ca="1" si="334"/>
        <v>-2.781930831600591E-2</v>
      </c>
      <c r="DC597" s="126">
        <f t="shared" ca="1" si="335"/>
        <v>1.5000520417988597E-3</v>
      </c>
      <c r="DD597" s="126">
        <f t="shared" ca="1" si="336"/>
        <v>-1.891578297850091E-3</v>
      </c>
      <c r="DE597" s="126">
        <f t="shared" ca="1" si="337"/>
        <v>-5.5351060158165231E-3</v>
      </c>
    </row>
    <row r="598" spans="1:109" ht="14" thickBot="1" x14ac:dyDescent="0.2">
      <c r="A598" s="96">
        <v>39545</v>
      </c>
      <c r="B598" s="97">
        <v>4.1785001754760742</v>
      </c>
      <c r="C598" s="98">
        <v>1372.5400390625</v>
      </c>
      <c r="D598" s="97">
        <v>1.9859999418258667</v>
      </c>
      <c r="E598">
        <v>102.41704385199755</v>
      </c>
      <c r="F598">
        <v>926.1485595703125</v>
      </c>
      <c r="H598" s="34">
        <f t="shared" si="338"/>
        <v>1.6543077230221581E-2</v>
      </c>
      <c r="I598" s="34">
        <f t="shared" si="339"/>
        <v>1.5615985189087391E-3</v>
      </c>
      <c r="J598" s="34">
        <f t="shared" si="340"/>
        <v>-2.6616004863437327E-3</v>
      </c>
      <c r="K598" s="34">
        <f t="shared" si="341"/>
        <v>6.4522990476454838E-3</v>
      </c>
      <c r="L598" s="101">
        <f t="shared" si="342"/>
        <v>2.1676015298593785E-2</v>
      </c>
      <c r="N598" s="34">
        <f t="shared" si="343"/>
        <v>-0.68030812917900418</v>
      </c>
      <c r="O598" s="35">
        <f t="shared" si="351"/>
        <v>0.15615985189087392</v>
      </c>
      <c r="P598" s="35">
        <f t="shared" si="352"/>
        <v>-0.26616004863437326</v>
      </c>
      <c r="Q598" s="35">
        <f t="shared" si="344"/>
        <v>0.64522990476454833</v>
      </c>
      <c r="R598" s="35">
        <f t="shared" si="353"/>
        <v>2.1676015298593785</v>
      </c>
      <c r="S598" s="67">
        <f t="shared" si="345"/>
        <v>2.0225231087014235</v>
      </c>
      <c r="AJ598" s="34">
        <f t="shared" ca="1" si="326"/>
        <v>0.1886508522822401</v>
      </c>
      <c r="AK598" s="34">
        <f t="shared" ca="1" si="326"/>
        <v>-0.26947330033312095</v>
      </c>
      <c r="AL598" s="34">
        <f t="shared" ca="1" si="326"/>
        <v>0.739847773513023</v>
      </c>
      <c r="AM598" s="34">
        <f t="shared" ca="1" si="326"/>
        <v>-0.29955497956939325</v>
      </c>
      <c r="AN598" s="101">
        <f t="shared" ca="1" si="326"/>
        <v>-8.7826092607971321E-2</v>
      </c>
      <c r="AQ598" s="60">
        <f ca="1"/>
        <v>-2.2358191328290546E-3</v>
      </c>
      <c r="AR598" s="60">
        <f ca="1"/>
        <v>-7.1592721339080326E-3</v>
      </c>
      <c r="AS598" s="60">
        <f ca="1"/>
        <v>-3.7276718271675013E-4</v>
      </c>
      <c r="AT598" s="60">
        <f ca="1"/>
        <v>3.9267061466963186E-3</v>
      </c>
      <c r="AU598" s="60">
        <f ca="1"/>
        <v>-8.3833218689836862E-3</v>
      </c>
      <c r="AW598" s="61">
        <f t="shared" ca="1" si="327"/>
        <v>9.1944558456080197E-2</v>
      </c>
      <c r="AX598" s="61">
        <f t="shared" ca="1" si="328"/>
        <v>-0.71592721339080323</v>
      </c>
      <c r="AY598" s="61">
        <f t="shared" ca="1" si="329"/>
        <v>-3.7276718271675016E-2</v>
      </c>
      <c r="AZ598" s="61">
        <f t="shared" ca="1" si="330"/>
        <v>0.39267061466963188</v>
      </c>
      <c r="BA598" s="61">
        <f t="shared" ca="1" si="331"/>
        <v>-0.83833218689836864</v>
      </c>
      <c r="BB598" s="61">
        <f t="shared" ca="1" si="332"/>
        <v>-1.1069209454351348</v>
      </c>
      <c r="BL598" s="96">
        <v>39545</v>
      </c>
      <c r="BM598" s="126">
        <f t="shared" si="346"/>
        <v>1.6964566069117393E-2</v>
      </c>
      <c r="BN598" s="126">
        <f t="shared" si="347"/>
        <v>1.4030679092387282E-3</v>
      </c>
      <c r="BO598" s="126">
        <f t="shared" si="348"/>
        <v>-2.6204100147516705E-3</v>
      </c>
      <c r="BP598" s="126">
        <f t="shared" si="349"/>
        <v>6.6599906582267641E-3</v>
      </c>
      <c r="BQ598" s="126">
        <f t="shared" si="350"/>
        <v>2.0926355656175379E-2</v>
      </c>
      <c r="DA598" s="126">
        <f t="shared" ca="1" si="333"/>
        <v>-2.1031829510089108E-3</v>
      </c>
      <c r="DB598" s="126">
        <f t="shared" ca="1" si="334"/>
        <v>-7.4771544551092096E-3</v>
      </c>
      <c r="DC598" s="126">
        <f t="shared" ca="1" si="335"/>
        <v>-5.3118074480634964E-4</v>
      </c>
      <c r="DD598" s="126">
        <f t="shared" ca="1" si="336"/>
        <v>4.0434434880111539E-3</v>
      </c>
      <c r="DE598" s="126">
        <f t="shared" ca="1" si="337"/>
        <v>-9.0059140883003586E-3</v>
      </c>
    </row>
    <row r="599" spans="1:109" ht="14" thickBot="1" x14ac:dyDescent="0.2">
      <c r="A599" s="96">
        <v>39546</v>
      </c>
      <c r="B599" s="97">
        <v>4.2005000114440918</v>
      </c>
      <c r="C599" s="98">
        <v>1365.5400390625</v>
      </c>
      <c r="D599" s="97">
        <v>1.9693000316619873</v>
      </c>
      <c r="E599">
        <v>102.48001364438119</v>
      </c>
      <c r="F599">
        <v>914.24920654296875</v>
      </c>
      <c r="H599" s="34">
        <f t="shared" si="338"/>
        <v>5.2650077884730598E-3</v>
      </c>
      <c r="I599" s="34">
        <f t="shared" si="339"/>
        <v>-5.1000333693589596E-3</v>
      </c>
      <c r="J599" s="34">
        <f t="shared" si="340"/>
        <v>-8.4088170458484577E-3</v>
      </c>
      <c r="K599" s="34">
        <f t="shared" si="341"/>
        <v>6.1483704289139315E-4</v>
      </c>
      <c r="L599" s="101">
        <f t="shared" si="342"/>
        <v>-1.2848211989731394E-2</v>
      </c>
      <c r="N599" s="34">
        <f t="shared" si="343"/>
        <v>-0.21651519538006883</v>
      </c>
      <c r="O599" s="35">
        <f t="shared" si="351"/>
        <v>-0.51000333693589595</v>
      </c>
      <c r="P599" s="35">
        <f t="shared" si="352"/>
        <v>-0.84088170458484579</v>
      </c>
      <c r="Q599" s="35">
        <f t="shared" si="344"/>
        <v>6.1483704289139317E-2</v>
      </c>
      <c r="R599" s="35">
        <f t="shared" si="353"/>
        <v>-1.2848211989731395</v>
      </c>
      <c r="S599" s="67">
        <f t="shared" si="345"/>
        <v>-2.7907377315848105</v>
      </c>
      <c r="AJ599" s="34">
        <f t="shared" ca="1" si="326"/>
        <v>1.107185824302594</v>
      </c>
      <c r="AK599" s="34">
        <f t="shared" ca="1" si="326"/>
        <v>-0.82807900399048762</v>
      </c>
      <c r="AL599" s="34">
        <f t="shared" ca="1" si="326"/>
        <v>1.3284915080304953</v>
      </c>
      <c r="AM599" s="34">
        <f t="shared" ca="1" si="326"/>
        <v>3.9497490925051955E-2</v>
      </c>
      <c r="AN599" s="101">
        <f t="shared" ca="1" si="326"/>
        <v>-0.21117213571764609</v>
      </c>
      <c r="AQ599" s="60">
        <f ca="1"/>
        <v>2.8707654357860605E-4</v>
      </c>
      <c r="AR599" s="60">
        <f ca="1"/>
        <v>8.3483805898456487E-3</v>
      </c>
      <c r="AS599" s="60">
        <f ca="1"/>
        <v>-1.8386767480412347E-3</v>
      </c>
      <c r="AT599" s="60">
        <f ca="1"/>
        <v>2.1034831845726698E-3</v>
      </c>
      <c r="AU599" s="60">
        <f ca="1"/>
        <v>-6.9099606961245778E-3</v>
      </c>
      <c r="AW599" s="61">
        <f t="shared" ca="1" si="327"/>
        <v>-1.1805573024609549E-2</v>
      </c>
      <c r="AX599" s="61">
        <f t="shared" ca="1" si="328"/>
        <v>0.83483805898456487</v>
      </c>
      <c r="AY599" s="61">
        <f t="shared" ca="1" si="329"/>
        <v>-0.18386767480412347</v>
      </c>
      <c r="AZ599" s="61">
        <f t="shared" ca="1" si="330"/>
        <v>0.21034831845726698</v>
      </c>
      <c r="BA599" s="61">
        <f t="shared" ca="1" si="331"/>
        <v>-0.69099606961245774</v>
      </c>
      <c r="BB599" s="61">
        <f t="shared" ca="1" si="332"/>
        <v>0.15851706000064114</v>
      </c>
      <c r="BL599" s="96">
        <v>39546</v>
      </c>
      <c r="BM599" s="126">
        <f t="shared" si="346"/>
        <v>5.6864966273688705E-3</v>
      </c>
      <c r="BN599" s="126">
        <f t="shared" si="347"/>
        <v>-5.2585639790289707E-3</v>
      </c>
      <c r="BO599" s="126">
        <f t="shared" si="348"/>
        <v>-8.3676265742563954E-3</v>
      </c>
      <c r="BP599" s="126">
        <f t="shared" si="349"/>
        <v>8.22528653472673E-4</v>
      </c>
      <c r="BQ599" s="126">
        <f t="shared" si="350"/>
        <v>-1.3597871632149802E-2</v>
      </c>
      <c r="DA599" s="126">
        <f t="shared" ca="1" si="333"/>
        <v>4.1971272539874978E-4</v>
      </c>
      <c r="DB599" s="126">
        <f t="shared" ca="1" si="334"/>
        <v>8.0304982686444717E-3</v>
      </c>
      <c r="DC599" s="126">
        <f t="shared" ca="1" si="335"/>
        <v>-1.9970903101308342E-3</v>
      </c>
      <c r="DD599" s="126">
        <f t="shared" ca="1" si="336"/>
        <v>2.2202205258875047E-3</v>
      </c>
      <c r="DE599" s="126">
        <f t="shared" ca="1" si="337"/>
        <v>-7.5325529154412502E-3</v>
      </c>
    </row>
    <row r="600" spans="1:109" ht="14" thickBot="1" x14ac:dyDescent="0.2">
      <c r="A600" s="96">
        <v>39547</v>
      </c>
      <c r="B600" s="97">
        <v>4.1160001754760742</v>
      </c>
      <c r="C600" s="98">
        <v>1354.489990234375</v>
      </c>
      <c r="D600" s="97">
        <v>1.9752999544143677</v>
      </c>
      <c r="E600">
        <v>101.67768019907861</v>
      </c>
      <c r="F600">
        <v>931.3482666015625</v>
      </c>
      <c r="H600" s="34">
        <f t="shared" si="338"/>
        <v>-2.011661367403909E-2</v>
      </c>
      <c r="I600" s="34">
        <f t="shared" si="339"/>
        <v>-8.092072375784248E-3</v>
      </c>
      <c r="J600" s="34">
        <f t="shared" si="340"/>
        <v>3.0467286121540083E-3</v>
      </c>
      <c r="K600" s="34">
        <f t="shared" si="341"/>
        <v>-7.8291699695394248E-3</v>
      </c>
      <c r="L600" s="101">
        <f t="shared" si="342"/>
        <v>1.8702843750064674E-2</v>
      </c>
      <c r="N600" s="34">
        <f t="shared" si="343"/>
        <v>0.82726421593444999</v>
      </c>
      <c r="O600" s="35">
        <f t="shared" si="351"/>
        <v>-0.80920723757842483</v>
      </c>
      <c r="P600" s="35">
        <f t="shared" si="352"/>
        <v>0.30467286121540083</v>
      </c>
      <c r="Q600" s="35">
        <f t="shared" si="344"/>
        <v>-0.78291699695394246</v>
      </c>
      <c r="R600" s="35">
        <f t="shared" si="353"/>
        <v>1.8702843750064675</v>
      </c>
      <c r="S600" s="67">
        <f t="shared" si="345"/>
        <v>1.410097217623951</v>
      </c>
      <c r="AJ600" s="34">
        <f t="shared" ca="1" si="326"/>
        <v>-2.3777302751682288</v>
      </c>
      <c r="AK600" s="34">
        <f t="shared" ca="1" si="326"/>
        <v>0.91948856659900613</v>
      </c>
      <c r="AL600" s="34">
        <f t="shared" ca="1" si="326"/>
        <v>-1.1344729041040522</v>
      </c>
      <c r="AM600" s="34">
        <f t="shared" ca="1" si="326"/>
        <v>-0.76016480581691892</v>
      </c>
      <c r="AN600" s="101">
        <f t="shared" ca="1" si="326"/>
        <v>0.74373519634900154</v>
      </c>
      <c r="AQ600" s="60">
        <f ca="1"/>
        <v>1.6526653885616641E-2</v>
      </c>
      <c r="AR600" s="60">
        <f ca="1"/>
        <v>2.017633073133453E-2</v>
      </c>
      <c r="AS600" s="60">
        <f ca="1"/>
        <v>-6.4244765426226924E-4</v>
      </c>
      <c r="AT600" s="60">
        <f ca="1"/>
        <v>4.7571700415297829E-3</v>
      </c>
      <c r="AU600" s="60">
        <f ca="1"/>
        <v>-1.7710418750266171E-2</v>
      </c>
      <c r="AW600" s="61">
        <f t="shared" ca="1" si="327"/>
        <v>-0.67963274486642677</v>
      </c>
      <c r="AX600" s="61">
        <f t="shared" ca="1" si="328"/>
        <v>2.0176330731334531</v>
      </c>
      <c r="AY600" s="61">
        <f t="shared" ca="1" si="329"/>
        <v>-6.4244765426226924E-2</v>
      </c>
      <c r="AZ600" s="61">
        <f t="shared" ca="1" si="330"/>
        <v>0.4757170041529783</v>
      </c>
      <c r="BA600" s="61">
        <f t="shared" ca="1" si="331"/>
        <v>-1.771041875026617</v>
      </c>
      <c r="BB600" s="61">
        <f t="shared" ca="1" si="332"/>
        <v>-2.1569308032839407E-2</v>
      </c>
      <c r="BL600" s="96">
        <v>39547</v>
      </c>
      <c r="BM600" s="126">
        <f t="shared" si="346"/>
        <v>-1.9695124835143279E-2</v>
      </c>
      <c r="BN600" s="126">
        <f t="shared" si="347"/>
        <v>-8.2506029854542591E-3</v>
      </c>
      <c r="BO600" s="126">
        <f t="shared" si="348"/>
        <v>3.0879190837460706E-3</v>
      </c>
      <c r="BP600" s="126">
        <f t="shared" si="349"/>
        <v>-7.6214783589581446E-3</v>
      </c>
      <c r="BQ600" s="126">
        <f t="shared" si="350"/>
        <v>1.7953184107646267E-2</v>
      </c>
      <c r="DA600" s="126">
        <f t="shared" ca="1" si="333"/>
        <v>1.6659290067436786E-2</v>
      </c>
      <c r="DB600" s="126">
        <f t="shared" ca="1" si="334"/>
        <v>1.9858448410133352E-2</v>
      </c>
      <c r="DC600" s="126">
        <f t="shared" ca="1" si="335"/>
        <v>-8.0086121635186886E-4</v>
      </c>
      <c r="DD600" s="126">
        <f t="shared" ca="1" si="336"/>
        <v>4.8739073828446182E-3</v>
      </c>
      <c r="DE600" s="126">
        <f t="shared" ca="1" si="337"/>
        <v>-1.8333010969582845E-2</v>
      </c>
    </row>
    <row r="601" spans="1:109" ht="14" thickBot="1" x14ac:dyDescent="0.2">
      <c r="A601" s="96">
        <v>39548</v>
      </c>
      <c r="B601" s="97">
        <v>4.1719999313354492</v>
      </c>
      <c r="C601" s="98">
        <v>1360.550048828125</v>
      </c>
      <c r="D601" s="97">
        <v>1.9723999500274658</v>
      </c>
      <c r="E601">
        <v>101.88487012153973</v>
      </c>
      <c r="F601">
        <v>923.94732666015625</v>
      </c>
      <c r="H601" s="34">
        <f t="shared" si="338"/>
        <v>1.3605382281816309E-2</v>
      </c>
      <c r="I601" s="34">
        <f t="shared" si="339"/>
        <v>4.4740519586279068E-3</v>
      </c>
      <c r="J601" s="34">
        <f t="shared" si="340"/>
        <v>-1.4681336778350922E-3</v>
      </c>
      <c r="K601" s="34">
        <f t="shared" si="341"/>
        <v>2.0377129184641182E-3</v>
      </c>
      <c r="L601" s="101">
        <f t="shared" si="342"/>
        <v>-7.9464795359654918E-3</v>
      </c>
      <c r="N601" s="34">
        <f t="shared" si="343"/>
        <v>-0.55950002760058748</v>
      </c>
      <c r="O601" s="35">
        <f t="shared" si="351"/>
        <v>0.44740519586279071</v>
      </c>
      <c r="P601" s="35">
        <f t="shared" si="352"/>
        <v>-0.14681336778350923</v>
      </c>
      <c r="Q601" s="35">
        <f t="shared" si="344"/>
        <v>0.20377129184641182</v>
      </c>
      <c r="R601" s="35">
        <f t="shared" si="353"/>
        <v>-0.79464795359654916</v>
      </c>
      <c r="S601" s="67">
        <f t="shared" si="345"/>
        <v>-0.84978486127144337</v>
      </c>
      <c r="AJ601" s="34">
        <f t="shared" ca="1" si="326"/>
        <v>-1.1125851120974841</v>
      </c>
      <c r="AK601" s="34">
        <f t="shared" ca="1" si="326"/>
        <v>1.6051955048431701</v>
      </c>
      <c r="AL601" s="34">
        <f t="shared" ca="1" si="326"/>
        <v>0.76909002341110722</v>
      </c>
      <c r="AM601" s="34">
        <f t="shared" ca="1" si="326"/>
        <v>-1.3148471762248084</v>
      </c>
      <c r="AN601" s="101">
        <f t="shared" ca="1" si="326"/>
        <v>0.4903662221066723</v>
      </c>
      <c r="AQ601" s="60">
        <f ca="1"/>
        <v>-4.3222982033564339E-2</v>
      </c>
      <c r="AR601" s="60">
        <f ca="1"/>
        <v>-2.9555981323639322E-2</v>
      </c>
      <c r="AS601" s="60">
        <f ca="1"/>
        <v>-2.4608616522361674E-3</v>
      </c>
      <c r="AT601" s="60">
        <f ca="1"/>
        <v>-4.5285504772229045E-3</v>
      </c>
      <c r="AU601" s="60">
        <f ca="1"/>
        <v>1.9199176198005399E-2</v>
      </c>
      <c r="AW601" s="61">
        <f t="shared" ca="1" si="327"/>
        <v>1.7774774085605842</v>
      </c>
      <c r="AX601" s="61">
        <f t="shared" ca="1" si="328"/>
        <v>-2.9555981323639324</v>
      </c>
      <c r="AY601" s="61">
        <f t="shared" ca="1" si="329"/>
        <v>-0.24608616522361673</v>
      </c>
      <c r="AZ601" s="61">
        <f t="shared" ca="1" si="330"/>
        <v>-0.45285504772229046</v>
      </c>
      <c r="BA601" s="61">
        <f t="shared" ca="1" si="331"/>
        <v>1.9199176198005399</v>
      </c>
      <c r="BB601" s="61">
        <f t="shared" ca="1" si="332"/>
        <v>4.285568305128451E-2</v>
      </c>
      <c r="BL601" s="96">
        <v>39548</v>
      </c>
      <c r="BM601" s="126">
        <f t="shared" si="346"/>
        <v>1.4026871120712121E-2</v>
      </c>
      <c r="BN601" s="126">
        <f t="shared" si="347"/>
        <v>4.3155213489578957E-3</v>
      </c>
      <c r="BO601" s="126">
        <f t="shared" si="348"/>
        <v>-1.42694320624303E-3</v>
      </c>
      <c r="BP601" s="126">
        <f t="shared" si="349"/>
        <v>2.2454045290453981E-3</v>
      </c>
      <c r="BQ601" s="126">
        <f t="shared" si="350"/>
        <v>-8.6961391783839E-3</v>
      </c>
      <c r="DA601" s="126">
        <f t="shared" ca="1" si="333"/>
        <v>-4.3090345851744198E-2</v>
      </c>
      <c r="DB601" s="126">
        <f t="shared" ca="1" si="334"/>
        <v>-2.9873863644840501E-2</v>
      </c>
      <c r="DC601" s="126">
        <f t="shared" ca="1" si="335"/>
        <v>-2.6192752143257671E-3</v>
      </c>
      <c r="DD601" s="126">
        <f t="shared" ca="1" si="336"/>
        <v>-4.4118131359080692E-3</v>
      </c>
      <c r="DE601" s="126">
        <f t="shared" ca="1" si="337"/>
        <v>1.8576583978688724E-2</v>
      </c>
    </row>
    <row r="602" spans="1:109" ht="14" thickBot="1" x14ac:dyDescent="0.2">
      <c r="A602" s="96">
        <v>39549</v>
      </c>
      <c r="B602" s="97">
        <v>4.1160001754760742</v>
      </c>
      <c r="C602" s="98">
        <v>1332.8299560546875</v>
      </c>
      <c r="D602" s="97">
        <v>1.9720000028610229</v>
      </c>
      <c r="E602">
        <v>100.85728869121701</v>
      </c>
      <c r="F602">
        <v>923.94732666015625</v>
      </c>
      <c r="H602" s="34">
        <f t="shared" si="338"/>
        <v>-1.3422760494017933E-2</v>
      </c>
      <c r="I602" s="34">
        <f t="shared" si="339"/>
        <v>-2.0374180867005588E-2</v>
      </c>
      <c r="J602" s="34">
        <f t="shared" si="340"/>
        <v>-2.0277183967546834E-4</v>
      </c>
      <c r="K602" s="34">
        <f t="shared" si="341"/>
        <v>-1.0085711736167614E-2</v>
      </c>
      <c r="L602" s="101">
        <f t="shared" si="342"/>
        <v>0</v>
      </c>
      <c r="N602" s="34">
        <f t="shared" si="343"/>
        <v>0.5519899927337083</v>
      </c>
      <c r="O602" s="35">
        <f t="shared" si="351"/>
        <v>-2.0374180867005589</v>
      </c>
      <c r="P602" s="35">
        <f t="shared" si="352"/>
        <v>-2.0277183967546835E-2</v>
      </c>
      <c r="Q602" s="35">
        <f t="shared" si="344"/>
        <v>-1.0085711736167613</v>
      </c>
      <c r="R602" s="35">
        <f t="shared" si="353"/>
        <v>0</v>
      </c>
      <c r="S602" s="67">
        <f t="shared" si="345"/>
        <v>-2.5142764515511589</v>
      </c>
      <c r="AJ602" s="34">
        <f t="shared" ca="1" si="326"/>
        <v>-0.55713109744836398</v>
      </c>
      <c r="AK602" s="34">
        <f t="shared" ca="1" si="326"/>
        <v>0.15547418837388516</v>
      </c>
      <c r="AL602" s="34">
        <f t="shared" ca="1" si="326"/>
        <v>1.154984278002108</v>
      </c>
      <c r="AM602" s="34">
        <f t="shared" ca="1" si="326"/>
        <v>-5.7277948804986295E-2</v>
      </c>
      <c r="AN602" s="101">
        <f t="shared" ca="1" si="326"/>
        <v>-0.18005005938750618</v>
      </c>
      <c r="AQ602" s="60">
        <f ca="1"/>
        <v>-2.994670686742798E-2</v>
      </c>
      <c r="AR602" s="60">
        <f ca="1"/>
        <v>5.9033114964271022E-3</v>
      </c>
      <c r="AS602" s="60">
        <f ca="1"/>
        <v>-1.5024296919381843E-3</v>
      </c>
      <c r="AT602" s="60">
        <f ca="1"/>
        <v>1.7150494232679512E-3</v>
      </c>
      <c r="AU602" s="60">
        <f ca="1"/>
        <v>1.8104010270596046E-2</v>
      </c>
      <c r="AW602" s="61">
        <f t="shared" ca="1" si="327"/>
        <v>1.2315113954031323</v>
      </c>
      <c r="AX602" s="61">
        <f t="shared" ca="1" si="328"/>
        <v>0.59033114964271016</v>
      </c>
      <c r="AY602" s="61">
        <f t="shared" ca="1" si="329"/>
        <v>-0.15024296919381844</v>
      </c>
      <c r="AZ602" s="61">
        <f t="shared" ca="1" si="330"/>
        <v>0.17150494232679511</v>
      </c>
      <c r="BA602" s="61">
        <f t="shared" ca="1" si="331"/>
        <v>1.8104010270596045</v>
      </c>
      <c r="BB602" s="61">
        <f t="shared" ca="1" si="332"/>
        <v>3.6535055452384233</v>
      </c>
      <c r="BL602" s="96">
        <v>39549</v>
      </c>
      <c r="BM602" s="126">
        <f t="shared" si="346"/>
        <v>-1.3001271655122121E-2</v>
      </c>
      <c r="BN602" s="126">
        <f t="shared" si="347"/>
        <v>-2.0532711476675597E-2</v>
      </c>
      <c r="BO602" s="126">
        <f t="shared" si="348"/>
        <v>-1.6158136808340598E-4</v>
      </c>
      <c r="BP602" s="126">
        <f t="shared" si="349"/>
        <v>-9.8780201255863342E-3</v>
      </c>
      <c r="BQ602" s="126">
        <f t="shared" si="350"/>
        <v>-7.4965964241840803E-4</v>
      </c>
      <c r="DA602" s="126">
        <f t="shared" ca="1" si="333"/>
        <v>-2.9814070685607836E-2</v>
      </c>
      <c r="DB602" s="126">
        <f t="shared" ca="1" si="334"/>
        <v>5.5854291752259252E-3</v>
      </c>
      <c r="DC602" s="126">
        <f t="shared" ca="1" si="335"/>
        <v>-1.6608432540277838E-3</v>
      </c>
      <c r="DD602" s="126">
        <f t="shared" ca="1" si="336"/>
        <v>1.8317867645827862E-3</v>
      </c>
      <c r="DE602" s="126">
        <f t="shared" ca="1" si="337"/>
        <v>1.7481418051279372E-2</v>
      </c>
    </row>
    <row r="603" spans="1:109" ht="14" thickBot="1" x14ac:dyDescent="0.2">
      <c r="A603" s="96">
        <v>39552</v>
      </c>
      <c r="B603" s="97">
        <v>4.1735000610351562</v>
      </c>
      <c r="C603" s="98">
        <v>1328.3199462890625</v>
      </c>
      <c r="D603" s="97">
        <v>1.9750000238418579</v>
      </c>
      <c r="E603">
        <v>101.08157154304511</v>
      </c>
      <c r="F603">
        <v>925.8985595703125</v>
      </c>
      <c r="H603" s="34">
        <f t="shared" si="338"/>
        <v>1.3969845264263467E-2</v>
      </c>
      <c r="I603" s="34">
        <f t="shared" si="339"/>
        <v>-3.3837848145123394E-3</v>
      </c>
      <c r="J603" s="34">
        <f t="shared" si="340"/>
        <v>1.5213088116036823E-3</v>
      </c>
      <c r="K603" s="34">
        <f t="shared" si="341"/>
        <v>2.2237644372412975E-3</v>
      </c>
      <c r="L603" s="101">
        <f t="shared" si="342"/>
        <v>2.1118443160710039E-3</v>
      </c>
      <c r="N603" s="34">
        <f t="shared" si="343"/>
        <v>-0.57448799666420669</v>
      </c>
      <c r="O603" s="35">
        <f t="shared" si="351"/>
        <v>-0.33837848145123395</v>
      </c>
      <c r="P603" s="35">
        <f t="shared" si="352"/>
        <v>0.15213088116036824</v>
      </c>
      <c r="Q603" s="35">
        <f t="shared" si="344"/>
        <v>0.22237644372412974</v>
      </c>
      <c r="R603" s="35">
        <f t="shared" si="353"/>
        <v>0.21118443160710038</v>
      </c>
      <c r="S603" s="67">
        <f t="shared" si="345"/>
        <v>-0.32717472162384226</v>
      </c>
      <c r="AJ603" s="34">
        <f t="shared" ca="1" si="326"/>
        <v>7.9185540053038073E-2</v>
      </c>
      <c r="AK603" s="34">
        <f t="shared" ca="1" si="326"/>
        <v>-0.91248492765413458</v>
      </c>
      <c r="AL603" s="34">
        <f t="shared" ca="1" si="326"/>
        <v>-2.036572627947677</v>
      </c>
      <c r="AM603" s="34">
        <f t="shared" ca="1" si="326"/>
        <v>0.43230419517398233</v>
      </c>
      <c r="AN603" s="101">
        <f t="shared" ca="1" si="326"/>
        <v>0.82602127342735931</v>
      </c>
      <c r="AQ603" s="60">
        <f ca="1"/>
        <v>-1.71792501902478E-2</v>
      </c>
      <c r="AR603" s="60">
        <f ca="1"/>
        <v>8.0123307595351568E-3</v>
      </c>
      <c r="AS603" s="60">
        <f ca="1"/>
        <v>-4.4575760290814287E-4</v>
      </c>
      <c r="AT603" s="60">
        <f ca="1"/>
        <v>-1.8626106659277103E-3</v>
      </c>
      <c r="AU603" s="60">
        <f ca="1"/>
        <v>-3.6122125304766804E-3</v>
      </c>
      <c r="AW603" s="61">
        <f t="shared" ca="1" si="327"/>
        <v>0.70646974531889983</v>
      </c>
      <c r="AX603" s="61">
        <f t="shared" ca="1" si="328"/>
        <v>0.80123307595351567</v>
      </c>
      <c r="AY603" s="61">
        <f t="shared" ca="1" si="329"/>
        <v>-4.4575760290814288E-2</v>
      </c>
      <c r="AZ603" s="61">
        <f t="shared" ca="1" si="330"/>
        <v>-0.18626106659277103</v>
      </c>
      <c r="BA603" s="61">
        <f t="shared" ca="1" si="331"/>
        <v>-0.36122125304766806</v>
      </c>
      <c r="BB603" s="61">
        <f t="shared" ca="1" si="332"/>
        <v>0.91564474134116203</v>
      </c>
      <c r="BL603" s="96">
        <v>39552</v>
      </c>
      <c r="BM603" s="126">
        <f t="shared" si="346"/>
        <v>1.4391334103159278E-2</v>
      </c>
      <c r="BN603" s="126">
        <f t="shared" si="347"/>
        <v>-3.5423154241823506E-3</v>
      </c>
      <c r="BO603" s="126">
        <f t="shared" si="348"/>
        <v>1.5624992831957446E-3</v>
      </c>
      <c r="BP603" s="126">
        <f t="shared" si="349"/>
        <v>2.4314560478225773E-3</v>
      </c>
      <c r="BQ603" s="126">
        <f t="shared" si="350"/>
        <v>1.3621846736525957E-3</v>
      </c>
      <c r="DA603" s="126">
        <f t="shared" ca="1" si="333"/>
        <v>-1.7046614008427656E-2</v>
      </c>
      <c r="DB603" s="126">
        <f t="shared" ca="1" si="334"/>
        <v>7.6944484383339798E-3</v>
      </c>
      <c r="DC603" s="126">
        <f t="shared" ca="1" si="335"/>
        <v>-6.0417116499774238E-4</v>
      </c>
      <c r="DD603" s="126">
        <f t="shared" ca="1" si="336"/>
        <v>-1.7458733246128754E-3</v>
      </c>
      <c r="DE603" s="126">
        <f t="shared" ca="1" si="337"/>
        <v>-4.2348047497933533E-3</v>
      </c>
    </row>
    <row r="604" spans="1:109" ht="14" thickBot="1" x14ac:dyDescent="0.2">
      <c r="A604" s="96">
        <v>39553</v>
      </c>
      <c r="B604" s="97">
        <v>4.2719998359680176</v>
      </c>
      <c r="C604" s="98">
        <v>1334.4300537109375</v>
      </c>
      <c r="D604" s="97">
        <v>1.961400032043457</v>
      </c>
      <c r="E604">
        <v>101.46104296226358</v>
      </c>
      <c r="F604">
        <v>928.9984130859375</v>
      </c>
      <c r="H604" s="34">
        <f t="shared" si="338"/>
        <v>2.3601239605212886E-2</v>
      </c>
      <c r="I604" s="34">
        <f t="shared" si="339"/>
        <v>4.5998762865413967E-3</v>
      </c>
      <c r="J604" s="34">
        <f t="shared" si="340"/>
        <v>-6.8860717135312078E-3</v>
      </c>
      <c r="K604" s="34">
        <f t="shared" si="341"/>
        <v>3.7541107980980019E-3</v>
      </c>
      <c r="L604" s="101">
        <f t="shared" si="342"/>
        <v>3.3479407474870338E-3</v>
      </c>
      <c r="N604" s="34">
        <f t="shared" si="343"/>
        <v>-0.97056399717434794</v>
      </c>
      <c r="O604" s="35">
        <f t="shared" si="351"/>
        <v>0.45998762865413967</v>
      </c>
      <c r="P604" s="35">
        <f t="shared" si="352"/>
        <v>-0.68860717135312077</v>
      </c>
      <c r="Q604" s="35">
        <f t="shared" si="344"/>
        <v>0.37541107980980021</v>
      </c>
      <c r="R604" s="35">
        <f t="shared" si="353"/>
        <v>0.33479407474870337</v>
      </c>
      <c r="S604" s="67">
        <f t="shared" si="345"/>
        <v>-0.4889783853148254</v>
      </c>
      <c r="AJ604" s="34">
        <f t="shared" ca="1" si="326"/>
        <v>0.70442465887240968</v>
      </c>
      <c r="AK604" s="34">
        <f t="shared" ca="1" si="326"/>
        <v>-0.69353498290951532</v>
      </c>
      <c r="AL604" s="34">
        <f t="shared" ca="1" si="326"/>
        <v>1.3970575956400477</v>
      </c>
      <c r="AM604" s="34">
        <f t="shared" ca="1" si="326"/>
        <v>1.7545479810685318</v>
      </c>
      <c r="AN604" s="101">
        <f t="shared" ca="1" si="326"/>
        <v>1.5454052606612388E-3</v>
      </c>
      <c r="AQ604" s="60">
        <f ca="1"/>
        <v>1.3754561108592505E-2</v>
      </c>
      <c r="AR604" s="60">
        <f ca="1"/>
        <v>-2.6140616473320485E-2</v>
      </c>
      <c r="AS604" s="60">
        <f ca="1"/>
        <v>1.1125390546323937E-3</v>
      </c>
      <c r="AT604" s="60">
        <f ca="1"/>
        <v>1.7880636065254981E-3</v>
      </c>
      <c r="AU604" s="60">
        <f ca="1"/>
        <v>-1.6201686449281731E-3</v>
      </c>
      <c r="AW604" s="61">
        <f t="shared" ca="1" si="327"/>
        <v>-0.56563477309834964</v>
      </c>
      <c r="AX604" s="61">
        <f t="shared" ca="1" si="328"/>
        <v>-2.6140616473320484</v>
      </c>
      <c r="AY604" s="61">
        <f t="shared" ca="1" si="329"/>
        <v>0.11125390546323938</v>
      </c>
      <c r="AZ604" s="61">
        <f t="shared" ca="1" si="330"/>
        <v>0.17880636065254982</v>
      </c>
      <c r="BA604" s="61">
        <f t="shared" ca="1" si="331"/>
        <v>-0.1620168644928173</v>
      </c>
      <c r="BB604" s="61">
        <f t="shared" ca="1" si="332"/>
        <v>-3.0516530188074258</v>
      </c>
      <c r="BL604" s="96">
        <v>39553</v>
      </c>
      <c r="BM604" s="126">
        <f t="shared" si="346"/>
        <v>2.4022728444108698E-2</v>
      </c>
      <c r="BN604" s="126">
        <f t="shared" si="347"/>
        <v>4.4413456768713855E-3</v>
      </c>
      <c r="BO604" s="126">
        <f t="shared" si="348"/>
        <v>-6.8448812419391455E-3</v>
      </c>
      <c r="BP604" s="126">
        <f t="shared" si="349"/>
        <v>3.9618024086792818E-3</v>
      </c>
      <c r="BQ604" s="126">
        <f t="shared" si="350"/>
        <v>2.5982811050686257E-3</v>
      </c>
      <c r="DA604" s="126">
        <f t="shared" ca="1" si="333"/>
        <v>1.3887197290412649E-2</v>
      </c>
      <c r="DB604" s="126">
        <f t="shared" ca="1" si="334"/>
        <v>-2.6458498794521664E-2</v>
      </c>
      <c r="DC604" s="126">
        <f t="shared" ca="1" si="335"/>
        <v>9.5412549254279421E-4</v>
      </c>
      <c r="DD604" s="126">
        <f t="shared" ca="1" si="336"/>
        <v>1.904800947840333E-3</v>
      </c>
      <c r="DE604" s="126">
        <f t="shared" ca="1" si="337"/>
        <v>-2.2427608642448457E-3</v>
      </c>
    </row>
    <row r="605" spans="1:109" ht="14" thickBot="1" x14ac:dyDescent="0.2">
      <c r="A605" s="96">
        <v>39554</v>
      </c>
      <c r="B605" s="97">
        <v>4.4215002059936523</v>
      </c>
      <c r="C605" s="98">
        <v>1364.7099609375</v>
      </c>
      <c r="D605" s="97">
        <v>1.9709999561309814</v>
      </c>
      <c r="E605">
        <v>101.71905074253814</v>
      </c>
      <c r="F605">
        <v>947.997314453125</v>
      </c>
      <c r="H605" s="34">
        <f t="shared" si="338"/>
        <v>3.4995406312266067E-2</v>
      </c>
      <c r="I605" s="34">
        <f t="shared" si="339"/>
        <v>2.269126593960967E-2</v>
      </c>
      <c r="J605" s="34">
        <f t="shared" si="340"/>
        <v>4.8944243554043731E-3</v>
      </c>
      <c r="K605" s="34">
        <f t="shared" si="341"/>
        <v>2.5429245821031879E-3</v>
      </c>
      <c r="L605" s="101">
        <f t="shared" si="342"/>
        <v>2.0450951368234466E-2</v>
      </c>
      <c r="N605" s="34">
        <f t="shared" si="343"/>
        <v>-1.4391312490921593</v>
      </c>
      <c r="O605" s="35">
        <f t="shared" si="351"/>
        <v>2.2691265939609671</v>
      </c>
      <c r="P605" s="35">
        <f t="shared" si="352"/>
        <v>0.48944243554043732</v>
      </c>
      <c r="Q605" s="35">
        <f t="shared" si="344"/>
        <v>0.25429245821031882</v>
      </c>
      <c r="R605" s="35">
        <f t="shared" si="353"/>
        <v>2.0450951368234467</v>
      </c>
      <c r="S605" s="67">
        <f t="shared" si="345"/>
        <v>3.6188253754430102</v>
      </c>
      <c r="AJ605" s="34">
        <f t="shared" ca="1" si="326"/>
        <v>-0.47884010054011072</v>
      </c>
      <c r="AK605" s="34">
        <f t="shared" ca="1" si="326"/>
        <v>-1.2387256341010284</v>
      </c>
      <c r="AL605" s="34">
        <f t="shared" ca="1" si="326"/>
        <v>0.38158207275987521</v>
      </c>
      <c r="AM605" s="34">
        <f t="shared" ca="1" si="326"/>
        <v>-0.50444173470500064</v>
      </c>
      <c r="AN605" s="101">
        <f t="shared" ca="1" si="326"/>
        <v>0.59735862101261283</v>
      </c>
      <c r="AQ605" s="60">
        <f ca="1"/>
        <v>8.6162669255017942E-3</v>
      </c>
      <c r="AR605" s="60">
        <f ca="1"/>
        <v>1.7146457753330065E-2</v>
      </c>
      <c r="AS605" s="60">
        <f ca="1"/>
        <v>8.3278417012349927E-3</v>
      </c>
      <c r="AT605" s="60">
        <f ca="1"/>
        <v>-1.3878589743805557E-3</v>
      </c>
      <c r="AU605" s="60">
        <f ca="1"/>
        <v>-1.8087135135856563E-2</v>
      </c>
      <c r="AW605" s="61">
        <f t="shared" ca="1" si="327"/>
        <v>-0.3543304761877451</v>
      </c>
      <c r="AX605" s="61">
        <f t="shared" ca="1" si="328"/>
        <v>1.7146457753330064</v>
      </c>
      <c r="AY605" s="61">
        <f t="shared" ca="1" si="329"/>
        <v>0.83278417012349926</v>
      </c>
      <c r="AZ605" s="61">
        <f t="shared" ca="1" si="330"/>
        <v>-0.13878589743805556</v>
      </c>
      <c r="BA605" s="61">
        <f t="shared" ca="1" si="331"/>
        <v>-1.8087135135856562</v>
      </c>
      <c r="BB605" s="61">
        <f t="shared" ca="1" si="332"/>
        <v>0.24560005824504927</v>
      </c>
      <c r="BL605" s="96">
        <v>39554</v>
      </c>
      <c r="BM605" s="126">
        <f t="shared" si="346"/>
        <v>3.5416895151161878E-2</v>
      </c>
      <c r="BN605" s="126">
        <f t="shared" si="347"/>
        <v>2.2532735329939661E-2</v>
      </c>
      <c r="BO605" s="126">
        <f t="shared" si="348"/>
        <v>4.9356148269964354E-3</v>
      </c>
      <c r="BP605" s="126">
        <f t="shared" si="349"/>
        <v>2.7506161926844678E-3</v>
      </c>
      <c r="BQ605" s="126">
        <f t="shared" si="350"/>
        <v>1.9701291725816059E-2</v>
      </c>
      <c r="DA605" s="126">
        <f t="shared" ca="1" si="333"/>
        <v>8.7489031073219384E-3</v>
      </c>
      <c r="DB605" s="126">
        <f t="shared" ca="1" si="334"/>
        <v>1.6828575432128887E-2</v>
      </c>
      <c r="DC605" s="126">
        <f t="shared" ca="1" si="335"/>
        <v>8.1694281391453925E-3</v>
      </c>
      <c r="DD605" s="126">
        <f t="shared" ca="1" si="336"/>
        <v>-1.2711216330657208E-3</v>
      </c>
      <c r="DE605" s="126">
        <f t="shared" ca="1" si="337"/>
        <v>-1.8709727355173237E-2</v>
      </c>
    </row>
    <row r="606" spans="1:109" ht="14" thickBot="1" x14ac:dyDescent="0.2">
      <c r="A606" s="96">
        <v>39555</v>
      </c>
      <c r="B606" s="97">
        <v>4.4244999885559082</v>
      </c>
      <c r="C606" s="98">
        <v>1365.56005859375</v>
      </c>
      <c r="D606" s="97">
        <v>1.9914000034332275</v>
      </c>
      <c r="E606">
        <v>102.52203980453875</v>
      </c>
      <c r="F606">
        <v>941.9453125</v>
      </c>
      <c r="H606" s="34">
        <f t="shared" si="338"/>
        <v>6.7845356157383971E-4</v>
      </c>
      <c r="I606" s="34">
        <f t="shared" si="339"/>
        <v>6.229145243917012E-4</v>
      </c>
      <c r="J606" s="34">
        <f t="shared" si="340"/>
        <v>1.0350100332975565E-2</v>
      </c>
      <c r="K606" s="34">
        <f t="shared" si="341"/>
        <v>7.8941855644431586E-3</v>
      </c>
      <c r="L606" s="101">
        <f t="shared" si="342"/>
        <v>-6.383986389894198E-3</v>
      </c>
      <c r="N606" s="34">
        <f t="shared" si="343"/>
        <v>-2.7900339627620115E-2</v>
      </c>
      <c r="O606" s="35">
        <f t="shared" si="351"/>
        <v>6.2291452439170121E-2</v>
      </c>
      <c r="P606" s="35">
        <f t="shared" si="352"/>
        <v>1.0350100332975565</v>
      </c>
      <c r="Q606" s="35">
        <f t="shared" si="344"/>
        <v>0.78941855644431591</v>
      </c>
      <c r="R606" s="35">
        <f t="shared" si="353"/>
        <v>-0.63839863898941984</v>
      </c>
      <c r="S606" s="67">
        <f t="shared" si="345"/>
        <v>1.2204210635640025</v>
      </c>
      <c r="AJ606" s="34">
        <f t="shared" ca="1" si="326"/>
        <v>3.8080276620474897E-2</v>
      </c>
      <c r="AK606" s="34">
        <f t="shared" ca="1" si="326"/>
        <v>1.6733338388063577</v>
      </c>
      <c r="AL606" s="34">
        <f t="shared" ca="1" si="326"/>
        <v>0.27435014499333477</v>
      </c>
      <c r="AM606" s="34">
        <f t="shared" ca="1" si="326"/>
        <v>-8.4698246260745028E-2</v>
      </c>
      <c r="AN606" s="101">
        <f t="shared" ca="1" si="326"/>
        <v>-2.0893393089690711</v>
      </c>
      <c r="AQ606" s="60">
        <f ca="1"/>
        <v>-9.4281688908869274E-3</v>
      </c>
      <c r="AR606" s="60">
        <f ca="1"/>
        <v>-6.9136693242688408E-3</v>
      </c>
      <c r="AS606" s="60">
        <f ca="1"/>
        <v>-4.42021112492015E-3</v>
      </c>
      <c r="AT606" s="60">
        <f ca="1"/>
        <v>4.0190846809403415E-3</v>
      </c>
      <c r="AU606" s="60">
        <f ca="1"/>
        <v>-1.6755845205420585E-2</v>
      </c>
      <c r="AW606" s="61">
        <f t="shared" ca="1" si="327"/>
        <v>0.38771867231723373</v>
      </c>
      <c r="AX606" s="61">
        <f t="shared" ca="1" si="328"/>
        <v>-0.69136693242688407</v>
      </c>
      <c r="AY606" s="61">
        <f t="shared" ca="1" si="329"/>
        <v>-0.44202111249201498</v>
      </c>
      <c r="AZ606" s="61">
        <f t="shared" ca="1" si="330"/>
        <v>0.40190846809403413</v>
      </c>
      <c r="BA606" s="61">
        <f t="shared" ca="1" si="331"/>
        <v>-1.6755845205420585</v>
      </c>
      <c r="BB606" s="61">
        <f t="shared" ca="1" si="332"/>
        <v>-2.0193454250496896</v>
      </c>
      <c r="BL606" s="96">
        <v>39555</v>
      </c>
      <c r="BM606" s="126">
        <f t="shared" si="346"/>
        <v>1.0999424004696507E-3</v>
      </c>
      <c r="BN606" s="126">
        <f t="shared" si="347"/>
        <v>4.6438391472169028E-4</v>
      </c>
      <c r="BO606" s="126">
        <f t="shared" si="348"/>
        <v>1.0391290804567627E-2</v>
      </c>
      <c r="BP606" s="126">
        <f t="shared" si="349"/>
        <v>8.101877175024438E-3</v>
      </c>
      <c r="BQ606" s="126">
        <f t="shared" si="350"/>
        <v>-7.1336460323126061E-3</v>
      </c>
      <c r="DA606" s="126">
        <f t="shared" ca="1" si="333"/>
        <v>-9.2955327090667832E-3</v>
      </c>
      <c r="DB606" s="126">
        <f t="shared" ca="1" si="334"/>
        <v>-7.2315516454700178E-3</v>
      </c>
      <c r="DC606" s="126">
        <f t="shared" ca="1" si="335"/>
        <v>-4.5786246870097493E-3</v>
      </c>
      <c r="DD606" s="126">
        <f t="shared" ca="1" si="336"/>
        <v>4.1358220222551768E-3</v>
      </c>
      <c r="DE606" s="126">
        <f t="shared" ca="1" si="337"/>
        <v>-1.7378437424737259E-2</v>
      </c>
    </row>
    <row r="607" spans="1:109" ht="14" thickBot="1" x14ac:dyDescent="0.2">
      <c r="A607" s="96">
        <v>39556</v>
      </c>
      <c r="B607" s="97">
        <v>4.4149999618530273</v>
      </c>
      <c r="C607" s="98">
        <v>1390.3299560546875</v>
      </c>
      <c r="D607" s="97">
        <v>1.9939999580383301</v>
      </c>
      <c r="E607">
        <v>103.83137289183237</v>
      </c>
      <c r="F607">
        <v>913.9984130859375</v>
      </c>
      <c r="H607" s="34">
        <f t="shared" si="338"/>
        <v>-2.1471413103069143E-3</v>
      </c>
      <c r="I607" s="34">
        <f t="shared" si="339"/>
        <v>1.8139002605601598E-2</v>
      </c>
      <c r="J607" s="34">
        <f t="shared" si="340"/>
        <v>1.3055913430853403E-3</v>
      </c>
      <c r="K607" s="34">
        <f t="shared" si="341"/>
        <v>1.2771235236734513E-2</v>
      </c>
      <c r="L607" s="101">
        <f t="shared" si="342"/>
        <v>-2.9669343902661547E-2</v>
      </c>
      <c r="N607" s="34">
        <f t="shared" si="343"/>
        <v>8.8297821957172076E-2</v>
      </c>
      <c r="O607" s="35">
        <f t="shared" si="351"/>
        <v>1.8139002605601597</v>
      </c>
      <c r="P607" s="35">
        <f t="shared" si="352"/>
        <v>0.13055913430853403</v>
      </c>
      <c r="Q607" s="35">
        <f t="shared" si="344"/>
        <v>1.2771235236734513</v>
      </c>
      <c r="R607" s="35">
        <f t="shared" si="353"/>
        <v>-2.9669343902661547</v>
      </c>
      <c r="S607" s="67">
        <f t="shared" si="345"/>
        <v>0.34294635023316244</v>
      </c>
      <c r="AJ607" s="34">
        <f t="shared" ca="1" si="326"/>
        <v>0.16332620937181058</v>
      </c>
      <c r="AK607" s="34">
        <f t="shared" ca="1" si="326"/>
        <v>-0.82472178993586065</v>
      </c>
      <c r="AL607" s="34">
        <f t="shared" ca="1" si="326"/>
        <v>-0.33578903740605714</v>
      </c>
      <c r="AM607" s="34">
        <f t="shared" ca="1" si="326"/>
        <v>-2.0860656512727149</v>
      </c>
      <c r="AN607" s="101">
        <f t="shared" ca="1" si="326"/>
        <v>0.39577966665570313</v>
      </c>
      <c r="AQ607" s="60">
        <f ca="1"/>
        <v>-2.8216731785830002E-3</v>
      </c>
      <c r="AR607" s="60">
        <f ca="1"/>
        <v>1.3452846673155926E-2</v>
      </c>
      <c r="AS607" s="60">
        <f ca="1"/>
        <v>-1.9763748178726875E-3</v>
      </c>
      <c r="AT607" s="60">
        <f ca="1"/>
        <v>-1.0399306226638511E-2</v>
      </c>
      <c r="AU607" s="60">
        <f ca="1"/>
        <v>1.9849521476771981E-2</v>
      </c>
      <c r="AW607" s="61">
        <f t="shared" ca="1" si="327"/>
        <v>0.11603688809295751</v>
      </c>
      <c r="AX607" s="61">
        <f t="shared" ca="1" si="328"/>
        <v>1.3452846673155927</v>
      </c>
      <c r="AY607" s="61">
        <f t="shared" ca="1" si="329"/>
        <v>-0.19763748178726875</v>
      </c>
      <c r="AZ607" s="61">
        <f t="shared" ca="1" si="330"/>
        <v>-1.0399306226638512</v>
      </c>
      <c r="BA607" s="61">
        <f t="shared" ca="1" si="331"/>
        <v>1.9849521476771981</v>
      </c>
      <c r="BB607" s="61">
        <f t="shared" ca="1" si="332"/>
        <v>2.2087055986346282</v>
      </c>
      <c r="BL607" s="96">
        <v>39556</v>
      </c>
      <c r="BM607" s="126">
        <f t="shared" si="346"/>
        <v>-1.7256524714111031E-3</v>
      </c>
      <c r="BN607" s="126">
        <f t="shared" si="347"/>
        <v>1.7980471995931589E-2</v>
      </c>
      <c r="BO607" s="126">
        <f t="shared" si="348"/>
        <v>1.3467818146774026E-3</v>
      </c>
      <c r="BP607" s="126">
        <f t="shared" si="349"/>
        <v>1.2978926847315792E-2</v>
      </c>
      <c r="BQ607" s="126">
        <f t="shared" si="350"/>
        <v>-3.0419003545079953E-2</v>
      </c>
      <c r="DA607" s="126">
        <f t="shared" ca="1" si="333"/>
        <v>-2.6890369967628564E-3</v>
      </c>
      <c r="DB607" s="126">
        <f t="shared" ca="1" si="334"/>
        <v>1.3134964351954749E-2</v>
      </c>
      <c r="DC607" s="126">
        <f t="shared" ca="1" si="335"/>
        <v>-2.1347883799622872E-3</v>
      </c>
      <c r="DD607" s="126">
        <f t="shared" ca="1" si="336"/>
        <v>-1.0282568885323676E-2</v>
      </c>
      <c r="DE607" s="126">
        <f t="shared" ca="1" si="337"/>
        <v>1.9226929257455307E-2</v>
      </c>
    </row>
    <row r="608" spans="1:109" ht="14" thickBot="1" x14ac:dyDescent="0.2">
      <c r="A608" s="96">
        <v>39559</v>
      </c>
      <c r="B608" s="97">
        <v>4.3619999885559082</v>
      </c>
      <c r="C608" s="98">
        <v>1388.1700439453125</v>
      </c>
      <c r="D608" s="97">
        <v>1.979699969291687</v>
      </c>
      <c r="E608">
        <v>103.10341223761122</v>
      </c>
      <c r="F608">
        <v>915.149169921875</v>
      </c>
      <c r="H608" s="34">
        <f t="shared" si="338"/>
        <v>-1.2004524066830214E-2</v>
      </c>
      <c r="I608" s="34">
        <f t="shared" si="339"/>
        <v>-1.5535248305403278E-3</v>
      </c>
      <c r="J608" s="34">
        <f t="shared" si="340"/>
        <v>-7.1715090509385966E-3</v>
      </c>
      <c r="K608" s="34">
        <f t="shared" si="341"/>
        <v>-7.0109893950791894E-3</v>
      </c>
      <c r="L608" s="101">
        <f t="shared" si="342"/>
        <v>1.2590359233252866E-3</v>
      </c>
      <c r="N608" s="34">
        <f t="shared" si="343"/>
        <v>0.49366724194880679</v>
      </c>
      <c r="O608" s="35">
        <f t="shared" si="351"/>
        <v>-0.15535248305403279</v>
      </c>
      <c r="P608" s="35">
        <f t="shared" si="352"/>
        <v>-0.7171509050938597</v>
      </c>
      <c r="Q608" s="35">
        <f t="shared" si="344"/>
        <v>-0.70109893950791891</v>
      </c>
      <c r="R608" s="35">
        <f t="shared" si="353"/>
        <v>0.12590359233252865</v>
      </c>
      <c r="S608" s="67">
        <f t="shared" si="345"/>
        <v>-0.95403149337447579</v>
      </c>
      <c r="AJ608" s="34">
        <f t="shared" ca="1" si="326"/>
        <v>3.1133121230777459E-2</v>
      </c>
      <c r="AK608" s="34">
        <f t="shared" ca="1" si="326"/>
        <v>1.2579442831435401</v>
      </c>
      <c r="AL608" s="34">
        <f t="shared" ca="1" si="326"/>
        <v>1.5678626831813531</v>
      </c>
      <c r="AM608" s="34">
        <f t="shared" ca="1" si="326"/>
        <v>1.674157638566264</v>
      </c>
      <c r="AN608" s="101">
        <f t="shared" ca="1" si="326"/>
        <v>0.65670007630573801</v>
      </c>
      <c r="AQ608" s="60">
        <f ca="1"/>
        <v>5.494730851444812E-3</v>
      </c>
      <c r="AR608" s="60">
        <f ca="1"/>
        <v>-5.8389217679223754E-3</v>
      </c>
      <c r="AS608" s="60">
        <f ca="1"/>
        <v>-1.1267818823010686E-2</v>
      </c>
      <c r="AT608" s="60">
        <f ca="1"/>
        <v>9.6492442394815001E-3</v>
      </c>
      <c r="AU608" s="60">
        <f ca="1"/>
        <v>-6.4479957363927374E-3</v>
      </c>
      <c r="AW608" s="61">
        <f t="shared" ca="1" si="327"/>
        <v>-0.22596219638385306</v>
      </c>
      <c r="AX608" s="61">
        <f t="shared" ca="1" si="328"/>
        <v>-0.58389217679223759</v>
      </c>
      <c r="AY608" s="61">
        <f t="shared" ca="1" si="329"/>
        <v>-1.1267818823010687</v>
      </c>
      <c r="AZ608" s="61">
        <f t="shared" ca="1" si="330"/>
        <v>0.96492442394815003</v>
      </c>
      <c r="BA608" s="61">
        <f t="shared" ca="1" si="331"/>
        <v>-0.64479957363927376</v>
      </c>
      <c r="BB608" s="61">
        <f t="shared" ca="1" si="332"/>
        <v>-1.6165114051682832</v>
      </c>
      <c r="BL608" s="96">
        <v>39559</v>
      </c>
      <c r="BM608" s="126">
        <f t="shared" si="346"/>
        <v>-1.1583035227934402E-2</v>
      </c>
      <c r="BN608" s="126">
        <f t="shared" si="347"/>
        <v>-1.7120554402103388E-3</v>
      </c>
      <c r="BO608" s="126">
        <f t="shared" si="348"/>
        <v>-7.1303185793465344E-3</v>
      </c>
      <c r="BP608" s="126">
        <f t="shared" si="349"/>
        <v>-6.8032977844979092E-3</v>
      </c>
      <c r="BQ608" s="126">
        <f t="shared" si="350"/>
        <v>5.0937628090687857E-4</v>
      </c>
      <c r="DA608" s="126">
        <f t="shared" ca="1" si="333"/>
        <v>5.6273670332649553E-3</v>
      </c>
      <c r="DB608" s="126">
        <f t="shared" ca="1" si="334"/>
        <v>-6.1568040891235524E-3</v>
      </c>
      <c r="DC608" s="126">
        <f t="shared" ca="1" si="335"/>
        <v>-1.1426232385100286E-2</v>
      </c>
      <c r="DD608" s="126">
        <f t="shared" ca="1" si="336"/>
        <v>9.7659815807963346E-3</v>
      </c>
      <c r="DE608" s="126">
        <f t="shared" ca="1" si="337"/>
        <v>-7.0705879557094106E-3</v>
      </c>
    </row>
    <row r="609" spans="1:109" ht="14" thickBot="1" x14ac:dyDescent="0.2">
      <c r="A609" s="96">
        <v>39560</v>
      </c>
      <c r="B609" s="97">
        <v>4.3460001945495605</v>
      </c>
      <c r="C609" s="98">
        <v>1375.93994140625</v>
      </c>
      <c r="D609" s="97">
        <v>1.9948999881744385</v>
      </c>
      <c r="E609">
        <v>102.944205014454</v>
      </c>
      <c r="F609">
        <v>921.24884033203125</v>
      </c>
      <c r="H609" s="34">
        <f t="shared" si="338"/>
        <v>-3.6679949675205246E-3</v>
      </c>
      <c r="I609" s="34">
        <f t="shared" si="339"/>
        <v>-8.810233726340452E-3</v>
      </c>
      <c r="J609" s="34">
        <f t="shared" si="340"/>
        <v>7.6779406569318937E-3</v>
      </c>
      <c r="K609" s="34">
        <f t="shared" si="341"/>
        <v>-1.5441508646708705E-3</v>
      </c>
      <c r="L609" s="101">
        <f t="shared" si="342"/>
        <v>6.6652198468113892E-3</v>
      </c>
      <c r="N609" s="34">
        <f t="shared" si="343"/>
        <v>0.15084054553243881</v>
      </c>
      <c r="O609" s="35">
        <f t="shared" si="351"/>
        <v>-0.88102337263404518</v>
      </c>
      <c r="P609" s="35">
        <f t="shared" si="352"/>
        <v>0.76779406569318942</v>
      </c>
      <c r="Q609" s="35">
        <f t="shared" si="344"/>
        <v>-0.15441508646708704</v>
      </c>
      <c r="R609" s="35">
        <f t="shared" si="353"/>
        <v>0.66652198468113888</v>
      </c>
      <c r="S609" s="67">
        <f t="shared" si="345"/>
        <v>0.54971813680563486</v>
      </c>
      <c r="AJ609" s="34">
        <f t="shared" ca="1" si="326"/>
        <v>2.3400096202611689</v>
      </c>
      <c r="AK609" s="34">
        <f t="shared" ca="1" si="326"/>
        <v>0.42398791364574501</v>
      </c>
      <c r="AL609" s="34">
        <f t="shared" ca="1" si="326"/>
        <v>-0.62430450783716107</v>
      </c>
      <c r="AM609" s="34">
        <f t="shared" ca="1" si="326"/>
        <v>-0.51502679279413088</v>
      </c>
      <c r="AN609" s="101">
        <f t="shared" ca="1" si="326"/>
        <v>-1.1031409291796497</v>
      </c>
      <c r="AQ609" s="60">
        <f ca="1"/>
        <v>-9.8865974409611222E-3</v>
      </c>
      <c r="AR609" s="60">
        <f ca="1"/>
        <v>2.1962892394344284E-2</v>
      </c>
      <c r="AS609" s="60">
        <f ca="1"/>
        <v>1.4528779297641362E-2</v>
      </c>
      <c r="AT609" s="60">
        <f ca="1"/>
        <v>-2.1231032746530333E-3</v>
      </c>
      <c r="AU609" s="60">
        <f ca="1"/>
        <v>5.8384734626614528E-3</v>
      </c>
      <c r="AW609" s="61">
        <f t="shared" ca="1" si="327"/>
        <v>0.40657082811165135</v>
      </c>
      <c r="AX609" s="61">
        <f t="shared" ca="1" si="328"/>
        <v>2.1962892394344284</v>
      </c>
      <c r="AY609" s="61">
        <f t="shared" ca="1" si="329"/>
        <v>1.4528779297641361</v>
      </c>
      <c r="AZ609" s="61">
        <f t="shared" ca="1" si="330"/>
        <v>-0.21231032746530332</v>
      </c>
      <c r="BA609" s="61">
        <f t="shared" ca="1" si="331"/>
        <v>0.58384734626614532</v>
      </c>
      <c r="BB609" s="61">
        <f t="shared" ca="1" si="332"/>
        <v>4.4272750161110572</v>
      </c>
      <c r="BL609" s="96">
        <v>39560</v>
      </c>
      <c r="BM609" s="126">
        <f t="shared" si="346"/>
        <v>-3.2465061286247134E-3</v>
      </c>
      <c r="BN609" s="126">
        <f t="shared" si="347"/>
        <v>-8.9687643360104631E-3</v>
      </c>
      <c r="BO609" s="126">
        <f t="shared" si="348"/>
        <v>7.719131128523956E-3</v>
      </c>
      <c r="BP609" s="126">
        <f t="shared" si="349"/>
        <v>-1.3364592540895906E-3</v>
      </c>
      <c r="BQ609" s="126">
        <f t="shared" si="350"/>
        <v>5.9155602043929811E-3</v>
      </c>
      <c r="DA609" s="126">
        <f t="shared" ca="1" si="333"/>
        <v>-9.753961259140978E-3</v>
      </c>
      <c r="DB609" s="126">
        <f t="shared" ca="1" si="334"/>
        <v>2.1645010073143105E-2</v>
      </c>
      <c r="DC609" s="126">
        <f t="shared" ca="1" si="335"/>
        <v>1.4370365735551761E-2</v>
      </c>
      <c r="DD609" s="126">
        <f t="shared" ca="1" si="336"/>
        <v>-2.0063659333381984E-3</v>
      </c>
      <c r="DE609" s="126">
        <f t="shared" ca="1" si="337"/>
        <v>5.2158812433447804E-3</v>
      </c>
    </row>
    <row r="610" spans="1:109" ht="14" thickBot="1" x14ac:dyDescent="0.2">
      <c r="A610" s="96">
        <v>39561</v>
      </c>
      <c r="B610" s="97">
        <v>4.3654999732971191</v>
      </c>
      <c r="C610" s="98">
        <v>1379.9300537109375</v>
      </c>
      <c r="D610" s="97">
        <v>1.9802999496459961</v>
      </c>
      <c r="E610">
        <v>103.56255230611809</v>
      </c>
      <c r="F610">
        <v>906.44964599609375</v>
      </c>
      <c r="H610" s="34">
        <f t="shared" si="338"/>
        <v>4.4868333811889398E-3</v>
      </c>
      <c r="I610" s="34">
        <f t="shared" si="339"/>
        <v>2.8999174924811697E-3</v>
      </c>
      <c r="J610" s="34">
        <f t="shared" si="340"/>
        <v>-7.3186819464584225E-3</v>
      </c>
      <c r="K610" s="34">
        <f t="shared" si="341"/>
        <v>6.0066255461128093E-3</v>
      </c>
      <c r="L610" s="101">
        <f t="shared" si="342"/>
        <v>-1.6064274589049857E-2</v>
      </c>
      <c r="N610" s="34">
        <f t="shared" si="343"/>
        <v>-0.18451399222861928</v>
      </c>
      <c r="O610" s="35">
        <f t="shared" si="351"/>
        <v>0.28999174924811699</v>
      </c>
      <c r="P610" s="35">
        <f t="shared" si="352"/>
        <v>-0.7318681946458423</v>
      </c>
      <c r="Q610" s="35">
        <f t="shared" si="344"/>
        <v>0.60066255461128093</v>
      </c>
      <c r="R610" s="35">
        <f t="shared" si="353"/>
        <v>-1.6064274589049858</v>
      </c>
      <c r="S610" s="67">
        <f t="shared" si="345"/>
        <v>-1.6321553419200496</v>
      </c>
      <c r="AJ610" s="34">
        <f t="shared" ca="1" si="326"/>
        <v>1.1260992683190749</v>
      </c>
      <c r="AK610" s="34">
        <f t="shared" ca="1" si="326"/>
        <v>-0.53930619423647119</v>
      </c>
      <c r="AL610" s="34">
        <f t="shared" ca="1" si="326"/>
        <v>-0.71086434511324303</v>
      </c>
      <c r="AM610" s="34">
        <f t="shared" ca="1" si="326"/>
        <v>0.49520180111616707</v>
      </c>
      <c r="AN610" s="101">
        <f t="shared" ca="1" si="326"/>
        <v>-6.5299592230918219E-2</v>
      </c>
      <c r="AQ610" s="60">
        <f ca="1"/>
        <v>4.8644768144394349E-2</v>
      </c>
      <c r="AR610" s="60">
        <f ca="1"/>
        <v>1.8113004092841299E-2</v>
      </c>
      <c r="AS610" s="60">
        <f ca="1"/>
        <v>-2.2147148810564865E-3</v>
      </c>
      <c r="AT610" s="60">
        <f ca="1"/>
        <v>4.2905767986575897E-3</v>
      </c>
      <c r="AU610" s="60">
        <f ca="1"/>
        <v>8.0788168616005279E-3</v>
      </c>
      <c r="AW610" s="61">
        <f t="shared" ca="1" si="327"/>
        <v>-2.0004398667862642</v>
      </c>
      <c r="AX610" s="61">
        <f t="shared" ca="1" si="328"/>
        <v>1.8113004092841298</v>
      </c>
      <c r="AY610" s="61">
        <f t="shared" ca="1" si="329"/>
        <v>-0.22147148810564865</v>
      </c>
      <c r="AZ610" s="61">
        <f t="shared" ca="1" si="330"/>
        <v>0.42905767986575899</v>
      </c>
      <c r="BA610" s="61">
        <f t="shared" ca="1" si="331"/>
        <v>0.80788168616005274</v>
      </c>
      <c r="BB610" s="61">
        <f t="shared" ca="1" si="332"/>
        <v>0.82632842041802879</v>
      </c>
      <c r="BL610" s="96">
        <v>39561</v>
      </c>
      <c r="BM610" s="126">
        <f t="shared" si="346"/>
        <v>4.9083222200847505E-3</v>
      </c>
      <c r="BN610" s="126">
        <f t="shared" si="347"/>
        <v>2.7413868828111585E-3</v>
      </c>
      <c r="BO610" s="126">
        <f t="shared" si="348"/>
        <v>-7.2774914748663603E-3</v>
      </c>
      <c r="BP610" s="126">
        <f t="shared" si="349"/>
        <v>6.2143171566940896E-3</v>
      </c>
      <c r="BQ610" s="126">
        <f t="shared" si="350"/>
        <v>-1.6813934231468264E-2</v>
      </c>
      <c r="DA610" s="126">
        <f t="shared" ca="1" si="333"/>
        <v>4.8777404326214489E-2</v>
      </c>
      <c r="DB610" s="126">
        <f t="shared" ca="1" si="334"/>
        <v>1.779512177164012E-2</v>
      </c>
      <c r="DC610" s="126">
        <f t="shared" ca="1" si="335"/>
        <v>-2.3731284431460862E-3</v>
      </c>
      <c r="DD610" s="126">
        <f t="shared" ca="1" si="336"/>
        <v>4.407314139972425E-3</v>
      </c>
      <c r="DE610" s="126">
        <f t="shared" ca="1" si="337"/>
        <v>7.4562246422838555E-3</v>
      </c>
    </row>
    <row r="611" spans="1:109" ht="14" thickBot="1" x14ac:dyDescent="0.2">
      <c r="A611" s="96">
        <v>39562</v>
      </c>
      <c r="B611" s="97">
        <v>4.4819998741149902</v>
      </c>
      <c r="C611" s="98">
        <v>1388.8199462890625</v>
      </c>
      <c r="D611" s="97">
        <v>1.9746999740600586</v>
      </c>
      <c r="E611">
        <v>104.36234766383045</v>
      </c>
      <c r="F611">
        <v>885.401611328125</v>
      </c>
      <c r="H611" s="34">
        <f t="shared" si="338"/>
        <v>2.6686496742750528E-2</v>
      </c>
      <c r="I611" s="34">
        <f t="shared" si="339"/>
        <v>6.4422776750300568E-3</v>
      </c>
      <c r="J611" s="34">
        <f t="shared" si="340"/>
        <v>-2.8278421089383793E-3</v>
      </c>
      <c r="K611" s="34">
        <f t="shared" si="341"/>
        <v>7.7228239349321865E-3</v>
      </c>
      <c r="L611" s="101">
        <f t="shared" si="342"/>
        <v>-2.3220302154610201E-2</v>
      </c>
      <c r="N611" s="34">
        <f t="shared" si="343"/>
        <v>-1.0974403625605893</v>
      </c>
      <c r="O611" s="35">
        <f t="shared" si="351"/>
        <v>0.6442277675030057</v>
      </c>
      <c r="P611" s="35">
        <f t="shared" si="352"/>
        <v>-0.28278421089383793</v>
      </c>
      <c r="Q611" s="35">
        <f t="shared" si="344"/>
        <v>0.7722823934932187</v>
      </c>
      <c r="R611" s="35">
        <f t="shared" si="353"/>
        <v>-2.32203021546102</v>
      </c>
      <c r="S611" s="67">
        <f t="shared" si="345"/>
        <v>-2.2857446279192226</v>
      </c>
      <c r="AJ611" s="34">
        <f t="shared" ca="1" si="326"/>
        <v>1.0947447908436421</v>
      </c>
      <c r="AK611" s="34">
        <f t="shared" ca="1" si="326"/>
        <v>-0.81920484566159935</v>
      </c>
      <c r="AL611" s="34">
        <f t="shared" ca="1" si="326"/>
        <v>-0.27474659464190088</v>
      </c>
      <c r="AM611" s="34">
        <f t="shared" ca="1" si="326"/>
        <v>-0.36749650444896825</v>
      </c>
      <c r="AN611" s="101">
        <f t="shared" ca="1" si="326"/>
        <v>1.102852735290502</v>
      </c>
      <c r="AQ611" s="60">
        <f ca="1"/>
        <v>2.7104190355906652E-2</v>
      </c>
      <c r="AR611" s="60">
        <f ca="1"/>
        <v>3.8902465330920099E-5</v>
      </c>
      <c r="AS611" s="60">
        <f ca="1"/>
        <v>1.7323740873566103E-3</v>
      </c>
      <c r="AT611" s="60">
        <f ca="1"/>
        <v>2.0857028671130897E-3</v>
      </c>
      <c r="AU611" s="60">
        <f ca="1"/>
        <v>-4.1915534926184068E-3</v>
      </c>
      <c r="AW611" s="61">
        <f t="shared" ca="1" si="327"/>
        <v>-1.1146173579032179</v>
      </c>
      <c r="AX611" s="61">
        <f t="shared" ca="1" si="328"/>
        <v>3.8902465330920098E-3</v>
      </c>
      <c r="AY611" s="61">
        <f t="shared" ca="1" si="329"/>
        <v>0.17323740873566104</v>
      </c>
      <c r="AZ611" s="61">
        <f t="shared" ca="1" si="330"/>
        <v>0.20857028671130898</v>
      </c>
      <c r="BA611" s="61">
        <f t="shared" ca="1" si="331"/>
        <v>-0.41915534926184067</v>
      </c>
      <c r="BB611" s="61">
        <f t="shared" ca="1" si="332"/>
        <v>-1.1480747651849965</v>
      </c>
      <c r="BL611" s="96">
        <v>39562</v>
      </c>
      <c r="BM611" s="126">
        <f t="shared" si="346"/>
        <v>2.710798558164634E-2</v>
      </c>
      <c r="BN611" s="126">
        <f t="shared" si="347"/>
        <v>6.2837470653600456E-3</v>
      </c>
      <c r="BO611" s="126">
        <f t="shared" si="348"/>
        <v>-2.786651637346317E-3</v>
      </c>
      <c r="BP611" s="126">
        <f t="shared" si="349"/>
        <v>7.9305155455134668E-3</v>
      </c>
      <c r="BQ611" s="126">
        <f t="shared" si="350"/>
        <v>-2.3969961797028608E-2</v>
      </c>
      <c r="DA611" s="126">
        <f t="shared" ca="1" si="333"/>
        <v>2.7236826537726796E-2</v>
      </c>
      <c r="DB611" s="126">
        <f t="shared" ca="1" si="334"/>
        <v>-2.7897985587025721E-4</v>
      </c>
      <c r="DC611" s="126">
        <f t="shared" ca="1" si="335"/>
        <v>1.5739605252670108E-3</v>
      </c>
      <c r="DD611" s="126">
        <f t="shared" ca="1" si="336"/>
        <v>2.2024402084279246E-3</v>
      </c>
      <c r="DE611" s="126">
        <f t="shared" ca="1" si="337"/>
        <v>-4.8141457119350792E-3</v>
      </c>
    </row>
    <row r="612" spans="1:109" ht="14" thickBot="1" x14ac:dyDescent="0.2">
      <c r="A612" s="96">
        <v>39563</v>
      </c>
      <c r="B612" s="97">
        <v>4.5104999542236328</v>
      </c>
      <c r="C612" s="98">
        <v>1397.8399658203125</v>
      </c>
      <c r="D612" s="97">
        <v>1.9816999435424805</v>
      </c>
      <c r="E612">
        <v>104.48229022642592</v>
      </c>
      <c r="F612">
        <v>887.80133056640625</v>
      </c>
      <c r="H612" s="34">
        <f t="shared" si="338"/>
        <v>6.3587864589733315E-3</v>
      </c>
      <c r="I612" s="34">
        <f t="shared" si="339"/>
        <v>6.4947364525916847E-3</v>
      </c>
      <c r="J612" s="34">
        <f t="shared" si="340"/>
        <v>3.5448268467992484E-3</v>
      </c>
      <c r="K612" s="34">
        <f t="shared" si="341"/>
        <v>1.1492896171886153E-3</v>
      </c>
      <c r="L612" s="101">
        <f t="shared" si="342"/>
        <v>2.7103172250631099E-3</v>
      </c>
      <c r="N612" s="34">
        <f t="shared" si="343"/>
        <v>-0.26149512932516178</v>
      </c>
      <c r="O612" s="35">
        <f t="shared" si="351"/>
        <v>0.64947364525916851</v>
      </c>
      <c r="P612" s="35">
        <f t="shared" si="352"/>
        <v>0.35448268467992483</v>
      </c>
      <c r="Q612" s="35">
        <f t="shared" si="344"/>
        <v>0.11492896171886152</v>
      </c>
      <c r="R612" s="35">
        <f t="shared" si="353"/>
        <v>0.27103172250631097</v>
      </c>
      <c r="S612" s="67">
        <f t="shared" si="345"/>
        <v>1.1284218848391041</v>
      </c>
      <c r="AJ612" s="34">
        <f t="shared" ca="1" si="326"/>
        <v>0.81359902485587654</v>
      </c>
      <c r="AK612" s="34">
        <f t="shared" ca="1" si="326"/>
        <v>-1.7313305955636811</v>
      </c>
      <c r="AL612" s="34">
        <f t="shared" ca="1" si="326"/>
        <v>1.6132340628993679E-2</v>
      </c>
      <c r="AM612" s="34">
        <f t="shared" ca="1" si="326"/>
        <v>-1.2461626979495018E-2</v>
      </c>
      <c r="AN612" s="101">
        <f t="shared" ca="1" si="326"/>
        <v>-3.5333610968033793E-2</v>
      </c>
      <c r="AQ612" s="60">
        <f ca="1"/>
        <v>2.366251807777037E-2</v>
      </c>
      <c r="AR612" s="60">
        <f ca="1"/>
        <v>2.1949984642140527E-3</v>
      </c>
      <c r="AS612" s="60">
        <f ca="1"/>
        <v>4.7682615958348929E-4</v>
      </c>
      <c r="AT612" s="60">
        <f ca="1"/>
        <v>1.0747638079450068E-2</v>
      </c>
      <c r="AU612" s="60">
        <f ca="1"/>
        <v>-9.0818739331044573E-3</v>
      </c>
      <c r="AW612" s="61">
        <f t="shared" ca="1" si="327"/>
        <v>-0.97308397833893878</v>
      </c>
      <c r="AX612" s="61">
        <f t="shared" ca="1" si="328"/>
        <v>0.21949984642140527</v>
      </c>
      <c r="AY612" s="61">
        <f t="shared" ca="1" si="329"/>
        <v>4.7682615958348926E-2</v>
      </c>
      <c r="AZ612" s="61">
        <f t="shared" ca="1" si="330"/>
        <v>1.0747638079450068</v>
      </c>
      <c r="BA612" s="61">
        <f t="shared" ca="1" si="331"/>
        <v>-0.90818739331044573</v>
      </c>
      <c r="BB612" s="61">
        <f t="shared" ca="1" si="332"/>
        <v>-0.53932510132462352</v>
      </c>
      <c r="BL612" s="96">
        <v>39563</v>
      </c>
      <c r="BM612" s="126">
        <f t="shared" si="346"/>
        <v>6.7802752978691422E-3</v>
      </c>
      <c r="BN612" s="126">
        <f t="shared" si="347"/>
        <v>6.3362058429216736E-3</v>
      </c>
      <c r="BO612" s="126">
        <f t="shared" si="348"/>
        <v>3.5860173183913106E-3</v>
      </c>
      <c r="BP612" s="126">
        <f t="shared" si="349"/>
        <v>1.3569812277698951E-3</v>
      </c>
      <c r="BQ612" s="126">
        <f t="shared" si="350"/>
        <v>1.9606575826447018E-3</v>
      </c>
      <c r="DA612" s="126">
        <f t="shared" ca="1" si="333"/>
        <v>2.3795154259590515E-2</v>
      </c>
      <c r="DB612" s="126">
        <f t="shared" ca="1" si="334"/>
        <v>1.8771161430128753E-3</v>
      </c>
      <c r="DC612" s="126">
        <f t="shared" ca="1" si="335"/>
        <v>3.1841259749388972E-4</v>
      </c>
      <c r="DD612" s="126">
        <f t="shared" ca="1" si="336"/>
        <v>1.0864375420764903E-2</v>
      </c>
      <c r="DE612" s="126">
        <f t="shared" ca="1" si="337"/>
        <v>-9.7044661524211297E-3</v>
      </c>
    </row>
    <row r="613" spans="1:109" ht="14" thickBot="1" x14ac:dyDescent="0.2">
      <c r="A613" s="96">
        <v>39566</v>
      </c>
      <c r="B613" s="97">
        <v>4.4650001525878906</v>
      </c>
      <c r="C613" s="98">
        <v>1396.3699951171875</v>
      </c>
      <c r="D613" s="97">
        <v>1.9896999597549438</v>
      </c>
      <c r="E613">
        <v>104.24268016645948</v>
      </c>
      <c r="F613">
        <v>892.95037841796875</v>
      </c>
      <c r="H613" s="34">
        <f t="shared" si="338"/>
        <v>-1.0087529563798391E-2</v>
      </c>
      <c r="I613" s="34">
        <f t="shared" si="339"/>
        <v>-1.0516015703288023E-3</v>
      </c>
      <c r="J613" s="34">
        <f t="shared" si="340"/>
        <v>4.036946278639225E-3</v>
      </c>
      <c r="K613" s="34">
        <f t="shared" si="341"/>
        <v>-2.2933078844957701E-3</v>
      </c>
      <c r="L613" s="101">
        <f t="shared" si="342"/>
        <v>5.799774875621634E-3</v>
      </c>
      <c r="N613" s="34">
        <f t="shared" si="343"/>
        <v>0.41483384681591429</v>
      </c>
      <c r="O613" s="35">
        <f t="shared" si="351"/>
        <v>-0.10516015703288023</v>
      </c>
      <c r="P613" s="35">
        <f t="shared" si="352"/>
        <v>0.40369462786392252</v>
      </c>
      <c r="Q613" s="35">
        <f t="shared" si="344"/>
        <v>-0.22933078844957702</v>
      </c>
      <c r="R613" s="35">
        <f t="shared" si="353"/>
        <v>0.57997748756216339</v>
      </c>
      <c r="S613" s="67">
        <f t="shared" si="345"/>
        <v>1.064015016759543</v>
      </c>
      <c r="AJ613" s="34">
        <f t="shared" ca="1" si="326"/>
        <v>1.0206559732940628</v>
      </c>
      <c r="AK613" s="34">
        <f t="shared" ca="1" si="326"/>
        <v>0.72659071754360449</v>
      </c>
      <c r="AL613" s="34">
        <f t="shared" ca="1" si="326"/>
        <v>0.56293551675557263</v>
      </c>
      <c r="AM613" s="34">
        <f t="shared" ca="1" si="326"/>
        <v>0.18765931945483691</v>
      </c>
      <c r="AN613" s="101">
        <f t="shared" ca="1" si="326"/>
        <v>-0.90846268587448187</v>
      </c>
      <c r="AQ613" s="60">
        <f ca="1"/>
        <v>1.9381399942566678E-2</v>
      </c>
      <c r="AR613" s="60">
        <f ca="1"/>
        <v>-9.796925482374319E-4</v>
      </c>
      <c r="AS613" s="60">
        <f ca="1"/>
        <v>-3.9048459516561967E-3</v>
      </c>
      <c r="AT613" s="60">
        <f ca="1"/>
        <v>4.3613086688746878E-3</v>
      </c>
      <c r="AU613" s="60">
        <f ca="1"/>
        <v>-2.2146451017652283E-2</v>
      </c>
      <c r="AW613" s="61">
        <f t="shared" ca="1" si="327"/>
        <v>-0.79702970325920364</v>
      </c>
      <c r="AX613" s="61">
        <f t="shared" ca="1" si="328"/>
        <v>-9.796925482374319E-2</v>
      </c>
      <c r="AY613" s="61">
        <f t="shared" ca="1" si="329"/>
        <v>-0.39048459516561967</v>
      </c>
      <c r="AZ613" s="61">
        <f t="shared" ca="1" si="330"/>
        <v>0.43613086688746877</v>
      </c>
      <c r="BA613" s="61">
        <f t="shared" ca="1" si="331"/>
        <v>-2.2146451017652282</v>
      </c>
      <c r="BB613" s="61">
        <f t="shared" ca="1" si="332"/>
        <v>-3.0639977881263256</v>
      </c>
      <c r="BL613" s="96">
        <v>39566</v>
      </c>
      <c r="BM613" s="126">
        <f t="shared" si="346"/>
        <v>-9.6660407249025797E-3</v>
      </c>
      <c r="BN613" s="126">
        <f t="shared" si="347"/>
        <v>-1.2101321799988132E-3</v>
      </c>
      <c r="BO613" s="126">
        <f t="shared" si="348"/>
        <v>4.0781367502312873E-3</v>
      </c>
      <c r="BP613" s="126">
        <f t="shared" si="349"/>
        <v>-2.0856162739144903E-3</v>
      </c>
      <c r="BQ613" s="126">
        <f t="shared" si="350"/>
        <v>5.0501152332032258E-3</v>
      </c>
      <c r="DA613" s="126">
        <f t="shared" ca="1" si="333"/>
        <v>1.9514036124386822E-2</v>
      </c>
      <c r="DB613" s="126">
        <f t="shared" ca="1" si="334"/>
        <v>-1.2975748694386093E-3</v>
      </c>
      <c r="DC613" s="126">
        <f t="shared" ca="1" si="335"/>
        <v>-4.0632595137457964E-3</v>
      </c>
      <c r="DD613" s="126">
        <f t="shared" ca="1" si="336"/>
        <v>4.4780460101895231E-3</v>
      </c>
      <c r="DE613" s="126">
        <f t="shared" ca="1" si="337"/>
        <v>-2.2769043236968958E-2</v>
      </c>
    </row>
    <row r="614" spans="1:109" ht="14" thickBot="1" x14ac:dyDescent="0.2">
      <c r="A614" s="96">
        <v>39567</v>
      </c>
      <c r="B614" s="97">
        <v>4.4419999122619629</v>
      </c>
      <c r="C614" s="98">
        <v>1390.93994140625</v>
      </c>
      <c r="D614" s="97">
        <v>1.9667999744415283</v>
      </c>
      <c r="E614">
        <v>103.9825321573574</v>
      </c>
      <c r="F614">
        <v>872.75152587890625</v>
      </c>
      <c r="H614" s="34">
        <f t="shared" si="338"/>
        <v>-5.1512294602267632E-3</v>
      </c>
      <c r="I614" s="34">
        <f t="shared" si="339"/>
        <v>-3.8886926315555739E-3</v>
      </c>
      <c r="J614" s="34">
        <f t="shared" si="340"/>
        <v>-1.1509265606175085E-2</v>
      </c>
      <c r="K614" s="34">
        <f t="shared" si="341"/>
        <v>-2.4955997743598452E-3</v>
      </c>
      <c r="L614" s="101">
        <f t="shared" si="342"/>
        <v>-2.2620352739923359E-2</v>
      </c>
      <c r="N614" s="34">
        <f t="shared" si="343"/>
        <v>0.2118362399140962</v>
      </c>
      <c r="O614" s="35">
        <f t="shared" si="351"/>
        <v>-0.38886926315555737</v>
      </c>
      <c r="P614" s="35">
        <f t="shared" si="352"/>
        <v>-1.1509265606175085</v>
      </c>
      <c r="Q614" s="35">
        <f t="shared" si="344"/>
        <v>-0.24955997743598451</v>
      </c>
      <c r="R614" s="35">
        <f t="shared" si="353"/>
        <v>-2.2620352739923359</v>
      </c>
      <c r="S614" s="67">
        <f t="shared" si="345"/>
        <v>-3.8395548352872901</v>
      </c>
      <c r="AJ614" s="34">
        <f t="shared" ca="1" si="326"/>
        <v>0.48034445634526685</v>
      </c>
      <c r="AK614" s="34">
        <f t="shared" ca="1" si="326"/>
        <v>-0.75706175554942834</v>
      </c>
      <c r="AL614" s="34">
        <f t="shared" ca="1" si="326"/>
        <v>1.1166606221743136</v>
      </c>
      <c r="AM614" s="34">
        <f t="shared" ca="1" si="326"/>
        <v>-0.31987203630730432</v>
      </c>
      <c r="AN614" s="101">
        <f t="shared" ca="1" si="326"/>
        <v>-0.7102588055872141</v>
      </c>
      <c r="AQ614" s="60">
        <f ca="1"/>
        <v>1.6178447105928747E-2</v>
      </c>
      <c r="AR614" s="60">
        <f ca="1"/>
        <v>1.9644296540127702E-2</v>
      </c>
      <c r="AS614" s="60">
        <f ca="1"/>
        <v>1.6970976187994343E-3</v>
      </c>
      <c r="AT614" s="60">
        <f ca="1"/>
        <v>-1.2156927199624672E-3</v>
      </c>
      <c r="AU614" s="60">
        <f ca="1"/>
        <v>5.6334871233948538E-3</v>
      </c>
      <c r="AW614" s="61">
        <f t="shared" ca="1" si="327"/>
        <v>-0.66531328666888156</v>
      </c>
      <c r="AX614" s="61">
        <f t="shared" ca="1" si="328"/>
        <v>1.9644296540127701</v>
      </c>
      <c r="AY614" s="61">
        <f t="shared" ca="1" si="329"/>
        <v>0.16970976187994344</v>
      </c>
      <c r="AZ614" s="61">
        <f t="shared" ca="1" si="330"/>
        <v>-0.12156927199624673</v>
      </c>
      <c r="BA614" s="61">
        <f t="shared" ca="1" si="331"/>
        <v>0.56334871233948536</v>
      </c>
      <c r="BB614" s="61">
        <f t="shared" ca="1" si="332"/>
        <v>1.9106055695670707</v>
      </c>
      <c r="BL614" s="96">
        <v>39567</v>
      </c>
      <c r="BM614" s="126">
        <f t="shared" si="346"/>
        <v>-4.7297406213309525E-3</v>
      </c>
      <c r="BN614" s="126">
        <f t="shared" si="347"/>
        <v>-4.0472232412255846E-3</v>
      </c>
      <c r="BO614" s="126">
        <f t="shared" si="348"/>
        <v>-1.1468075134583023E-2</v>
      </c>
      <c r="BP614" s="126">
        <f t="shared" si="349"/>
        <v>-2.2879081637785653E-3</v>
      </c>
      <c r="BQ614" s="126">
        <f t="shared" si="350"/>
        <v>-2.3370012382341765E-2</v>
      </c>
      <c r="DA614" s="126">
        <f t="shared" ca="1" si="333"/>
        <v>1.6311083287748891E-2</v>
      </c>
      <c r="DB614" s="126">
        <f t="shared" ca="1" si="334"/>
        <v>1.9326414218926523E-2</v>
      </c>
      <c r="DC614" s="126">
        <f t="shared" ca="1" si="335"/>
        <v>1.5386840567098348E-3</v>
      </c>
      <c r="DD614" s="126">
        <f t="shared" ca="1" si="336"/>
        <v>-1.0989553786476323E-3</v>
      </c>
      <c r="DE614" s="126">
        <f t="shared" ca="1" si="337"/>
        <v>5.0108949040781805E-3</v>
      </c>
    </row>
    <row r="615" spans="1:109" ht="14" thickBot="1" x14ac:dyDescent="0.2">
      <c r="A615" s="96">
        <v>39568</v>
      </c>
      <c r="B615" s="97">
        <v>4.3705000877380371</v>
      </c>
      <c r="C615" s="98">
        <v>1385.5899658203125</v>
      </c>
      <c r="D615" s="97">
        <v>1.989050030708313</v>
      </c>
      <c r="E615">
        <v>103.9069025772108</v>
      </c>
      <c r="F615">
        <v>863.30206298828125</v>
      </c>
      <c r="H615" s="34">
        <f t="shared" si="338"/>
        <v>-1.6096313808236101E-2</v>
      </c>
      <c r="I615" s="34">
        <f t="shared" si="339"/>
        <v>-3.8463023648085317E-3</v>
      </c>
      <c r="J615" s="34">
        <f t="shared" si="340"/>
        <v>1.1312821108360325E-2</v>
      </c>
      <c r="K615" s="34">
        <f t="shared" si="341"/>
        <v>-7.2732966371838307E-4</v>
      </c>
      <c r="L615" s="101">
        <f t="shared" si="342"/>
        <v>-1.082720867329209E-2</v>
      </c>
      <c r="N615" s="34">
        <f t="shared" si="343"/>
        <v>0.66193568349874654</v>
      </c>
      <c r="O615" s="35">
        <f t="shared" si="351"/>
        <v>-0.38463023648085315</v>
      </c>
      <c r="P615" s="35">
        <f t="shared" si="352"/>
        <v>1.1312821108360325</v>
      </c>
      <c r="Q615" s="35">
        <f t="shared" si="344"/>
        <v>-7.2732966371838306E-2</v>
      </c>
      <c r="R615" s="35">
        <f t="shared" si="353"/>
        <v>-1.082720867329209</v>
      </c>
      <c r="S615" s="67">
        <f t="shared" si="345"/>
        <v>0.2531337241528786</v>
      </c>
      <c r="AJ615" s="34">
        <f t="shared" ca="1" si="326"/>
        <v>-1.194302057214202</v>
      </c>
      <c r="AK615" s="34">
        <f t="shared" ca="1" si="326"/>
        <v>0.12329566605635443</v>
      </c>
      <c r="AL615" s="34">
        <f t="shared" ca="1" si="326"/>
        <v>1.8257673450342398</v>
      </c>
      <c r="AM615" s="34">
        <f t="shared" ca="1" si="326"/>
        <v>-2.0554936979027874</v>
      </c>
      <c r="AN615" s="101">
        <f t="shared" ca="1" si="326"/>
        <v>-0.40300469603514244</v>
      </c>
      <c r="AQ615" s="60">
        <f ca="1"/>
        <v>5.3990688084768054E-3</v>
      </c>
      <c r="AR615" s="60">
        <f ca="1"/>
        <v>1.3110625139343286E-2</v>
      </c>
      <c r="AS615" s="60">
        <f ca="1"/>
        <v>-4.5972653292455402E-3</v>
      </c>
      <c r="AT615" s="60">
        <f ca="1"/>
        <v>1.1083105455270159E-3</v>
      </c>
      <c r="AU615" s="60">
        <f ca="1"/>
        <v>-1.5000581780453909E-2</v>
      </c>
      <c r="AW615" s="61">
        <f t="shared" ca="1" si="327"/>
        <v>-0.22202824476292271</v>
      </c>
      <c r="AX615" s="61">
        <f t="shared" ca="1" si="328"/>
        <v>1.3110625139343286</v>
      </c>
      <c r="AY615" s="61">
        <f t="shared" ca="1" si="329"/>
        <v>-0.45972653292455401</v>
      </c>
      <c r="AZ615" s="61">
        <f t="shared" ca="1" si="330"/>
        <v>0.11083105455270159</v>
      </c>
      <c r="BA615" s="61">
        <f t="shared" ca="1" si="331"/>
        <v>-1.500058178045391</v>
      </c>
      <c r="BB615" s="61">
        <f t="shared" ca="1" si="332"/>
        <v>-0.75991938724583752</v>
      </c>
      <c r="BL615" s="96">
        <v>39568</v>
      </c>
      <c r="BM615" s="126">
        <f t="shared" si="346"/>
        <v>-1.5674824969340289E-2</v>
      </c>
      <c r="BN615" s="126">
        <f t="shared" si="347"/>
        <v>-4.0048329744785428E-3</v>
      </c>
      <c r="BO615" s="126">
        <f t="shared" si="348"/>
        <v>1.1354011579952387E-2</v>
      </c>
      <c r="BP615" s="126">
        <f t="shared" si="349"/>
        <v>-5.1963805313710323E-4</v>
      </c>
      <c r="BQ615" s="126">
        <f t="shared" si="350"/>
        <v>-1.1576868315710498E-2</v>
      </c>
      <c r="DA615" s="126">
        <f t="shared" ca="1" si="333"/>
        <v>5.5317049902969487E-3</v>
      </c>
      <c r="DB615" s="126">
        <f t="shared" ca="1" si="334"/>
        <v>1.2792742818142109E-2</v>
      </c>
      <c r="DC615" s="126">
        <f t="shared" ca="1" si="335"/>
        <v>-4.7556788913351395E-3</v>
      </c>
      <c r="DD615" s="126">
        <f t="shared" ca="1" si="336"/>
        <v>1.2250478868418508E-3</v>
      </c>
      <c r="DE615" s="126">
        <f t="shared" ca="1" si="337"/>
        <v>-1.5623173999770581E-2</v>
      </c>
    </row>
    <row r="616" spans="1:109" ht="14" thickBot="1" x14ac:dyDescent="0.2">
      <c r="A616" s="96">
        <v>39569</v>
      </c>
      <c r="B616" s="97">
        <v>4.3569998741149902</v>
      </c>
      <c r="C616" s="98">
        <v>1409.3399658203125</v>
      </c>
      <c r="D616" s="97">
        <v>1.9737999439239502</v>
      </c>
      <c r="E616">
        <v>104.38413030271774</v>
      </c>
      <c r="F616">
        <v>852.35528564453125</v>
      </c>
      <c r="H616" s="34">
        <f t="shared" si="338"/>
        <v>-3.0889402475756367E-3</v>
      </c>
      <c r="I616" s="34">
        <f t="shared" si="339"/>
        <v>1.7140713043443022E-2</v>
      </c>
      <c r="J616" s="34">
        <f t="shared" si="340"/>
        <v>-7.6670202101111265E-3</v>
      </c>
      <c r="K616" s="34">
        <f t="shared" si="341"/>
        <v>4.5928394906422955E-3</v>
      </c>
      <c r="L616" s="101">
        <f t="shared" si="342"/>
        <v>-1.268012415707455E-2</v>
      </c>
      <c r="N616" s="34">
        <f t="shared" si="343"/>
        <v>0.12702782751536273</v>
      </c>
      <c r="O616" s="35">
        <f t="shared" si="351"/>
        <v>1.7140713043443021</v>
      </c>
      <c r="P616" s="35">
        <f t="shared" si="352"/>
        <v>-0.76670202101111262</v>
      </c>
      <c r="Q616" s="35">
        <f t="shared" si="344"/>
        <v>0.45928394906422954</v>
      </c>
      <c r="R616" s="35">
        <f t="shared" si="353"/>
        <v>-1.268012415707455</v>
      </c>
      <c r="S616" s="67">
        <f t="shared" si="345"/>
        <v>0.26566864420532665</v>
      </c>
      <c r="AJ616" s="34">
        <f t="shared" ca="1" si="326"/>
        <v>0.14946691289537509</v>
      </c>
      <c r="AK616" s="34">
        <f t="shared" ca="1" si="326"/>
        <v>1.5666346730743108</v>
      </c>
      <c r="AL616" s="34">
        <f t="shared" ca="1" si="326"/>
        <v>1.0153364765541646</v>
      </c>
      <c r="AM616" s="34">
        <f t="shared" ca="1" si="326"/>
        <v>-2.5507078889087289</v>
      </c>
      <c r="AN616" s="101">
        <f t="shared" ca="1" si="326"/>
        <v>-0.15184058346012694</v>
      </c>
      <c r="AQ616" s="60">
        <f ca="1"/>
        <v>-3.3805172122947563E-2</v>
      </c>
      <c r="AR616" s="60">
        <f ca="1"/>
        <v>9.9115587202458499E-3</v>
      </c>
      <c r="AS616" s="60">
        <f ca="1"/>
        <v>-1.1411733541929696E-2</v>
      </c>
      <c r="AT616" s="60">
        <f ca="1"/>
        <v>1.8744280585215756E-3</v>
      </c>
      <c r="AU616" s="60">
        <f ca="1"/>
        <v>-4.9314035143408303E-3</v>
      </c>
      <c r="AW616" s="61">
        <f t="shared" ca="1" si="327"/>
        <v>1.3901847330751198</v>
      </c>
      <c r="AX616" s="61">
        <f t="shared" ca="1" si="328"/>
        <v>0.99115587202458499</v>
      </c>
      <c r="AY616" s="61">
        <f t="shared" ca="1" si="329"/>
        <v>-1.1411733541929696</v>
      </c>
      <c r="AZ616" s="61">
        <f t="shared" ca="1" si="330"/>
        <v>0.18744280585215756</v>
      </c>
      <c r="BA616" s="61">
        <f t="shared" ca="1" si="331"/>
        <v>-0.49314035143408302</v>
      </c>
      <c r="BB616" s="61">
        <f t="shared" ca="1" si="332"/>
        <v>0.93446970532480966</v>
      </c>
      <c r="BL616" s="96">
        <v>39569</v>
      </c>
      <c r="BM616" s="126">
        <f t="shared" si="346"/>
        <v>-2.6674514086798256E-3</v>
      </c>
      <c r="BN616" s="126">
        <f t="shared" si="347"/>
        <v>1.6982182433773012E-2</v>
      </c>
      <c r="BO616" s="126">
        <f t="shared" si="348"/>
        <v>-7.6258297385190642E-3</v>
      </c>
      <c r="BP616" s="126">
        <f t="shared" si="349"/>
        <v>4.8005311012235758E-3</v>
      </c>
      <c r="BQ616" s="126">
        <f t="shared" si="350"/>
        <v>-1.3429783799492959E-2</v>
      </c>
      <c r="DA616" s="126">
        <f t="shared" ca="1" si="333"/>
        <v>-3.3672535941127422E-2</v>
      </c>
      <c r="DB616" s="126">
        <f t="shared" ca="1" si="334"/>
        <v>9.5936763990446729E-3</v>
      </c>
      <c r="DC616" s="126">
        <f t="shared" ca="1" si="335"/>
        <v>-1.1570147104019296E-2</v>
      </c>
      <c r="DD616" s="126">
        <f t="shared" ca="1" si="336"/>
        <v>1.9911653998364105E-3</v>
      </c>
      <c r="DE616" s="126">
        <f t="shared" ca="1" si="337"/>
        <v>-5.5539957336575036E-3</v>
      </c>
    </row>
    <row r="617" spans="1:109" ht="14" thickBot="1" x14ac:dyDescent="0.2">
      <c r="A617" s="96">
        <v>39570</v>
      </c>
      <c r="B617" s="97">
        <v>4.4489998817443848</v>
      </c>
      <c r="C617" s="98">
        <v>1413.9000244140625</v>
      </c>
      <c r="D617" s="97">
        <v>1.9739999771118164</v>
      </c>
      <c r="E617">
        <v>105.2409999514834</v>
      </c>
      <c r="F617">
        <v>856.50482177734375</v>
      </c>
      <c r="H617" s="34">
        <f t="shared" si="338"/>
        <v>2.1115448769224925E-2</v>
      </c>
      <c r="I617" s="34">
        <f t="shared" si="339"/>
        <v>3.2355987230489117E-3</v>
      </c>
      <c r="J617" s="34">
        <f t="shared" si="340"/>
        <v>1.0134420587151367E-4</v>
      </c>
      <c r="K617" s="34">
        <f t="shared" si="341"/>
        <v>8.2088114953941162E-3</v>
      </c>
      <c r="L617" s="101">
        <f t="shared" si="342"/>
        <v>4.8683174759392937E-3</v>
      </c>
      <c r="N617" s="34">
        <f t="shared" si="343"/>
        <v>-0.86833974411507397</v>
      </c>
      <c r="O617" s="35">
        <f t="shared" si="351"/>
        <v>0.32355987230489114</v>
      </c>
      <c r="P617" s="35">
        <f t="shared" si="352"/>
        <v>1.0134420587151367E-2</v>
      </c>
      <c r="Q617" s="35">
        <f t="shared" si="344"/>
        <v>0.8208811495394116</v>
      </c>
      <c r="R617" s="35">
        <f t="shared" si="353"/>
        <v>0.48683174759392939</v>
      </c>
      <c r="S617" s="67">
        <f t="shared" si="345"/>
        <v>0.77306744591030951</v>
      </c>
      <c r="AJ617" s="34">
        <f t="shared" ca="1" si="326"/>
        <v>0.47124663882731022</v>
      </c>
      <c r="AK617" s="34">
        <f t="shared" ca="1" si="326"/>
        <v>0.34230084472268812</v>
      </c>
      <c r="AL617" s="34">
        <f t="shared" ca="1" si="326"/>
        <v>0.40446797049985378</v>
      </c>
      <c r="AM617" s="34">
        <f t="shared" ca="1" si="326"/>
        <v>-8.2859206433617064E-2</v>
      </c>
      <c r="AN617" s="101">
        <f t="shared" ca="1" si="326"/>
        <v>-1.0186873900498743</v>
      </c>
      <c r="AQ617" s="60">
        <f ca="1"/>
        <v>-6.6024539764000618E-3</v>
      </c>
      <c r="AR617" s="60">
        <f ca="1"/>
        <v>2.0825253226543963E-2</v>
      </c>
      <c r="AS617" s="60">
        <f ca="1"/>
        <v>-7.9493884955288158E-3</v>
      </c>
      <c r="AT617" s="60">
        <f ca="1"/>
        <v>7.644312089557256E-3</v>
      </c>
      <c r="AU617" s="60">
        <f ca="1"/>
        <v>1.7187925664891041E-2</v>
      </c>
      <c r="AW617" s="61">
        <f t="shared" ca="1" si="327"/>
        <v>0.27151557416836408</v>
      </c>
      <c r="AX617" s="61">
        <f t="shared" ca="1" si="328"/>
        <v>2.082525322654396</v>
      </c>
      <c r="AY617" s="61">
        <f t="shared" ca="1" si="329"/>
        <v>-0.79493884955288163</v>
      </c>
      <c r="AZ617" s="61">
        <f t="shared" ca="1" si="330"/>
        <v>0.76443120895572558</v>
      </c>
      <c r="BA617" s="61">
        <f t="shared" ca="1" si="331"/>
        <v>1.7187925664891042</v>
      </c>
      <c r="BB617" s="61">
        <f t="shared" ca="1" si="332"/>
        <v>4.0423258227147087</v>
      </c>
      <c r="BL617" s="96">
        <v>39570</v>
      </c>
      <c r="BM617" s="126">
        <f t="shared" si="346"/>
        <v>2.1536937608120737E-2</v>
      </c>
      <c r="BN617" s="126">
        <f t="shared" si="347"/>
        <v>3.0770681133789005E-3</v>
      </c>
      <c r="BO617" s="126">
        <f t="shared" si="348"/>
        <v>1.42534677463576E-4</v>
      </c>
      <c r="BP617" s="126">
        <f t="shared" si="349"/>
        <v>8.4165031059753957E-3</v>
      </c>
      <c r="BQ617" s="126">
        <f t="shared" si="350"/>
        <v>4.1186578335208855E-3</v>
      </c>
      <c r="DA617" s="126">
        <f t="shared" ca="1" si="333"/>
        <v>-6.4698177945799185E-3</v>
      </c>
      <c r="DB617" s="126">
        <f t="shared" ca="1" si="334"/>
        <v>2.0507370905342784E-2</v>
      </c>
      <c r="DC617" s="126">
        <f t="shared" ca="1" si="335"/>
        <v>-8.107802057618416E-3</v>
      </c>
      <c r="DD617" s="126">
        <f t="shared" ca="1" si="336"/>
        <v>7.7610494308720914E-3</v>
      </c>
      <c r="DE617" s="126">
        <f t="shared" ca="1" si="337"/>
        <v>1.6565333445574367E-2</v>
      </c>
    </row>
    <row r="618" spans="1:109" ht="14" thickBot="1" x14ac:dyDescent="0.2">
      <c r="A618" s="96">
        <v>39573</v>
      </c>
      <c r="B618" s="97">
        <v>4.4512991905212402</v>
      </c>
      <c r="C618" s="98">
        <v>1407.489990234375</v>
      </c>
      <c r="D618" s="97">
        <v>1.9718999862670898</v>
      </c>
      <c r="E618">
        <v>104.79983727718823</v>
      </c>
      <c r="F618">
        <v>863.552001953125</v>
      </c>
      <c r="H618" s="34">
        <f t="shared" si="338"/>
        <v>5.1681475342137909E-4</v>
      </c>
      <c r="I618" s="34">
        <f t="shared" si="339"/>
        <v>-4.5335837534509534E-3</v>
      </c>
      <c r="J618" s="34">
        <f t="shared" si="340"/>
        <v>-1.0638251616391023E-3</v>
      </c>
      <c r="K618" s="34">
        <f t="shared" si="341"/>
        <v>-4.1919278085399145E-3</v>
      </c>
      <c r="L618" s="101">
        <f t="shared" si="342"/>
        <v>8.2278347962566733E-3</v>
      </c>
      <c r="N618" s="34">
        <f t="shared" si="343"/>
        <v>-2.125319691973036E-2</v>
      </c>
      <c r="O618" s="35">
        <f t="shared" si="351"/>
        <v>-0.45335837534509532</v>
      </c>
      <c r="P618" s="35">
        <f t="shared" si="352"/>
        <v>-0.10638251616391023</v>
      </c>
      <c r="Q618" s="35">
        <f t="shared" si="344"/>
        <v>-0.41919278085399148</v>
      </c>
      <c r="R618" s="35">
        <f t="shared" si="353"/>
        <v>0.82278347962566734</v>
      </c>
      <c r="S618" s="67">
        <f t="shared" si="345"/>
        <v>-0.17740338965706004</v>
      </c>
      <c r="AJ618" s="34">
        <f t="shared" ca="1" si="326"/>
        <v>-0.28812610216444551</v>
      </c>
      <c r="AK618" s="34">
        <f t="shared" ca="1" si="326"/>
        <v>0.98187908220131837</v>
      </c>
      <c r="AL618" s="34">
        <f t="shared" ca="1" si="326"/>
        <v>-0.15307960278664282</v>
      </c>
      <c r="AM618" s="34">
        <f t="shared" ca="1" si="326"/>
        <v>-2.9534168361359452E-2</v>
      </c>
      <c r="AN618" s="101">
        <f t="shared" ca="1" si="326"/>
        <v>-0.7053978099510515</v>
      </c>
      <c r="AQ618" s="60">
        <f ca="1"/>
        <v>7.0065213409421512E-3</v>
      </c>
      <c r="AR618" s="60">
        <f ca="1"/>
        <v>1.1207763060903287E-2</v>
      </c>
      <c r="AS618" s="60">
        <f ca="1"/>
        <v>-1.7652981817929841E-3</v>
      </c>
      <c r="AT618" s="60">
        <f ca="1"/>
        <v>-2.6481491348951118E-3</v>
      </c>
      <c r="AU618" s="60">
        <f ca="1"/>
        <v>2.1923080369296993E-3</v>
      </c>
      <c r="AW618" s="61">
        <f t="shared" ca="1" si="327"/>
        <v>-0.2881322113881758</v>
      </c>
      <c r="AX618" s="61">
        <f t="shared" ca="1" si="328"/>
        <v>1.1207763060903286</v>
      </c>
      <c r="AY618" s="61">
        <f t="shared" ca="1" si="329"/>
        <v>-0.17652981817929841</v>
      </c>
      <c r="AZ618" s="61">
        <f t="shared" ca="1" si="330"/>
        <v>-0.26481491348951119</v>
      </c>
      <c r="BA618" s="61">
        <f t="shared" ca="1" si="331"/>
        <v>0.21923080369296993</v>
      </c>
      <c r="BB618" s="61">
        <f t="shared" ca="1" si="332"/>
        <v>0.61053016672631322</v>
      </c>
      <c r="BL618" s="96">
        <v>39573</v>
      </c>
      <c r="BM618" s="126">
        <f t="shared" si="346"/>
        <v>9.3830359231719012E-4</v>
      </c>
      <c r="BN618" s="126">
        <f t="shared" si="347"/>
        <v>-4.6921143631209646E-3</v>
      </c>
      <c r="BO618" s="126">
        <f t="shared" si="348"/>
        <v>-1.02263469004704E-3</v>
      </c>
      <c r="BP618" s="126">
        <f t="shared" si="349"/>
        <v>-3.9842361979586342E-3</v>
      </c>
      <c r="BQ618" s="126">
        <f t="shared" si="350"/>
        <v>7.4781751538382651E-3</v>
      </c>
      <c r="DA618" s="126">
        <f t="shared" ca="1" si="333"/>
        <v>7.1391575227622945E-3</v>
      </c>
      <c r="DB618" s="126">
        <f t="shared" ca="1" si="334"/>
        <v>1.088988073970211E-2</v>
      </c>
      <c r="DC618" s="126">
        <f t="shared" ca="1" si="335"/>
        <v>-1.9237117438825836E-3</v>
      </c>
      <c r="DD618" s="126">
        <f t="shared" ca="1" si="336"/>
        <v>-2.5314117935802769E-3</v>
      </c>
      <c r="DE618" s="126">
        <f t="shared" ca="1" si="337"/>
        <v>1.5697158176130265E-3</v>
      </c>
    </row>
    <row r="619" spans="1:109" ht="14" thickBot="1" x14ac:dyDescent="0.2">
      <c r="A619" s="96">
        <v>39574</v>
      </c>
      <c r="B619" s="97">
        <v>4.5130000114440918</v>
      </c>
      <c r="C619" s="98">
        <v>1418.260009765625</v>
      </c>
      <c r="D619" s="97">
        <v>1.9730000495910645</v>
      </c>
      <c r="E619">
        <v>104.72300434958547</v>
      </c>
      <c r="F619">
        <v>881.6510009765625</v>
      </c>
      <c r="H619" s="34">
        <f t="shared" si="338"/>
        <v>1.3861306167475678E-2</v>
      </c>
      <c r="I619" s="34">
        <f t="shared" si="339"/>
        <v>7.6519333039495206E-3</v>
      </c>
      <c r="J619" s="34">
        <f t="shared" si="340"/>
        <v>5.5786973560311597E-4</v>
      </c>
      <c r="K619" s="34">
        <f t="shared" si="341"/>
        <v>-7.3313976050886427E-4</v>
      </c>
      <c r="L619" s="101">
        <f t="shared" si="342"/>
        <v>2.0958783006121667E-2</v>
      </c>
      <c r="N619" s="34">
        <f t="shared" si="343"/>
        <v>-0.57002449638243424</v>
      </c>
      <c r="O619" s="35">
        <f t="shared" si="351"/>
        <v>0.76519333039495208</v>
      </c>
      <c r="P619" s="35">
        <f t="shared" si="352"/>
        <v>5.5786973560311599E-2</v>
      </c>
      <c r="Q619" s="35">
        <f t="shared" si="344"/>
        <v>-7.3313976050886423E-2</v>
      </c>
      <c r="R619" s="35">
        <f t="shared" si="353"/>
        <v>2.0958783006121666</v>
      </c>
      <c r="S619" s="67">
        <f t="shared" si="345"/>
        <v>2.2735201321341094</v>
      </c>
      <c r="AJ619" s="34">
        <f t="shared" ca="1" si="326"/>
        <v>-0.70181940756577554</v>
      </c>
      <c r="AK619" s="34">
        <f t="shared" ca="1" si="326"/>
        <v>0.15082900930744456</v>
      </c>
      <c r="AL619" s="34">
        <f t="shared" ca="1" si="326"/>
        <v>7.8193920788336355E-2</v>
      </c>
      <c r="AM619" s="34">
        <f t="shared" ca="1" si="326"/>
        <v>-7.9058962084110687E-2</v>
      </c>
      <c r="AN619" s="101">
        <f t="shared" ca="1" si="326"/>
        <v>2.4470298348355467E-2</v>
      </c>
      <c r="AQ619" s="60">
        <f ca="1"/>
        <v>-6.4022251064764215E-3</v>
      </c>
      <c r="AR619" s="60">
        <f ca="1"/>
        <v>1.2773437440056503E-3</v>
      </c>
      <c r="AS619" s="60">
        <f ca="1"/>
        <v>-3.1279859882972928E-5</v>
      </c>
      <c r="AT619" s="60">
        <f ca="1"/>
        <v>-5.1704637546177764E-3</v>
      </c>
      <c r="AU619" s="60">
        <f ca="1"/>
        <v>1.3325100154746196E-2</v>
      </c>
      <c r="AW619" s="61">
        <f t="shared" ca="1" si="327"/>
        <v>0.26328147563822307</v>
      </c>
      <c r="AX619" s="61">
        <f t="shared" ca="1" si="328"/>
        <v>0.12773437440056504</v>
      </c>
      <c r="AY619" s="61">
        <f t="shared" ca="1" si="329"/>
        <v>-3.1279859882972928E-3</v>
      </c>
      <c r="AZ619" s="61">
        <f t="shared" ca="1" si="330"/>
        <v>-0.51704637546177767</v>
      </c>
      <c r="BA619" s="61">
        <f t="shared" ca="1" si="331"/>
        <v>1.3325100154746197</v>
      </c>
      <c r="BB619" s="61">
        <f t="shared" ca="1" si="332"/>
        <v>1.2033515040633329</v>
      </c>
      <c r="BL619" s="96">
        <v>39574</v>
      </c>
      <c r="BM619" s="126">
        <f t="shared" si="346"/>
        <v>1.4282795006371489E-2</v>
      </c>
      <c r="BN619" s="126">
        <f t="shared" si="347"/>
        <v>7.4934026942795095E-3</v>
      </c>
      <c r="BO619" s="126">
        <f t="shared" si="348"/>
        <v>5.9906020719517833E-4</v>
      </c>
      <c r="BP619" s="126">
        <f t="shared" si="349"/>
        <v>-5.2544814992758443E-4</v>
      </c>
      <c r="BQ619" s="126">
        <f t="shared" si="350"/>
        <v>2.0209123363703261E-2</v>
      </c>
      <c r="DA619" s="126">
        <f t="shared" ca="1" si="333"/>
        <v>-6.2695889246562782E-3</v>
      </c>
      <c r="DB619" s="126">
        <f t="shared" ca="1" si="334"/>
        <v>9.5946142280447296E-4</v>
      </c>
      <c r="DC619" s="126">
        <f t="shared" ca="1" si="335"/>
        <v>-1.896934219725725E-4</v>
      </c>
      <c r="DD619" s="126">
        <f t="shared" ca="1" si="336"/>
        <v>-5.0537264133029411E-3</v>
      </c>
      <c r="DE619" s="126">
        <f t="shared" ca="1" si="337"/>
        <v>1.2702507935429524E-2</v>
      </c>
    </row>
    <row r="620" spans="1:109" ht="14" thickBot="1" x14ac:dyDescent="0.2">
      <c r="A620" s="96">
        <v>39575</v>
      </c>
      <c r="B620" s="97">
        <v>4.4770002365112305</v>
      </c>
      <c r="C620" s="98">
        <v>1392.5699462890625</v>
      </c>
      <c r="D620" s="97">
        <v>1.9530999660491943</v>
      </c>
      <c r="E620">
        <v>104.85477383617395</v>
      </c>
      <c r="F620">
        <v>865.85186767578125</v>
      </c>
      <c r="H620" s="34">
        <f t="shared" si="338"/>
        <v>-7.9769055709224216E-3</v>
      </c>
      <c r="I620" s="34">
        <f t="shared" si="339"/>
        <v>-1.8113789643415187E-2</v>
      </c>
      <c r="J620" s="34">
        <f t="shared" si="340"/>
        <v>-1.008620529228812E-2</v>
      </c>
      <c r="K620" s="34">
        <f t="shared" si="341"/>
        <v>1.2582668670257965E-3</v>
      </c>
      <c r="L620" s="101">
        <f t="shared" si="342"/>
        <v>-1.7919940297556867E-2</v>
      </c>
      <c r="N620" s="34">
        <f t="shared" si="343"/>
        <v>0.32803774231785549</v>
      </c>
      <c r="O620" s="35">
        <f t="shared" si="351"/>
        <v>-1.8113789643415188</v>
      </c>
      <c r="P620" s="35">
        <f t="shared" si="352"/>
        <v>-1.008620529228812</v>
      </c>
      <c r="Q620" s="35">
        <f t="shared" si="344"/>
        <v>0.12582668670257965</v>
      </c>
      <c r="R620" s="35">
        <f t="shared" si="353"/>
        <v>-1.7919940297556867</v>
      </c>
      <c r="S620" s="67">
        <f t="shared" si="345"/>
        <v>-4.1581290943055826</v>
      </c>
      <c r="AJ620" s="34">
        <f t="shared" ca="1" si="326"/>
        <v>-0.87841715928804143</v>
      </c>
      <c r="AK620" s="34">
        <f t="shared" ca="1" si="326"/>
        <v>-2.2742566831405093</v>
      </c>
      <c r="AL620" s="34">
        <f t="shared" ca="1" si="326"/>
        <v>-0.21230295197580124</v>
      </c>
      <c r="AM620" s="34">
        <f t="shared" ca="1" si="326"/>
        <v>-1.2544342317987318</v>
      </c>
      <c r="AN620" s="101">
        <f t="shared" ca="1" si="326"/>
        <v>-0.98577385872245837</v>
      </c>
      <c r="AQ620" s="60">
        <f ca="1"/>
        <v>-1.4491129738833384E-2</v>
      </c>
      <c r="AR620" s="60">
        <f ca="1"/>
        <v>-4.8499315347326202E-3</v>
      </c>
      <c r="AS620" s="60">
        <f ca="1"/>
        <v>-7.0878339027403362E-4</v>
      </c>
      <c r="AT620" s="60">
        <f ca="1"/>
        <v>-2.2625053605459852E-3</v>
      </c>
      <c r="AU620" s="60">
        <f ca="1"/>
        <v>1.9045071341275105E-3</v>
      </c>
      <c r="AW620" s="61">
        <f t="shared" ca="1" si="327"/>
        <v>0.59592500386241176</v>
      </c>
      <c r="AX620" s="61">
        <f t="shared" ca="1" si="328"/>
        <v>-0.484993153473262</v>
      </c>
      <c r="AY620" s="61">
        <f t="shared" ca="1" si="329"/>
        <v>-7.0878339027403356E-2</v>
      </c>
      <c r="AZ620" s="61">
        <f t="shared" ca="1" si="330"/>
        <v>-0.22625053605459852</v>
      </c>
      <c r="BA620" s="61">
        <f t="shared" ca="1" si="331"/>
        <v>0.19045071341275105</v>
      </c>
      <c r="BB620" s="61">
        <f t="shared" ca="1" si="332"/>
        <v>4.2536887198989515E-3</v>
      </c>
      <c r="BL620" s="96">
        <v>39575</v>
      </c>
      <c r="BM620" s="126">
        <f t="shared" si="346"/>
        <v>-7.5554167320266109E-3</v>
      </c>
      <c r="BN620" s="126">
        <f t="shared" si="347"/>
        <v>-1.8272320253085197E-2</v>
      </c>
      <c r="BO620" s="126">
        <f t="shared" si="348"/>
        <v>-1.0045014820696058E-2</v>
      </c>
      <c r="BP620" s="126">
        <f t="shared" si="349"/>
        <v>1.4659584776070763E-3</v>
      </c>
      <c r="BQ620" s="126">
        <f t="shared" si="350"/>
        <v>-1.8669599939975273E-2</v>
      </c>
      <c r="DA620" s="126">
        <f t="shared" ca="1" si="333"/>
        <v>-1.4358493557013239E-2</v>
      </c>
      <c r="DB620" s="126">
        <f t="shared" ca="1" si="334"/>
        <v>-5.1678138559337972E-3</v>
      </c>
      <c r="DC620" s="126">
        <f t="shared" ca="1" si="335"/>
        <v>-8.6719695236363325E-4</v>
      </c>
      <c r="DD620" s="126">
        <f t="shared" ca="1" si="336"/>
        <v>-2.1457680192311502E-3</v>
      </c>
      <c r="DE620" s="126">
        <f t="shared" ca="1" si="337"/>
        <v>1.2819149148108376E-3</v>
      </c>
    </row>
    <row r="621" spans="1:109" ht="14" thickBot="1" x14ac:dyDescent="0.2">
      <c r="A621" s="96">
        <v>39576</v>
      </c>
      <c r="B621" s="97">
        <v>4.3885002136230469</v>
      </c>
      <c r="C621" s="98">
        <v>1397.6800537109375</v>
      </c>
      <c r="D621" s="97">
        <v>1.9531999826431274</v>
      </c>
      <c r="E621">
        <v>104.03662504653222</v>
      </c>
      <c r="F621">
        <v>883.00189208984375</v>
      </c>
      <c r="H621" s="34">
        <f t="shared" si="338"/>
        <v>-1.9767705653986868E-2</v>
      </c>
      <c r="I621" s="34">
        <f t="shared" si="339"/>
        <v>3.6695517058173465E-3</v>
      </c>
      <c r="J621" s="34">
        <f t="shared" si="340"/>
        <v>5.1209152461060599E-5</v>
      </c>
      <c r="K621" s="34">
        <f t="shared" si="341"/>
        <v>-7.8026851778823948E-3</v>
      </c>
      <c r="L621" s="101">
        <f t="shared" si="342"/>
        <v>1.9807111417451301E-2</v>
      </c>
      <c r="N621" s="34">
        <f t="shared" si="343"/>
        <v>0.81291592032571947</v>
      </c>
      <c r="O621" s="35">
        <f t="shared" si="351"/>
        <v>0.36695517058173466</v>
      </c>
      <c r="P621" s="35">
        <f t="shared" si="352"/>
        <v>5.1209152461060602E-3</v>
      </c>
      <c r="Q621" s="35">
        <f t="shared" si="344"/>
        <v>-0.78026851778823947</v>
      </c>
      <c r="R621" s="35">
        <f t="shared" si="353"/>
        <v>1.9807111417451302</v>
      </c>
      <c r="S621" s="67">
        <f t="shared" si="345"/>
        <v>2.385434630110451</v>
      </c>
      <c r="AJ621" s="34">
        <f t="shared" ca="1" si="326"/>
        <v>1.9827643975204392</v>
      </c>
      <c r="AK621" s="34">
        <f t="shared" ca="1" si="326"/>
        <v>-1.1042075911063691</v>
      </c>
      <c r="AL621" s="34">
        <f t="shared" ca="1" si="326"/>
        <v>0.52917721898790926</v>
      </c>
      <c r="AM621" s="34">
        <f t="shared" ca="1" si="326"/>
        <v>0.54775594014969775</v>
      </c>
      <c r="AN621" s="101">
        <f t="shared" ca="1" si="326"/>
        <v>-0.25920747808908101</v>
      </c>
      <c r="AQ621" s="60">
        <f ca="1"/>
        <v>-1.1322885928123645E-2</v>
      </c>
      <c r="AR621" s="60">
        <f ca="1"/>
        <v>-2.0363696345467291E-2</v>
      </c>
      <c r="AS621" s="60">
        <f ca="1"/>
        <v>-1.6531345996549644E-2</v>
      </c>
      <c r="AT621" s="60">
        <f ca="1"/>
        <v>-1.8633744126456161E-3</v>
      </c>
      <c r="AU621" s="60">
        <f ca="1"/>
        <v>-2.5534399987117026E-2</v>
      </c>
      <c r="AW621" s="61">
        <f t="shared" ca="1" si="327"/>
        <v>0.46563594157662613</v>
      </c>
      <c r="AX621" s="61">
        <f t="shared" ca="1" si="328"/>
        <v>-2.036369634546729</v>
      </c>
      <c r="AY621" s="61">
        <f t="shared" ca="1" si="329"/>
        <v>-1.6531345996549645</v>
      </c>
      <c r="AZ621" s="61">
        <f t="shared" ca="1" si="330"/>
        <v>-0.18633744126456162</v>
      </c>
      <c r="BA621" s="61">
        <f t="shared" ca="1" si="331"/>
        <v>-2.5534399987117027</v>
      </c>
      <c r="BB621" s="61">
        <f t="shared" ca="1" si="332"/>
        <v>-5.9636457326013321</v>
      </c>
      <c r="BL621" s="96">
        <v>39576</v>
      </c>
      <c r="BM621" s="126">
        <f t="shared" si="346"/>
        <v>-1.9346216815091057E-2</v>
      </c>
      <c r="BN621" s="126">
        <f t="shared" si="347"/>
        <v>3.5110210961473353E-3</v>
      </c>
      <c r="BO621" s="126">
        <f t="shared" si="348"/>
        <v>9.2399624053122946E-5</v>
      </c>
      <c r="BP621" s="126">
        <f t="shared" si="349"/>
        <v>-7.5949935673011145E-3</v>
      </c>
      <c r="BQ621" s="126">
        <f t="shared" si="350"/>
        <v>1.9057451775032895E-2</v>
      </c>
      <c r="DA621" s="126">
        <f t="shared" ca="1" si="333"/>
        <v>-1.1190249746303501E-2</v>
      </c>
      <c r="DB621" s="126">
        <f t="shared" ca="1" si="334"/>
        <v>-2.068157866666847E-2</v>
      </c>
      <c r="DC621" s="126">
        <f t="shared" ca="1" si="335"/>
        <v>-1.6689759558639244E-2</v>
      </c>
      <c r="DD621" s="126">
        <f t="shared" ca="1" si="336"/>
        <v>-1.7466370713307812E-3</v>
      </c>
      <c r="DE621" s="126">
        <f t="shared" ca="1" si="337"/>
        <v>-2.61569922064337E-2</v>
      </c>
    </row>
    <row r="622" spans="1:109" ht="14" thickBot="1" x14ac:dyDescent="0.2">
      <c r="A622" s="96">
        <v>39577</v>
      </c>
      <c r="B622" s="97">
        <v>4.367499828338623</v>
      </c>
      <c r="C622" s="98">
        <v>1388.280029296875</v>
      </c>
      <c r="D622" s="97">
        <v>1.9519000053405762</v>
      </c>
      <c r="E622">
        <v>102.95480616350892</v>
      </c>
      <c r="F622">
        <v>879.102294921875</v>
      </c>
      <c r="H622" s="34">
        <f t="shared" si="338"/>
        <v>-4.7853216958343003E-3</v>
      </c>
      <c r="I622" s="34">
        <f t="shared" si="339"/>
        <v>-6.7254479228667412E-3</v>
      </c>
      <c r="J622" s="34">
        <f t="shared" si="340"/>
        <v>-6.6556282720835484E-4</v>
      </c>
      <c r="K622" s="34">
        <f t="shared" si="341"/>
        <v>-1.039844268823061E-2</v>
      </c>
      <c r="L622" s="101">
        <f t="shared" si="342"/>
        <v>-4.4162953702617585E-3</v>
      </c>
      <c r="N622" s="34">
        <f t="shared" si="343"/>
        <v>0.19678885645685448</v>
      </c>
      <c r="O622" s="35">
        <f t="shared" si="351"/>
        <v>-0.67254479228667408</v>
      </c>
      <c r="P622" s="35">
        <f t="shared" si="352"/>
        <v>-6.6556282720835483E-2</v>
      </c>
      <c r="Q622" s="35">
        <f t="shared" si="344"/>
        <v>-1.0398442688230611</v>
      </c>
      <c r="R622" s="35">
        <f t="shared" si="353"/>
        <v>-0.44162953702617586</v>
      </c>
      <c r="S622" s="67">
        <f t="shared" si="345"/>
        <v>-2.0237860243998922</v>
      </c>
      <c r="AJ622" s="34">
        <f t="shared" ca="1" si="326"/>
        <v>-0.76438351175340136</v>
      </c>
      <c r="AK622" s="34">
        <f t="shared" ca="1" si="326"/>
        <v>-2.1246562919347955E-2</v>
      </c>
      <c r="AL622" s="34">
        <f t="shared" ca="1" si="326"/>
        <v>0.17580467287798895</v>
      </c>
      <c r="AM622" s="34">
        <f t="shared" ca="1" si="326"/>
        <v>0.28129928090410589</v>
      </c>
      <c r="AN622" s="101">
        <f t="shared" ca="1" si="326"/>
        <v>1.040399115103954</v>
      </c>
      <c r="AQ622" s="60">
        <f ca="1"/>
        <v>3.865262176617134E-2</v>
      </c>
      <c r="AR622" s="60">
        <f ca="1"/>
        <v>1.8282335897210233E-2</v>
      </c>
      <c r="AS622" s="60">
        <f ca="1"/>
        <v>1.5736506390926889E-3</v>
      </c>
      <c r="AT622" s="60">
        <f ca="1"/>
        <v>5.6635832242856836E-3</v>
      </c>
      <c r="AU622" s="60">
        <f ca="1"/>
        <v>-1.8049869199181071E-2</v>
      </c>
      <c r="AW622" s="61">
        <f t="shared" ca="1" si="327"/>
        <v>-1.5895285040179599</v>
      </c>
      <c r="AX622" s="61">
        <f t="shared" ca="1" si="328"/>
        <v>1.8282335897210233</v>
      </c>
      <c r="AY622" s="61">
        <f t="shared" ca="1" si="329"/>
        <v>0.15736506390926888</v>
      </c>
      <c r="AZ622" s="61">
        <f t="shared" ca="1" si="330"/>
        <v>0.56635832242856832</v>
      </c>
      <c r="BA622" s="61">
        <f t="shared" ca="1" si="331"/>
        <v>-1.804986919918107</v>
      </c>
      <c r="BB622" s="61">
        <f t="shared" ca="1" si="332"/>
        <v>-0.84255844787720635</v>
      </c>
      <c r="BL622" s="96">
        <v>39577</v>
      </c>
      <c r="BM622" s="126">
        <f t="shared" si="346"/>
        <v>-4.3638328569384896E-3</v>
      </c>
      <c r="BN622" s="126">
        <f t="shared" si="347"/>
        <v>-6.8839785325367523E-3</v>
      </c>
      <c r="BO622" s="126">
        <f t="shared" si="348"/>
        <v>-6.2437235561629248E-4</v>
      </c>
      <c r="BP622" s="126">
        <f t="shared" si="349"/>
        <v>-1.0190751077649331E-2</v>
      </c>
      <c r="BQ622" s="126">
        <f t="shared" si="350"/>
        <v>-5.1659550126801667E-3</v>
      </c>
      <c r="DA622" s="126">
        <f t="shared" ca="1" si="333"/>
        <v>3.8785257947991481E-2</v>
      </c>
      <c r="DB622" s="126">
        <f t="shared" ca="1" si="334"/>
        <v>1.7964453576009055E-2</v>
      </c>
      <c r="DC622" s="126">
        <f t="shared" ca="1" si="335"/>
        <v>1.4152370770030894E-3</v>
      </c>
      <c r="DD622" s="126">
        <f t="shared" ca="1" si="336"/>
        <v>5.7803205656005189E-3</v>
      </c>
      <c r="DE622" s="126">
        <f t="shared" ca="1" si="337"/>
        <v>-1.8672461418497745E-2</v>
      </c>
    </row>
    <row r="623" spans="1:109" ht="14" thickBot="1" x14ac:dyDescent="0.2">
      <c r="A623" s="96">
        <v>39580</v>
      </c>
      <c r="B623" s="97">
        <v>4.373499870300293</v>
      </c>
      <c r="C623" s="98">
        <v>1403.5799560546875</v>
      </c>
      <c r="D623" s="97">
        <v>1.9565999507904053</v>
      </c>
      <c r="E623">
        <v>103.88530858501183</v>
      </c>
      <c r="F623">
        <v>884.2508544921875</v>
      </c>
      <c r="H623" s="34">
        <f t="shared" si="338"/>
        <v>1.3737932907835534E-3</v>
      </c>
      <c r="I623" s="34">
        <f t="shared" si="339"/>
        <v>1.1020778542468471E-2</v>
      </c>
      <c r="J623" s="34">
        <f t="shared" si="340"/>
        <v>2.4078822874991665E-3</v>
      </c>
      <c r="K623" s="34">
        <f t="shared" si="341"/>
        <v>9.0379697284371473E-3</v>
      </c>
      <c r="L623" s="101">
        <f t="shared" si="342"/>
        <v>5.8566103171986917E-3</v>
      </c>
      <c r="N623" s="34">
        <f t="shared" si="343"/>
        <v>-5.6495096439751598E-2</v>
      </c>
      <c r="O623" s="35">
        <f t="shared" si="351"/>
        <v>1.1020778542468472</v>
      </c>
      <c r="P623" s="35">
        <f t="shared" si="352"/>
        <v>0.24078822874991665</v>
      </c>
      <c r="Q623" s="35">
        <f t="shared" si="344"/>
        <v>0.90379697284371474</v>
      </c>
      <c r="R623" s="35">
        <f t="shared" si="353"/>
        <v>0.58566103171986916</v>
      </c>
      <c r="S623" s="67">
        <f t="shared" si="345"/>
        <v>2.775828991120596</v>
      </c>
      <c r="AJ623" s="34">
        <f t="shared" ca="1" si="326"/>
        <v>1.3831470949112763</v>
      </c>
      <c r="AK623" s="34">
        <f t="shared" ca="1" si="326"/>
        <v>1.7011533124283671</v>
      </c>
      <c r="AL623" s="34">
        <f t="shared" ca="1" si="326"/>
        <v>0.68918396468276699</v>
      </c>
      <c r="AM623" s="34">
        <f t="shared" ca="1" si="326"/>
        <v>-0.11000758758924301</v>
      </c>
      <c r="AN623" s="101">
        <f t="shared" ca="1" si="326"/>
        <v>0.4552383451496273</v>
      </c>
      <c r="AQ623" s="60">
        <f ca="1"/>
        <v>-1.6366950539935098E-2</v>
      </c>
      <c r="AR623" s="60">
        <f ca="1"/>
        <v>-6.262445348613776E-3</v>
      </c>
      <c r="AS623" s="60">
        <f ca="1"/>
        <v>3.6430207961484734E-3</v>
      </c>
      <c r="AT623" s="60">
        <f ca="1"/>
        <v>1.2289759523631378E-3</v>
      </c>
      <c r="AU623" s="60">
        <f ca="1"/>
        <v>-1.2161834648726768E-3</v>
      </c>
      <c r="AW623" s="61">
        <f t="shared" ca="1" si="327"/>
        <v>0.67306519501991102</v>
      </c>
      <c r="AX623" s="61">
        <f t="shared" ca="1" si="328"/>
        <v>-0.62624453486137766</v>
      </c>
      <c r="AY623" s="61">
        <f t="shared" ca="1" si="329"/>
        <v>0.36430207961484734</v>
      </c>
      <c r="AZ623" s="61">
        <f t="shared" ca="1" si="330"/>
        <v>0.12289759523631377</v>
      </c>
      <c r="BA623" s="61">
        <f t="shared" ca="1" si="331"/>
        <v>-0.12161834648726769</v>
      </c>
      <c r="BB623" s="61">
        <f t="shared" ca="1" si="332"/>
        <v>0.41240198852242682</v>
      </c>
      <c r="BL623" s="96">
        <v>39580</v>
      </c>
      <c r="BM623" s="126">
        <f t="shared" si="346"/>
        <v>1.7952821296793645E-3</v>
      </c>
      <c r="BN623" s="126">
        <f t="shared" si="347"/>
        <v>1.086224793279846E-2</v>
      </c>
      <c r="BO623" s="126">
        <f t="shared" si="348"/>
        <v>2.4490727590912287E-3</v>
      </c>
      <c r="BP623" s="126">
        <f t="shared" si="349"/>
        <v>9.2456613390184267E-3</v>
      </c>
      <c r="BQ623" s="126">
        <f t="shared" si="350"/>
        <v>5.1069506747802836E-3</v>
      </c>
      <c r="DA623" s="126">
        <f t="shared" ca="1" si="333"/>
        <v>-1.6234314358114954E-2</v>
      </c>
      <c r="DB623" s="126">
        <f t="shared" ca="1" si="334"/>
        <v>-6.580327669814953E-3</v>
      </c>
      <c r="DC623" s="126">
        <f t="shared" ca="1" si="335"/>
        <v>3.4846072340588737E-3</v>
      </c>
      <c r="DD623" s="126">
        <f t="shared" ca="1" si="336"/>
        <v>1.3457132936779727E-3</v>
      </c>
      <c r="DE623" s="126">
        <f t="shared" ca="1" si="337"/>
        <v>-1.8387756841893497E-3</v>
      </c>
    </row>
    <row r="624" spans="1:109" ht="14" thickBot="1" x14ac:dyDescent="0.2">
      <c r="A624" s="96">
        <v>39581</v>
      </c>
      <c r="B624" s="97">
        <v>4.5419998168945312</v>
      </c>
      <c r="C624" s="98">
        <v>1403.0400390625</v>
      </c>
      <c r="D624" s="97">
        <v>1.9453999996185303</v>
      </c>
      <c r="E624">
        <v>104.82180294483418</v>
      </c>
      <c r="F624">
        <v>868.0517578125</v>
      </c>
      <c r="H624" s="34">
        <f t="shared" si="338"/>
        <v>3.8527484072537255E-2</v>
      </c>
      <c r="I624" s="34">
        <f t="shared" si="339"/>
        <v>-3.8467134690719628E-4</v>
      </c>
      <c r="J624" s="34">
        <f t="shared" si="340"/>
        <v>-5.7241906641930405E-3</v>
      </c>
      <c r="K624" s="34">
        <f t="shared" si="341"/>
        <v>9.0146948839834457E-3</v>
      </c>
      <c r="L624" s="101">
        <f t="shared" si="342"/>
        <v>-1.831957141731054E-2</v>
      </c>
      <c r="N624" s="34">
        <f t="shared" si="343"/>
        <v>-1.5843824124497925</v>
      </c>
      <c r="O624" s="35">
        <f t="shared" si="351"/>
        <v>-3.8467134690719627E-2</v>
      </c>
      <c r="P624" s="35">
        <f t="shared" si="352"/>
        <v>-0.57241906641930407</v>
      </c>
      <c r="Q624" s="35">
        <f t="shared" si="344"/>
        <v>0.90146948839834451</v>
      </c>
      <c r="R624" s="35">
        <f t="shared" si="353"/>
        <v>-1.8319571417310541</v>
      </c>
      <c r="S624" s="67">
        <f t="shared" si="345"/>
        <v>-3.1257562668925258</v>
      </c>
      <c r="AJ624" s="34">
        <f t="shared" ca="1" si="326"/>
        <v>-5.1021288495845689E-2</v>
      </c>
      <c r="AK624" s="34">
        <f t="shared" ca="1" si="326"/>
        <v>-0.82760456385288339</v>
      </c>
      <c r="AL624" s="34">
        <f t="shared" ca="1" si="326"/>
        <v>0.57279689560841907</v>
      </c>
      <c r="AM624" s="34">
        <f t="shared" ca="1" si="326"/>
        <v>0.47170910006514044</v>
      </c>
      <c r="AN624" s="101">
        <f t="shared" ca="1" si="326"/>
        <v>-0.19287887922165906</v>
      </c>
      <c r="AQ624" s="60">
        <f ca="1"/>
        <v>1.9615832381387671E-2</v>
      </c>
      <c r="AR624" s="60">
        <f ca="1"/>
        <v>2.8052110351766982E-2</v>
      </c>
      <c r="AS624" s="60">
        <f ca="1"/>
        <v>7.5401087024417916E-3</v>
      </c>
      <c r="AT624" s="60">
        <f ca="1"/>
        <v>6.605871011312275E-3</v>
      </c>
      <c r="AU624" s="60">
        <f ca="1"/>
        <v>1.7225645862251563E-2</v>
      </c>
      <c r="AW624" s="61">
        <f t="shared" ca="1" si="327"/>
        <v>-0.80667036996550578</v>
      </c>
      <c r="AX624" s="61">
        <f t="shared" ca="1" si="328"/>
        <v>2.8052110351766983</v>
      </c>
      <c r="AY624" s="61">
        <f t="shared" ca="1" si="329"/>
        <v>0.75401087024417912</v>
      </c>
      <c r="AZ624" s="61">
        <f t="shared" ca="1" si="330"/>
        <v>0.66058710113122754</v>
      </c>
      <c r="BA624" s="61">
        <f t="shared" ca="1" si="331"/>
        <v>1.7225645862251564</v>
      </c>
      <c r="BB624" s="61">
        <f t="shared" ca="1" si="332"/>
        <v>5.1357032228117552</v>
      </c>
      <c r="BL624" s="96">
        <v>39581</v>
      </c>
      <c r="BM624" s="126">
        <f t="shared" si="346"/>
        <v>3.8948972911433066E-2</v>
      </c>
      <c r="BN624" s="126">
        <f t="shared" si="347"/>
        <v>-5.4320195657720719E-4</v>
      </c>
      <c r="BO624" s="126">
        <f t="shared" si="348"/>
        <v>-5.6830001926009783E-3</v>
      </c>
      <c r="BP624" s="126">
        <f t="shared" si="349"/>
        <v>9.2223864945647251E-3</v>
      </c>
      <c r="BQ624" s="126">
        <f t="shared" si="350"/>
        <v>-1.9069231059728946E-2</v>
      </c>
      <c r="DA624" s="126">
        <f t="shared" ca="1" si="333"/>
        <v>1.9748468563207815E-2</v>
      </c>
      <c r="DB624" s="126">
        <f t="shared" ca="1" si="334"/>
        <v>2.7734228030565803E-2</v>
      </c>
      <c r="DC624" s="126">
        <f t="shared" ca="1" si="335"/>
        <v>7.3816951403521923E-3</v>
      </c>
      <c r="DD624" s="126">
        <f t="shared" ca="1" si="336"/>
        <v>6.7226083526271104E-3</v>
      </c>
      <c r="DE624" s="126">
        <f t="shared" ca="1" si="337"/>
        <v>1.6603053642934889E-2</v>
      </c>
    </row>
    <row r="625" spans="1:109" ht="14" thickBot="1" x14ac:dyDescent="0.2">
      <c r="A625" s="96">
        <v>39582</v>
      </c>
      <c r="B625" s="97">
        <v>4.563499927520752</v>
      </c>
      <c r="C625" s="98">
        <v>1408.6600341796875</v>
      </c>
      <c r="D625" s="97">
        <v>1.9438999891281128</v>
      </c>
      <c r="E625">
        <v>105.28532161907751</v>
      </c>
      <c r="F625">
        <v>867.2518310546875</v>
      </c>
      <c r="H625" s="34">
        <f t="shared" si="338"/>
        <v>4.7336220812357541E-3</v>
      </c>
      <c r="I625" s="34">
        <f t="shared" si="339"/>
        <v>4.0055842746602836E-3</v>
      </c>
      <c r="J625" s="34">
        <f t="shared" si="340"/>
        <v>-7.7105504817087211E-4</v>
      </c>
      <c r="K625" s="34">
        <f t="shared" si="341"/>
        <v>4.4219681518669687E-3</v>
      </c>
      <c r="L625" s="101">
        <f t="shared" si="342"/>
        <v>-9.2151965664849782E-4</v>
      </c>
      <c r="N625" s="34">
        <f t="shared" si="343"/>
        <v>-0.19466279081638466</v>
      </c>
      <c r="O625" s="35">
        <f t="shared" si="351"/>
        <v>0.40055842746602838</v>
      </c>
      <c r="P625" s="35">
        <f t="shared" si="352"/>
        <v>-7.7105504817087209E-2</v>
      </c>
      <c r="Q625" s="35">
        <f t="shared" si="344"/>
        <v>0.44219681518669685</v>
      </c>
      <c r="R625" s="35">
        <f t="shared" si="353"/>
        <v>-9.2151965664849789E-2</v>
      </c>
      <c r="S625" s="67">
        <f t="shared" si="345"/>
        <v>0.47883498135440355</v>
      </c>
      <c r="AJ625" s="34">
        <f t="shared" ca="1" si="326"/>
        <v>6.0314757353026278E-2</v>
      </c>
      <c r="AK625" s="34">
        <f t="shared" ca="1" si="326"/>
        <v>-0.55610138971073442</v>
      </c>
      <c r="AL625" s="34">
        <f t="shared" ca="1" si="326"/>
        <v>0.78565285792177852</v>
      </c>
      <c r="AM625" s="34">
        <f t="shared" ca="1" si="326"/>
        <v>9.9140651668726917E-2</v>
      </c>
      <c r="AN625" s="101">
        <f t="shared" ca="1" si="326"/>
        <v>1.5064856736494694</v>
      </c>
      <c r="AQ625" s="60">
        <f ca="1"/>
        <v>-1.9845711885694119E-3</v>
      </c>
      <c r="AR625" s="60">
        <f ca="1"/>
        <v>1.4553456631359915E-3</v>
      </c>
      <c r="AS625" s="60">
        <f ca="1"/>
        <v>-2.8221380627845797E-4</v>
      </c>
      <c r="AT625" s="60">
        <f ca="1"/>
        <v>-1.42461885953994E-3</v>
      </c>
      <c r="AU625" s="60">
        <f ca="1"/>
        <v>-1.3774457626662687E-2</v>
      </c>
      <c r="AW625" s="61">
        <f t="shared" ca="1" si="327"/>
        <v>8.1612380437404611E-2</v>
      </c>
      <c r="AX625" s="61">
        <f t="shared" ca="1" si="328"/>
        <v>0.14553456631359915</v>
      </c>
      <c r="AY625" s="61">
        <f t="shared" ca="1" si="329"/>
        <v>-2.8221380627845797E-2</v>
      </c>
      <c r="AZ625" s="61">
        <f t="shared" ca="1" si="330"/>
        <v>-0.14246188595399401</v>
      </c>
      <c r="BA625" s="61">
        <f t="shared" ca="1" si="331"/>
        <v>-1.3774457626662688</v>
      </c>
      <c r="BB625" s="61">
        <f t="shared" ca="1" si="332"/>
        <v>-1.3209820824971048</v>
      </c>
      <c r="BL625" s="96">
        <v>39582</v>
      </c>
      <c r="BM625" s="126">
        <f t="shared" si="346"/>
        <v>5.1551109201315648E-3</v>
      </c>
      <c r="BN625" s="126">
        <f t="shared" si="347"/>
        <v>3.8470536649902725E-3</v>
      </c>
      <c r="BO625" s="126">
        <f t="shared" si="348"/>
        <v>-7.2986457657880975E-4</v>
      </c>
      <c r="BP625" s="126">
        <f t="shared" si="349"/>
        <v>4.629659762448249E-3</v>
      </c>
      <c r="BQ625" s="126">
        <f t="shared" si="350"/>
        <v>-1.6711792990669059E-3</v>
      </c>
      <c r="DA625" s="126">
        <f t="shared" ca="1" si="333"/>
        <v>-1.8519350067492681E-3</v>
      </c>
      <c r="DB625" s="126">
        <f t="shared" ca="1" si="334"/>
        <v>1.1374633419348142E-3</v>
      </c>
      <c r="DC625" s="126">
        <f t="shared" ca="1" si="335"/>
        <v>-4.4062736836805754E-4</v>
      </c>
      <c r="DD625" s="126">
        <f t="shared" ca="1" si="336"/>
        <v>-1.3078815182251051E-3</v>
      </c>
      <c r="DE625" s="126">
        <f t="shared" ca="1" si="337"/>
        <v>-1.439704984597936E-2</v>
      </c>
    </row>
    <row r="626" spans="1:109" ht="14" thickBot="1" x14ac:dyDescent="0.2">
      <c r="A626" s="96">
        <v>39583</v>
      </c>
      <c r="B626" s="97">
        <v>4.434999942779541</v>
      </c>
      <c r="C626" s="98">
        <v>1423.5699462890625</v>
      </c>
      <c r="D626" s="97">
        <v>1.9450000524520874</v>
      </c>
      <c r="E626">
        <v>104.74494803586728</v>
      </c>
      <c r="F626">
        <v>879.80224609375</v>
      </c>
      <c r="H626" s="34">
        <f t="shared" si="338"/>
        <v>-2.8158209002322066E-2</v>
      </c>
      <c r="I626" s="34">
        <f t="shared" si="339"/>
        <v>1.0584464489373811E-2</v>
      </c>
      <c r="J626" s="34">
        <f t="shared" si="340"/>
        <v>5.6590530898043521E-4</v>
      </c>
      <c r="K626" s="34">
        <f t="shared" si="341"/>
        <v>-5.132468371662465E-3</v>
      </c>
      <c r="L626" s="101">
        <f t="shared" si="342"/>
        <v>1.4471477130004573E-2</v>
      </c>
      <c r="N626" s="34">
        <f t="shared" si="343"/>
        <v>1.1579622231591635</v>
      </c>
      <c r="O626" s="35">
        <f t="shared" si="351"/>
        <v>1.058446448937381</v>
      </c>
      <c r="P626" s="35">
        <f t="shared" si="352"/>
        <v>5.6590530898043521E-2</v>
      </c>
      <c r="Q626" s="35">
        <f t="shared" si="344"/>
        <v>-0.51324683716624653</v>
      </c>
      <c r="R626" s="35">
        <f t="shared" si="353"/>
        <v>1.4471477130004573</v>
      </c>
      <c r="S626" s="67">
        <f t="shared" si="345"/>
        <v>3.2069000788287987</v>
      </c>
      <c r="AJ626" s="34">
        <f t="shared" ca="1" si="326"/>
        <v>-3.768377728219114E-2</v>
      </c>
      <c r="AK626" s="34">
        <f t="shared" ca="1" si="326"/>
        <v>3.0603064901638524</v>
      </c>
      <c r="AL626" s="34">
        <f t="shared" ca="1" si="326"/>
        <v>0.22851782747422661</v>
      </c>
      <c r="AM626" s="34">
        <f t="shared" ca="1" si="326"/>
        <v>-0.35436623100689318</v>
      </c>
      <c r="AN626" s="101">
        <f t="shared" ca="1" si="326"/>
        <v>-0.46201471420500667</v>
      </c>
      <c r="AQ626" s="60">
        <f ca="1"/>
        <v>-2.7207312612134603E-3</v>
      </c>
      <c r="AR626" s="60">
        <f ca="1"/>
        <v>4.6949583419969194E-3</v>
      </c>
      <c r="AS626" s="60">
        <f ca="1"/>
        <v>4.0323029901264693E-3</v>
      </c>
      <c r="AT626" s="60">
        <f ca="1"/>
        <v>7.9421587368674468E-3</v>
      </c>
      <c r="AU626" s="60">
        <f ca="1"/>
        <v>-1.1269331166771944E-2</v>
      </c>
      <c r="AW626" s="61">
        <f t="shared" ca="1" si="327"/>
        <v>0.11188580991047999</v>
      </c>
      <c r="AX626" s="61">
        <f t="shared" ca="1" si="328"/>
        <v>0.46949583419969193</v>
      </c>
      <c r="AY626" s="61">
        <f t="shared" ca="1" si="329"/>
        <v>0.40323029901264695</v>
      </c>
      <c r="AZ626" s="61">
        <f t="shared" ca="1" si="330"/>
        <v>0.79421587368674462</v>
      </c>
      <c r="BA626" s="61">
        <f t="shared" ca="1" si="331"/>
        <v>-1.1269331166771943</v>
      </c>
      <c r="BB626" s="61">
        <f t="shared" ca="1" si="332"/>
        <v>0.65189470013236916</v>
      </c>
      <c r="BL626" s="96">
        <v>39583</v>
      </c>
      <c r="BM626" s="126">
        <f t="shared" si="346"/>
        <v>-2.7736720163426255E-2</v>
      </c>
      <c r="BN626" s="126">
        <f t="shared" si="347"/>
        <v>1.0425933879703799E-2</v>
      </c>
      <c r="BO626" s="126">
        <f t="shared" si="348"/>
        <v>6.0709578057249758E-4</v>
      </c>
      <c r="BP626" s="126">
        <f t="shared" si="349"/>
        <v>-4.9247767610811847E-3</v>
      </c>
      <c r="BQ626" s="126">
        <f t="shared" si="350"/>
        <v>1.3721817487586165E-2</v>
      </c>
      <c r="DA626" s="126">
        <f t="shared" ca="1" si="333"/>
        <v>-2.5880950793933165E-3</v>
      </c>
      <c r="DB626" s="126">
        <f t="shared" ca="1" si="334"/>
        <v>4.3770760207957424E-3</v>
      </c>
      <c r="DC626" s="126">
        <f t="shared" ca="1" si="335"/>
        <v>3.8738894280368696E-3</v>
      </c>
      <c r="DD626" s="126">
        <f t="shared" ca="1" si="336"/>
        <v>8.0588960781822813E-3</v>
      </c>
      <c r="DE626" s="126">
        <f t="shared" ca="1" si="337"/>
        <v>-1.1891923386088616E-2</v>
      </c>
    </row>
    <row r="627" spans="1:109" ht="14" thickBot="1" x14ac:dyDescent="0.2">
      <c r="A627" s="96">
        <v>39584</v>
      </c>
      <c r="B627" s="97">
        <v>4.439000129699707</v>
      </c>
      <c r="C627" s="98">
        <v>1425.3499755859375</v>
      </c>
      <c r="D627" s="97">
        <v>1.9558000564575195</v>
      </c>
      <c r="E627">
        <v>104.12328678918284</v>
      </c>
      <c r="F627">
        <v>900.7999267578125</v>
      </c>
      <c r="H627" s="34">
        <f t="shared" si="338"/>
        <v>9.0195873095298945E-4</v>
      </c>
      <c r="I627" s="34">
        <f t="shared" si="339"/>
        <v>1.2503981989189568E-3</v>
      </c>
      <c r="J627" s="34">
        <f t="shared" si="340"/>
        <v>5.5527011383965878E-3</v>
      </c>
      <c r="K627" s="34">
        <f t="shared" si="341"/>
        <v>-5.9349998099341959E-3</v>
      </c>
      <c r="L627" s="101">
        <f t="shared" si="342"/>
        <v>2.3866364012243076E-2</v>
      </c>
      <c r="N627" s="34">
        <f t="shared" si="343"/>
        <v>-3.7091639500438832E-2</v>
      </c>
      <c r="O627" s="35">
        <f t="shared" si="351"/>
        <v>0.12503981989189569</v>
      </c>
      <c r="P627" s="35">
        <f t="shared" si="352"/>
        <v>0.55527011383965874</v>
      </c>
      <c r="Q627" s="35">
        <f t="shared" si="344"/>
        <v>-0.59349998099341961</v>
      </c>
      <c r="R627" s="35">
        <f t="shared" si="353"/>
        <v>2.3866364012243078</v>
      </c>
      <c r="S627" s="67">
        <f t="shared" si="345"/>
        <v>2.4363547144620039</v>
      </c>
      <c r="AJ627" s="34">
        <f t="shared" ca="1" si="326"/>
        <v>-0.49811664337880091</v>
      </c>
      <c r="AK627" s="34">
        <f t="shared" ca="1" si="326"/>
        <v>1.7542668020443597</v>
      </c>
      <c r="AL627" s="34">
        <f t="shared" ca="1" si="326"/>
        <v>1.4496410582540935</v>
      </c>
      <c r="AM627" s="34">
        <f t="shared" ca="1" si="326"/>
        <v>-0.79373378038311637</v>
      </c>
      <c r="AN627" s="101">
        <f t="shared" ca="1" si="326"/>
        <v>-1.4712435848393003E-2</v>
      </c>
      <c r="AQ627" s="60">
        <f ca="1"/>
        <v>-8.0503829482956903E-3</v>
      </c>
      <c r="AR627" s="60">
        <f ca="1"/>
        <v>1.785010308139803E-2</v>
      </c>
      <c r="AS627" s="60">
        <f ca="1"/>
        <v>5.3046856383426322E-3</v>
      </c>
      <c r="AT627" s="60">
        <f ca="1"/>
        <v>-3.5583628977559809E-3</v>
      </c>
      <c r="AU627" s="60">
        <f ca="1"/>
        <v>3.763921068964414E-2</v>
      </c>
      <c r="AW627" s="61">
        <f t="shared" ca="1" si="327"/>
        <v>0.33105938432811394</v>
      </c>
      <c r="AX627" s="61">
        <f t="shared" ca="1" si="328"/>
        <v>1.785010308139803</v>
      </c>
      <c r="AY627" s="61">
        <f t="shared" ca="1" si="329"/>
        <v>0.53046856383426322</v>
      </c>
      <c r="AZ627" s="61">
        <f t="shared" ca="1" si="330"/>
        <v>-0.35583628977559811</v>
      </c>
      <c r="BA627" s="61">
        <f t="shared" ca="1" si="331"/>
        <v>3.763921068964414</v>
      </c>
      <c r="BB627" s="61">
        <f t="shared" ca="1" si="332"/>
        <v>6.0546230354909962</v>
      </c>
      <c r="BL627" s="96">
        <v>39584</v>
      </c>
      <c r="BM627" s="126">
        <f t="shared" si="346"/>
        <v>1.3234475698488005E-3</v>
      </c>
      <c r="BN627" s="126">
        <f t="shared" si="347"/>
        <v>1.0918675892489459E-3</v>
      </c>
      <c r="BO627" s="126">
        <f t="shared" si="348"/>
        <v>5.59389160998865E-3</v>
      </c>
      <c r="BP627" s="126">
        <f t="shared" si="349"/>
        <v>-5.7273081993529157E-3</v>
      </c>
      <c r="BQ627" s="126">
        <f t="shared" si="350"/>
        <v>2.3116704369824669E-2</v>
      </c>
      <c r="DA627" s="126">
        <f t="shared" ca="1" si="333"/>
        <v>-7.917746766475546E-3</v>
      </c>
      <c r="DB627" s="126">
        <f t="shared" ca="1" si="334"/>
        <v>1.7532220760196851E-2</v>
      </c>
      <c r="DC627" s="126">
        <f t="shared" ca="1" si="335"/>
        <v>5.1462720762530329E-3</v>
      </c>
      <c r="DD627" s="126">
        <f t="shared" ca="1" si="336"/>
        <v>-3.441625556441146E-3</v>
      </c>
      <c r="DE627" s="126">
        <f t="shared" ca="1" si="337"/>
        <v>3.7016618470327466E-2</v>
      </c>
    </row>
    <row r="628" spans="1:109" ht="14" thickBot="1" x14ac:dyDescent="0.2">
      <c r="A628" s="96">
        <v>39587</v>
      </c>
      <c r="B628" s="97">
        <v>4.4074997901916504</v>
      </c>
      <c r="C628" s="98">
        <v>1426.6300048828125</v>
      </c>
      <c r="D628" s="97">
        <v>1.9480999708175659</v>
      </c>
      <c r="E628">
        <v>104.36234766383045</v>
      </c>
      <c r="F628">
        <v>903.94976806640625</v>
      </c>
      <c r="H628" s="34">
        <f t="shared" si="338"/>
        <v>-7.0962691118884019E-3</v>
      </c>
      <c r="I628" s="34">
        <f t="shared" si="339"/>
        <v>8.9804561602409359E-4</v>
      </c>
      <c r="J628" s="34">
        <f t="shared" si="340"/>
        <v>-3.9370515480506435E-3</v>
      </c>
      <c r="K628" s="34">
        <f t="shared" si="341"/>
        <v>2.2959405337600399E-3</v>
      </c>
      <c r="L628" s="101">
        <f t="shared" si="342"/>
        <v>3.4967157689840831E-3</v>
      </c>
      <c r="N628" s="34">
        <f t="shared" si="343"/>
        <v>0.2918229478394867</v>
      </c>
      <c r="O628" s="35">
        <f t="shared" si="351"/>
        <v>8.9804561602409363E-2</v>
      </c>
      <c r="P628" s="35">
        <f t="shared" si="352"/>
        <v>-0.39370515480506435</v>
      </c>
      <c r="Q628" s="35">
        <f t="shared" si="344"/>
        <v>0.229594053376004</v>
      </c>
      <c r="R628" s="35">
        <f t="shared" si="353"/>
        <v>0.34967157689840833</v>
      </c>
      <c r="S628" s="67">
        <f t="shared" si="345"/>
        <v>0.567187984911244</v>
      </c>
      <c r="AJ628" s="34">
        <f t="shared" ca="1" si="326"/>
        <v>-0.1466947769481709</v>
      </c>
      <c r="AK628" s="34">
        <f t="shared" ca="1" si="326"/>
        <v>0.33906452277283905</v>
      </c>
      <c r="AL628" s="34">
        <f t="shared" ca="1" si="326"/>
        <v>0.30059506079409631</v>
      </c>
      <c r="AM628" s="34">
        <f t="shared" ca="1" si="326"/>
        <v>0.81120544030041652</v>
      </c>
      <c r="AN628" s="101">
        <f t="shared" ca="1" si="326"/>
        <v>0.24582245900820546</v>
      </c>
      <c r="AQ628" s="60">
        <f ca="1"/>
        <v>-2.1260635340096489E-2</v>
      </c>
      <c r="AR628" s="60">
        <f ca="1"/>
        <v>1.9722379603590832E-2</v>
      </c>
      <c r="AS628" s="60">
        <f ca="1"/>
        <v>1.045626692534888E-3</v>
      </c>
      <c r="AT628" s="60">
        <f ca="1"/>
        <v>3.7494381607308983E-4</v>
      </c>
      <c r="AU628" s="60">
        <f ca="1"/>
        <v>1.5683741863084636E-2</v>
      </c>
      <c r="AW628" s="61">
        <f t="shared" ca="1" si="327"/>
        <v>0.87431031434436068</v>
      </c>
      <c r="AX628" s="61">
        <f t="shared" ca="1" si="328"/>
        <v>1.9722379603590832</v>
      </c>
      <c r="AY628" s="61">
        <f t="shared" ca="1" si="329"/>
        <v>0.1045626692534888</v>
      </c>
      <c r="AZ628" s="61">
        <f t="shared" ca="1" si="330"/>
        <v>3.7494381607308981E-2</v>
      </c>
      <c r="BA628" s="61">
        <f t="shared" ca="1" si="331"/>
        <v>1.5683741863084637</v>
      </c>
      <c r="BB628" s="61">
        <f t="shared" ca="1" si="332"/>
        <v>4.5569795118727052</v>
      </c>
      <c r="BL628" s="96">
        <v>39587</v>
      </c>
      <c r="BM628" s="126">
        <f t="shared" si="346"/>
        <v>-6.6747802729925912E-3</v>
      </c>
      <c r="BN628" s="126">
        <f t="shared" si="347"/>
        <v>7.3951500635408268E-4</v>
      </c>
      <c r="BO628" s="126">
        <f t="shared" si="348"/>
        <v>-3.8958610764585812E-3</v>
      </c>
      <c r="BP628" s="126">
        <f t="shared" si="349"/>
        <v>2.5036321443413197E-3</v>
      </c>
      <c r="BQ628" s="126">
        <f t="shared" si="350"/>
        <v>2.7470561265656749E-3</v>
      </c>
      <c r="DA628" s="126">
        <f t="shared" ca="1" si="333"/>
        <v>-2.1127999158276345E-2</v>
      </c>
      <c r="DB628" s="126">
        <f t="shared" ca="1" si="334"/>
        <v>1.9404497282389653E-2</v>
      </c>
      <c r="DC628" s="126">
        <f t="shared" ca="1" si="335"/>
        <v>8.8721313044528845E-4</v>
      </c>
      <c r="DD628" s="126">
        <f t="shared" ca="1" si="336"/>
        <v>4.9168115738792474E-4</v>
      </c>
      <c r="DE628" s="126">
        <f t="shared" ca="1" si="337"/>
        <v>1.5061149643767964E-2</v>
      </c>
    </row>
    <row r="629" spans="1:109" ht="14" thickBot="1" x14ac:dyDescent="0.2">
      <c r="A629" s="96">
        <v>39588</v>
      </c>
      <c r="B629" s="97">
        <v>4.3575000762939453</v>
      </c>
      <c r="C629" s="98">
        <v>1413.4000244140625</v>
      </c>
      <c r="D629" s="97">
        <v>1.9679000377655029</v>
      </c>
      <c r="E629">
        <v>103.63768125873808</v>
      </c>
      <c r="F629">
        <v>920.9488525390625</v>
      </c>
      <c r="H629" s="34">
        <f t="shared" si="338"/>
        <v>-1.1344235116918962E-2</v>
      </c>
      <c r="I629" s="34">
        <f t="shared" si="339"/>
        <v>-9.2735891040205253E-3</v>
      </c>
      <c r="J629" s="34">
        <f t="shared" si="340"/>
        <v>1.0163783812196993E-2</v>
      </c>
      <c r="K629" s="34">
        <f t="shared" si="341"/>
        <v>-6.9437533872526765E-3</v>
      </c>
      <c r="L629" s="101">
        <f t="shared" si="342"/>
        <v>1.8805341926264488E-2</v>
      </c>
      <c r="N629" s="34">
        <f t="shared" si="343"/>
        <v>0.46651389351305894</v>
      </c>
      <c r="O629" s="35">
        <f t="shared" si="351"/>
        <v>-0.92735891040205254</v>
      </c>
      <c r="P629" s="35">
        <f t="shared" si="352"/>
        <v>1.0163783812196994</v>
      </c>
      <c r="Q629" s="35">
        <f t="shared" si="344"/>
        <v>-0.69437533872526769</v>
      </c>
      <c r="R629" s="35">
        <f t="shared" si="353"/>
        <v>1.8805341926264489</v>
      </c>
      <c r="S629" s="67">
        <f t="shared" si="345"/>
        <v>1.741692218231887</v>
      </c>
      <c r="AJ629" s="34">
        <f t="shared" ca="1" si="326"/>
        <v>-0.76533901028205631</v>
      </c>
      <c r="AK629" s="34">
        <f t="shared" ca="1" si="326"/>
        <v>0.99355424050379137</v>
      </c>
      <c r="AL629" s="34">
        <f t="shared" ca="1" si="326"/>
        <v>1.279751970472385</v>
      </c>
      <c r="AM629" s="34">
        <f t="shared" ca="1" si="326"/>
        <v>-0.14410167387836725</v>
      </c>
      <c r="AN629" s="101">
        <f t="shared" ca="1" si="326"/>
        <v>-0.34622843430017702</v>
      </c>
      <c r="AQ629" s="60">
        <f ca="1"/>
        <v>-4.9469698355000917E-3</v>
      </c>
      <c r="AR629" s="60">
        <f ca="1"/>
        <v>3.0389126749232245E-3</v>
      </c>
      <c r="AS629" s="60">
        <f ca="1"/>
        <v>5.634885928592636E-3</v>
      </c>
      <c r="AT629" s="60">
        <f ca="1"/>
        <v>-2.096729810868384E-3</v>
      </c>
      <c r="AU629" s="60">
        <f ca="1"/>
        <v>1.8685404299537249E-3</v>
      </c>
      <c r="AW629" s="61">
        <f t="shared" ca="1" si="327"/>
        <v>0.2034363829086081</v>
      </c>
      <c r="AX629" s="61">
        <f t="shared" ca="1" si="328"/>
        <v>0.30389126749232243</v>
      </c>
      <c r="AY629" s="61">
        <f t="shared" ca="1" si="329"/>
        <v>0.56348859285926356</v>
      </c>
      <c r="AZ629" s="61">
        <f t="shared" ca="1" si="330"/>
        <v>-0.20967298108683841</v>
      </c>
      <c r="BA629" s="61">
        <f t="shared" ca="1" si="331"/>
        <v>0.18685404299537248</v>
      </c>
      <c r="BB629" s="61">
        <f t="shared" ca="1" si="332"/>
        <v>1.0479973051687281</v>
      </c>
      <c r="BL629" s="96">
        <v>39588</v>
      </c>
      <c r="BM629" s="126">
        <f t="shared" si="346"/>
        <v>-1.092274627802315E-2</v>
      </c>
      <c r="BN629" s="126">
        <f t="shared" si="347"/>
        <v>-9.4321197136905364E-3</v>
      </c>
      <c r="BO629" s="126">
        <f t="shared" si="348"/>
        <v>1.0204974283789055E-2</v>
      </c>
      <c r="BP629" s="126">
        <f t="shared" si="349"/>
        <v>-6.7360617766713963E-3</v>
      </c>
      <c r="BQ629" s="126">
        <f t="shared" si="350"/>
        <v>1.8055682283846082E-2</v>
      </c>
      <c r="DA629" s="126">
        <f t="shared" ca="1" si="333"/>
        <v>-4.8143336536799483E-3</v>
      </c>
      <c r="DB629" s="126">
        <f t="shared" ca="1" si="334"/>
        <v>2.721030353722047E-3</v>
      </c>
      <c r="DC629" s="126">
        <f t="shared" ca="1" si="335"/>
        <v>5.4764723665030367E-3</v>
      </c>
      <c r="DD629" s="126">
        <f t="shared" ca="1" si="336"/>
        <v>-1.9799924695535491E-3</v>
      </c>
      <c r="DE629" s="126">
        <f t="shared" ca="1" si="337"/>
        <v>1.245948210637052E-3</v>
      </c>
    </row>
    <row r="630" spans="1:109" ht="14" thickBot="1" x14ac:dyDescent="0.2">
      <c r="A630" s="96">
        <v>39589</v>
      </c>
      <c r="B630" s="97">
        <v>4.4105000495910645</v>
      </c>
      <c r="C630" s="98">
        <v>1390.7099609375</v>
      </c>
      <c r="D630" s="97">
        <v>1.968500018119812</v>
      </c>
      <c r="E630">
        <v>103.10341223761122</v>
      </c>
      <c r="F630">
        <v>927.94842529296875</v>
      </c>
      <c r="H630" s="34">
        <f t="shared" si="338"/>
        <v>1.2162931123158036E-2</v>
      </c>
      <c r="I630" s="34">
        <f t="shared" si="339"/>
        <v>-1.6053532676263301E-2</v>
      </c>
      <c r="J630" s="34">
        <f t="shared" si="340"/>
        <v>3.048835524137412E-4</v>
      </c>
      <c r="K630" s="34">
        <f t="shared" si="341"/>
        <v>-5.1551618546252847E-3</v>
      </c>
      <c r="L630" s="101">
        <f t="shared" si="342"/>
        <v>7.6003925023722853E-3</v>
      </c>
      <c r="N630" s="34">
        <f t="shared" si="343"/>
        <v>-0.5001814839268508</v>
      </c>
      <c r="O630" s="35">
        <f t="shared" si="351"/>
        <v>-1.60535326762633</v>
      </c>
      <c r="P630" s="35">
        <f t="shared" si="352"/>
        <v>3.048835524137412E-2</v>
      </c>
      <c r="Q630" s="35">
        <f t="shared" si="344"/>
        <v>-0.51551618546252842</v>
      </c>
      <c r="R630" s="35">
        <f t="shared" si="353"/>
        <v>0.76003925023722851</v>
      </c>
      <c r="S630" s="67">
        <f t="shared" si="345"/>
        <v>-1.8305233315371066</v>
      </c>
      <c r="AJ630" s="34">
        <f t="shared" ca="1" si="326"/>
        <v>1.2724572662191709</v>
      </c>
      <c r="AK630" s="34">
        <f t="shared" ca="1" si="326"/>
        <v>0.74505496161679485</v>
      </c>
      <c r="AL630" s="34">
        <f t="shared" ca="1" si="326"/>
        <v>-0.73293125753060306</v>
      </c>
      <c r="AM630" s="34">
        <f t="shared" ca="1" si="326"/>
        <v>-1.208292904120251</v>
      </c>
      <c r="AN630" s="101">
        <f t="shared" ca="1" si="326"/>
        <v>0.12495413000352433</v>
      </c>
      <c r="AQ630" s="60">
        <f ca="1"/>
        <v>-2.3549848721140233E-2</v>
      </c>
      <c r="AR630" s="60">
        <f ca="1"/>
        <v>1.1774315589964238E-2</v>
      </c>
      <c r="AS630" s="60">
        <f ca="1"/>
        <v>7.311803476924188E-4</v>
      </c>
      <c r="AT630" s="60">
        <f ca="1"/>
        <v>-3.7251005025189386E-3</v>
      </c>
      <c r="AU630" s="60">
        <f ca="1"/>
        <v>6.4632134243157394E-3</v>
      </c>
      <c r="AW630" s="61">
        <f t="shared" ca="1" si="327"/>
        <v>0.96845062759299494</v>
      </c>
      <c r="AX630" s="61">
        <f t="shared" ca="1" si="328"/>
        <v>1.1774315589964237</v>
      </c>
      <c r="AY630" s="61">
        <f t="shared" ca="1" si="329"/>
        <v>7.3118034769241877E-2</v>
      </c>
      <c r="AZ630" s="61">
        <f t="shared" ca="1" si="330"/>
        <v>-0.37251005025189388</v>
      </c>
      <c r="BA630" s="61">
        <f t="shared" ca="1" si="331"/>
        <v>0.64632134243157391</v>
      </c>
      <c r="BB630" s="61">
        <f t="shared" ca="1" si="332"/>
        <v>2.4928115135383404</v>
      </c>
      <c r="BL630" s="96">
        <v>39589</v>
      </c>
      <c r="BM630" s="126">
        <f t="shared" si="346"/>
        <v>1.2584419962053848E-2</v>
      </c>
      <c r="BN630" s="126">
        <f t="shared" si="347"/>
        <v>-1.6212063285933311E-2</v>
      </c>
      <c r="BO630" s="126">
        <f t="shared" si="348"/>
        <v>3.4607402400580356E-4</v>
      </c>
      <c r="BP630" s="126">
        <f t="shared" si="349"/>
        <v>-4.9474702440440044E-3</v>
      </c>
      <c r="BQ630" s="126">
        <f t="shared" si="350"/>
        <v>6.8507328599538772E-3</v>
      </c>
      <c r="DA630" s="126">
        <f t="shared" ca="1" si="333"/>
        <v>-2.3417212539320088E-2</v>
      </c>
      <c r="DB630" s="126">
        <f t="shared" ca="1" si="334"/>
        <v>1.1456433268763061E-2</v>
      </c>
      <c r="DC630" s="126">
        <f t="shared" ca="1" si="335"/>
        <v>5.7276678560281929E-4</v>
      </c>
      <c r="DD630" s="126">
        <f t="shared" ca="1" si="336"/>
        <v>-3.6083631612041037E-3</v>
      </c>
      <c r="DE630" s="126">
        <f t="shared" ca="1" si="337"/>
        <v>5.840621204999067E-3</v>
      </c>
    </row>
    <row r="631" spans="1:109" ht="14" thickBot="1" x14ac:dyDescent="0.2">
      <c r="A631" s="96">
        <v>39590</v>
      </c>
      <c r="B631" s="97">
        <v>4.5285000801086426</v>
      </c>
      <c r="C631" s="98">
        <v>1394.3499755859375</v>
      </c>
      <c r="D631" s="97">
        <v>1.9781999588012695</v>
      </c>
      <c r="E631">
        <v>104.36234766383045</v>
      </c>
      <c r="F631">
        <v>921.07208251953125</v>
      </c>
      <c r="H631" s="34">
        <f t="shared" si="338"/>
        <v>2.6754342861535378E-2</v>
      </c>
      <c r="I631" s="34">
        <f t="shared" si="339"/>
        <v>2.6173787135196093E-3</v>
      </c>
      <c r="J631" s="34">
        <f t="shared" si="340"/>
        <v>4.9275796759820686E-3</v>
      </c>
      <c r="K631" s="34">
        <f t="shared" si="341"/>
        <v>1.2210414756379672E-2</v>
      </c>
      <c r="L631" s="101">
        <f t="shared" si="342"/>
        <v>-7.4102639608085163E-3</v>
      </c>
      <c r="N631" s="34">
        <f t="shared" si="343"/>
        <v>-1.1002304278852109</v>
      </c>
      <c r="O631" s="35">
        <f t="shared" si="351"/>
        <v>0.26173787135196092</v>
      </c>
      <c r="P631" s="35">
        <f t="shared" si="352"/>
        <v>0.49275796759820684</v>
      </c>
      <c r="Q631" s="35">
        <f t="shared" si="344"/>
        <v>1.2210414756379673</v>
      </c>
      <c r="R631" s="35">
        <f t="shared" si="353"/>
        <v>-0.74102639608085163</v>
      </c>
      <c r="S631" s="67">
        <f t="shared" si="345"/>
        <v>0.13428049062207248</v>
      </c>
      <c r="AJ631" s="34">
        <f t="shared" ref="AJ631:AN681" ca="1" si="354">_xlfn.NORM.INV(RAND(),0,1)</f>
        <v>-5.2561646852893495E-2</v>
      </c>
      <c r="AK631" s="34">
        <f t="shared" ca="1" si="354"/>
        <v>1.5205619733124796</v>
      </c>
      <c r="AL631" s="34">
        <f t="shared" ca="1" si="354"/>
        <v>-0.63644364984986213</v>
      </c>
      <c r="AM631" s="34">
        <f t="shared" ca="1" si="354"/>
        <v>-0.56031700122675354</v>
      </c>
      <c r="AN631" s="101">
        <f t="shared" ca="1" si="354"/>
        <v>-0.14501641117063094</v>
      </c>
      <c r="AQ631" s="60">
        <f ca="1"/>
        <v>2.6604277048788445E-2</v>
      </c>
      <c r="AR631" s="60">
        <f ca="1"/>
        <v>7.9307235904698091E-3</v>
      </c>
      <c r="AS631" s="60">
        <f ca="1"/>
        <v>-2.3683497536616388E-3</v>
      </c>
      <c r="AT631" s="60">
        <f ca="1"/>
        <v>7.919711792322974E-3</v>
      </c>
      <c r="AU631" s="60">
        <f ca="1"/>
        <v>1.3799304247592058E-2</v>
      </c>
      <c r="AW631" s="61">
        <f t="shared" ca="1" si="327"/>
        <v>-1.0940592064792509</v>
      </c>
      <c r="AX631" s="61">
        <f t="shared" ca="1" si="328"/>
        <v>0.79307235904698092</v>
      </c>
      <c r="AY631" s="61">
        <f t="shared" ca="1" si="329"/>
        <v>-0.23683497536616388</v>
      </c>
      <c r="AZ631" s="61">
        <f t="shared" ca="1" si="330"/>
        <v>0.79197117923229743</v>
      </c>
      <c r="BA631" s="61">
        <f t="shared" ca="1" si="331"/>
        <v>1.3799304247592059</v>
      </c>
      <c r="BB631" s="61">
        <f t="shared" ca="1" si="332"/>
        <v>1.6340797811930694</v>
      </c>
      <c r="BL631" s="96">
        <v>39590</v>
      </c>
      <c r="BM631" s="126">
        <f t="shared" si="346"/>
        <v>2.717583170043119E-2</v>
      </c>
      <c r="BN631" s="126">
        <f t="shared" si="347"/>
        <v>2.4588481038495986E-3</v>
      </c>
      <c r="BO631" s="126">
        <f t="shared" si="348"/>
        <v>4.9687701475741308E-3</v>
      </c>
      <c r="BP631" s="126">
        <f t="shared" si="349"/>
        <v>1.2418106366960951E-2</v>
      </c>
      <c r="BQ631" s="126">
        <f t="shared" si="350"/>
        <v>-8.1599236032269245E-3</v>
      </c>
      <c r="DA631" s="126">
        <f t="shared" ca="1" si="333"/>
        <v>2.6736913230608589E-2</v>
      </c>
      <c r="DB631" s="126">
        <f t="shared" ca="1" si="334"/>
        <v>7.6128412692686321E-3</v>
      </c>
      <c r="DC631" s="126">
        <f t="shared" ca="1" si="335"/>
        <v>-2.5267633157512385E-3</v>
      </c>
      <c r="DD631" s="126">
        <f t="shared" ca="1" si="336"/>
        <v>8.0364491336378085E-3</v>
      </c>
      <c r="DE631" s="126">
        <f t="shared" ca="1" si="337"/>
        <v>1.3176712028275386E-2</v>
      </c>
    </row>
    <row r="632" spans="1:109" ht="14" thickBot="1" x14ac:dyDescent="0.2">
      <c r="A632" s="96">
        <v>39591</v>
      </c>
      <c r="B632" s="97">
        <v>4.4460000991821289</v>
      </c>
      <c r="C632" s="98">
        <v>1375.9300537109375</v>
      </c>
      <c r="D632" s="97">
        <v>1.9810999631881714</v>
      </c>
      <c r="E632">
        <v>103.08216077982644</v>
      </c>
      <c r="F632">
        <v>924.0716552734375</v>
      </c>
      <c r="H632" s="34">
        <f t="shared" si="338"/>
        <v>-1.82179484304071E-2</v>
      </c>
      <c r="I632" s="34">
        <f t="shared" si="339"/>
        <v>-1.3210400686713916E-2</v>
      </c>
      <c r="J632" s="34">
        <f t="shared" si="340"/>
        <v>1.4659814211396365E-3</v>
      </c>
      <c r="K632" s="34">
        <f t="shared" si="341"/>
        <v>-1.2266750534663307E-2</v>
      </c>
      <c r="L632" s="101">
        <f t="shared" si="342"/>
        <v>3.256610216326521E-3</v>
      </c>
      <c r="N632" s="34">
        <f t="shared" si="343"/>
        <v>0.74918458287363177</v>
      </c>
      <c r="O632" s="35">
        <f t="shared" si="351"/>
        <v>-1.3210400686713915</v>
      </c>
      <c r="P632" s="35">
        <f t="shared" si="352"/>
        <v>0.14659814211396366</v>
      </c>
      <c r="Q632" s="35">
        <f t="shared" si="344"/>
        <v>-1.2266750534663307</v>
      </c>
      <c r="R632" s="35">
        <f t="shared" si="353"/>
        <v>0.32566102163265209</v>
      </c>
      <c r="S632" s="67">
        <f t="shared" si="345"/>
        <v>-1.3262713755174746</v>
      </c>
      <c r="AJ632" s="34">
        <f t="shared" ca="1" si="354"/>
        <v>0.3131075375225838</v>
      </c>
      <c r="AK632" s="34">
        <f t="shared" ca="1" si="354"/>
        <v>-0.93192385193918026</v>
      </c>
      <c r="AL632" s="34">
        <f t="shared" ca="1" si="354"/>
        <v>-0.39201094185200891</v>
      </c>
      <c r="AM632" s="34">
        <f t="shared" ca="1" si="354"/>
        <v>-1.5122740786311586</v>
      </c>
      <c r="AN632" s="101">
        <f t="shared" ca="1" si="354"/>
        <v>0.16388750081603867</v>
      </c>
      <c r="AQ632" s="60">
        <f ca="1"/>
        <v>-9.4676285368189565E-4</v>
      </c>
      <c r="AR632" s="60">
        <f ca="1"/>
        <v>7.0841383845519782E-4</v>
      </c>
      <c r="AS632" s="60">
        <f ca="1"/>
        <v>5.5750148648465829E-4</v>
      </c>
      <c r="AT632" s="60">
        <f ca="1"/>
        <v>-8.6770042123362914E-4</v>
      </c>
      <c r="AU632" s="60">
        <f ca="1"/>
        <v>2.296358607230841E-2</v>
      </c>
      <c r="AW632" s="61">
        <f t="shared" ca="1" si="327"/>
        <v>3.8934138842551889E-2</v>
      </c>
      <c r="AX632" s="61">
        <f t="shared" ca="1" si="328"/>
        <v>7.0841383845519787E-2</v>
      </c>
      <c r="AY632" s="61">
        <f t="shared" ca="1" si="329"/>
        <v>5.5750148648465829E-2</v>
      </c>
      <c r="AZ632" s="61">
        <f t="shared" ca="1" si="330"/>
        <v>-8.6770042123362909E-2</v>
      </c>
      <c r="BA632" s="61">
        <f t="shared" ca="1" si="331"/>
        <v>2.2963586072308408</v>
      </c>
      <c r="BB632" s="61">
        <f t="shared" ca="1" si="332"/>
        <v>2.3751142364440154</v>
      </c>
      <c r="BL632" s="96">
        <v>39591</v>
      </c>
      <c r="BM632" s="126">
        <f t="shared" si="346"/>
        <v>-1.7796459591511288E-2</v>
      </c>
      <c r="BN632" s="126">
        <f t="shared" si="347"/>
        <v>-1.3368931296383927E-2</v>
      </c>
      <c r="BO632" s="126">
        <f t="shared" si="348"/>
        <v>1.5071718927316988E-3</v>
      </c>
      <c r="BP632" s="126">
        <f t="shared" si="349"/>
        <v>-1.2059058924082027E-2</v>
      </c>
      <c r="BQ632" s="126">
        <f t="shared" si="350"/>
        <v>2.5069505739081129E-3</v>
      </c>
      <c r="DA632" s="126">
        <f t="shared" ca="1" si="333"/>
        <v>-8.1412667186175197E-4</v>
      </c>
      <c r="DB632" s="126">
        <f t="shared" ca="1" si="334"/>
        <v>3.9053151725402049E-4</v>
      </c>
      <c r="DC632" s="126">
        <f t="shared" ca="1" si="335"/>
        <v>3.9908792439505872E-4</v>
      </c>
      <c r="DD632" s="126">
        <f t="shared" ca="1" si="336"/>
        <v>-7.5096307991879424E-4</v>
      </c>
      <c r="DE632" s="126">
        <f t="shared" ca="1" si="337"/>
        <v>2.2340993852991736E-2</v>
      </c>
    </row>
    <row r="633" spans="1:109" ht="14" thickBot="1" x14ac:dyDescent="0.2">
      <c r="A633" s="96">
        <v>39594</v>
      </c>
      <c r="B633" s="97">
        <v>4.4460000991821289</v>
      </c>
      <c r="C633" s="98">
        <v>1375.9300537109375</v>
      </c>
      <c r="D633" s="97">
        <v>1.9775500297546387</v>
      </c>
      <c r="E633">
        <v>103.42330858860664</v>
      </c>
      <c r="F633">
        <v>924.0716552734375</v>
      </c>
      <c r="H633" s="34">
        <f t="shared" si="338"/>
        <v>0</v>
      </c>
      <c r="I633" s="34">
        <f t="shared" si="339"/>
        <v>0</v>
      </c>
      <c r="J633" s="34">
        <f t="shared" si="340"/>
        <v>-1.7919002067012459E-3</v>
      </c>
      <c r="K633" s="34">
        <f t="shared" si="341"/>
        <v>3.3094747548886323E-3</v>
      </c>
      <c r="L633" s="101">
        <f t="shared" si="342"/>
        <v>0</v>
      </c>
      <c r="N633" s="34">
        <f t="shared" si="343"/>
        <v>0</v>
      </c>
      <c r="O633" s="35">
        <f t="shared" si="351"/>
        <v>0</v>
      </c>
      <c r="P633" s="35">
        <f t="shared" si="352"/>
        <v>-0.1791900206701246</v>
      </c>
      <c r="Q633" s="35">
        <f t="shared" si="344"/>
        <v>0.33094747548886322</v>
      </c>
      <c r="R633" s="35">
        <f t="shared" si="353"/>
        <v>0</v>
      </c>
      <c r="S633" s="67">
        <f t="shared" si="345"/>
        <v>0.15175745481873862</v>
      </c>
      <c r="AJ633" s="34">
        <f t="shared" ca="1" si="354"/>
        <v>-7.7617617230613306E-2</v>
      </c>
      <c r="AK633" s="34">
        <f t="shared" ca="1" si="354"/>
        <v>-0.31621689985131418</v>
      </c>
      <c r="AL633" s="34">
        <f t="shared" ca="1" si="354"/>
        <v>-0.90962387249009657</v>
      </c>
      <c r="AM633" s="34">
        <f t="shared" ca="1" si="354"/>
        <v>1.2123286689917268</v>
      </c>
      <c r="AN633" s="101">
        <f t="shared" ca="1" si="354"/>
        <v>-0.5713315936322616</v>
      </c>
      <c r="AQ633" s="60">
        <f ca="1"/>
        <v>9.3311894499705731E-3</v>
      </c>
      <c r="AR633" s="60">
        <f ca="1"/>
        <v>-5.572396440706711E-3</v>
      </c>
      <c r="AS633" s="60">
        <f ca="1"/>
        <v>-9.2993066161319027E-3</v>
      </c>
      <c r="AT633" s="60">
        <f ca="1"/>
        <v>7.3083324690175634E-3</v>
      </c>
      <c r="AU633" s="60">
        <f ca="1"/>
        <v>-8.1811445717321369E-3</v>
      </c>
      <c r="AW633" s="61">
        <f t="shared" ca="1" si="327"/>
        <v>-0.38373054476995361</v>
      </c>
      <c r="AX633" s="61">
        <f t="shared" ca="1" si="328"/>
        <v>-0.55723964407067106</v>
      </c>
      <c r="AY633" s="61">
        <f t="shared" ca="1" si="329"/>
        <v>-0.92993066161319027</v>
      </c>
      <c r="AZ633" s="61">
        <f t="shared" ca="1" si="330"/>
        <v>0.73083324690175633</v>
      </c>
      <c r="BA633" s="61">
        <f t="shared" ca="1" si="331"/>
        <v>-0.81811445717321374</v>
      </c>
      <c r="BB633" s="61">
        <f t="shared" ca="1" si="332"/>
        <v>-1.9581820607252725</v>
      </c>
      <c r="BL633" s="96">
        <v>39594</v>
      </c>
      <c r="BM633" s="126">
        <f t="shared" si="346"/>
        <v>4.2148883889581103E-4</v>
      </c>
      <c r="BN633" s="126">
        <f t="shared" si="347"/>
        <v>-1.5853060967001092E-4</v>
      </c>
      <c r="BO633" s="126">
        <f t="shared" si="348"/>
        <v>-1.7507097351091836E-3</v>
      </c>
      <c r="BP633" s="126">
        <f t="shared" si="349"/>
        <v>3.5171663654699121E-3</v>
      </c>
      <c r="BQ633" s="126">
        <f t="shared" si="350"/>
        <v>-7.4965964241840803E-4</v>
      </c>
      <c r="DA633" s="126">
        <f t="shared" ca="1" si="333"/>
        <v>9.4638256317907173E-3</v>
      </c>
      <c r="DB633" s="126">
        <f t="shared" ca="1" si="334"/>
        <v>-5.890278761907888E-3</v>
      </c>
      <c r="DC633" s="126">
        <f t="shared" ca="1" si="335"/>
        <v>-9.4577201782215028E-3</v>
      </c>
      <c r="DD633" s="126">
        <f t="shared" ca="1" si="336"/>
        <v>7.4250698103323987E-3</v>
      </c>
      <c r="DE633" s="126">
        <f t="shared" ca="1" si="337"/>
        <v>-8.8037367910488093E-3</v>
      </c>
    </row>
    <row r="634" spans="1:109" ht="14" thickBot="1" x14ac:dyDescent="0.2">
      <c r="A634" s="96">
        <v>39595</v>
      </c>
      <c r="B634" s="97">
        <v>4.5605001449584961</v>
      </c>
      <c r="C634" s="98">
        <v>1385.3499755859375</v>
      </c>
      <c r="D634" s="97">
        <v>1.976099967956543</v>
      </c>
      <c r="E634">
        <v>104.31879951294529</v>
      </c>
      <c r="F634">
        <v>908.6495361328125</v>
      </c>
      <c r="H634" s="34">
        <f t="shared" si="338"/>
        <v>2.5753496001367664E-2</v>
      </c>
      <c r="I634" s="34">
        <f t="shared" si="339"/>
        <v>6.8462214700479142E-3</v>
      </c>
      <c r="J634" s="34">
        <f t="shared" si="340"/>
        <v>-7.3326175129719332E-4</v>
      </c>
      <c r="K634" s="34">
        <f t="shared" si="341"/>
        <v>8.6585020007500964E-3</v>
      </c>
      <c r="L634" s="101">
        <f t="shared" si="342"/>
        <v>-1.6689310891222518E-2</v>
      </c>
      <c r="N634" s="34">
        <f t="shared" si="343"/>
        <v>-1.0590721690220104</v>
      </c>
      <c r="O634" s="35">
        <f t="shared" si="351"/>
        <v>0.6846221470047914</v>
      </c>
      <c r="P634" s="35">
        <f t="shared" si="352"/>
        <v>-7.3326175129719326E-2</v>
      </c>
      <c r="Q634" s="35">
        <f t="shared" si="344"/>
        <v>0.86585020007500968</v>
      </c>
      <c r="R634" s="35">
        <f t="shared" si="353"/>
        <v>-1.6689310891222517</v>
      </c>
      <c r="S634" s="67">
        <f t="shared" si="345"/>
        <v>-1.2508570861941803</v>
      </c>
      <c r="AJ634" s="34">
        <f t="shared" ca="1" si="354"/>
        <v>1.654157082485318</v>
      </c>
      <c r="AK634" s="34">
        <f t="shared" ca="1" si="354"/>
        <v>-1.7318428575459728</v>
      </c>
      <c r="AL634" s="34">
        <f t="shared" ca="1" si="354"/>
        <v>-0.27907394799977447</v>
      </c>
      <c r="AM634" s="34">
        <f t="shared" ca="1" si="354"/>
        <v>-1.1275599019844826</v>
      </c>
      <c r="AN634" s="101">
        <f t="shared" ca="1" si="354"/>
        <v>0.28053695568615555</v>
      </c>
      <c r="AQ634" s="60">
        <f ca="1"/>
        <v>4.7829688508969842E-3</v>
      </c>
      <c r="AR634" s="60">
        <f ca="1"/>
        <v>-1.1752126368823581E-2</v>
      </c>
      <c r="AS634" s="60">
        <f ca="1"/>
        <v>2.7583258711894585E-3</v>
      </c>
      <c r="AT634" s="60">
        <f ca="1"/>
        <v>-7.3335227037581744E-3</v>
      </c>
      <c r="AU634" s="60">
        <f ca="1"/>
        <v>-5.5164323404718147E-4</v>
      </c>
      <c r="AW634" s="61">
        <f t="shared" ca="1" si="327"/>
        <v>-0.19669209939556062</v>
      </c>
      <c r="AX634" s="61">
        <f t="shared" ca="1" si="328"/>
        <v>-1.1752126368823581</v>
      </c>
      <c r="AY634" s="61">
        <f t="shared" ca="1" si="329"/>
        <v>0.27583258711894587</v>
      </c>
      <c r="AZ634" s="61">
        <f t="shared" ca="1" si="330"/>
        <v>-0.73335227037581741</v>
      </c>
      <c r="BA634" s="61">
        <f t="shared" ca="1" si="331"/>
        <v>-5.5164323404718149E-2</v>
      </c>
      <c r="BB634" s="61">
        <f t="shared" ca="1" si="332"/>
        <v>-1.8845887429395081</v>
      </c>
      <c r="BL634" s="96">
        <v>39595</v>
      </c>
      <c r="BM634" s="126">
        <f t="shared" si="346"/>
        <v>2.6174984840263475E-2</v>
      </c>
      <c r="BN634" s="126">
        <f t="shared" si="347"/>
        <v>6.6876908603779031E-3</v>
      </c>
      <c r="BO634" s="126">
        <f t="shared" si="348"/>
        <v>-6.9207127970513096E-4</v>
      </c>
      <c r="BP634" s="126">
        <f t="shared" si="349"/>
        <v>8.8661936113313758E-3</v>
      </c>
      <c r="BQ634" s="126">
        <f t="shared" si="350"/>
        <v>-1.7438970533640925E-2</v>
      </c>
      <c r="DA634" s="126">
        <f t="shared" ca="1" si="333"/>
        <v>4.9156050327171276E-3</v>
      </c>
      <c r="DB634" s="126">
        <f t="shared" ca="1" si="334"/>
        <v>-1.2070008690024758E-2</v>
      </c>
      <c r="DC634" s="126">
        <f t="shared" ca="1" si="335"/>
        <v>2.5999123090998588E-3</v>
      </c>
      <c r="DD634" s="126">
        <f t="shared" ca="1" si="336"/>
        <v>-7.2167853624433391E-3</v>
      </c>
      <c r="DE634" s="126">
        <f t="shared" ca="1" si="337"/>
        <v>-1.1742354533638543E-3</v>
      </c>
    </row>
    <row r="635" spans="1:109" ht="14" thickBot="1" x14ac:dyDescent="0.2">
      <c r="A635" s="96">
        <v>39596</v>
      </c>
      <c r="B635" s="97">
        <v>4.6430001258850098</v>
      </c>
      <c r="C635" s="98">
        <v>1390.8399658203125</v>
      </c>
      <c r="D635" s="97">
        <v>1.9800000190734863</v>
      </c>
      <c r="E635">
        <v>104.70108006507459</v>
      </c>
      <c r="F635">
        <v>900.449951171875</v>
      </c>
      <c r="H635" s="34">
        <f t="shared" si="338"/>
        <v>1.8090116939852543E-2</v>
      </c>
      <c r="I635" s="34">
        <f t="shared" si="339"/>
        <v>3.96289048336179E-3</v>
      </c>
      <c r="J635" s="34">
        <f t="shared" si="340"/>
        <v>1.973610232369138E-3</v>
      </c>
      <c r="K635" s="34">
        <f t="shared" si="341"/>
        <v>3.6645413282565954E-3</v>
      </c>
      <c r="L635" s="101">
        <f t="shared" si="342"/>
        <v>-9.0239246649865788E-3</v>
      </c>
      <c r="N635" s="34">
        <f t="shared" si="343"/>
        <v>-0.7439277131281129</v>
      </c>
      <c r="O635" s="35">
        <f t="shared" si="351"/>
        <v>0.39628904833617901</v>
      </c>
      <c r="P635" s="35">
        <f t="shared" si="352"/>
        <v>0.19736102323691379</v>
      </c>
      <c r="Q635" s="35">
        <f t="shared" si="344"/>
        <v>0.36645413282565953</v>
      </c>
      <c r="R635" s="35">
        <f t="shared" si="353"/>
        <v>-0.9023924664986579</v>
      </c>
      <c r="S635" s="67">
        <f t="shared" si="345"/>
        <v>-0.68621597522801847</v>
      </c>
      <c r="AJ635" s="34">
        <f t="shared" ca="1" si="354"/>
        <v>0.56091338187044215</v>
      </c>
      <c r="AK635" s="34">
        <f t="shared" ca="1" si="354"/>
        <v>-0.2315351016835196</v>
      </c>
      <c r="AL635" s="34">
        <f t="shared" ca="1" si="354"/>
        <v>-0.34786888218184892</v>
      </c>
      <c r="AM635" s="34">
        <f t="shared" ca="1" si="354"/>
        <v>0.13728765883884075</v>
      </c>
      <c r="AN635" s="101">
        <f t="shared" ca="1" si="354"/>
        <v>-6.1150714612816945E-2</v>
      </c>
      <c r="AQ635" s="60">
        <f ca="1"/>
        <v>3.6687569064367501E-2</v>
      </c>
      <c r="AR635" s="60">
        <f ca="1"/>
        <v>3.6865935797152148E-3</v>
      </c>
      <c r="AS635" s="60">
        <f ca="1"/>
        <v>-7.5594569268709506E-3</v>
      </c>
      <c r="AT635" s="60">
        <f ca="1"/>
        <v>1.2277909516967443E-2</v>
      </c>
      <c r="AU635" s="60">
        <f ca="1"/>
        <v>-1.9846736523937224E-2</v>
      </c>
      <c r="AW635" s="61">
        <f t="shared" ca="1" si="327"/>
        <v>-1.5087187907646042</v>
      </c>
      <c r="AX635" s="61">
        <f t="shared" ca="1" si="328"/>
        <v>0.3686593579715215</v>
      </c>
      <c r="AY635" s="61">
        <f t="shared" ca="1" si="329"/>
        <v>-0.75594569268709511</v>
      </c>
      <c r="AZ635" s="61">
        <f t="shared" ca="1" si="330"/>
        <v>1.2277909516967442</v>
      </c>
      <c r="BA635" s="61">
        <f t="shared" ca="1" si="331"/>
        <v>-1.9846736523937223</v>
      </c>
      <c r="BB635" s="61">
        <f t="shared" ca="1" si="332"/>
        <v>-2.6528878261771558</v>
      </c>
      <c r="BL635" s="96">
        <v>39596</v>
      </c>
      <c r="BM635" s="126">
        <f t="shared" si="346"/>
        <v>1.8511605778748354E-2</v>
      </c>
      <c r="BN635" s="126">
        <f t="shared" si="347"/>
        <v>3.8043598736917789E-3</v>
      </c>
      <c r="BO635" s="126">
        <f t="shared" si="348"/>
        <v>2.0148007039612003E-3</v>
      </c>
      <c r="BP635" s="126">
        <f t="shared" si="349"/>
        <v>3.8722329388378753E-3</v>
      </c>
      <c r="BQ635" s="126">
        <f t="shared" si="350"/>
        <v>-9.773584307404987E-3</v>
      </c>
      <c r="DA635" s="126">
        <f t="shared" ca="1" si="333"/>
        <v>3.6820205246187641E-2</v>
      </c>
      <c r="DB635" s="126">
        <f t="shared" ca="1" si="334"/>
        <v>3.3687112585140374E-3</v>
      </c>
      <c r="DC635" s="126">
        <f t="shared" ca="1" si="335"/>
        <v>-7.7178704889605499E-3</v>
      </c>
      <c r="DD635" s="126">
        <f t="shared" ca="1" si="336"/>
        <v>1.2394646858282277E-2</v>
      </c>
      <c r="DE635" s="126">
        <f t="shared" ca="1" si="337"/>
        <v>-2.0469328743253898E-2</v>
      </c>
    </row>
    <row r="636" spans="1:109" ht="14" thickBot="1" x14ac:dyDescent="0.2">
      <c r="A636" s="96">
        <v>39597</v>
      </c>
      <c r="B636" s="97">
        <v>4.7284998893737793</v>
      </c>
      <c r="C636" s="98">
        <v>1398.260009765625</v>
      </c>
      <c r="D636" s="97">
        <v>1.9746999740600586</v>
      </c>
      <c r="E636">
        <v>105.5631826634981</v>
      </c>
      <c r="F636">
        <v>875.4027099609375</v>
      </c>
      <c r="H636" s="34">
        <f t="shared" si="338"/>
        <v>1.8414766567009792E-2</v>
      </c>
      <c r="I636" s="34">
        <f t="shared" si="339"/>
        <v>5.334937252062774E-3</v>
      </c>
      <c r="J636" s="34">
        <f t="shared" si="340"/>
        <v>-2.6767903850363683E-3</v>
      </c>
      <c r="K636" s="34">
        <f t="shared" si="341"/>
        <v>8.2339417882574296E-3</v>
      </c>
      <c r="L636" s="101">
        <f t="shared" si="342"/>
        <v>-2.7816361340616658E-2</v>
      </c>
      <c r="N636" s="34">
        <f t="shared" si="343"/>
        <v>-0.75727842034034354</v>
      </c>
      <c r="O636" s="35">
        <f t="shared" si="351"/>
        <v>0.53349372520627736</v>
      </c>
      <c r="P636" s="35">
        <f t="shared" si="352"/>
        <v>-0.26767903850363683</v>
      </c>
      <c r="Q636" s="35">
        <f t="shared" si="344"/>
        <v>0.82339417882574295</v>
      </c>
      <c r="R636" s="35">
        <f t="shared" si="353"/>
        <v>-2.7816361340616655</v>
      </c>
      <c r="S636" s="67">
        <f t="shared" si="345"/>
        <v>-2.4497056888736255</v>
      </c>
      <c r="AJ636" s="34">
        <f t="shared" ca="1" si="354"/>
        <v>1.0028370947980076</v>
      </c>
      <c r="AK636" s="34">
        <f t="shared" ca="1" si="354"/>
        <v>1.6094263979210925</v>
      </c>
      <c r="AL636" s="34">
        <f t="shared" ca="1" si="354"/>
        <v>-0.54351844050556342</v>
      </c>
      <c r="AM636" s="34">
        <f t="shared" ca="1" si="354"/>
        <v>-0.40357134492516172</v>
      </c>
      <c r="AN636" s="101">
        <f t="shared" ca="1" si="354"/>
        <v>-0.8453703090482696</v>
      </c>
      <c r="AQ636" s="60">
        <f ca="1"/>
        <v>1.3363575138508638E-2</v>
      </c>
      <c r="AR636" s="60">
        <f ca="1"/>
        <v>3.2993792893675779E-4</v>
      </c>
      <c r="AS636" s="60">
        <f ca="1"/>
        <v>3.4469662348370544E-4</v>
      </c>
      <c r="AT636" s="60">
        <f ca="1"/>
        <v>1.2369646034421039E-3</v>
      </c>
      <c r="AU636" s="60">
        <f ca="1"/>
        <v>-1.5319214708917593E-3</v>
      </c>
      <c r="AW636" s="61">
        <f t="shared" ca="1" si="327"/>
        <v>-0.54955608772794762</v>
      </c>
      <c r="AX636" s="61">
        <f t="shared" ca="1" si="328"/>
        <v>3.299379289367578E-2</v>
      </c>
      <c r="AY636" s="61">
        <f t="shared" ca="1" si="329"/>
        <v>3.4469662348370546E-2</v>
      </c>
      <c r="AZ636" s="61">
        <f t="shared" ca="1" si="330"/>
        <v>0.12369646034421039</v>
      </c>
      <c r="BA636" s="61">
        <f t="shared" ca="1" si="331"/>
        <v>-0.15319214708917592</v>
      </c>
      <c r="BB636" s="61">
        <f t="shared" ca="1" si="332"/>
        <v>-0.51158831923086678</v>
      </c>
      <c r="BL636" s="96">
        <v>39597</v>
      </c>
      <c r="BM636" s="126">
        <f t="shared" si="346"/>
        <v>1.8836255405905604E-2</v>
      </c>
      <c r="BN636" s="126">
        <f t="shared" si="347"/>
        <v>5.1764066423927628E-3</v>
      </c>
      <c r="BO636" s="126">
        <f t="shared" si="348"/>
        <v>-2.6355999134443061E-3</v>
      </c>
      <c r="BP636" s="126">
        <f t="shared" si="349"/>
        <v>8.4416333988387091E-3</v>
      </c>
      <c r="BQ636" s="126">
        <f t="shared" si="350"/>
        <v>-2.8566020983035064E-2</v>
      </c>
      <c r="DA636" s="126">
        <f t="shared" ca="1" si="333"/>
        <v>1.3496211320328782E-2</v>
      </c>
      <c r="DB636" s="126">
        <f t="shared" ca="1" si="334"/>
        <v>1.2055607735580467E-5</v>
      </c>
      <c r="DC636" s="126">
        <f t="shared" ca="1" si="335"/>
        <v>1.8628306139410587E-4</v>
      </c>
      <c r="DD636" s="126">
        <f t="shared" ca="1" si="336"/>
        <v>1.3537019447569388E-3</v>
      </c>
      <c r="DE636" s="126">
        <f t="shared" ca="1" si="337"/>
        <v>-2.1545136902084323E-3</v>
      </c>
    </row>
    <row r="637" spans="1:109" ht="14" thickBot="1" x14ac:dyDescent="0.2">
      <c r="A637" s="96">
        <v>39598</v>
      </c>
      <c r="B637" s="97">
        <v>4.6929998397827148</v>
      </c>
      <c r="C637" s="98">
        <v>1400.3800048828125</v>
      </c>
      <c r="D637" s="97">
        <v>1.9803999662399292</v>
      </c>
      <c r="E637">
        <v>105.46298223592065</v>
      </c>
      <c r="F637">
        <v>887.80133056640625</v>
      </c>
      <c r="H637" s="34">
        <f t="shared" si="338"/>
        <v>-7.507676942288332E-3</v>
      </c>
      <c r="I637" s="34">
        <f t="shared" si="339"/>
        <v>1.5161665944682574E-3</v>
      </c>
      <c r="J637" s="34">
        <f t="shared" si="340"/>
        <v>2.886510485008618E-3</v>
      </c>
      <c r="K637" s="34">
        <f t="shared" si="341"/>
        <v>-9.4919862256195257E-4</v>
      </c>
      <c r="L637" s="101">
        <f t="shared" si="342"/>
        <v>1.4163333588517226E-2</v>
      </c>
      <c r="N637" s="34">
        <f t="shared" si="343"/>
        <v>0.3087414502156749</v>
      </c>
      <c r="O637" s="35">
        <f t="shared" si="351"/>
        <v>0.15161665944682573</v>
      </c>
      <c r="P637" s="35">
        <f t="shared" si="352"/>
        <v>0.28865104850086182</v>
      </c>
      <c r="Q637" s="35">
        <f t="shared" si="344"/>
        <v>-9.4919862256195253E-2</v>
      </c>
      <c r="R637" s="35">
        <f t="shared" si="353"/>
        <v>1.4163333588517226</v>
      </c>
      <c r="S637" s="67">
        <f t="shared" si="345"/>
        <v>2.0704226547588895</v>
      </c>
      <c r="AJ637" s="34">
        <f t="shared" ca="1" si="354"/>
        <v>0.62275676958690296</v>
      </c>
      <c r="AK637" s="34">
        <f t="shared" ca="1" si="354"/>
        <v>-0.11058441696941343</v>
      </c>
      <c r="AL637" s="34">
        <f t="shared" ca="1" si="354"/>
        <v>1.1715589645870281</v>
      </c>
      <c r="AM637" s="34">
        <f t="shared" ca="1" si="354"/>
        <v>-0.23077021821210775</v>
      </c>
      <c r="AN637" s="101">
        <f t="shared" ca="1" si="354"/>
        <v>-0.35063438232434552</v>
      </c>
      <c r="AQ637" s="60">
        <f ca="1"/>
        <v>1.9534243181100669E-2</v>
      </c>
      <c r="AR637" s="60">
        <f ca="1"/>
        <v>1.236578261206212E-2</v>
      </c>
      <c r="AS637" s="60">
        <f ca="1"/>
        <v>7.7631922163840655E-4</v>
      </c>
      <c r="AT637" s="60">
        <f ca="1"/>
        <v>-7.3569986316265054E-4</v>
      </c>
      <c r="AU637" s="60">
        <f ca="1"/>
        <v>2.3003602508534813E-2</v>
      </c>
      <c r="AW637" s="61">
        <f t="shared" ca="1" si="327"/>
        <v>-0.80331514194861287</v>
      </c>
      <c r="AX637" s="61">
        <f t="shared" ca="1" si="328"/>
        <v>1.2365782612062119</v>
      </c>
      <c r="AY637" s="61">
        <f t="shared" ca="1" si="329"/>
        <v>7.7631922163840655E-2</v>
      </c>
      <c r="AZ637" s="61">
        <f t="shared" ca="1" si="330"/>
        <v>-7.356998631626506E-2</v>
      </c>
      <c r="BA637" s="61">
        <f t="shared" ca="1" si="331"/>
        <v>2.3003602508534815</v>
      </c>
      <c r="BB637" s="61">
        <f t="shared" ca="1" si="332"/>
        <v>2.7376853059586561</v>
      </c>
      <c r="BL637" s="96">
        <v>39598</v>
      </c>
      <c r="BM637" s="126">
        <f t="shared" si="346"/>
        <v>-7.0861881033925213E-3</v>
      </c>
      <c r="BN637" s="126">
        <f t="shared" si="347"/>
        <v>1.3576359847982465E-3</v>
      </c>
      <c r="BO637" s="126">
        <f t="shared" si="348"/>
        <v>2.9277009566006803E-3</v>
      </c>
      <c r="BP637" s="126">
        <f t="shared" si="349"/>
        <v>-7.4150701198067272E-4</v>
      </c>
      <c r="BQ637" s="126">
        <f t="shared" si="350"/>
        <v>1.3413673946098818E-2</v>
      </c>
      <c r="DA637" s="126">
        <f t="shared" ca="1" si="333"/>
        <v>1.9666879362920813E-2</v>
      </c>
      <c r="DB637" s="126">
        <f t="shared" ca="1" si="334"/>
        <v>1.2047900290860943E-2</v>
      </c>
      <c r="DC637" s="126">
        <f t="shared" ca="1" si="335"/>
        <v>6.1790565954880704E-4</v>
      </c>
      <c r="DD637" s="126">
        <f t="shared" ca="1" si="336"/>
        <v>-6.1896252184781564E-4</v>
      </c>
      <c r="DE637" s="126">
        <f t="shared" ca="1" si="337"/>
        <v>2.2381010289218139E-2</v>
      </c>
    </row>
    <row r="638" spans="1:109" ht="14" thickBot="1" x14ac:dyDescent="0.2">
      <c r="A638" s="96">
        <v>39601</v>
      </c>
      <c r="B638" s="97">
        <v>4.6164999008178711</v>
      </c>
      <c r="C638" s="98">
        <v>1385.6700439453125</v>
      </c>
      <c r="D638" s="97">
        <v>1.9656000137329102</v>
      </c>
      <c r="E638">
        <v>104.39503010731842</v>
      </c>
      <c r="F638">
        <v>895.55023193359375</v>
      </c>
      <c r="H638" s="34">
        <f t="shared" si="338"/>
        <v>-1.6300861192525776E-2</v>
      </c>
      <c r="I638" s="34">
        <f t="shared" si="339"/>
        <v>-1.0504263761414509E-2</v>
      </c>
      <c r="J638" s="34">
        <f t="shared" si="340"/>
        <v>-7.4732138756388976E-3</v>
      </c>
      <c r="K638" s="34">
        <f t="shared" si="341"/>
        <v>-1.0126322108104442E-2</v>
      </c>
      <c r="L638" s="101">
        <f t="shared" si="342"/>
        <v>8.7281930094019987E-3</v>
      </c>
      <c r="N638" s="34">
        <f t="shared" si="343"/>
        <v>0.67034737416536294</v>
      </c>
      <c r="O638" s="35">
        <f t="shared" si="351"/>
        <v>-1.050426376141451</v>
      </c>
      <c r="P638" s="35">
        <f t="shared" si="352"/>
        <v>-0.74732138756388977</v>
      </c>
      <c r="Q638" s="35">
        <f t="shared" si="344"/>
        <v>-1.0126322108104442</v>
      </c>
      <c r="R638" s="35">
        <f t="shared" si="353"/>
        <v>0.87281930094019988</v>
      </c>
      <c r="S638" s="67">
        <f t="shared" si="345"/>
        <v>-1.2672132994102221</v>
      </c>
      <c r="AJ638" s="34">
        <f t="shared" ca="1" si="354"/>
        <v>-1.5463318688800196</v>
      </c>
      <c r="AK638" s="34">
        <f t="shared" ca="1" si="354"/>
        <v>-0.41001675409642641</v>
      </c>
      <c r="AL638" s="34">
        <f t="shared" ca="1" si="354"/>
        <v>-1.8727681330145609</v>
      </c>
      <c r="AM638" s="34">
        <f t="shared" ca="1" si="354"/>
        <v>0.67976582432412569</v>
      </c>
      <c r="AN638" s="101">
        <f t="shared" ca="1" si="354"/>
        <v>1.1516454932473625</v>
      </c>
      <c r="AQ638" s="60">
        <f ca="1"/>
        <v>6.3832305330047169E-3</v>
      </c>
      <c r="AR638" s="60">
        <f ca="1"/>
        <v>1.7874206962152552E-2</v>
      </c>
      <c r="AS638" s="60">
        <f ca="1"/>
        <v>-1.1018805613398821E-3</v>
      </c>
      <c r="AT638" s="60">
        <f ca="1"/>
        <v>2.4775797281948891E-3</v>
      </c>
      <c r="AU638" s="60">
        <f ca="1"/>
        <v>-7.3784148831839216E-3</v>
      </c>
      <c r="AW638" s="61">
        <f t="shared" ca="1" si="327"/>
        <v>-0.26250035356744644</v>
      </c>
      <c r="AX638" s="61">
        <f t="shared" ca="1" si="328"/>
        <v>1.7874206962152552</v>
      </c>
      <c r="AY638" s="61">
        <f t="shared" ca="1" si="329"/>
        <v>-0.11018805613398822</v>
      </c>
      <c r="AZ638" s="61">
        <f t="shared" ca="1" si="330"/>
        <v>0.24775797281948891</v>
      </c>
      <c r="BA638" s="61">
        <f t="shared" ca="1" si="331"/>
        <v>-0.73784148831839214</v>
      </c>
      <c r="BB638" s="61">
        <f t="shared" ca="1" si="332"/>
        <v>0.92464877101491738</v>
      </c>
      <c r="BL638" s="96">
        <v>39601</v>
      </c>
      <c r="BM638" s="126">
        <f t="shared" si="346"/>
        <v>-1.5879372353629965E-2</v>
      </c>
      <c r="BN638" s="126">
        <f t="shared" si="347"/>
        <v>-1.066279437108452E-2</v>
      </c>
      <c r="BO638" s="126">
        <f t="shared" si="348"/>
        <v>-7.4320234040468353E-3</v>
      </c>
      <c r="BP638" s="126">
        <f t="shared" si="349"/>
        <v>-9.9186304975231628E-3</v>
      </c>
      <c r="BQ638" s="126">
        <f t="shared" si="350"/>
        <v>7.9785333669835905E-3</v>
      </c>
      <c r="DA638" s="126">
        <f t="shared" ca="1" si="333"/>
        <v>6.5158667148248603E-3</v>
      </c>
      <c r="DB638" s="126">
        <f t="shared" ca="1" si="334"/>
        <v>1.7556324640951373E-2</v>
      </c>
      <c r="DC638" s="126">
        <f t="shared" ca="1" si="335"/>
        <v>-1.2602941234294816E-3</v>
      </c>
      <c r="DD638" s="126">
        <f t="shared" ca="1" si="336"/>
        <v>2.594317069509724E-3</v>
      </c>
      <c r="DE638" s="126">
        <f t="shared" ca="1" si="337"/>
        <v>-8.001007102500594E-3</v>
      </c>
    </row>
    <row r="639" spans="1:109" ht="14" thickBot="1" x14ac:dyDescent="0.2">
      <c r="A639" s="96">
        <v>39602</v>
      </c>
      <c r="B639" s="97">
        <v>4.5504999160766602</v>
      </c>
      <c r="C639" s="98">
        <v>1377.6500244140625</v>
      </c>
      <c r="D639" s="97">
        <v>1.9657000303268433</v>
      </c>
      <c r="E639">
        <v>104.87677278502476</v>
      </c>
      <c r="F639">
        <v>883.5509033203125</v>
      </c>
      <c r="H639" s="34">
        <f t="shared" si="338"/>
        <v>-1.4296542003503176E-2</v>
      </c>
      <c r="I639" s="34">
        <f t="shared" si="339"/>
        <v>-5.7878277489605036E-3</v>
      </c>
      <c r="J639" s="34">
        <f t="shared" si="340"/>
        <v>5.0883492691456569E-5</v>
      </c>
      <c r="K639" s="34">
        <f t="shared" si="341"/>
        <v>4.6146131402146542E-3</v>
      </c>
      <c r="L639" s="101">
        <f t="shared" si="342"/>
        <v>-1.3398833683927868E-2</v>
      </c>
      <c r="N639" s="34">
        <f t="shared" si="343"/>
        <v>0.58792288815313876</v>
      </c>
      <c r="O639" s="35">
        <f t="shared" si="351"/>
        <v>-0.57878277489605034</v>
      </c>
      <c r="P639" s="35">
        <f t="shared" si="352"/>
        <v>5.088349269145657E-3</v>
      </c>
      <c r="Q639" s="35">
        <f t="shared" si="344"/>
        <v>0.4614613140214654</v>
      </c>
      <c r="R639" s="35">
        <f t="shared" si="353"/>
        <v>-1.3398833683927869</v>
      </c>
      <c r="S639" s="67">
        <f t="shared" si="345"/>
        <v>-0.86419359184508737</v>
      </c>
      <c r="AJ639" s="34">
        <f t="shared" ca="1" si="354"/>
        <v>2.1309504175277536</v>
      </c>
      <c r="AK639" s="34">
        <f t="shared" ca="1" si="354"/>
        <v>2.0539483555108764</v>
      </c>
      <c r="AL639" s="34">
        <f t="shared" ca="1" si="354"/>
        <v>1.1719664072198979</v>
      </c>
      <c r="AM639" s="34">
        <f t="shared" ca="1" si="354"/>
        <v>0.45865301195433339</v>
      </c>
      <c r="AN639" s="101">
        <f t="shared" ca="1" si="354"/>
        <v>0.87597982876259683</v>
      </c>
      <c r="AQ639" s="60">
        <f ca="1"/>
        <v>-2.0018030044941005E-2</v>
      </c>
      <c r="AR639" s="60">
        <f ca="1"/>
        <v>-3.7165817505483194E-2</v>
      </c>
      <c r="AS639" s="60">
        <f ca="1"/>
        <v>2.8056942000926717E-3</v>
      </c>
      <c r="AT639" s="60">
        <f ca="1"/>
        <v>-3.7666259633701103E-3</v>
      </c>
      <c r="AU639" s="60">
        <f ca="1"/>
        <v>4.3000598705773387E-3</v>
      </c>
      <c r="AW639" s="61">
        <f t="shared" ca="1" si="327"/>
        <v>0.82321011866185334</v>
      </c>
      <c r="AX639" s="61">
        <f t="shared" ca="1" si="328"/>
        <v>-3.7165817505483192</v>
      </c>
      <c r="AY639" s="61">
        <f t="shared" ca="1" si="329"/>
        <v>0.28056942000926716</v>
      </c>
      <c r="AZ639" s="61">
        <f t="shared" ca="1" si="330"/>
        <v>-0.37666259633701105</v>
      </c>
      <c r="BA639" s="61">
        <f t="shared" ca="1" si="331"/>
        <v>0.43000598705773385</v>
      </c>
      <c r="BB639" s="61">
        <f t="shared" ca="1" si="332"/>
        <v>-2.5594588211564759</v>
      </c>
      <c r="BL639" s="96">
        <v>39602</v>
      </c>
      <c r="BM639" s="126">
        <f t="shared" si="346"/>
        <v>-1.3875053164607364E-2</v>
      </c>
      <c r="BN639" s="126">
        <f t="shared" si="347"/>
        <v>-5.9463583586305147E-3</v>
      </c>
      <c r="BO639" s="126">
        <f t="shared" si="348"/>
        <v>9.2073964283518917E-5</v>
      </c>
      <c r="BP639" s="126">
        <f t="shared" si="349"/>
        <v>4.8223047507959345E-3</v>
      </c>
      <c r="BQ639" s="126">
        <f t="shared" si="350"/>
        <v>-1.4148493326346276E-2</v>
      </c>
      <c r="DA639" s="126">
        <f t="shared" ca="1" si="333"/>
        <v>-1.9885393863120861E-2</v>
      </c>
      <c r="DB639" s="126">
        <f t="shared" ca="1" si="334"/>
        <v>-3.7483699826684369E-2</v>
      </c>
      <c r="DC639" s="126">
        <f t="shared" ca="1" si="335"/>
        <v>2.6472806380030719E-3</v>
      </c>
      <c r="DD639" s="126">
        <f t="shared" ca="1" si="336"/>
        <v>-3.6498886220552753E-3</v>
      </c>
      <c r="DE639" s="126">
        <f t="shared" ca="1" si="337"/>
        <v>3.6774676512606659E-3</v>
      </c>
    </row>
    <row r="640" spans="1:109" ht="14" thickBot="1" x14ac:dyDescent="0.2">
      <c r="A640" s="96">
        <v>39603</v>
      </c>
      <c r="B640" s="97">
        <v>4.6189999580383301</v>
      </c>
      <c r="C640" s="98">
        <v>1377.199951171875</v>
      </c>
      <c r="D640" s="97">
        <v>1.9551000595092773</v>
      </c>
      <c r="E640">
        <v>105.04201849692751</v>
      </c>
      <c r="F640">
        <v>881.85101318359375</v>
      </c>
      <c r="H640" s="34">
        <f t="shared" si="338"/>
        <v>1.5053300346114309E-2</v>
      </c>
      <c r="I640" s="34">
        <f t="shared" si="339"/>
        <v>-3.2669635554133109E-4</v>
      </c>
      <c r="J640" s="34">
        <f t="shared" si="340"/>
        <v>-5.3924661209896951E-3</v>
      </c>
      <c r="K640" s="34">
        <f t="shared" si="341"/>
        <v>1.5756178180794595E-3</v>
      </c>
      <c r="L640" s="101">
        <f t="shared" si="342"/>
        <v>-1.9239300535268552E-3</v>
      </c>
      <c r="N640" s="34">
        <f t="shared" si="343"/>
        <v>-0.61904338920247637</v>
      </c>
      <c r="O640" s="35">
        <f t="shared" si="351"/>
        <v>-3.266963555413311E-2</v>
      </c>
      <c r="P640" s="35">
        <f t="shared" si="352"/>
        <v>-0.53924661209896951</v>
      </c>
      <c r="Q640" s="35">
        <f t="shared" si="344"/>
        <v>0.15756178180794594</v>
      </c>
      <c r="R640" s="35">
        <f t="shared" si="353"/>
        <v>-0.19239300535268553</v>
      </c>
      <c r="S640" s="67">
        <f t="shared" si="345"/>
        <v>-1.2257908604003185</v>
      </c>
      <c r="AJ640" s="34">
        <f t="shared" ca="1" si="354"/>
        <v>0.69064800674693172</v>
      </c>
      <c r="AK640" s="34">
        <f t="shared" ca="1" si="354"/>
        <v>-0.2209729626125827</v>
      </c>
      <c r="AL640" s="34">
        <f t="shared" ca="1" si="354"/>
        <v>1.9588171345703254</v>
      </c>
      <c r="AM640" s="34">
        <f t="shared" ca="1" si="354"/>
        <v>0.75556133336730402</v>
      </c>
      <c r="AN640" s="101">
        <f t="shared" ca="1" si="354"/>
        <v>-0.51648903965387338</v>
      </c>
      <c r="AQ640" s="60">
        <f ca="1"/>
        <v>3.0960680705424862E-2</v>
      </c>
      <c r="AR640" s="60">
        <f ca="1"/>
        <v>4.1196462589262059E-2</v>
      </c>
      <c r="AS640" s="60">
        <f ca="1"/>
        <v>1.3736275080557388E-2</v>
      </c>
      <c r="AT640" s="60">
        <f ca="1"/>
        <v>9.5121287046868973E-3</v>
      </c>
      <c r="AU640" s="60">
        <f ca="1"/>
        <v>1.8164167474905634E-2</v>
      </c>
      <c r="AW640" s="61">
        <f t="shared" ca="1" si="327"/>
        <v>-1.2732094806604466</v>
      </c>
      <c r="AX640" s="61">
        <f t="shared" ca="1" si="328"/>
        <v>4.1196462589262062</v>
      </c>
      <c r="AY640" s="61">
        <f t="shared" ca="1" si="329"/>
        <v>1.3736275080557387</v>
      </c>
      <c r="AZ640" s="61">
        <f t="shared" ca="1" si="330"/>
        <v>0.95121287046868974</v>
      </c>
      <c r="BA640" s="61">
        <f t="shared" ca="1" si="331"/>
        <v>1.8164167474905635</v>
      </c>
      <c r="BB640" s="61">
        <f t="shared" ca="1" si="332"/>
        <v>6.9876939042807518</v>
      </c>
      <c r="BL640" s="96">
        <v>39603</v>
      </c>
      <c r="BM640" s="126">
        <f t="shared" si="346"/>
        <v>1.5474789185010121E-2</v>
      </c>
      <c r="BN640" s="126">
        <f t="shared" si="347"/>
        <v>-4.8522696521134201E-4</v>
      </c>
      <c r="BO640" s="126">
        <f t="shared" si="348"/>
        <v>-5.3512756493976328E-3</v>
      </c>
      <c r="BP640" s="126">
        <f t="shared" si="349"/>
        <v>1.7833094286607393E-3</v>
      </c>
      <c r="BQ640" s="126">
        <f t="shared" si="350"/>
        <v>-2.6735896959452633E-3</v>
      </c>
      <c r="DA640" s="126">
        <f t="shared" ca="1" si="333"/>
        <v>3.1093316887245006E-2</v>
      </c>
      <c r="DB640" s="126">
        <f t="shared" ca="1" si="334"/>
        <v>4.0878580268060884E-2</v>
      </c>
      <c r="DC640" s="126">
        <f t="shared" ca="1" si="335"/>
        <v>1.3577861518467788E-2</v>
      </c>
      <c r="DD640" s="126">
        <f t="shared" ca="1" si="336"/>
        <v>9.6288660460017318E-3</v>
      </c>
      <c r="DE640" s="126">
        <f t="shared" ca="1" si="337"/>
        <v>1.754157525558896E-2</v>
      </c>
    </row>
    <row r="641" spans="1:109" ht="14" thickBot="1" x14ac:dyDescent="0.2">
      <c r="A641" s="96">
        <v>39604</v>
      </c>
      <c r="B641" s="97">
        <v>4.755000114440918</v>
      </c>
      <c r="C641" s="98">
        <v>1404.050048828125</v>
      </c>
      <c r="D641" s="97">
        <v>1.9585000276565552</v>
      </c>
      <c r="E641">
        <v>105.74178304998752</v>
      </c>
      <c r="F641">
        <v>872.0531005859375</v>
      </c>
      <c r="H641" s="34">
        <f t="shared" si="338"/>
        <v>2.9443636639552295E-2</v>
      </c>
      <c r="I641" s="34">
        <f t="shared" si="339"/>
        <v>1.9496150601372698E-2</v>
      </c>
      <c r="J641" s="34">
        <f t="shared" si="340"/>
        <v>1.7390251362025997E-3</v>
      </c>
      <c r="K641" s="34">
        <f t="shared" si="341"/>
        <v>6.6617584379385754E-3</v>
      </c>
      <c r="L641" s="101">
        <f t="shared" si="342"/>
        <v>-1.1110621240071547E-2</v>
      </c>
      <c r="N641" s="34">
        <f t="shared" si="343"/>
        <v>-1.2108234205597015</v>
      </c>
      <c r="O641" s="35">
        <f t="shared" si="351"/>
        <v>1.9496150601372699</v>
      </c>
      <c r="P641" s="35">
        <f t="shared" si="352"/>
        <v>0.17390251362025996</v>
      </c>
      <c r="Q641" s="35">
        <f t="shared" si="344"/>
        <v>0.66617584379385753</v>
      </c>
      <c r="R641" s="35">
        <f t="shared" si="353"/>
        <v>-1.1110621240071548</v>
      </c>
      <c r="S641" s="67">
        <f t="shared" si="345"/>
        <v>0.46780787298453119</v>
      </c>
      <c r="AJ641" s="34">
        <f t="shared" ca="1" si="354"/>
        <v>-0.25308056086157854</v>
      </c>
      <c r="AK641" s="34">
        <f t="shared" ca="1" si="354"/>
        <v>-1.5887734763914181</v>
      </c>
      <c r="AL641" s="34">
        <f t="shared" ca="1" si="354"/>
        <v>-0.39819990493228863</v>
      </c>
      <c r="AM641" s="34">
        <f t="shared" ca="1" si="354"/>
        <v>-5.2831537447629702E-2</v>
      </c>
      <c r="AN641" s="101">
        <f t="shared" ca="1" si="354"/>
        <v>6.8698683348250453E-2</v>
      </c>
      <c r="AQ641" s="60">
        <f ca="1"/>
        <v>4.3360114181400728E-3</v>
      </c>
      <c r="AR641" s="60">
        <f ca="1"/>
        <v>2.6068427478771774E-2</v>
      </c>
      <c r="AS641" s="60">
        <f ca="1"/>
        <v>3.4419039954036736E-3</v>
      </c>
      <c r="AT641" s="60">
        <f ca="1"/>
        <v>-5.0792623560300771E-4</v>
      </c>
      <c r="AU641" s="60">
        <f ca="1"/>
        <v>-1.3882693358488981E-2</v>
      </c>
      <c r="AW641" s="61">
        <f t="shared" ca="1" si="327"/>
        <v>-0.17831167532633005</v>
      </c>
      <c r="AX641" s="61">
        <f t="shared" ca="1" si="328"/>
        <v>2.6068427478771774</v>
      </c>
      <c r="AY641" s="61">
        <f t="shared" ca="1" si="329"/>
        <v>0.34419039954036734</v>
      </c>
      <c r="AZ641" s="61">
        <f t="shared" ca="1" si="330"/>
        <v>-5.0792623560300773E-2</v>
      </c>
      <c r="BA641" s="61">
        <f t="shared" ca="1" si="331"/>
        <v>-1.3882693358488982</v>
      </c>
      <c r="BB641" s="61">
        <f t="shared" ca="1" si="332"/>
        <v>1.3336595126820159</v>
      </c>
      <c r="BL641" s="96">
        <v>39604</v>
      </c>
      <c r="BM641" s="126">
        <f t="shared" si="346"/>
        <v>2.9865125478448107E-2</v>
      </c>
      <c r="BN641" s="126">
        <f t="shared" si="347"/>
        <v>1.9337619991702689E-2</v>
      </c>
      <c r="BO641" s="126">
        <f t="shared" si="348"/>
        <v>1.780215607794662E-3</v>
      </c>
      <c r="BP641" s="126">
        <f t="shared" si="349"/>
        <v>6.8694500485198557E-3</v>
      </c>
      <c r="BQ641" s="126">
        <f t="shared" si="350"/>
        <v>-1.1860280882489955E-2</v>
      </c>
      <c r="DA641" s="126">
        <f t="shared" ca="1" si="333"/>
        <v>4.4686475999602161E-3</v>
      </c>
      <c r="DB641" s="126">
        <f t="shared" ca="1" si="334"/>
        <v>2.5750545157570595E-2</v>
      </c>
      <c r="DC641" s="126">
        <f t="shared" ca="1" si="335"/>
        <v>3.2834904333140739E-3</v>
      </c>
      <c r="DD641" s="126">
        <f t="shared" ca="1" si="336"/>
        <v>-3.9118889428817281E-4</v>
      </c>
      <c r="DE641" s="126">
        <f t="shared" ca="1" si="337"/>
        <v>-1.4505285577805654E-2</v>
      </c>
    </row>
    <row r="642" spans="1:109" ht="14" thickBot="1" x14ac:dyDescent="0.2">
      <c r="A642" s="96">
        <v>39605</v>
      </c>
      <c r="B642" s="97">
        <v>4.6810002326965332</v>
      </c>
      <c r="C642" s="98">
        <v>1360.6800537109375</v>
      </c>
      <c r="D642" s="97">
        <v>1.9709000587463379</v>
      </c>
      <c r="E642">
        <v>105.09721960802624</v>
      </c>
      <c r="F642">
        <v>894.150634765625</v>
      </c>
      <c r="H642" s="34">
        <f t="shared" si="338"/>
        <v>-1.5562540476002806E-2</v>
      </c>
      <c r="I642" s="34">
        <f t="shared" si="339"/>
        <v>-3.0889208795217657E-2</v>
      </c>
      <c r="J642" s="34">
        <f t="shared" si="340"/>
        <v>6.3313918379771395E-3</v>
      </c>
      <c r="K642" s="34">
        <f t="shared" si="341"/>
        <v>-6.0956362127596794E-3</v>
      </c>
      <c r="L642" s="101">
        <f t="shared" si="342"/>
        <v>2.5339665858466691E-2</v>
      </c>
      <c r="N642" s="34">
        <f t="shared" si="343"/>
        <v>0.63998509159835382</v>
      </c>
      <c r="O642" s="35">
        <f t="shared" si="351"/>
        <v>-3.0889208795217655</v>
      </c>
      <c r="P642" s="35">
        <f t="shared" si="352"/>
        <v>0.63313918379771394</v>
      </c>
      <c r="Q642" s="35">
        <f t="shared" si="344"/>
        <v>-0.60956362127596797</v>
      </c>
      <c r="R642" s="35">
        <f t="shared" si="353"/>
        <v>2.5339665858466689</v>
      </c>
      <c r="S642" s="67">
        <f t="shared" si="345"/>
        <v>0.10860636044500316</v>
      </c>
      <c r="AJ642" s="34">
        <f t="shared" ca="1" si="354"/>
        <v>-1.4469593790443389</v>
      </c>
      <c r="AK642" s="34">
        <f t="shared" ca="1" si="354"/>
        <v>-0.9502864546826294</v>
      </c>
      <c r="AL642" s="34">
        <f t="shared" ca="1" si="354"/>
        <v>1.8476969375611247</v>
      </c>
      <c r="AM642" s="34">
        <f t="shared" ca="1" si="354"/>
        <v>1.12031094917173</v>
      </c>
      <c r="AN642" s="101">
        <f t="shared" ca="1" si="354"/>
        <v>-0.57283826282421302</v>
      </c>
      <c r="AQ642" s="60">
        <f ca="1"/>
        <v>3.2186463700631016E-4</v>
      </c>
      <c r="AR642" s="60">
        <f ca="1"/>
        <v>-1.4483030962337971E-2</v>
      </c>
      <c r="AS642" s="60">
        <f ca="1"/>
        <v>-4.9163779858576867E-3</v>
      </c>
      <c r="AT642" s="60">
        <f ca="1"/>
        <v>6.0610225578132133E-4</v>
      </c>
      <c r="AU642" s="60">
        <f ca="1"/>
        <v>-1.7707411211052029E-2</v>
      </c>
      <c r="AW642" s="61">
        <f t="shared" ca="1" si="327"/>
        <v>-1.3236178856169753E-2</v>
      </c>
      <c r="AX642" s="61">
        <f t="shared" ca="1" si="328"/>
        <v>-1.448303096233797</v>
      </c>
      <c r="AY642" s="61">
        <f t="shared" ca="1" si="329"/>
        <v>-0.49163779858576867</v>
      </c>
      <c r="AZ642" s="61">
        <f t="shared" ca="1" si="330"/>
        <v>6.0610225578132129E-2</v>
      </c>
      <c r="BA642" s="61">
        <f t="shared" ca="1" si="331"/>
        <v>-1.7707411211052029</v>
      </c>
      <c r="BB642" s="61">
        <f t="shared" ca="1" si="332"/>
        <v>-3.6633079692028061</v>
      </c>
      <c r="BL642" s="96">
        <v>39605</v>
      </c>
      <c r="BM642" s="126">
        <f t="shared" si="346"/>
        <v>-1.5141051637106995E-2</v>
      </c>
      <c r="BN642" s="126">
        <f t="shared" si="347"/>
        <v>-3.1047739404887666E-2</v>
      </c>
      <c r="BO642" s="126">
        <f t="shared" si="348"/>
        <v>6.3725823095692018E-3</v>
      </c>
      <c r="BP642" s="126">
        <f t="shared" si="349"/>
        <v>-5.8879446021783991E-3</v>
      </c>
      <c r="BQ642" s="126">
        <f t="shared" si="350"/>
        <v>2.4590006216048284E-2</v>
      </c>
      <c r="DA642" s="126">
        <f t="shared" ca="1" si="333"/>
        <v>4.5450081882645384E-4</v>
      </c>
      <c r="DB642" s="126">
        <f t="shared" ca="1" si="334"/>
        <v>-1.4800913283539148E-2</v>
      </c>
      <c r="DC642" s="126">
        <f t="shared" ca="1" si="335"/>
        <v>-5.074791547947286E-3</v>
      </c>
      <c r="DD642" s="126">
        <f t="shared" ca="1" si="336"/>
        <v>7.2283959709615623E-4</v>
      </c>
      <c r="DE642" s="126">
        <f t="shared" ca="1" si="337"/>
        <v>-1.8330003430368703E-2</v>
      </c>
    </row>
    <row r="643" spans="1:109" ht="14" thickBot="1" x14ac:dyDescent="0.2">
      <c r="A643" s="96">
        <v>39608</v>
      </c>
      <c r="B643" s="97">
        <v>4.7404999732971191</v>
      </c>
      <c r="C643" s="98">
        <v>1361.760009765625</v>
      </c>
      <c r="D643" s="97">
        <v>1.9749000072479248</v>
      </c>
      <c r="E643">
        <v>106.10079251843155</v>
      </c>
      <c r="F643">
        <v>894.15032958984375</v>
      </c>
      <c r="H643" s="34">
        <f t="shared" si="338"/>
        <v>1.2710903149498578E-2</v>
      </c>
      <c r="I643" s="34">
        <f t="shared" si="339"/>
        <v>7.9368845875426165E-4</v>
      </c>
      <c r="J643" s="34">
        <f t="shared" si="340"/>
        <v>2.0295034666198272E-3</v>
      </c>
      <c r="K643" s="34">
        <f t="shared" si="341"/>
        <v>9.5489958169042554E-3</v>
      </c>
      <c r="L643" s="101">
        <f t="shared" si="342"/>
        <v>-3.4130242644181845E-7</v>
      </c>
      <c r="N643" s="34">
        <f t="shared" si="343"/>
        <v>-0.52271597487398447</v>
      </c>
      <c r="O643" s="35">
        <f t="shared" si="351"/>
        <v>7.9368845875426169E-2</v>
      </c>
      <c r="P643" s="35">
        <f t="shared" si="352"/>
        <v>0.20295034666198272</v>
      </c>
      <c r="Q643" s="35">
        <f t="shared" si="344"/>
        <v>0.95489958169042555</v>
      </c>
      <c r="R643" s="35">
        <f t="shared" si="353"/>
        <v>-3.4130242644181847E-5</v>
      </c>
      <c r="S643" s="67">
        <f t="shared" si="345"/>
        <v>0.71446866911120577</v>
      </c>
      <c r="AJ643" s="34">
        <f t="shared" ca="1" si="354"/>
        <v>-1.7838224235356444</v>
      </c>
      <c r="AK643" s="34">
        <f t="shared" ca="1" si="354"/>
        <v>-0.71713916442202841</v>
      </c>
      <c r="AL643" s="34">
        <f t="shared" ca="1" si="354"/>
        <v>-2.1862564105529031E-2</v>
      </c>
      <c r="AM643" s="34">
        <f t="shared" ca="1" si="354"/>
        <v>-0.29777112958510998</v>
      </c>
      <c r="AN643" s="101">
        <f t="shared" ca="1" si="354"/>
        <v>0.63025626312185179</v>
      </c>
      <c r="AQ643" s="60">
        <f ca="1"/>
        <v>-3.5195894348979212E-2</v>
      </c>
      <c r="AR643" s="60">
        <f ca="1"/>
        <v>1.6092073796029908E-3</v>
      </c>
      <c r="AS643" s="60">
        <f ca="1"/>
        <v>4.1652713663794865E-4</v>
      </c>
      <c r="AT643" s="60">
        <f ca="1"/>
        <v>-9.2347792326229871E-3</v>
      </c>
      <c r="AU643" s="60">
        <f ca="1"/>
        <v>-2.1846538581270763E-2</v>
      </c>
      <c r="AW643" s="61">
        <f t="shared" ca="1" si="327"/>
        <v>1.4473760054504212</v>
      </c>
      <c r="AX643" s="61">
        <f t="shared" ca="1" si="328"/>
        <v>0.16092073796029907</v>
      </c>
      <c r="AY643" s="61">
        <f t="shared" ca="1" si="329"/>
        <v>4.1652713663794867E-2</v>
      </c>
      <c r="AZ643" s="61">
        <f t="shared" ca="1" si="330"/>
        <v>-0.92347792326229872</v>
      </c>
      <c r="BA643" s="61">
        <f t="shared" ca="1" si="331"/>
        <v>-2.1846538581270765</v>
      </c>
      <c r="BB643" s="61">
        <f t="shared" ca="1" si="332"/>
        <v>-1.4581823243148599</v>
      </c>
      <c r="BL643" s="96">
        <v>39608</v>
      </c>
      <c r="BM643" s="126">
        <f t="shared" si="346"/>
        <v>1.3132391988394389E-2</v>
      </c>
      <c r="BN643" s="126">
        <f t="shared" si="347"/>
        <v>6.3515784908425073E-4</v>
      </c>
      <c r="BO643" s="126">
        <f t="shared" si="348"/>
        <v>2.0706939382118894E-3</v>
      </c>
      <c r="BP643" s="126">
        <f t="shared" si="349"/>
        <v>9.7566874274855348E-3</v>
      </c>
      <c r="BQ643" s="126">
        <f t="shared" si="350"/>
        <v>-7.5000094484484984E-4</v>
      </c>
      <c r="DA643" s="126">
        <f t="shared" ca="1" si="333"/>
        <v>-3.5063258167159071E-2</v>
      </c>
      <c r="DB643" s="126">
        <f t="shared" ca="1" si="334"/>
        <v>1.2913250584018136E-3</v>
      </c>
      <c r="DC643" s="126">
        <f t="shared" ca="1" si="335"/>
        <v>2.5811357454834908E-4</v>
      </c>
      <c r="DD643" s="126">
        <f t="shared" ca="1" si="336"/>
        <v>-9.1180418913081526E-3</v>
      </c>
      <c r="DE643" s="126">
        <f t="shared" ca="1" si="337"/>
        <v>-2.2469130800587437E-2</v>
      </c>
    </row>
    <row r="644" spans="1:109" ht="14" thickBot="1" x14ac:dyDescent="0.2">
      <c r="A644" s="96">
        <v>39609</v>
      </c>
      <c r="B644" s="97">
        <v>4.8445000648498535</v>
      </c>
      <c r="C644" s="98">
        <v>1358.43994140625</v>
      </c>
      <c r="D644" s="97">
        <v>1.9530999660491943</v>
      </c>
      <c r="E644">
        <v>107.39985096438049</v>
      </c>
      <c r="F644">
        <v>869.1517333984375</v>
      </c>
      <c r="H644" s="34">
        <f t="shared" si="338"/>
        <v>2.1938633506710072E-2</v>
      </c>
      <c r="I644" s="34">
        <f t="shared" si="339"/>
        <v>-2.4380715658895162E-3</v>
      </c>
      <c r="J644" s="34">
        <f t="shared" si="340"/>
        <v>-1.1038554417299031E-2</v>
      </c>
      <c r="K644" s="34">
        <f t="shared" si="341"/>
        <v>1.2243626226668147E-2</v>
      </c>
      <c r="L644" s="101">
        <f t="shared" si="342"/>
        <v>-2.7957934325062959E-2</v>
      </c>
      <c r="N644" s="34">
        <f t="shared" si="343"/>
        <v>-0.90219192656781388</v>
      </c>
      <c r="O644" s="35">
        <f t="shared" si="351"/>
        <v>-0.24380715658895163</v>
      </c>
      <c r="P644" s="35">
        <f t="shared" si="352"/>
        <v>-1.1038554417299031</v>
      </c>
      <c r="Q644" s="35">
        <f t="shared" si="344"/>
        <v>1.2243626226668147</v>
      </c>
      <c r="R644" s="35">
        <f t="shared" si="353"/>
        <v>-2.7957934325062959</v>
      </c>
      <c r="S644" s="67">
        <f t="shared" si="345"/>
        <v>-3.8212853347261495</v>
      </c>
      <c r="AJ644" s="34">
        <f t="shared" ca="1" si="354"/>
        <v>-0.51320465522761838</v>
      </c>
      <c r="AK644" s="34">
        <f t="shared" ca="1" si="354"/>
        <v>0.70810499556236806</v>
      </c>
      <c r="AL644" s="34">
        <f t="shared" ca="1" si="354"/>
        <v>0.60225514999134777</v>
      </c>
      <c r="AM644" s="34">
        <f t="shared" ca="1" si="354"/>
        <v>2.4873841559083223</v>
      </c>
      <c r="AN644" s="101">
        <f t="shared" ca="1" si="354"/>
        <v>-0.16139471519438708</v>
      </c>
      <c r="AQ644" s="60">
        <f ca="1"/>
        <v>-3.3828296761005433E-2</v>
      </c>
      <c r="AR644" s="60">
        <f ca="1"/>
        <v>-2.061047031745511E-2</v>
      </c>
      <c r="AS644" s="60">
        <f ca="1"/>
        <v>-3.6830187370521742E-3</v>
      </c>
      <c r="AT644" s="60">
        <f ca="1"/>
        <v>-2.0576098545956093E-3</v>
      </c>
      <c r="AU644" s="60">
        <f ca="1"/>
        <v>-7.7740781374537327E-3</v>
      </c>
      <c r="AW644" s="61">
        <f t="shared" ca="1" si="327"/>
        <v>1.3911356975804632</v>
      </c>
      <c r="AX644" s="61">
        <f t="shared" ca="1" si="328"/>
        <v>-2.061047031745511</v>
      </c>
      <c r="AY644" s="61">
        <f t="shared" ca="1" si="329"/>
        <v>-0.36830187370521744</v>
      </c>
      <c r="AZ644" s="61">
        <f t="shared" ca="1" si="330"/>
        <v>-0.20576098545956092</v>
      </c>
      <c r="BA644" s="61">
        <f t="shared" ca="1" si="331"/>
        <v>-0.77740781374537327</v>
      </c>
      <c r="BB644" s="61">
        <f t="shared" ca="1" si="332"/>
        <v>-2.0213820070751995</v>
      </c>
      <c r="BL644" s="96">
        <v>39609</v>
      </c>
      <c r="BM644" s="126">
        <f t="shared" si="346"/>
        <v>2.2360122345605884E-2</v>
      </c>
      <c r="BN644" s="126">
        <f t="shared" si="347"/>
        <v>-2.5966021755595269E-3</v>
      </c>
      <c r="BO644" s="126">
        <f t="shared" si="348"/>
        <v>-1.0997363945706969E-2</v>
      </c>
      <c r="BP644" s="126">
        <f t="shared" si="349"/>
        <v>1.2451317837249426E-2</v>
      </c>
      <c r="BQ644" s="126">
        <f t="shared" si="350"/>
        <v>-2.8707593967481366E-2</v>
      </c>
      <c r="DA644" s="126">
        <f t="shared" ca="1" si="333"/>
        <v>-3.3695660579185292E-2</v>
      </c>
      <c r="DB644" s="126">
        <f t="shared" ca="1" si="334"/>
        <v>-2.0928352638656288E-2</v>
      </c>
      <c r="DC644" s="126">
        <f t="shared" ca="1" si="335"/>
        <v>-3.8414322991417739E-3</v>
      </c>
      <c r="DD644" s="126">
        <f t="shared" ca="1" si="336"/>
        <v>-1.9408725132807744E-3</v>
      </c>
      <c r="DE644" s="126">
        <f t="shared" ca="1" si="337"/>
        <v>-8.3966703567704051E-3</v>
      </c>
    </row>
    <row r="645" spans="1:109" ht="14" thickBot="1" x14ac:dyDescent="0.2">
      <c r="A645" s="96">
        <v>39610</v>
      </c>
      <c r="B645" s="97">
        <v>4.7804999351501465</v>
      </c>
      <c r="C645" s="98">
        <v>1335.489990234375</v>
      </c>
      <c r="D645" s="97">
        <v>1.9630000591278076</v>
      </c>
      <c r="E645">
        <v>106.94043200777647</v>
      </c>
      <c r="F645">
        <v>881.4010009765625</v>
      </c>
      <c r="H645" s="34">
        <f t="shared" si="338"/>
        <v>-1.3210884269374161E-2</v>
      </c>
      <c r="I645" s="34">
        <f t="shared" si="339"/>
        <v>-1.6894343630766133E-2</v>
      </c>
      <c r="J645" s="34">
        <f t="shared" si="340"/>
        <v>5.0689126264435759E-3</v>
      </c>
      <c r="K645" s="34">
        <f t="shared" si="341"/>
        <v>-4.2776498521994548E-3</v>
      </c>
      <c r="L645" s="101">
        <f t="shared" si="342"/>
        <v>1.4093359200043933E-2</v>
      </c>
      <c r="N645" s="34">
        <f t="shared" si="343"/>
        <v>0.54327691499134056</v>
      </c>
      <c r="O645" s="35">
        <f t="shared" si="351"/>
        <v>-1.6894343630766133</v>
      </c>
      <c r="P645" s="35">
        <f t="shared" si="352"/>
        <v>0.50689126264435758</v>
      </c>
      <c r="Q645" s="35">
        <f t="shared" si="344"/>
        <v>-0.42776498521994549</v>
      </c>
      <c r="R645" s="35">
        <f t="shared" si="353"/>
        <v>1.4093359200043933</v>
      </c>
      <c r="S645" s="67">
        <f t="shared" si="345"/>
        <v>0.34230474934353272</v>
      </c>
      <c r="AJ645" s="34">
        <f t="shared" ca="1" si="354"/>
        <v>0.52187143243397316</v>
      </c>
      <c r="AK645" s="34">
        <f t="shared" ca="1" si="354"/>
        <v>-0.51503488938682296</v>
      </c>
      <c r="AL645" s="34">
        <f t="shared" ca="1" si="354"/>
        <v>2.1204553576812604</v>
      </c>
      <c r="AM645" s="34">
        <f t="shared" ca="1" si="354"/>
        <v>0.33116597041827517</v>
      </c>
      <c r="AN645" s="101">
        <f t="shared" ca="1" si="354"/>
        <v>0.35308507334700717</v>
      </c>
      <c r="AQ645" s="60">
        <f ca="1"/>
        <v>-1.347241706894458E-2</v>
      </c>
      <c r="AR645" s="60">
        <f ca="1"/>
        <v>4.523970679659501E-3</v>
      </c>
      <c r="AS645" s="60">
        <f ca="1"/>
        <v>1.3348473558207152E-2</v>
      </c>
      <c r="AT645" s="60">
        <f ca="1"/>
        <v>-1.0840523336062689E-2</v>
      </c>
      <c r="AU645" s="60">
        <f ca="1"/>
        <v>3.325791649273358E-3</v>
      </c>
      <c r="AW645" s="61">
        <f t="shared" ca="1" si="327"/>
        <v>0.55403204156898012</v>
      </c>
      <c r="AX645" s="61">
        <f t="shared" ca="1" si="328"/>
        <v>0.45239706796595008</v>
      </c>
      <c r="AY645" s="61">
        <f t="shared" ca="1" si="329"/>
        <v>1.3348473558207152</v>
      </c>
      <c r="AZ645" s="61">
        <f t="shared" ca="1" si="330"/>
        <v>-1.0840523336062688</v>
      </c>
      <c r="BA645" s="61">
        <f t="shared" ca="1" si="331"/>
        <v>0.3325791649273358</v>
      </c>
      <c r="BB645" s="61">
        <f t="shared" ca="1" si="332"/>
        <v>1.5898032966767122</v>
      </c>
      <c r="BL645" s="96">
        <v>39610</v>
      </c>
      <c r="BM645" s="126">
        <f t="shared" si="346"/>
        <v>-1.2789395430478349E-2</v>
      </c>
      <c r="BN645" s="126">
        <f t="shared" si="347"/>
        <v>-1.7052874240436142E-2</v>
      </c>
      <c r="BO645" s="126">
        <f t="shared" si="348"/>
        <v>5.1101030980356382E-3</v>
      </c>
      <c r="BP645" s="126">
        <f t="shared" si="349"/>
        <v>-4.0699582416181745E-3</v>
      </c>
      <c r="BQ645" s="126">
        <f t="shared" si="350"/>
        <v>1.3343699557625524E-2</v>
      </c>
      <c r="DA645" s="126">
        <f t="shared" ca="1" si="333"/>
        <v>-1.3339780887124435E-2</v>
      </c>
      <c r="DB645" s="126">
        <f t="shared" ca="1" si="334"/>
        <v>4.206088358458324E-3</v>
      </c>
      <c r="DC645" s="126">
        <f t="shared" ca="1" si="335"/>
        <v>1.3190059996117552E-2</v>
      </c>
      <c r="DD645" s="126">
        <f t="shared" ca="1" si="336"/>
        <v>-1.0723785994747855E-2</v>
      </c>
      <c r="DE645" s="126">
        <f t="shared" ca="1" si="337"/>
        <v>2.7031994299566852E-3</v>
      </c>
    </row>
    <row r="646" spans="1:109" ht="14" thickBot="1" x14ac:dyDescent="0.2">
      <c r="A646" s="96">
        <v>39611</v>
      </c>
      <c r="B646" s="97">
        <v>4.9010000228881836</v>
      </c>
      <c r="C646" s="98">
        <v>1339.8699951171875</v>
      </c>
      <c r="D646" s="97">
        <v>1.9473999738693237</v>
      </c>
      <c r="E646">
        <v>107.94473509180122</v>
      </c>
      <c r="F646">
        <v>861.35430908203125</v>
      </c>
      <c r="H646" s="34">
        <f t="shared" si="338"/>
        <v>2.5206587045848883E-2</v>
      </c>
      <c r="I646" s="34">
        <f t="shared" si="339"/>
        <v>3.2796987733646889E-3</v>
      </c>
      <c r="J646" s="34">
        <f t="shared" si="340"/>
        <v>-7.9470630609228075E-3</v>
      </c>
      <c r="K646" s="34">
        <f t="shared" si="341"/>
        <v>9.3912383293133193E-3</v>
      </c>
      <c r="L646" s="101">
        <f t="shared" si="342"/>
        <v>-2.2744121997048099E-2</v>
      </c>
      <c r="N646" s="34">
        <f t="shared" si="343"/>
        <v>-1.0365813951966596</v>
      </c>
      <c r="O646" s="35">
        <f t="shared" si="351"/>
        <v>0.32796987733646887</v>
      </c>
      <c r="P646" s="35">
        <f t="shared" si="352"/>
        <v>-0.79470630609228077</v>
      </c>
      <c r="Q646" s="35">
        <f t="shared" si="344"/>
        <v>0.93912383293133195</v>
      </c>
      <c r="R646" s="35">
        <f t="shared" si="353"/>
        <v>-2.2744121997048099</v>
      </c>
      <c r="S646" s="67">
        <f t="shared" si="345"/>
        <v>-2.8386061907259497</v>
      </c>
      <c r="AJ646" s="34">
        <f t="shared" ca="1" si="354"/>
        <v>0.31170580317102919</v>
      </c>
      <c r="AK646" s="34">
        <f t="shared" ca="1" si="354"/>
        <v>-0.82320030418088785</v>
      </c>
      <c r="AL646" s="34">
        <f t="shared" ca="1" si="354"/>
        <v>0.46460080971207157</v>
      </c>
      <c r="AM646" s="34">
        <f t="shared" ca="1" si="354"/>
        <v>0.24315516765605466</v>
      </c>
      <c r="AN646" s="101">
        <f t="shared" ca="1" si="354"/>
        <v>-0.20444945252074662</v>
      </c>
      <c r="AQ646" s="60">
        <f ca="1"/>
        <v>5.3733843687937935E-5</v>
      </c>
      <c r="AR646" s="60">
        <f ca="1"/>
        <v>2.4127274214582637E-2</v>
      </c>
      <c r="AS646" s="60">
        <f ca="1"/>
        <v>3.0757425194384872E-3</v>
      </c>
      <c r="AT646" s="60">
        <f ca="1"/>
        <v>4.6383432029922416E-3</v>
      </c>
      <c r="AU646" s="60">
        <f ca="1"/>
        <v>-1.7934714575465496E-2</v>
      </c>
      <c r="AW646" s="61">
        <f t="shared" ca="1" si="327"/>
        <v>-2.2097201242678639E-3</v>
      </c>
      <c r="AX646" s="61">
        <f t="shared" ca="1" si="328"/>
        <v>2.4127274214582637</v>
      </c>
      <c r="AY646" s="61">
        <f t="shared" ca="1" si="329"/>
        <v>0.30757425194384874</v>
      </c>
      <c r="AZ646" s="61">
        <f t="shared" ca="1" si="330"/>
        <v>0.46383432029922417</v>
      </c>
      <c r="BA646" s="61">
        <f t="shared" ca="1" si="331"/>
        <v>-1.7934714575465496</v>
      </c>
      <c r="BB646" s="61">
        <f t="shared" ca="1" si="332"/>
        <v>1.3884548160305192</v>
      </c>
      <c r="BL646" s="96">
        <v>39611</v>
      </c>
      <c r="BM646" s="126">
        <f t="shared" si="346"/>
        <v>2.5628075884744694E-2</v>
      </c>
      <c r="BN646" s="126">
        <f t="shared" si="347"/>
        <v>3.1211681636946782E-3</v>
      </c>
      <c r="BO646" s="126">
        <f t="shared" si="348"/>
        <v>-7.9058725893307452E-3</v>
      </c>
      <c r="BP646" s="126">
        <f t="shared" si="349"/>
        <v>9.5989299398945988E-3</v>
      </c>
      <c r="BQ646" s="126">
        <f t="shared" si="350"/>
        <v>-2.3493781639466506E-2</v>
      </c>
      <c r="DA646" s="126">
        <f t="shared" ca="1" si="333"/>
        <v>1.8637002550808164E-4</v>
      </c>
      <c r="DB646" s="126">
        <f t="shared" ca="1" si="334"/>
        <v>2.3809391893381458E-2</v>
      </c>
      <c r="DC646" s="126">
        <f t="shared" ca="1" si="335"/>
        <v>2.9173289573488875E-3</v>
      </c>
      <c r="DD646" s="126">
        <f t="shared" ca="1" si="336"/>
        <v>4.7550805443070769E-3</v>
      </c>
      <c r="DE646" s="126">
        <f t="shared" ca="1" si="337"/>
        <v>-1.855730679478217E-2</v>
      </c>
    </row>
    <row r="647" spans="1:109" ht="14" thickBot="1" x14ac:dyDescent="0.2">
      <c r="A647" s="96">
        <v>39612</v>
      </c>
      <c r="B647" s="97">
        <v>4.9619998931884766</v>
      </c>
      <c r="C647" s="98">
        <v>1360.030029296875</v>
      </c>
      <c r="D647" s="97">
        <v>1.9467999935150146</v>
      </c>
      <c r="E647">
        <v>108.20168726385653</v>
      </c>
      <c r="F647">
        <v>867.3536376953125</v>
      </c>
      <c r="H647" s="34">
        <f t="shared" si="338"/>
        <v>1.2446412980089203E-2</v>
      </c>
      <c r="I647" s="34">
        <f t="shared" si="339"/>
        <v>1.5046261393385607E-2</v>
      </c>
      <c r="J647" s="34">
        <f t="shared" si="340"/>
        <v>-3.0809302781131825E-4</v>
      </c>
      <c r="K647" s="34">
        <f t="shared" si="341"/>
        <v>2.3804048602906192E-3</v>
      </c>
      <c r="L647" s="101">
        <f t="shared" si="342"/>
        <v>6.9649951826152674E-3</v>
      </c>
      <c r="N647" s="34">
        <f t="shared" si="343"/>
        <v>-0.51183923109572205</v>
      </c>
      <c r="O647" s="35">
        <f t="shared" si="351"/>
        <v>1.5046261393385607</v>
      </c>
      <c r="P647" s="35">
        <f t="shared" si="352"/>
        <v>-3.0809302781131826E-2</v>
      </c>
      <c r="Q647" s="35">
        <f t="shared" si="344"/>
        <v>0.23804048602906192</v>
      </c>
      <c r="R647" s="35">
        <f t="shared" si="353"/>
        <v>0.69649951826152678</v>
      </c>
      <c r="S647" s="67">
        <f t="shared" si="345"/>
        <v>1.8965176097522956</v>
      </c>
      <c r="AJ647" s="34">
        <f t="shared" ca="1" si="354"/>
        <v>-0.26190385862660781</v>
      </c>
      <c r="AK647" s="34">
        <f t="shared" ca="1" si="354"/>
        <v>-1.4821267524664872</v>
      </c>
      <c r="AL647" s="34">
        <f t="shared" ca="1" si="354"/>
        <v>-0.53372466853870937</v>
      </c>
      <c r="AM647" s="34">
        <f t="shared" ca="1" si="354"/>
        <v>1.3511184003350802</v>
      </c>
      <c r="AN647" s="101">
        <f t="shared" ca="1" si="354"/>
        <v>-1.0876976319437939</v>
      </c>
      <c r="AQ647" s="60">
        <f ca="1"/>
        <v>5.5759172060511307E-3</v>
      </c>
      <c r="AR647" s="60">
        <f ca="1"/>
        <v>3.7438905622164194E-3</v>
      </c>
      <c r="AS647" s="60">
        <f ca="1"/>
        <v>-1.045480408502959E-3</v>
      </c>
      <c r="AT647" s="60">
        <f ca="1"/>
        <v>5.008908021264984E-4</v>
      </c>
      <c r="AU647" s="60">
        <f ca="1"/>
        <v>-1.3084793539078739E-2</v>
      </c>
      <c r="AW647" s="61">
        <f t="shared" ca="1" si="327"/>
        <v>-0.2293008580033605</v>
      </c>
      <c r="AX647" s="61">
        <f t="shared" ca="1" si="328"/>
        <v>0.37438905622164192</v>
      </c>
      <c r="AY647" s="61">
        <f t="shared" ca="1" si="329"/>
        <v>-0.1045480408502959</v>
      </c>
      <c r="AZ647" s="61">
        <f t="shared" ca="1" si="330"/>
        <v>5.0089080212649836E-2</v>
      </c>
      <c r="BA647" s="61">
        <f t="shared" ca="1" si="331"/>
        <v>-1.3084793539078738</v>
      </c>
      <c r="BB647" s="61">
        <f t="shared" ca="1" si="332"/>
        <v>-1.2178501163272384</v>
      </c>
      <c r="BL647" s="96">
        <v>39612</v>
      </c>
      <c r="BM647" s="126">
        <f t="shared" si="346"/>
        <v>1.2867901818985015E-2</v>
      </c>
      <c r="BN647" s="126">
        <f t="shared" si="347"/>
        <v>1.4887730783715596E-2</v>
      </c>
      <c r="BO647" s="126">
        <f t="shared" si="348"/>
        <v>-2.6690255621925589E-4</v>
      </c>
      <c r="BP647" s="126">
        <f t="shared" si="349"/>
        <v>2.588096470871899E-3</v>
      </c>
      <c r="BQ647" s="126">
        <f t="shared" si="350"/>
        <v>6.2153355401968593E-3</v>
      </c>
      <c r="DA647" s="126">
        <f t="shared" ca="1" si="333"/>
        <v>5.7085533878712741E-3</v>
      </c>
      <c r="DB647" s="126">
        <f t="shared" ca="1" si="334"/>
        <v>3.426008241015242E-3</v>
      </c>
      <c r="DC647" s="126">
        <f t="shared" ca="1" si="335"/>
        <v>-1.2038939705925585E-3</v>
      </c>
      <c r="DD647" s="126">
        <f t="shared" ca="1" si="336"/>
        <v>6.176281434413333E-4</v>
      </c>
      <c r="DE647" s="126">
        <f t="shared" ca="1" si="337"/>
        <v>-1.3707385758395411E-2</v>
      </c>
    </row>
    <row r="648" spans="1:109" ht="14" thickBot="1" x14ac:dyDescent="0.2">
      <c r="A648" s="96">
        <v>39615</v>
      </c>
      <c r="B648" s="97">
        <v>4.9524998664855957</v>
      </c>
      <c r="C648" s="98">
        <v>1360.1400146484375</v>
      </c>
      <c r="D648" s="97">
        <v>1.9641000032424927</v>
      </c>
      <c r="E648">
        <v>108.11979815201593</v>
      </c>
      <c r="F648">
        <v>886.750732421875</v>
      </c>
      <c r="H648" s="34">
        <f t="shared" si="338"/>
        <v>-1.9145560071296861E-3</v>
      </c>
      <c r="I648" s="34">
        <f t="shared" si="339"/>
        <v>8.0869796396599845E-5</v>
      </c>
      <c r="J648" s="34">
        <f t="shared" si="340"/>
        <v>8.8863826716180858E-3</v>
      </c>
      <c r="K648" s="34">
        <f t="shared" si="341"/>
        <v>-7.5681917640437618E-4</v>
      </c>
      <c r="L648" s="101">
        <f t="shared" si="342"/>
        <v>2.2363536490264183E-2</v>
      </c>
      <c r="N648" s="34">
        <f t="shared" si="343"/>
        <v>7.8733115809879795E-2</v>
      </c>
      <c r="O648" s="35">
        <f t="shared" si="351"/>
        <v>8.0869796396599841E-3</v>
      </c>
      <c r="P648" s="35">
        <f t="shared" si="352"/>
        <v>0.8886382671618086</v>
      </c>
      <c r="Q648" s="35">
        <f t="shared" si="344"/>
        <v>-7.5681917640437621E-2</v>
      </c>
      <c r="R648" s="35">
        <f t="shared" si="353"/>
        <v>2.2363536490264182</v>
      </c>
      <c r="S648" s="67">
        <f t="shared" si="345"/>
        <v>3.1361300939973291</v>
      </c>
      <c r="AJ648" s="34">
        <f t="shared" ca="1" si="354"/>
        <v>-1.1375087654511498</v>
      </c>
      <c r="AK648" s="34">
        <f t="shared" ca="1" si="354"/>
        <v>-1.0759792018655336</v>
      </c>
      <c r="AL648" s="34">
        <f t="shared" ca="1" si="354"/>
        <v>1.4989946848244964</v>
      </c>
      <c r="AM648" s="34">
        <f t="shared" ca="1" si="354"/>
        <v>1.3462094370360504</v>
      </c>
      <c r="AN648" s="101">
        <f t="shared" ca="1" si="354"/>
        <v>-0.26449740102361757</v>
      </c>
      <c r="AQ648" s="60">
        <f ca="1"/>
        <v>1.9801974524155984E-3</v>
      </c>
      <c r="AR648" s="60">
        <f ca="1"/>
        <v>-1.4888602614326254E-2</v>
      </c>
      <c r="AS648" s="60">
        <f ca="1"/>
        <v>-1.3295264749590202E-3</v>
      </c>
      <c r="AT648" s="60">
        <f ca="1"/>
        <v>-9.5160907280822798E-3</v>
      </c>
      <c r="AU648" s="60">
        <f ca="1"/>
        <v>-1.7100596932742945E-2</v>
      </c>
      <c r="AW648" s="61">
        <f t="shared" ref="AW648:AW711" ca="1" si="355">-AQ648*$B$7*100*$V$24*$B$6</f>
        <v>-8.1432517391435894E-2</v>
      </c>
      <c r="AX648" s="61">
        <f t="shared" ref="AX648:AX711" ca="1" si="356">AR648*$C$6</f>
        <v>-1.4888602614326254</v>
      </c>
      <c r="AY648" s="61">
        <f t="shared" ref="AY648:AY711" ca="1" si="357">AS648*$D$6</f>
        <v>-0.13295264749590202</v>
      </c>
      <c r="AZ648" s="61">
        <f t="shared" ref="AZ648:AZ711" ca="1" si="358">-AT648*$E$6</f>
        <v>-0.95160907280822804</v>
      </c>
      <c r="BA648" s="61">
        <f t="shared" ref="BA648:BA711" ca="1" si="359">AU648*$F$6</f>
        <v>-1.7100596932742944</v>
      </c>
      <c r="BB648" s="61">
        <f t="shared" ref="BB648:BB711" ca="1" si="360">SUM(AW648:BA648)</f>
        <v>-4.3649141924024857</v>
      </c>
      <c r="BL648" s="96">
        <v>39615</v>
      </c>
      <c r="BM648" s="126">
        <f t="shared" si="346"/>
        <v>-1.493067168233875E-3</v>
      </c>
      <c r="BN648" s="126">
        <f t="shared" si="347"/>
        <v>-7.7660813273411071E-5</v>
      </c>
      <c r="BO648" s="126">
        <f t="shared" si="348"/>
        <v>8.927573143210148E-3</v>
      </c>
      <c r="BP648" s="126">
        <f t="shared" si="349"/>
        <v>-5.4912756582309633E-4</v>
      </c>
      <c r="BQ648" s="126">
        <f t="shared" si="350"/>
        <v>2.1613876847845777E-2</v>
      </c>
      <c r="DA648" s="126">
        <f t="shared" ref="DA648:DA711" ca="1" si="361">AQ648-$DA$5</f>
        <v>2.1128336342357422E-3</v>
      </c>
      <c r="DB648" s="126">
        <f t="shared" ref="DB648:DB711" ca="1" si="362">AR648-$DB$5</f>
        <v>-1.5206484935527431E-2</v>
      </c>
      <c r="DC648" s="126">
        <f t="shared" ref="DC648:DC711" ca="1" si="363">AS648-$DC$5</f>
        <v>-1.4879400370486197E-3</v>
      </c>
      <c r="DD648" s="126">
        <f t="shared" ref="DD648:DD711" ca="1" si="364">AT648-$DD$5</f>
        <v>-9.3993533867674454E-3</v>
      </c>
      <c r="DE648" s="126">
        <f t="shared" ref="DE648:DE711" ca="1" si="365">AU648-$DE$5</f>
        <v>-1.7723189152059619E-2</v>
      </c>
    </row>
    <row r="649" spans="1:109" ht="14" thickBot="1" x14ac:dyDescent="0.2">
      <c r="A649" s="96">
        <v>39616</v>
      </c>
      <c r="B649" s="97">
        <v>4.9054999351501465</v>
      </c>
      <c r="C649" s="98">
        <v>1350.9300537109375</v>
      </c>
      <c r="D649" s="97">
        <v>1.9566999673843384</v>
      </c>
      <c r="E649">
        <v>108.00301917886704</v>
      </c>
      <c r="F649">
        <v>885.350830078125</v>
      </c>
      <c r="H649" s="34">
        <f t="shared" ref="H649:H712" si="366">(B649-B648)/B648</f>
        <v>-9.4901428778435114E-3</v>
      </c>
      <c r="I649" s="34">
        <f t="shared" ref="I649:I712" si="367">(C649-C648)/C648</f>
        <v>-6.7713329791863723E-3</v>
      </c>
      <c r="J649" s="34">
        <f t="shared" ref="J649:J712" si="368">(D649-D648)/D648</f>
        <v>-3.7676471900299009E-3</v>
      </c>
      <c r="K649" s="34">
        <f t="shared" ref="K649:K712" si="369">(E649-E648)/E648</f>
        <v>-1.0800887084963472E-3</v>
      </c>
      <c r="L649" s="101">
        <f t="shared" ref="L649:L712" si="370">(F649-F648)/F648</f>
        <v>-1.578687552844322E-3</v>
      </c>
      <c r="N649" s="34">
        <f t="shared" ref="N649:N712" si="371">-H649*$B$7*100*$V$24*$B$6</f>
        <v>0.39026725542166224</v>
      </c>
      <c r="O649" s="35">
        <f t="shared" si="351"/>
        <v>-0.67713329791863719</v>
      </c>
      <c r="P649" s="35">
        <f t="shared" si="352"/>
        <v>-0.37676471900299008</v>
      </c>
      <c r="Q649" s="35">
        <f t="shared" ref="Q649:Q712" si="372">-K649*$E$6</f>
        <v>-0.10800887084963472</v>
      </c>
      <c r="R649" s="35">
        <f t="shared" si="353"/>
        <v>-0.1578687552844322</v>
      </c>
      <c r="S649" s="67">
        <f t="shared" ref="S649:S712" si="373">SUM(N649:R649)</f>
        <v>-0.92950838763403199</v>
      </c>
      <c r="AJ649" s="34">
        <f t="shared" ca="1" si="354"/>
        <v>-0.47406142822425579</v>
      </c>
      <c r="AK649" s="34">
        <f t="shared" ca="1" si="354"/>
        <v>-0.34491241065515404</v>
      </c>
      <c r="AL649" s="34">
        <f t="shared" ca="1" si="354"/>
        <v>0.24277523225059691</v>
      </c>
      <c r="AM649" s="34">
        <f t="shared" ca="1" si="354"/>
        <v>0.6854304973289902</v>
      </c>
      <c r="AN649" s="101">
        <f t="shared" ca="1" si="354"/>
        <v>-5.7110347906063869E-2</v>
      </c>
      <c r="AQ649" s="60">
        <f ca="1"/>
        <v>-2.715865773116509E-2</v>
      </c>
      <c r="AR649" s="60">
        <f ca="1"/>
        <v>-1.9866440382902418E-4</v>
      </c>
      <c r="AS649" s="60">
        <f ca="1"/>
        <v>2.2991987976130951E-3</v>
      </c>
      <c r="AT649" s="60">
        <f ca="1"/>
        <v>-7.6012669162726382E-3</v>
      </c>
      <c r="AU649" s="60">
        <f ca="1"/>
        <v>-2.2062918297050906E-2</v>
      </c>
      <c r="AW649" s="61">
        <f t="shared" ca="1" si="355"/>
        <v>1.1168572433639268</v>
      </c>
      <c r="AX649" s="61">
        <f t="shared" ca="1" si="356"/>
        <v>-1.9866440382902417E-2</v>
      </c>
      <c r="AY649" s="61">
        <f t="shared" ca="1" si="357"/>
        <v>0.22991987976130951</v>
      </c>
      <c r="AZ649" s="61">
        <f t="shared" ca="1" si="358"/>
        <v>-0.76012669162726387</v>
      </c>
      <c r="BA649" s="61">
        <f t="shared" ca="1" si="359"/>
        <v>-2.2062918297050906</v>
      </c>
      <c r="BB649" s="61">
        <f t="shared" ca="1" si="360"/>
        <v>-1.6395078385900206</v>
      </c>
      <c r="BL649" s="96">
        <v>39616</v>
      </c>
      <c r="BM649" s="126">
        <f t="shared" ref="BM649:BM712" si="374">H649-$BM$6</f>
        <v>-9.0686540389476999E-3</v>
      </c>
      <c r="BN649" s="126">
        <f t="shared" ref="BN649:BN712" si="375">I649-$BN$6</f>
        <v>-6.9298635888563834E-3</v>
      </c>
      <c r="BO649" s="126">
        <f t="shared" ref="BO649:BO712" si="376">J649-$BO$6</f>
        <v>-3.7264567184378387E-3</v>
      </c>
      <c r="BP649" s="126">
        <f t="shared" ref="BP649:BP712" si="377">K649-$BP$6</f>
        <v>-8.7239709791506735E-4</v>
      </c>
      <c r="BQ649" s="126">
        <f t="shared" ref="BQ649:BQ712" si="378">L649-$BQ$6</f>
        <v>-2.3283471952627302E-3</v>
      </c>
      <c r="DA649" s="126">
        <f t="shared" ca="1" si="361"/>
        <v>-2.7026021549344945E-2</v>
      </c>
      <c r="DB649" s="126">
        <f t="shared" ca="1" si="362"/>
        <v>-5.1654672503020156E-4</v>
      </c>
      <c r="DC649" s="126">
        <f t="shared" ca="1" si="363"/>
        <v>2.1407852355234953E-3</v>
      </c>
      <c r="DD649" s="126">
        <f t="shared" ca="1" si="364"/>
        <v>-7.4845295749578029E-3</v>
      </c>
      <c r="DE649" s="126">
        <f t="shared" ca="1" si="365"/>
        <v>-2.268551051636758E-2</v>
      </c>
    </row>
    <row r="650" spans="1:109" ht="14" thickBot="1" x14ac:dyDescent="0.2">
      <c r="A650" s="96">
        <v>39617</v>
      </c>
      <c r="B650" s="97">
        <v>4.809999942779541</v>
      </c>
      <c r="C650" s="98">
        <v>1337.81005859375</v>
      </c>
      <c r="D650" s="97">
        <v>1.9598000049591064</v>
      </c>
      <c r="E650">
        <v>107.86323430433586</v>
      </c>
      <c r="F650">
        <v>891.65045166015625</v>
      </c>
      <c r="H650" s="34">
        <f t="shared" si="366"/>
        <v>-1.9467942846417025E-2</v>
      </c>
      <c r="I650" s="34">
        <f t="shared" si="367"/>
        <v>-9.7118241474808617E-3</v>
      </c>
      <c r="J650" s="34">
        <f t="shared" si="368"/>
        <v>1.5843193266426583E-3</v>
      </c>
      <c r="K650" s="34">
        <f t="shared" si="369"/>
        <v>-1.2942682120735112E-3</v>
      </c>
      <c r="L650" s="101">
        <f t="shared" si="370"/>
        <v>7.1153958047064344E-3</v>
      </c>
      <c r="N650" s="34">
        <f t="shared" si="371"/>
        <v>0.80058864457301149</v>
      </c>
      <c r="O650" s="35">
        <f t="shared" ref="O650:O713" si="379">I650*$C$6</f>
        <v>-0.9711824147480862</v>
      </c>
      <c r="P650" s="35">
        <f t="shared" ref="P650:P713" si="380">J650*$D$6</f>
        <v>0.15843193266426583</v>
      </c>
      <c r="Q650" s="35">
        <f t="shared" si="372"/>
        <v>-0.12942682120735113</v>
      </c>
      <c r="R650" s="35">
        <f t="shared" ref="R650:R713" si="381">L650*$F$6</f>
        <v>0.71153958047064347</v>
      </c>
      <c r="S650" s="67">
        <f t="shared" si="373"/>
        <v>0.56995092175248341</v>
      </c>
      <c r="AJ650" s="34">
        <f t="shared" ca="1" si="354"/>
        <v>-0.99180383181285792</v>
      </c>
      <c r="AK650" s="34">
        <f t="shared" ca="1" si="354"/>
        <v>0.98303933903929952</v>
      </c>
      <c r="AL650" s="34">
        <f t="shared" ca="1" si="354"/>
        <v>0.61659417791351012</v>
      </c>
      <c r="AM650" s="34">
        <f t="shared" ca="1" si="354"/>
        <v>-0.79908382985919146</v>
      </c>
      <c r="AN650" s="101">
        <f t="shared" ca="1" si="354"/>
        <v>-5.6272934890703834E-2</v>
      </c>
      <c r="AQ650" s="60">
        <f ca="1"/>
        <v>-9.5074940233017338E-3</v>
      </c>
      <c r="AR650" s="60">
        <f ca="1"/>
        <v>-3.6751885424372997E-3</v>
      </c>
      <c r="AS650" s="60">
        <f ca="1"/>
        <v>1.8033325296516513E-3</v>
      </c>
      <c r="AT650" s="60">
        <f ca="1"/>
        <v>-3.7325460264953734E-3</v>
      </c>
      <c r="AU650" s="60">
        <f ca="1"/>
        <v>-6.0871928898367372E-3</v>
      </c>
      <c r="AW650" s="61">
        <f t="shared" ca="1" si="355"/>
        <v>0.39098079409052794</v>
      </c>
      <c r="AX650" s="61">
        <f t="shared" ca="1" si="356"/>
        <v>-0.36751885424372999</v>
      </c>
      <c r="AY650" s="61">
        <f t="shared" ca="1" si="357"/>
        <v>0.18033325296516511</v>
      </c>
      <c r="AZ650" s="61">
        <f t="shared" ca="1" si="358"/>
        <v>-0.37325460264953736</v>
      </c>
      <c r="BA650" s="61">
        <f t="shared" ca="1" si="359"/>
        <v>-0.60871928898367367</v>
      </c>
      <c r="BB650" s="61">
        <f t="shared" ca="1" si="360"/>
        <v>-0.77817869882124802</v>
      </c>
      <c r="BL650" s="96">
        <v>39617</v>
      </c>
      <c r="BM650" s="126">
        <f t="shared" si="374"/>
        <v>-1.9046454007521214E-2</v>
      </c>
      <c r="BN650" s="126">
        <f t="shared" si="375"/>
        <v>-9.8703547571508728E-3</v>
      </c>
      <c r="BO650" s="126">
        <f t="shared" si="376"/>
        <v>1.6255097982347205E-3</v>
      </c>
      <c r="BP650" s="126">
        <f t="shared" si="377"/>
        <v>-1.0865766014922314E-3</v>
      </c>
      <c r="BQ650" s="126">
        <f t="shared" si="378"/>
        <v>6.3657361622880262E-3</v>
      </c>
      <c r="DA650" s="126">
        <f t="shared" ca="1" si="361"/>
        <v>-9.3748578414815896E-3</v>
      </c>
      <c r="DB650" s="126">
        <f t="shared" ca="1" si="362"/>
        <v>-3.9930708636384772E-3</v>
      </c>
      <c r="DC650" s="126">
        <f t="shared" ca="1" si="363"/>
        <v>1.6449189675620517E-3</v>
      </c>
      <c r="DD650" s="126">
        <f t="shared" ca="1" si="364"/>
        <v>-3.6158086851805385E-3</v>
      </c>
      <c r="DE650" s="126">
        <f t="shared" ca="1" si="365"/>
        <v>-6.7097851091534096E-3</v>
      </c>
    </row>
    <row r="651" spans="1:109" ht="14" thickBot="1" x14ac:dyDescent="0.2">
      <c r="A651" s="96">
        <v>39618</v>
      </c>
      <c r="B651" s="97">
        <v>4.8439998626708984</v>
      </c>
      <c r="C651" s="98">
        <v>1342.8299560546875</v>
      </c>
      <c r="D651" s="97">
        <v>1.9736000299453735</v>
      </c>
      <c r="E651">
        <v>107.9563803636632</v>
      </c>
      <c r="F651">
        <v>903.49957275390625</v>
      </c>
      <c r="H651" s="34">
        <f t="shared" si="366"/>
        <v>7.0685904980926015E-3</v>
      </c>
      <c r="I651" s="34">
        <f t="shared" si="367"/>
        <v>3.7523245012929612E-3</v>
      </c>
      <c r="J651" s="34">
        <f t="shared" si="368"/>
        <v>7.0415475820733266E-3</v>
      </c>
      <c r="K651" s="34">
        <f t="shared" si="369"/>
        <v>8.635570769603214E-4</v>
      </c>
      <c r="L651" s="101">
        <f t="shared" si="370"/>
        <v>1.3288975597655139E-2</v>
      </c>
      <c r="N651" s="34">
        <f t="shared" si="371"/>
        <v>-0.29068470821770165</v>
      </c>
      <c r="O651" s="35">
        <f t="shared" si="379"/>
        <v>0.37523245012929612</v>
      </c>
      <c r="P651" s="35">
        <f t="shared" si="380"/>
        <v>0.70415475820733264</v>
      </c>
      <c r="Q651" s="35">
        <f t="shared" si="372"/>
        <v>8.6355707696032138E-2</v>
      </c>
      <c r="R651" s="35">
        <f t="shared" si="381"/>
        <v>1.3288975597655139</v>
      </c>
      <c r="S651" s="67">
        <f t="shared" si="373"/>
        <v>2.2039557675804735</v>
      </c>
      <c r="AJ651" s="34">
        <f t="shared" ca="1" si="354"/>
        <v>0.3608244884272967</v>
      </c>
      <c r="AK651" s="34">
        <f t="shared" ca="1" si="354"/>
        <v>1.0727445863214091</v>
      </c>
      <c r="AL651" s="34">
        <f t="shared" ca="1" si="354"/>
        <v>-1.3472122010780778</v>
      </c>
      <c r="AM651" s="34">
        <f t="shared" ca="1" si="354"/>
        <v>-5.0919549722251156E-2</v>
      </c>
      <c r="AN651" s="101">
        <f t="shared" ca="1" si="354"/>
        <v>0.36377056200407115</v>
      </c>
      <c r="AQ651" s="60">
        <f ca="1"/>
        <v>-2.4943954001897965E-2</v>
      </c>
      <c r="AR651" s="60">
        <f ca="1"/>
        <v>2.6163501989003874E-3</v>
      </c>
      <c r="AS651" s="60">
        <f ca="1"/>
        <v>-2.2668018075930854E-3</v>
      </c>
      <c r="AT651" s="60">
        <f ca="1"/>
        <v>-1.6230501028683686E-3</v>
      </c>
      <c r="AU651" s="60">
        <f ca="1"/>
        <v>1.0516863378497117E-2</v>
      </c>
      <c r="AW651" s="61">
        <f t="shared" ca="1" si="355"/>
        <v>1.0257810227928825</v>
      </c>
      <c r="AX651" s="61">
        <f t="shared" ca="1" si="356"/>
        <v>0.26163501989003873</v>
      </c>
      <c r="AY651" s="61">
        <f t="shared" ca="1" si="357"/>
        <v>-0.22668018075930854</v>
      </c>
      <c r="AZ651" s="61">
        <f t="shared" ca="1" si="358"/>
        <v>-0.16230501028683686</v>
      </c>
      <c r="BA651" s="61">
        <f t="shared" ca="1" si="359"/>
        <v>1.0516863378497117</v>
      </c>
      <c r="BB651" s="61">
        <f t="shared" ca="1" si="360"/>
        <v>1.9501171894864875</v>
      </c>
      <c r="BL651" s="96">
        <v>39618</v>
      </c>
      <c r="BM651" s="126">
        <f t="shared" si="374"/>
        <v>7.4900793369884122E-3</v>
      </c>
      <c r="BN651" s="126">
        <f t="shared" si="375"/>
        <v>3.5937938916229505E-3</v>
      </c>
      <c r="BO651" s="126">
        <f t="shared" si="376"/>
        <v>7.0827380536653889E-3</v>
      </c>
      <c r="BP651" s="126">
        <f t="shared" si="377"/>
        <v>1.0712486875416012E-3</v>
      </c>
      <c r="BQ651" s="126">
        <f t="shared" si="378"/>
        <v>1.2539315955236731E-2</v>
      </c>
      <c r="DA651" s="126">
        <f t="shared" ca="1" si="361"/>
        <v>-2.4811317820077821E-2</v>
      </c>
      <c r="DB651" s="126">
        <f t="shared" ca="1" si="362"/>
        <v>2.29846787769921E-3</v>
      </c>
      <c r="DC651" s="126">
        <f t="shared" ca="1" si="363"/>
        <v>-2.4252153696826852E-3</v>
      </c>
      <c r="DD651" s="126">
        <f t="shared" ca="1" si="364"/>
        <v>-1.5063127615535337E-3</v>
      </c>
      <c r="DE651" s="126">
        <f t="shared" ca="1" si="365"/>
        <v>9.8942711591804445E-3</v>
      </c>
    </row>
    <row r="652" spans="1:109" ht="14" thickBot="1" x14ac:dyDescent="0.2">
      <c r="A652" s="96">
        <v>39619</v>
      </c>
      <c r="B652" s="97">
        <v>4.8204998970031738</v>
      </c>
      <c r="C652" s="98">
        <v>1317.9300537109375</v>
      </c>
      <c r="D652" s="97">
        <v>1.9766000509262085</v>
      </c>
      <c r="E652">
        <v>107.18113845153493</v>
      </c>
      <c r="F652">
        <v>903.799560546875</v>
      </c>
      <c r="H652" s="34">
        <f t="shared" si="366"/>
        <v>-4.8513555602718644E-3</v>
      </c>
      <c r="I652" s="34">
        <f t="shared" si="367"/>
        <v>-1.8542855877975318E-2</v>
      </c>
      <c r="J652" s="34">
        <f t="shared" si="368"/>
        <v>1.5200754637797595E-3</v>
      </c>
      <c r="K652" s="34">
        <f t="shared" si="369"/>
        <v>-7.1810661817002025E-3</v>
      </c>
      <c r="L652" s="101">
        <f t="shared" si="370"/>
        <v>3.3202870484418058E-4</v>
      </c>
      <c r="N652" s="34">
        <f t="shared" si="371"/>
        <v>0.19950439566112729</v>
      </c>
      <c r="O652" s="35">
        <f t="shared" si="379"/>
        <v>-1.8542855877975317</v>
      </c>
      <c r="P652" s="35">
        <f t="shared" si="380"/>
        <v>0.15200754637797595</v>
      </c>
      <c r="Q652" s="35">
        <f t="shared" si="372"/>
        <v>-0.71810661817002019</v>
      </c>
      <c r="R652" s="35">
        <f t="shared" si="381"/>
        <v>3.3202870484418057E-2</v>
      </c>
      <c r="S652" s="67">
        <f t="shared" si="373"/>
        <v>-2.1876773934440306</v>
      </c>
      <c r="AJ652" s="34">
        <f t="shared" ca="1" si="354"/>
        <v>-0.89664657581748242</v>
      </c>
      <c r="AK652" s="34">
        <f t="shared" ca="1" si="354"/>
        <v>-0.57304353285878218</v>
      </c>
      <c r="AL652" s="34">
        <f t="shared" ca="1" si="354"/>
        <v>0.15140797668135719</v>
      </c>
      <c r="AM652" s="34">
        <f t="shared" ca="1" si="354"/>
        <v>0.61554976728956734</v>
      </c>
      <c r="AN652" s="101">
        <f t="shared" ca="1" si="354"/>
        <v>-0.95577669460249293</v>
      </c>
      <c r="AQ652" s="60">
        <f ca="1"/>
        <v>1.1674245941353979E-2</v>
      </c>
      <c r="AR652" s="60">
        <f ca="1"/>
        <v>-5.8343658575799014E-3</v>
      </c>
      <c r="AS652" s="60">
        <f ca="1"/>
        <v>3.4853682110972993E-3</v>
      </c>
      <c r="AT652" s="60">
        <f ca="1"/>
        <v>1.1230314409030461E-3</v>
      </c>
      <c r="AU652" s="60">
        <f ca="1"/>
        <v>2.0181048870849049E-2</v>
      </c>
      <c r="AW652" s="61">
        <f t="shared" ca="1" si="355"/>
        <v>-0.48008507156269448</v>
      </c>
      <c r="AX652" s="61">
        <f t="shared" ca="1" si="356"/>
        <v>-0.58343658575799018</v>
      </c>
      <c r="AY652" s="61">
        <f t="shared" ca="1" si="357"/>
        <v>0.34853682110972994</v>
      </c>
      <c r="AZ652" s="61">
        <f t="shared" ca="1" si="358"/>
        <v>0.1123031440903046</v>
      </c>
      <c r="BA652" s="61">
        <f t="shared" ca="1" si="359"/>
        <v>2.0181048870849048</v>
      </c>
      <c r="BB652" s="61">
        <f t="shared" ca="1" si="360"/>
        <v>1.4154231949642546</v>
      </c>
      <c r="BL652" s="96">
        <v>39619</v>
      </c>
      <c r="BM652" s="126">
        <f t="shared" si="374"/>
        <v>-4.4298667213760537E-3</v>
      </c>
      <c r="BN652" s="126">
        <f t="shared" si="375"/>
        <v>-1.8701386487645327E-2</v>
      </c>
      <c r="BO652" s="126">
        <f t="shared" si="376"/>
        <v>1.5612659353718217E-3</v>
      </c>
      <c r="BP652" s="126">
        <f t="shared" si="377"/>
        <v>-6.9733745711189222E-3</v>
      </c>
      <c r="BQ652" s="126">
        <f t="shared" si="378"/>
        <v>-4.1763093757422745E-4</v>
      </c>
      <c r="DA652" s="126">
        <f t="shared" ca="1" si="361"/>
        <v>1.1806882123174123E-2</v>
      </c>
      <c r="DB652" s="126">
        <f t="shared" ca="1" si="362"/>
        <v>-6.1522481787810784E-3</v>
      </c>
      <c r="DC652" s="126">
        <f t="shared" ca="1" si="363"/>
        <v>3.3269546490076996E-3</v>
      </c>
      <c r="DD652" s="126">
        <f t="shared" ca="1" si="364"/>
        <v>1.239768782217881E-3</v>
      </c>
      <c r="DE652" s="126">
        <f t="shared" ca="1" si="365"/>
        <v>1.9558456651532375E-2</v>
      </c>
    </row>
    <row r="653" spans="1:109" ht="14" thickBot="1" x14ac:dyDescent="0.2">
      <c r="A653" s="96">
        <v>39622</v>
      </c>
      <c r="B653" s="97">
        <v>4.875999927520752</v>
      </c>
      <c r="C653" s="98">
        <v>1318</v>
      </c>
      <c r="D653" s="97">
        <v>1.9650000333786011</v>
      </c>
      <c r="E653">
        <v>107.8050901257416</v>
      </c>
      <c r="F653">
        <v>884.0509033203125</v>
      </c>
      <c r="H653" s="34">
        <f t="shared" si="366"/>
        <v>1.15133350696847E-2</v>
      </c>
      <c r="I653" s="34">
        <f t="shared" si="367"/>
        <v>5.307283862717146E-5</v>
      </c>
      <c r="J653" s="34">
        <f t="shared" si="368"/>
        <v>-5.868672087796319E-3</v>
      </c>
      <c r="K653" s="34">
        <f t="shared" si="369"/>
        <v>5.8214689937148168E-3</v>
      </c>
      <c r="L653" s="101">
        <f t="shared" si="370"/>
        <v>-2.1850704612660903E-2</v>
      </c>
      <c r="N653" s="34">
        <f t="shared" si="371"/>
        <v>-0.47346786410204694</v>
      </c>
      <c r="O653" s="35">
        <f t="shared" si="379"/>
        <v>5.3072838627171463E-3</v>
      </c>
      <c r="P653" s="35">
        <f t="shared" si="380"/>
        <v>-0.58686720877963194</v>
      </c>
      <c r="Q653" s="35">
        <f t="shared" si="372"/>
        <v>0.58214689937148167</v>
      </c>
      <c r="R653" s="35">
        <f t="shared" si="381"/>
        <v>-2.1850704612660903</v>
      </c>
      <c r="S653" s="67">
        <f t="shared" si="373"/>
        <v>-2.6579513509135704</v>
      </c>
      <c r="AJ653" s="34">
        <f t="shared" ca="1" si="354"/>
        <v>-1.0670521842505181</v>
      </c>
      <c r="AK653" s="34">
        <f t="shared" ca="1" si="354"/>
        <v>-8.6990865887579302E-2</v>
      </c>
      <c r="AL653" s="34">
        <f t="shared" ca="1" si="354"/>
        <v>0.30043212078248943</v>
      </c>
      <c r="AM653" s="34">
        <f t="shared" ca="1" si="354"/>
        <v>-0.29167758564716578</v>
      </c>
      <c r="AN653" s="101">
        <f t="shared" ca="1" si="354"/>
        <v>0.20885717297370499</v>
      </c>
      <c r="AQ653" s="60">
        <f ca="1"/>
        <v>-1.6282730682882315E-2</v>
      </c>
      <c r="AR653" s="60">
        <f ca="1"/>
        <v>-8.8340811348917199E-3</v>
      </c>
      <c r="AS653" s="60">
        <f ca="1"/>
        <v>-2.4469439382531571E-3</v>
      </c>
      <c r="AT653" s="60">
        <f ca="1"/>
        <v>-9.0558233572789922E-3</v>
      </c>
      <c r="AU653" s="60">
        <f ca="1"/>
        <v>-8.1165900093034694E-3</v>
      </c>
      <c r="AW653" s="61">
        <f t="shared" ca="1" si="355"/>
        <v>0.66960178536559167</v>
      </c>
      <c r="AX653" s="61">
        <f t="shared" ca="1" si="356"/>
        <v>-0.88340811348917203</v>
      </c>
      <c r="AY653" s="61">
        <f t="shared" ca="1" si="357"/>
        <v>-0.24469439382531571</v>
      </c>
      <c r="AZ653" s="61">
        <f t="shared" ca="1" si="358"/>
        <v>-0.90558233572789926</v>
      </c>
      <c r="BA653" s="61">
        <f t="shared" ca="1" si="359"/>
        <v>-0.81165900093034693</v>
      </c>
      <c r="BB653" s="61">
        <f t="shared" ca="1" si="360"/>
        <v>-2.1757420586071423</v>
      </c>
      <c r="BL653" s="96">
        <v>39622</v>
      </c>
      <c r="BM653" s="126">
        <f t="shared" si="374"/>
        <v>1.1934823908580512E-2</v>
      </c>
      <c r="BN653" s="126">
        <f t="shared" si="375"/>
        <v>-1.0545777104283946E-4</v>
      </c>
      <c r="BO653" s="126">
        <f t="shared" si="376"/>
        <v>-5.8274816162042567E-3</v>
      </c>
      <c r="BP653" s="126">
        <f t="shared" si="377"/>
        <v>6.0291606042960971E-3</v>
      </c>
      <c r="BQ653" s="126">
        <f t="shared" si="378"/>
        <v>-2.260036425507931E-2</v>
      </c>
      <c r="DA653" s="126">
        <f t="shared" ca="1" si="361"/>
        <v>-1.6150094501062171E-2</v>
      </c>
      <c r="DB653" s="126">
        <f t="shared" ca="1" si="362"/>
        <v>-9.1519634560928969E-3</v>
      </c>
      <c r="DC653" s="126">
        <f t="shared" ca="1" si="363"/>
        <v>-2.6053575003427568E-3</v>
      </c>
      <c r="DD653" s="126">
        <f t="shared" ca="1" si="364"/>
        <v>-8.9390860159641577E-3</v>
      </c>
      <c r="DE653" s="126">
        <f t="shared" ca="1" si="365"/>
        <v>-8.7391822286201418E-3</v>
      </c>
    </row>
    <row r="654" spans="1:109" ht="14" thickBot="1" x14ac:dyDescent="0.2">
      <c r="A654" s="96">
        <v>39623</v>
      </c>
      <c r="B654" s="97">
        <v>4.8105001449584961</v>
      </c>
      <c r="C654" s="98">
        <v>1314.2900390625</v>
      </c>
      <c r="D654" s="97">
        <v>1.9696999788284302</v>
      </c>
      <c r="E654">
        <v>107.89814658965402</v>
      </c>
      <c r="F654">
        <v>889.05059814453125</v>
      </c>
      <c r="H654" s="34">
        <f t="shared" si="366"/>
        <v>-1.3433097525815559E-2</v>
      </c>
      <c r="I654" s="34">
        <f t="shared" si="367"/>
        <v>-2.8148413789833081E-3</v>
      </c>
      <c r="J654" s="34">
        <f t="shared" si="368"/>
        <v>2.3918297048311308E-3</v>
      </c>
      <c r="K654" s="34">
        <f t="shared" si="369"/>
        <v>8.6319174543501983E-4</v>
      </c>
      <c r="L654" s="101">
        <f t="shared" si="370"/>
        <v>5.6554377190735621E-3</v>
      </c>
      <c r="N654" s="34">
        <f t="shared" si="371"/>
        <v>0.55241508696893682</v>
      </c>
      <c r="O654" s="35">
        <f t="shared" si="379"/>
        <v>-0.28148413789833082</v>
      </c>
      <c r="P654" s="35">
        <f t="shared" si="380"/>
        <v>0.23918297048311307</v>
      </c>
      <c r="Q654" s="35">
        <f t="shared" si="372"/>
        <v>8.6319174543501978E-2</v>
      </c>
      <c r="R654" s="35">
        <f t="shared" si="381"/>
        <v>0.56554377190735616</v>
      </c>
      <c r="S654" s="67">
        <f t="shared" si="373"/>
        <v>1.1619768660045773</v>
      </c>
      <c r="AJ654" s="34">
        <f t="shared" ca="1" si="354"/>
        <v>1.2847168174509072</v>
      </c>
      <c r="AK654" s="34">
        <f t="shared" ca="1" si="354"/>
        <v>1.0099622753988791E-2</v>
      </c>
      <c r="AL654" s="34">
        <f t="shared" ca="1" si="354"/>
        <v>0.15118322622523053</v>
      </c>
      <c r="AM654" s="34">
        <f t="shared" ca="1" si="354"/>
        <v>-0.45408867636109562</v>
      </c>
      <c r="AN654" s="101">
        <f t="shared" ca="1" si="354"/>
        <v>-1.1453942536912269</v>
      </c>
      <c r="AQ654" s="60">
        <f ca="1"/>
        <v>-2.2520625406571765E-2</v>
      </c>
      <c r="AR654" s="60">
        <f ca="1"/>
        <v>-7.1365447886305644E-3</v>
      </c>
      <c r="AS654" s="60">
        <f ca="1"/>
        <v>-2.163594176473388E-3</v>
      </c>
      <c r="AT654" s="60">
        <f ca="1"/>
        <v>-1.6705135755675929E-3</v>
      </c>
      <c r="AU654" s="60">
        <f ca="1"/>
        <v>-1.8253524068773321E-3</v>
      </c>
      <c r="AW654" s="61">
        <f t="shared" ca="1" si="355"/>
        <v>0.9261254315066012</v>
      </c>
      <c r="AX654" s="61">
        <f t="shared" ca="1" si="356"/>
        <v>-0.71365447886305644</v>
      </c>
      <c r="AY654" s="61">
        <f t="shared" ca="1" si="357"/>
        <v>-0.21635941764733879</v>
      </c>
      <c r="AZ654" s="61">
        <f t="shared" ca="1" si="358"/>
        <v>-0.16705135755675929</v>
      </c>
      <c r="BA654" s="61">
        <f t="shared" ca="1" si="359"/>
        <v>-0.18253524068773322</v>
      </c>
      <c r="BB654" s="61">
        <f t="shared" ca="1" si="360"/>
        <v>-0.35347506324828654</v>
      </c>
      <c r="BL654" s="96">
        <v>39623</v>
      </c>
      <c r="BM654" s="126">
        <f t="shared" si="374"/>
        <v>-1.3011608686919748E-2</v>
      </c>
      <c r="BN654" s="126">
        <f t="shared" si="375"/>
        <v>-2.9733719886533188E-3</v>
      </c>
      <c r="BO654" s="126">
        <f t="shared" si="376"/>
        <v>2.433020176423193E-3</v>
      </c>
      <c r="BP654" s="126">
        <f t="shared" si="377"/>
        <v>1.0708833560162997E-3</v>
      </c>
      <c r="BQ654" s="126">
        <f t="shared" si="378"/>
        <v>4.905778076655154E-3</v>
      </c>
      <c r="DA654" s="126">
        <f t="shared" ca="1" si="361"/>
        <v>-2.2387989224751621E-2</v>
      </c>
      <c r="DB654" s="126">
        <f t="shared" ca="1" si="362"/>
        <v>-7.4544271098317414E-3</v>
      </c>
      <c r="DC654" s="126">
        <f t="shared" ca="1" si="363"/>
        <v>-2.3220077385629877E-3</v>
      </c>
      <c r="DD654" s="126">
        <f t="shared" ca="1" si="364"/>
        <v>-1.553776234252758E-3</v>
      </c>
      <c r="DE654" s="126">
        <f t="shared" ca="1" si="365"/>
        <v>-2.4479446261940051E-3</v>
      </c>
    </row>
    <row r="655" spans="1:109" ht="14" thickBot="1" x14ac:dyDescent="0.2">
      <c r="A655" s="96">
        <v>39624</v>
      </c>
      <c r="B655" s="97">
        <v>4.807499885559082</v>
      </c>
      <c r="C655" s="98">
        <v>1321.969970703125</v>
      </c>
      <c r="D655" s="97">
        <v>1.9724999666213989</v>
      </c>
      <c r="E655">
        <v>107.92143038921765</v>
      </c>
      <c r="F655">
        <v>880.2510986328125</v>
      </c>
      <c r="H655" s="34">
        <f t="shared" si="366"/>
        <v>-6.2368970148735917E-4</v>
      </c>
      <c r="I655" s="34">
        <f t="shared" si="367"/>
        <v>5.8434070200388908E-3</v>
      </c>
      <c r="J655" s="34">
        <f t="shared" si="368"/>
        <v>1.4215300924327429E-3</v>
      </c>
      <c r="K655" s="34">
        <f t="shared" si="369"/>
        <v>2.1579424948029095E-4</v>
      </c>
      <c r="L655" s="101">
        <f t="shared" si="370"/>
        <v>-9.897636343852087E-3</v>
      </c>
      <c r="N655" s="34">
        <f t="shared" si="371"/>
        <v>2.5648261692930135E-2</v>
      </c>
      <c r="O655" s="35">
        <f t="shared" si="379"/>
        <v>0.5843407020038891</v>
      </c>
      <c r="P655" s="35">
        <f t="shared" si="380"/>
        <v>0.14215300924327429</v>
      </c>
      <c r="Q655" s="35">
        <f t="shared" si="372"/>
        <v>2.1579424948029096E-2</v>
      </c>
      <c r="R655" s="35">
        <f t="shared" si="381"/>
        <v>-0.98976363438520876</v>
      </c>
      <c r="S655" s="67">
        <f t="shared" si="373"/>
        <v>-0.21604223649708609</v>
      </c>
      <c r="AJ655" s="34">
        <f t="shared" ca="1" si="354"/>
        <v>-1.7214098001297393</v>
      </c>
      <c r="AK655" s="34">
        <f t="shared" ca="1" si="354"/>
        <v>0.32752228115233523</v>
      </c>
      <c r="AL655" s="34">
        <f t="shared" ca="1" si="354"/>
        <v>0.91016001978850303</v>
      </c>
      <c r="AM655" s="34">
        <f t="shared" ca="1" si="354"/>
        <v>0.53907373206900555</v>
      </c>
      <c r="AN655" s="101">
        <f t="shared" ca="1" si="354"/>
        <v>0.6739941973715583</v>
      </c>
      <c r="AQ655" s="60">
        <f ca="1"/>
        <v>2.4842029308967496E-2</v>
      </c>
      <c r="AR655" s="60">
        <f ca="1"/>
        <v>1.4564997976360503E-2</v>
      </c>
      <c r="AS655" s="60">
        <f ca="1"/>
        <v>-4.0299034064151451E-3</v>
      </c>
      <c r="AT655" s="60">
        <f ca="1"/>
        <v>1.0332242994433487E-3</v>
      </c>
      <c r="AU655" s="60">
        <f ca="1"/>
        <v>-6.3914849828158632E-4</v>
      </c>
      <c r="AW655" s="61">
        <f t="shared" ca="1" si="355"/>
        <v>-1.0215895295054065</v>
      </c>
      <c r="AX655" s="61">
        <f t="shared" ca="1" si="356"/>
        <v>1.4564997976360503</v>
      </c>
      <c r="AY655" s="61">
        <f t="shared" ca="1" si="357"/>
        <v>-0.40299034064151451</v>
      </c>
      <c r="AZ655" s="61">
        <f t="shared" ca="1" si="358"/>
        <v>0.10332242994433487</v>
      </c>
      <c r="BA655" s="61">
        <f t="shared" ca="1" si="359"/>
        <v>-6.3914849828158635E-2</v>
      </c>
      <c r="BB655" s="61">
        <f t="shared" ca="1" si="360"/>
        <v>7.1327507605305554E-2</v>
      </c>
      <c r="BL655" s="96">
        <v>39624</v>
      </c>
      <c r="BM655" s="126">
        <f t="shared" si="374"/>
        <v>-2.0220086259154814E-4</v>
      </c>
      <c r="BN655" s="126">
        <f t="shared" si="375"/>
        <v>5.6848764103688797E-3</v>
      </c>
      <c r="BO655" s="126">
        <f t="shared" si="376"/>
        <v>1.4627205640248052E-3</v>
      </c>
      <c r="BP655" s="126">
        <f t="shared" si="377"/>
        <v>4.2348586006157082E-4</v>
      </c>
      <c r="BQ655" s="126">
        <f t="shared" si="378"/>
        <v>-1.0647295986270495E-2</v>
      </c>
      <c r="DA655" s="126">
        <f t="shared" ca="1" si="361"/>
        <v>2.497466549078764E-2</v>
      </c>
      <c r="DB655" s="126">
        <f t="shared" ca="1" si="362"/>
        <v>1.4247115655159326E-2</v>
      </c>
      <c r="DC655" s="126">
        <f t="shared" ca="1" si="363"/>
        <v>-4.1883169685047444E-3</v>
      </c>
      <c r="DD655" s="126">
        <f t="shared" ca="1" si="364"/>
        <v>1.1499616407581836E-3</v>
      </c>
      <c r="DE655" s="126">
        <f t="shared" ca="1" si="365"/>
        <v>-1.2617407175982592E-3</v>
      </c>
    </row>
    <row r="656" spans="1:109" ht="14" thickBot="1" x14ac:dyDescent="0.2">
      <c r="A656" s="96">
        <v>39625</v>
      </c>
      <c r="B656" s="97">
        <v>4.7379999160766602</v>
      </c>
      <c r="C656" s="98">
        <v>1283.1500244140625</v>
      </c>
      <c r="D656" s="97">
        <v>1.9875999689102173</v>
      </c>
      <c r="E656">
        <v>106.65529372371405</v>
      </c>
      <c r="F656">
        <v>912.1986083984375</v>
      </c>
      <c r="H656" s="34">
        <f t="shared" si="366"/>
        <v>-1.4456572259354192E-2</v>
      </c>
      <c r="I656" s="34">
        <f t="shared" si="367"/>
        <v>-2.9365225496321277E-2</v>
      </c>
      <c r="J656" s="34">
        <f t="shared" si="368"/>
        <v>7.6552611124665482E-3</v>
      </c>
      <c r="K656" s="34">
        <f t="shared" si="369"/>
        <v>-1.173202264774739E-2</v>
      </c>
      <c r="L656" s="101">
        <f t="shared" si="370"/>
        <v>3.6293632368360799E-2</v>
      </c>
      <c r="N656" s="34">
        <f t="shared" si="371"/>
        <v>0.59450388166812718</v>
      </c>
      <c r="O656" s="35">
        <f t="shared" si="379"/>
        <v>-2.9365225496321279</v>
      </c>
      <c r="P656" s="35">
        <f t="shared" si="380"/>
        <v>0.76552611124665482</v>
      </c>
      <c r="Q656" s="35">
        <f t="shared" si="372"/>
        <v>-1.1732022647747391</v>
      </c>
      <c r="R656" s="35">
        <f t="shared" si="381"/>
        <v>3.6293632368360798</v>
      </c>
      <c r="S656" s="67">
        <f t="shared" si="373"/>
        <v>0.87966841534399487</v>
      </c>
      <c r="AJ656" s="34">
        <f t="shared" ca="1" si="354"/>
        <v>-0.4826480110053547</v>
      </c>
      <c r="AK656" s="34">
        <f t="shared" ca="1" si="354"/>
        <v>0.28984424894930544</v>
      </c>
      <c r="AL656" s="34">
        <f t="shared" ca="1" si="354"/>
        <v>1.3896698336958977</v>
      </c>
      <c r="AM656" s="34">
        <f t="shared" ca="1" si="354"/>
        <v>0.11986319152485281</v>
      </c>
      <c r="AN656" s="101">
        <f t="shared" ca="1" si="354"/>
        <v>-0.27175023506534463</v>
      </c>
      <c r="AQ656" s="60">
        <f ca="1"/>
        <v>-3.9301095977044891E-2</v>
      </c>
      <c r="AR656" s="60">
        <f ca="1"/>
        <v>-5.3155985484185887E-3</v>
      </c>
      <c r="AS656" s="60">
        <f ca="1"/>
        <v>3.9915147256999201E-3</v>
      </c>
      <c r="AT656" s="60">
        <f ca="1"/>
        <v>-4.4912906017349494E-3</v>
      </c>
      <c r="AU656" s="60">
        <f ca="1"/>
        <v>-3.9565097330437134E-4</v>
      </c>
      <c r="AW656" s="61">
        <f t="shared" ca="1" si="355"/>
        <v>1.6161959898237008</v>
      </c>
      <c r="AX656" s="61">
        <f t="shared" ca="1" si="356"/>
        <v>-0.53155985484185886</v>
      </c>
      <c r="AY656" s="61">
        <f t="shared" ca="1" si="357"/>
        <v>0.39915147256999201</v>
      </c>
      <c r="AZ656" s="61">
        <f t="shared" ca="1" si="358"/>
        <v>-0.44912906017349497</v>
      </c>
      <c r="BA656" s="61">
        <f t="shared" ca="1" si="359"/>
        <v>-3.9565097330437136E-2</v>
      </c>
      <c r="BB656" s="61">
        <f t="shared" ca="1" si="360"/>
        <v>0.99509345004790184</v>
      </c>
      <c r="BL656" s="96">
        <v>39625</v>
      </c>
      <c r="BM656" s="126">
        <f t="shared" si="374"/>
        <v>-1.403508342045838E-2</v>
      </c>
      <c r="BN656" s="126">
        <f t="shared" si="375"/>
        <v>-2.9523756105991287E-2</v>
      </c>
      <c r="BO656" s="126">
        <f t="shared" si="376"/>
        <v>7.6964515840586105E-3</v>
      </c>
      <c r="BP656" s="126">
        <f t="shared" si="377"/>
        <v>-1.1524331037166111E-2</v>
      </c>
      <c r="BQ656" s="126">
        <f t="shared" si="378"/>
        <v>3.554397272594239E-2</v>
      </c>
      <c r="DA656" s="126">
        <f t="shared" ca="1" si="361"/>
        <v>-3.916845979522475E-2</v>
      </c>
      <c r="DB656" s="126">
        <f t="shared" ca="1" si="362"/>
        <v>-5.6334808696197657E-3</v>
      </c>
      <c r="DC656" s="126">
        <f t="shared" ca="1" si="363"/>
        <v>3.8331011636103204E-3</v>
      </c>
      <c r="DD656" s="126">
        <f t="shared" ca="1" si="364"/>
        <v>-4.3745532604201141E-3</v>
      </c>
      <c r="DE656" s="126">
        <f t="shared" ca="1" si="365"/>
        <v>-1.0182431926210442E-3</v>
      </c>
    </row>
    <row r="657" spans="1:109" ht="14" thickBot="1" x14ac:dyDescent="0.2">
      <c r="A657" s="96">
        <v>39626</v>
      </c>
      <c r="B657" s="97">
        <v>4.6985001564025879</v>
      </c>
      <c r="C657" s="98">
        <v>1278.3800048828125</v>
      </c>
      <c r="D657" s="97">
        <v>1.9930000305175781</v>
      </c>
      <c r="E657">
        <v>106.25863672817295</v>
      </c>
      <c r="F657">
        <v>927.19696044921875</v>
      </c>
      <c r="H657" s="34">
        <f t="shared" si="366"/>
        <v>-8.3368004165733228E-3</v>
      </c>
      <c r="I657" s="34">
        <f t="shared" si="367"/>
        <v>-3.7174293266511696E-3</v>
      </c>
      <c r="J657" s="34">
        <f t="shared" si="368"/>
        <v>2.7168754738518355E-3</v>
      </c>
      <c r="K657" s="34">
        <f t="shared" si="369"/>
        <v>-3.7190558639183004E-3</v>
      </c>
      <c r="L657" s="101">
        <f t="shared" si="370"/>
        <v>1.6441980850106876E-2</v>
      </c>
      <c r="N657" s="34">
        <f t="shared" si="371"/>
        <v>0.34283785391369859</v>
      </c>
      <c r="O657" s="35">
        <f t="shared" si="379"/>
        <v>-0.37174293266511699</v>
      </c>
      <c r="P657" s="35">
        <f t="shared" si="380"/>
        <v>0.27168754738518353</v>
      </c>
      <c r="Q657" s="35">
        <f t="shared" si="372"/>
        <v>-0.37190558639183002</v>
      </c>
      <c r="R657" s="35">
        <f t="shared" si="381"/>
        <v>1.6441980850106876</v>
      </c>
      <c r="S657" s="67">
        <f t="shared" si="373"/>
        <v>1.5150749672526227</v>
      </c>
      <c r="AJ657" s="34">
        <f t="shared" ca="1" si="354"/>
        <v>1.6443811622102449</v>
      </c>
      <c r="AK657" s="34">
        <f t="shared" ca="1" si="354"/>
        <v>-1.2290312389624014</v>
      </c>
      <c r="AL657" s="34">
        <f t="shared" ca="1" si="354"/>
        <v>-1.8710149009699584</v>
      </c>
      <c r="AM657" s="34">
        <f t="shared" ca="1" si="354"/>
        <v>-1.7758166501906285</v>
      </c>
      <c r="AN657" s="101">
        <f t="shared" ca="1" si="354"/>
        <v>-0.57554063381333909</v>
      </c>
      <c r="AQ657" s="60">
        <f ca="1"/>
        <v>-1.7094086912563866E-2</v>
      </c>
      <c r="AR657" s="60">
        <f ca="1"/>
        <v>1.1861059505287791E-2</v>
      </c>
      <c r="AS657" s="60">
        <f ca="1"/>
        <v>7.3046956147225462E-4</v>
      </c>
      <c r="AT657" s="60">
        <f ca="1"/>
        <v>-2.5117465800469215E-3</v>
      </c>
      <c r="AU657" s="60">
        <f ca="1"/>
        <v>-3.3477820793831221E-3</v>
      </c>
      <c r="AW657" s="61">
        <f t="shared" ca="1" si="355"/>
        <v>0.70296753896940245</v>
      </c>
      <c r="AX657" s="61">
        <f t="shared" ca="1" si="356"/>
        <v>1.1861059505287792</v>
      </c>
      <c r="AY657" s="61">
        <f t="shared" ca="1" si="357"/>
        <v>7.3046956147225464E-2</v>
      </c>
      <c r="AZ657" s="61">
        <f t="shared" ca="1" si="358"/>
        <v>-0.25117465800469213</v>
      </c>
      <c r="BA657" s="61">
        <f t="shared" ca="1" si="359"/>
        <v>-0.3347782079383122</v>
      </c>
      <c r="BB657" s="61">
        <f t="shared" ca="1" si="360"/>
        <v>1.3761675797024031</v>
      </c>
      <c r="BL657" s="96">
        <v>39626</v>
      </c>
      <c r="BM657" s="126">
        <f t="shared" si="374"/>
        <v>-7.9153115776775113E-3</v>
      </c>
      <c r="BN657" s="126">
        <f t="shared" si="375"/>
        <v>-3.8759599363211803E-3</v>
      </c>
      <c r="BO657" s="126">
        <f t="shared" si="376"/>
        <v>2.7580659454438977E-3</v>
      </c>
      <c r="BP657" s="126">
        <f t="shared" si="377"/>
        <v>-3.5113642533370205E-3</v>
      </c>
      <c r="BQ657" s="126">
        <f t="shared" si="378"/>
        <v>1.5692321207688469E-2</v>
      </c>
      <c r="DA657" s="126">
        <f t="shared" ca="1" si="361"/>
        <v>-1.6961450730743722E-2</v>
      </c>
      <c r="DB657" s="126">
        <f t="shared" ca="1" si="362"/>
        <v>1.1543177184086614E-2</v>
      </c>
      <c r="DC657" s="126">
        <f t="shared" ca="1" si="363"/>
        <v>5.7205599938265511E-4</v>
      </c>
      <c r="DD657" s="126">
        <f t="shared" ca="1" si="364"/>
        <v>-2.3950092387320866E-3</v>
      </c>
      <c r="DE657" s="126">
        <f t="shared" ca="1" si="365"/>
        <v>-3.9703742986997945E-3</v>
      </c>
    </row>
    <row r="658" spans="1:109" ht="14" thickBot="1" x14ac:dyDescent="0.2">
      <c r="A658" s="96">
        <v>39629</v>
      </c>
      <c r="B658" s="97">
        <v>4.6789999008178711</v>
      </c>
      <c r="C658" s="98">
        <v>1280</v>
      </c>
      <c r="D658" s="97">
        <v>1.9930000305175781</v>
      </c>
      <c r="E658">
        <v>106.04454289886262</v>
      </c>
      <c r="F658">
        <v>927.24847412109375</v>
      </c>
      <c r="H658" s="34">
        <f t="shared" si="366"/>
        <v>-4.1503149804398834E-3</v>
      </c>
      <c r="I658" s="34">
        <f t="shared" si="367"/>
        <v>1.2672250121246247E-3</v>
      </c>
      <c r="J658" s="34">
        <f t="shared" si="368"/>
        <v>0</v>
      </c>
      <c r="K658" s="34">
        <f t="shared" si="369"/>
        <v>-2.0148369666930337E-3</v>
      </c>
      <c r="L658" s="101">
        <f t="shared" si="370"/>
        <v>5.5558499512382011E-5</v>
      </c>
      <c r="N658" s="34">
        <f t="shared" si="371"/>
        <v>0.17067520030001299</v>
      </c>
      <c r="O658" s="35">
        <f t="shared" si="379"/>
        <v>0.12672250121246248</v>
      </c>
      <c r="P658" s="35">
        <f t="shared" si="380"/>
        <v>0</v>
      </c>
      <c r="Q658" s="35">
        <f t="shared" si="372"/>
        <v>-0.20148369666930338</v>
      </c>
      <c r="R658" s="35">
        <f t="shared" si="381"/>
        <v>5.5558499512382009E-3</v>
      </c>
      <c r="S658" s="67">
        <f t="shared" si="373"/>
        <v>0.10146985479441029</v>
      </c>
      <c r="AJ658" s="34">
        <f t="shared" ca="1" si="354"/>
        <v>1.0560729132631663</v>
      </c>
      <c r="AK658" s="34">
        <f t="shared" ca="1" si="354"/>
        <v>1.6540739952552337</v>
      </c>
      <c r="AL658" s="34">
        <f t="shared" ca="1" si="354"/>
        <v>1.2023194933693298</v>
      </c>
      <c r="AM658" s="34">
        <f t="shared" ca="1" si="354"/>
        <v>0.36854709776978012</v>
      </c>
      <c r="AN658" s="101">
        <f t="shared" ca="1" si="354"/>
        <v>1.7603914694929681</v>
      </c>
      <c r="AQ658" s="60">
        <f ca="1"/>
        <v>4.4084649026773663E-2</v>
      </c>
      <c r="AR658" s="60">
        <f ca="1"/>
        <v>-9.7003415338795928E-3</v>
      </c>
      <c r="AS658" s="60">
        <f ca="1"/>
        <v>-1.2838193508488527E-2</v>
      </c>
      <c r="AT658" s="60">
        <f ca="1"/>
        <v>8.6805728773001536E-3</v>
      </c>
      <c r="AU658" s="60">
        <f ca="1"/>
        <v>-4.6097464100847106E-3</v>
      </c>
      <c r="AW658" s="61">
        <f t="shared" ca="1" si="355"/>
        <v>-1.8129121134808179</v>
      </c>
      <c r="AX658" s="61">
        <f t="shared" ca="1" si="356"/>
        <v>-0.97003415338795929</v>
      </c>
      <c r="AY658" s="61">
        <f t="shared" ca="1" si="357"/>
        <v>-1.2838193508488527</v>
      </c>
      <c r="AZ658" s="61">
        <f t="shared" ca="1" si="358"/>
        <v>0.86805728773001534</v>
      </c>
      <c r="BA658" s="61">
        <f t="shared" ca="1" si="359"/>
        <v>-0.46097464100847108</v>
      </c>
      <c r="BB658" s="61">
        <f t="shared" ca="1" si="360"/>
        <v>-3.6596829709960859</v>
      </c>
      <c r="BL658" s="96">
        <v>39629</v>
      </c>
      <c r="BM658" s="126">
        <f t="shared" si="374"/>
        <v>-3.7288261415440722E-3</v>
      </c>
      <c r="BN658" s="126">
        <f t="shared" si="375"/>
        <v>1.1086944024546138E-3</v>
      </c>
      <c r="BO658" s="126">
        <f t="shared" si="376"/>
        <v>4.1190471592062348E-5</v>
      </c>
      <c r="BP658" s="126">
        <f t="shared" si="377"/>
        <v>-1.8071453561117538E-3</v>
      </c>
      <c r="BQ658" s="126">
        <f t="shared" si="378"/>
        <v>-6.9410114290602602E-4</v>
      </c>
      <c r="DA658" s="126">
        <f t="shared" ca="1" si="361"/>
        <v>4.4217285208593804E-2</v>
      </c>
      <c r="DB658" s="126">
        <f t="shared" ca="1" si="362"/>
        <v>-1.001822385508077E-2</v>
      </c>
      <c r="DC658" s="126">
        <f t="shared" ca="1" si="363"/>
        <v>-1.2996607070578127E-2</v>
      </c>
      <c r="DD658" s="126">
        <f t="shared" ca="1" si="364"/>
        <v>8.7973102186149881E-3</v>
      </c>
      <c r="DE658" s="126">
        <f t="shared" ca="1" si="365"/>
        <v>-5.232338629401383E-3</v>
      </c>
    </row>
    <row r="659" spans="1:109" ht="14" thickBot="1" x14ac:dyDescent="0.2">
      <c r="A659" s="96">
        <v>39630</v>
      </c>
      <c r="B659" s="97">
        <v>4.7024998664855957</v>
      </c>
      <c r="C659" s="98">
        <v>1284.9100341796875</v>
      </c>
      <c r="D659" s="97">
        <v>1.9945000410079956</v>
      </c>
      <c r="E659">
        <v>106.05578176571406</v>
      </c>
      <c r="F659">
        <v>944.24755859375</v>
      </c>
      <c r="H659" s="34">
        <f t="shared" si="366"/>
        <v>5.0224334613935143E-3</v>
      </c>
      <c r="I659" s="34">
        <f t="shared" si="367"/>
        <v>3.8359642028808595E-3</v>
      </c>
      <c r="J659" s="34">
        <f t="shared" si="368"/>
        <v>7.5263947187593908E-4</v>
      </c>
      <c r="K659" s="34">
        <f t="shared" si="369"/>
        <v>1.0598251021895113E-4</v>
      </c>
      <c r="L659" s="101">
        <f t="shared" si="370"/>
        <v>1.8332825501566972E-2</v>
      </c>
      <c r="N659" s="34">
        <f t="shared" si="371"/>
        <v>-0.20653970627693713</v>
      </c>
      <c r="O659" s="35">
        <f t="shared" si="379"/>
        <v>0.38359642028808594</v>
      </c>
      <c r="P659" s="35">
        <f t="shared" si="380"/>
        <v>7.526394718759391E-2</v>
      </c>
      <c r="Q659" s="35">
        <f t="shared" si="372"/>
        <v>1.0598251021895114E-2</v>
      </c>
      <c r="R659" s="35">
        <f t="shared" si="381"/>
        <v>1.8332825501566972</v>
      </c>
      <c r="S659" s="67">
        <f t="shared" si="373"/>
        <v>2.0962014623773348</v>
      </c>
      <c r="AJ659" s="34">
        <f t="shared" ca="1" si="354"/>
        <v>-0.68487430412544892</v>
      </c>
      <c r="AK659" s="34">
        <f t="shared" ca="1" si="354"/>
        <v>-1.8863705992464912</v>
      </c>
      <c r="AL659" s="34">
        <f t="shared" ca="1" si="354"/>
        <v>-0.35146571163279483</v>
      </c>
      <c r="AM659" s="34">
        <f t="shared" ca="1" si="354"/>
        <v>0.67458714122292973</v>
      </c>
      <c r="AN659" s="101">
        <f t="shared" ca="1" si="354"/>
        <v>1.1224813476119222</v>
      </c>
      <c r="AQ659" s="60">
        <f ca="1"/>
        <v>9.9995304310079702E-3</v>
      </c>
      <c r="AR659" s="60">
        <f ca="1"/>
        <v>2.8924018401272334E-2</v>
      </c>
      <c r="AS659" s="60">
        <f ca="1"/>
        <v>1.3595617080107654E-2</v>
      </c>
      <c r="AT659" s="60">
        <f ca="1"/>
        <v>1.0306808305388618E-2</v>
      </c>
      <c r="AU659" s="60">
        <f ca="1"/>
        <v>1.3514211936546415E-2</v>
      </c>
      <c r="AW659" s="61">
        <f t="shared" ca="1" si="355"/>
        <v>-0.41121502036876101</v>
      </c>
      <c r="AX659" s="61">
        <f t="shared" ca="1" si="356"/>
        <v>2.8924018401272336</v>
      </c>
      <c r="AY659" s="61">
        <f t="shared" ca="1" si="357"/>
        <v>1.3595617080107654</v>
      </c>
      <c r="AZ659" s="61">
        <f t="shared" ca="1" si="358"/>
        <v>1.0306808305388617</v>
      </c>
      <c r="BA659" s="61">
        <f t="shared" ca="1" si="359"/>
        <v>1.3514211936546414</v>
      </c>
      <c r="BB659" s="61">
        <f t="shared" ca="1" si="360"/>
        <v>6.2228505519627415</v>
      </c>
      <c r="BL659" s="96">
        <v>39630</v>
      </c>
      <c r="BM659" s="126">
        <f t="shared" si="374"/>
        <v>5.443922300289325E-3</v>
      </c>
      <c r="BN659" s="126">
        <f t="shared" si="375"/>
        <v>3.6774335932108484E-3</v>
      </c>
      <c r="BO659" s="126">
        <f t="shared" si="376"/>
        <v>7.9382994346800144E-4</v>
      </c>
      <c r="BP659" s="126">
        <f t="shared" si="377"/>
        <v>3.1367412080023099E-4</v>
      </c>
      <c r="BQ659" s="126">
        <f t="shared" si="378"/>
        <v>1.7583165859148566E-2</v>
      </c>
      <c r="DA659" s="126">
        <f t="shared" ca="1" si="361"/>
        <v>1.0132166612828114E-2</v>
      </c>
      <c r="DB659" s="126">
        <f t="shared" ca="1" si="362"/>
        <v>2.8606136080071155E-2</v>
      </c>
      <c r="DC659" s="126">
        <f t="shared" ca="1" si="363"/>
        <v>1.3437203518018054E-2</v>
      </c>
      <c r="DD659" s="126">
        <f t="shared" ca="1" si="364"/>
        <v>1.0423545646703452E-2</v>
      </c>
      <c r="DE659" s="126">
        <f t="shared" ca="1" si="365"/>
        <v>1.2891619717229743E-2</v>
      </c>
    </row>
    <row r="660" spans="1:109" ht="14" thickBot="1" x14ac:dyDescent="0.2">
      <c r="A660" s="96">
        <v>39631</v>
      </c>
      <c r="B660" s="97">
        <v>4.6814999580383301</v>
      </c>
      <c r="C660" s="98">
        <v>1261.52001953125</v>
      </c>
      <c r="D660" s="97">
        <v>1.9937000274658203</v>
      </c>
      <c r="E660">
        <v>105.97710738871604</v>
      </c>
      <c r="F660">
        <v>944.1688232421875</v>
      </c>
      <c r="H660" s="34">
        <f t="shared" si="366"/>
        <v>-4.4656903867091157E-3</v>
      </c>
      <c r="I660" s="34">
        <f t="shared" si="367"/>
        <v>-1.8203620507462343E-2</v>
      </c>
      <c r="J660" s="34">
        <f t="shared" si="368"/>
        <v>-4.0110981485414062E-4</v>
      </c>
      <c r="K660" s="34">
        <f t="shared" si="369"/>
        <v>-7.418207257367782E-4</v>
      </c>
      <c r="L660" s="101">
        <f t="shared" si="370"/>
        <v>-8.3384225721228302E-5</v>
      </c>
      <c r="N660" s="34">
        <f t="shared" si="371"/>
        <v>0.18364451971031814</v>
      </c>
      <c r="O660" s="35">
        <f t="shared" si="379"/>
        <v>-1.8203620507462344</v>
      </c>
      <c r="P660" s="35">
        <f t="shared" si="380"/>
        <v>-4.011098148541406E-2</v>
      </c>
      <c r="Q660" s="35">
        <f t="shared" si="372"/>
        <v>-7.4182072573677815E-2</v>
      </c>
      <c r="R660" s="35">
        <f t="shared" si="381"/>
        <v>-8.3384225721228299E-3</v>
      </c>
      <c r="S660" s="67">
        <f t="shared" si="373"/>
        <v>-1.7593490076671308</v>
      </c>
      <c r="AJ660" s="34">
        <f t="shared" ca="1" si="354"/>
        <v>0.41162537765763063</v>
      </c>
      <c r="AK660" s="34">
        <f t="shared" ca="1" si="354"/>
        <v>-3.5960218891222681E-2</v>
      </c>
      <c r="AL660" s="34">
        <f t="shared" ca="1" si="354"/>
        <v>-0.21017965028443211</v>
      </c>
      <c r="AM660" s="34">
        <f t="shared" ca="1" si="354"/>
        <v>-0.33960861482452098</v>
      </c>
      <c r="AN660" s="101">
        <f t="shared" ca="1" si="354"/>
        <v>0.83006212700329596</v>
      </c>
      <c r="AQ660" s="60">
        <f ca="1"/>
        <v>-8.117030527685495E-3</v>
      </c>
      <c r="AR660" s="60">
        <f ca="1"/>
        <v>-2.0590527761745744E-2</v>
      </c>
      <c r="AS660" s="60">
        <f ca="1"/>
        <v>5.3170752548021291E-4</v>
      </c>
      <c r="AT660" s="60">
        <f ca="1"/>
        <v>1.7914052582166159E-3</v>
      </c>
      <c r="AU660" s="60">
        <f ca="1"/>
        <v>-2.2374203005954225E-2</v>
      </c>
      <c r="AW660" s="61">
        <f t="shared" ca="1" si="355"/>
        <v>0.33380016159814663</v>
      </c>
      <c r="AX660" s="61">
        <f t="shared" ca="1" si="356"/>
        <v>-2.0590527761745743</v>
      </c>
      <c r="AY660" s="61">
        <f t="shared" ca="1" si="357"/>
        <v>5.317075254802129E-2</v>
      </c>
      <c r="AZ660" s="61">
        <f t="shared" ca="1" si="358"/>
        <v>0.17914052582166159</v>
      </c>
      <c r="BA660" s="61">
        <f t="shared" ca="1" si="359"/>
        <v>-2.2374203005954225</v>
      </c>
      <c r="BB660" s="61">
        <f t="shared" ca="1" si="360"/>
        <v>-3.7303616368021673</v>
      </c>
      <c r="BL660" s="96">
        <v>39631</v>
      </c>
      <c r="BM660" s="126">
        <f t="shared" si="374"/>
        <v>-4.044201547813305E-3</v>
      </c>
      <c r="BN660" s="126">
        <f t="shared" si="375"/>
        <v>-1.8362151117132353E-2</v>
      </c>
      <c r="BO660" s="126">
        <f t="shared" si="376"/>
        <v>-3.5991934326207826E-4</v>
      </c>
      <c r="BP660" s="126">
        <f t="shared" si="377"/>
        <v>-5.3412911515549836E-4</v>
      </c>
      <c r="BQ660" s="126">
        <f t="shared" si="378"/>
        <v>-8.3304386813963635E-4</v>
      </c>
      <c r="DA660" s="126">
        <f t="shared" ca="1" si="361"/>
        <v>-7.9843943458653508E-3</v>
      </c>
      <c r="DB660" s="126">
        <f t="shared" ca="1" si="362"/>
        <v>-2.0908410082946922E-2</v>
      </c>
      <c r="DC660" s="126">
        <f t="shared" ca="1" si="363"/>
        <v>3.7329396339061334E-4</v>
      </c>
      <c r="DD660" s="126">
        <f t="shared" ca="1" si="364"/>
        <v>1.9081425995314508E-3</v>
      </c>
      <c r="DE660" s="126">
        <f t="shared" ca="1" si="365"/>
        <v>-2.29967952252709E-2</v>
      </c>
    </row>
    <row r="661" spans="1:109" ht="14" thickBot="1" x14ac:dyDescent="0.2">
      <c r="A661" s="96">
        <v>39632</v>
      </c>
      <c r="B661" s="97">
        <v>4.7278261184692383</v>
      </c>
      <c r="C661" s="98">
        <v>1262.9000244140625</v>
      </c>
      <c r="D661" s="97">
        <v>1.9825999736785889</v>
      </c>
      <c r="E661">
        <v>106.75776307599918</v>
      </c>
      <c r="F661">
        <v>933.2703857421875</v>
      </c>
      <c r="H661" s="34">
        <f t="shared" si="366"/>
        <v>9.8955806570849708E-3</v>
      </c>
      <c r="I661" s="34">
        <f t="shared" si="367"/>
        <v>1.0939223012293344E-3</v>
      </c>
      <c r="J661" s="34">
        <f t="shared" si="368"/>
        <v>-5.5675646457911E-3</v>
      </c>
      <c r="K661" s="34">
        <f t="shared" si="369"/>
        <v>7.3662671733411011E-3</v>
      </c>
      <c r="L661" s="101">
        <f t="shared" si="370"/>
        <v>-1.1542890669251061E-2</v>
      </c>
      <c r="N661" s="34">
        <f t="shared" si="371"/>
        <v>-0.40694024879863583</v>
      </c>
      <c r="O661" s="35">
        <f t="shared" si="379"/>
        <v>0.10939223012293345</v>
      </c>
      <c r="P661" s="35">
        <f t="shared" si="380"/>
        <v>-0.55675646457910999</v>
      </c>
      <c r="Q661" s="35">
        <f t="shared" si="372"/>
        <v>0.73662671733411011</v>
      </c>
      <c r="R661" s="35">
        <f t="shared" si="381"/>
        <v>-1.154289066925106</v>
      </c>
      <c r="S661" s="67">
        <f t="shared" si="373"/>
        <v>-1.2719668328458082</v>
      </c>
      <c r="AJ661" s="34">
        <f t="shared" ca="1" si="354"/>
        <v>0.89098908891987705</v>
      </c>
      <c r="AK661" s="34">
        <f t="shared" ca="1" si="354"/>
        <v>-0.99873375943845577</v>
      </c>
      <c r="AL661" s="34">
        <f t="shared" ca="1" si="354"/>
        <v>-1.406968275608065</v>
      </c>
      <c r="AM661" s="34">
        <f t="shared" ca="1" si="354"/>
        <v>0.9373840401084963</v>
      </c>
      <c r="AN661" s="101">
        <f t="shared" ca="1" si="354"/>
        <v>-0.65017000359358845</v>
      </c>
      <c r="AQ661" s="60">
        <f ca="1"/>
        <v>8.5505498637746032E-3</v>
      </c>
      <c r="AR661" s="60">
        <f ca="1"/>
        <v>7.5579365335677899E-4</v>
      </c>
      <c r="AS661" s="60">
        <f ca="1"/>
        <v>1.1352072164946103E-3</v>
      </c>
      <c r="AT661" s="60">
        <f ca="1"/>
        <v>6.282701760345755E-3</v>
      </c>
      <c r="AU661" s="60">
        <f ca="1"/>
        <v>7.2150809446653653E-4</v>
      </c>
      <c r="AW661" s="61">
        <f t="shared" ca="1" si="355"/>
        <v>-0.35162796499852739</v>
      </c>
      <c r="AX661" s="61">
        <f t="shared" ca="1" si="356"/>
        <v>7.5579365335677898E-2</v>
      </c>
      <c r="AY661" s="61">
        <f t="shared" ca="1" si="357"/>
        <v>0.11352072164946103</v>
      </c>
      <c r="AZ661" s="61">
        <f t="shared" ca="1" si="358"/>
        <v>0.62827017603457547</v>
      </c>
      <c r="BA661" s="61">
        <f t="shared" ca="1" si="359"/>
        <v>7.2150809446653655E-2</v>
      </c>
      <c r="BB661" s="61">
        <f t="shared" ca="1" si="360"/>
        <v>0.53789310746784069</v>
      </c>
      <c r="BL661" s="96">
        <v>39632</v>
      </c>
      <c r="BM661" s="126">
        <f t="shared" si="374"/>
        <v>1.0317069495980782E-2</v>
      </c>
      <c r="BN661" s="126">
        <f t="shared" si="375"/>
        <v>9.3539169155932352E-4</v>
      </c>
      <c r="BO661" s="126">
        <f t="shared" si="376"/>
        <v>-5.5263741741990377E-3</v>
      </c>
      <c r="BP661" s="126">
        <f t="shared" si="377"/>
        <v>7.5739587839223814E-3</v>
      </c>
      <c r="BQ661" s="126">
        <f t="shared" si="378"/>
        <v>-1.2292550311669469E-2</v>
      </c>
      <c r="DA661" s="126">
        <f t="shared" ca="1" si="361"/>
        <v>8.6831860455947475E-3</v>
      </c>
      <c r="DB661" s="126">
        <f t="shared" ca="1" si="362"/>
        <v>4.3791133215560166E-4</v>
      </c>
      <c r="DC661" s="126">
        <f t="shared" ca="1" si="363"/>
        <v>9.7679365440501075E-4</v>
      </c>
      <c r="DD661" s="126">
        <f t="shared" ca="1" si="364"/>
        <v>6.3994391016605904E-3</v>
      </c>
      <c r="DE661" s="126">
        <f t="shared" ca="1" si="365"/>
        <v>9.8915875149863694E-5</v>
      </c>
    </row>
    <row r="662" spans="1:109" ht="14" thickBot="1" x14ac:dyDescent="0.2">
      <c r="A662" s="96">
        <v>39633</v>
      </c>
      <c r="B662" s="97">
        <v>4.7278261184692383</v>
      </c>
      <c r="C662" s="98">
        <v>1262.9000244140625</v>
      </c>
      <c r="D662" s="97">
        <v>1.9821499586105347</v>
      </c>
      <c r="E662">
        <v>106.67804415506173</v>
      </c>
      <c r="F662">
        <v>932.29638671875</v>
      </c>
      <c r="H662" s="34">
        <f t="shared" si="366"/>
        <v>0</v>
      </c>
      <c r="I662" s="34">
        <f t="shared" si="367"/>
        <v>0</v>
      </c>
      <c r="J662" s="34">
        <f t="shared" si="368"/>
        <v>-2.2698228287536224E-4</v>
      </c>
      <c r="K662" s="34">
        <f t="shared" si="369"/>
        <v>-7.4672715726257404E-4</v>
      </c>
      <c r="L662" s="101">
        <f t="shared" si="370"/>
        <v>-1.0436407694035237E-3</v>
      </c>
      <c r="N662" s="34">
        <f t="shared" si="371"/>
        <v>0</v>
      </c>
      <c r="O662" s="35">
        <f t="shared" si="379"/>
        <v>0</v>
      </c>
      <c r="P662" s="35">
        <f t="shared" si="380"/>
        <v>-2.2698228287536225E-2</v>
      </c>
      <c r="Q662" s="35">
        <f t="shared" si="372"/>
        <v>-7.4672715726257402E-2</v>
      </c>
      <c r="R662" s="35">
        <f t="shared" si="381"/>
        <v>-0.10436407694035238</v>
      </c>
      <c r="S662" s="67">
        <f t="shared" si="373"/>
        <v>-0.201735020954146</v>
      </c>
      <c r="AJ662" s="34">
        <f t="shared" ca="1" si="354"/>
        <v>-0.48748373021241626</v>
      </c>
      <c r="AK662" s="34">
        <f t="shared" ca="1" si="354"/>
        <v>-2.7716901584939091</v>
      </c>
      <c r="AL662" s="34">
        <f t="shared" ca="1" si="354"/>
        <v>0.350501246209177</v>
      </c>
      <c r="AM662" s="34">
        <f t="shared" ca="1" si="354"/>
        <v>-1.0294880164949951</v>
      </c>
      <c r="AN662" s="101">
        <f t="shared" ca="1" si="354"/>
        <v>-1.105565654035938</v>
      </c>
      <c r="AQ662" s="60">
        <f ca="1"/>
        <v>2.7659047794819945E-2</v>
      </c>
      <c r="AR662" s="60">
        <f ca="1"/>
        <v>-1.1364669832697292E-2</v>
      </c>
      <c r="AS662" s="60">
        <f ca="1"/>
        <v>2.082117825964922E-4</v>
      </c>
      <c r="AT662" s="60">
        <f ca="1"/>
        <v>-3.0769868044871994E-3</v>
      </c>
      <c r="AU662" s="60">
        <f ca="1"/>
        <v>-6.7094804164573038E-3</v>
      </c>
      <c r="AW662" s="61">
        <f t="shared" ca="1" si="355"/>
        <v>-1.1374350006534173</v>
      </c>
      <c r="AX662" s="61">
        <f t="shared" ca="1" si="356"/>
        <v>-1.1364669832697292</v>
      </c>
      <c r="AY662" s="61">
        <f t="shared" ca="1" si="357"/>
        <v>2.0821178259649221E-2</v>
      </c>
      <c r="AZ662" s="61">
        <f t="shared" ca="1" si="358"/>
        <v>-0.30769868044871995</v>
      </c>
      <c r="BA662" s="61">
        <f t="shared" ca="1" si="359"/>
        <v>-0.67094804164573041</v>
      </c>
      <c r="BB662" s="61">
        <f t="shared" ca="1" si="360"/>
        <v>-3.2317275277579478</v>
      </c>
      <c r="BL662" s="96">
        <v>39633</v>
      </c>
      <c r="BM662" s="126">
        <f t="shared" si="374"/>
        <v>4.2148883889581103E-4</v>
      </c>
      <c r="BN662" s="126">
        <f t="shared" si="375"/>
        <v>-1.5853060967001092E-4</v>
      </c>
      <c r="BO662" s="126">
        <f t="shared" si="376"/>
        <v>-1.8579181128329991E-4</v>
      </c>
      <c r="BP662" s="126">
        <f t="shared" si="377"/>
        <v>-5.3903554668129419E-4</v>
      </c>
      <c r="BQ662" s="126">
        <f t="shared" si="378"/>
        <v>-1.7933004118219319E-3</v>
      </c>
      <c r="DA662" s="126">
        <f t="shared" ca="1" si="361"/>
        <v>2.7791683976640089E-2</v>
      </c>
      <c r="DB662" s="126">
        <f t="shared" ca="1" si="362"/>
        <v>-1.1682552153898469E-2</v>
      </c>
      <c r="DC662" s="126">
        <f t="shared" ca="1" si="363"/>
        <v>4.9798220506892625E-5</v>
      </c>
      <c r="DD662" s="126">
        <f t="shared" ca="1" si="364"/>
        <v>-2.9602494631723645E-3</v>
      </c>
      <c r="DE662" s="126">
        <f t="shared" ca="1" si="365"/>
        <v>-7.3320726357739771E-3</v>
      </c>
    </row>
    <row r="663" spans="1:109" ht="14" thickBot="1" x14ac:dyDescent="0.2">
      <c r="A663" s="96">
        <v>39636</v>
      </c>
      <c r="B663" s="97">
        <v>4.7094998359680176</v>
      </c>
      <c r="C663" s="98">
        <v>1252.31005859375</v>
      </c>
      <c r="D663" s="97">
        <v>1.9773999452590942</v>
      </c>
      <c r="E663">
        <v>107.04346092313189</v>
      </c>
      <c r="F663">
        <v>924.5986328125</v>
      </c>
      <c r="H663" s="34">
        <f t="shared" si="366"/>
        <v>-3.8762598373973901E-3</v>
      </c>
      <c r="I663" s="34">
        <f t="shared" si="367"/>
        <v>-8.3854348052814724E-3</v>
      </c>
      <c r="J663" s="34">
        <f t="shared" si="368"/>
        <v>-2.3963945466417367E-3</v>
      </c>
      <c r="K663" s="34">
        <f t="shared" si="369"/>
        <v>3.4254168321553669E-3</v>
      </c>
      <c r="L663" s="101">
        <f t="shared" si="370"/>
        <v>-8.2567668564527165E-3</v>
      </c>
      <c r="N663" s="34">
        <f t="shared" si="371"/>
        <v>0.15940511196877297</v>
      </c>
      <c r="O663" s="35">
        <f t="shared" si="379"/>
        <v>-0.8385434805281472</v>
      </c>
      <c r="P663" s="35">
        <f t="shared" si="380"/>
        <v>-0.23963945466417366</v>
      </c>
      <c r="Q663" s="35">
        <f t="shared" si="372"/>
        <v>0.34254168321553669</v>
      </c>
      <c r="R663" s="35">
        <f t="shared" si="381"/>
        <v>-0.82567668564527164</v>
      </c>
      <c r="S663" s="67">
        <f t="shared" si="373"/>
        <v>-1.4019128256532829</v>
      </c>
      <c r="AJ663" s="34">
        <f t="shared" ca="1" si="354"/>
        <v>0.84155537388095747</v>
      </c>
      <c r="AK663" s="34">
        <f t="shared" ca="1" si="354"/>
        <v>0.49443403980681566</v>
      </c>
      <c r="AL663" s="34">
        <f t="shared" ca="1" si="354"/>
        <v>0.25877243242069387</v>
      </c>
      <c r="AM663" s="34">
        <f t="shared" ca="1" si="354"/>
        <v>-5.1692980172383012E-3</v>
      </c>
      <c r="AN663" s="101">
        <f t="shared" ca="1" si="354"/>
        <v>1.8019604694619487</v>
      </c>
      <c r="AQ663" s="60">
        <f ca="1"/>
        <v>-5.440606743206E-3</v>
      </c>
      <c r="AR663" s="60">
        <f ca="1"/>
        <v>-1.3303021398376476E-2</v>
      </c>
      <c r="AS663" s="60">
        <f ca="1"/>
        <v>-1.6369852493915451E-2</v>
      </c>
      <c r="AT663" s="60">
        <f ca="1"/>
        <v>-8.250310602120909E-4</v>
      </c>
      <c r="AU663" s="60">
        <f ca="1"/>
        <v>-3.5063660532438146E-2</v>
      </c>
      <c r="AW663" s="61">
        <f t="shared" ca="1" si="355"/>
        <v>0.2237364272414494</v>
      </c>
      <c r="AX663" s="61">
        <f t="shared" ca="1" si="356"/>
        <v>-1.3303021398376476</v>
      </c>
      <c r="AY663" s="61">
        <f t="shared" ca="1" si="357"/>
        <v>-1.6369852493915451</v>
      </c>
      <c r="AZ663" s="61">
        <f t="shared" ca="1" si="358"/>
        <v>-8.2503106021209083E-2</v>
      </c>
      <c r="BA663" s="61">
        <f t="shared" ca="1" si="359"/>
        <v>-3.5063660532438146</v>
      </c>
      <c r="BB663" s="61">
        <f t="shared" ca="1" si="360"/>
        <v>-6.3324201212527669</v>
      </c>
      <c r="BL663" s="96">
        <v>39636</v>
      </c>
      <c r="BM663" s="126">
        <f t="shared" si="374"/>
        <v>-3.454770998501579E-3</v>
      </c>
      <c r="BN663" s="126">
        <f t="shared" si="375"/>
        <v>-8.5439654149514835E-3</v>
      </c>
      <c r="BO663" s="126">
        <f t="shared" si="376"/>
        <v>-2.3552040750496744E-3</v>
      </c>
      <c r="BP663" s="126">
        <f t="shared" si="377"/>
        <v>3.6331084427366467E-3</v>
      </c>
      <c r="BQ663" s="126">
        <f t="shared" si="378"/>
        <v>-9.0064264988711246E-3</v>
      </c>
      <c r="DA663" s="126">
        <f t="shared" ca="1" si="361"/>
        <v>-5.3079705613858566E-3</v>
      </c>
      <c r="DB663" s="126">
        <f t="shared" ca="1" si="362"/>
        <v>-1.3620903719577653E-2</v>
      </c>
      <c r="DC663" s="126">
        <f t="shared" ca="1" si="363"/>
        <v>-1.6528266056005051E-2</v>
      </c>
      <c r="DD663" s="126">
        <f t="shared" ca="1" si="364"/>
        <v>-7.0829371889725599E-4</v>
      </c>
      <c r="DE663" s="126">
        <f t="shared" ca="1" si="365"/>
        <v>-3.568625275175482E-2</v>
      </c>
    </row>
    <row r="664" spans="1:109" ht="14" thickBot="1" x14ac:dyDescent="0.2">
      <c r="A664" s="96">
        <v>39637</v>
      </c>
      <c r="B664" s="97">
        <v>4.6255002021789551</v>
      </c>
      <c r="C664" s="98">
        <v>1273.699951171875</v>
      </c>
      <c r="D664" s="97">
        <v>1.9688999652862549</v>
      </c>
      <c r="E664">
        <v>107.43446387768176</v>
      </c>
      <c r="F664">
        <v>919.59893798828125</v>
      </c>
      <c r="H664" s="34">
        <f t="shared" si="366"/>
        <v>-1.78362112145178E-2</v>
      </c>
      <c r="I664" s="34">
        <f t="shared" si="367"/>
        <v>1.7080348777318167E-2</v>
      </c>
      <c r="J664" s="34">
        <f t="shared" si="368"/>
        <v>-4.2985638758706564E-3</v>
      </c>
      <c r="K664" s="34">
        <f t="shared" si="369"/>
        <v>3.6527495577768718E-3</v>
      </c>
      <c r="L664" s="101">
        <f t="shared" si="370"/>
        <v>-5.4074218226025017E-3</v>
      </c>
      <c r="N664" s="34">
        <f t="shared" si="371"/>
        <v>0.73348623802729196</v>
      </c>
      <c r="O664" s="35">
        <f t="shared" si="379"/>
        <v>1.7080348777318166</v>
      </c>
      <c r="P664" s="35">
        <f t="shared" si="380"/>
        <v>-0.42985638758706562</v>
      </c>
      <c r="Q664" s="35">
        <f t="shared" si="372"/>
        <v>0.3652749557776872</v>
      </c>
      <c r="R664" s="35">
        <f t="shared" si="381"/>
        <v>-0.54074218226025017</v>
      </c>
      <c r="S664" s="67">
        <f t="shared" si="373"/>
        <v>1.83619750168948</v>
      </c>
      <c r="AJ664" s="34">
        <f t="shared" ca="1" si="354"/>
        <v>0.25885059317910752</v>
      </c>
      <c r="AK664" s="34">
        <f t="shared" ca="1" si="354"/>
        <v>-1.5418879396484839</v>
      </c>
      <c r="AL664" s="34">
        <f t="shared" ca="1" si="354"/>
        <v>7.4524748383710385E-2</v>
      </c>
      <c r="AM664" s="34">
        <f t="shared" ca="1" si="354"/>
        <v>1.8719881859651839</v>
      </c>
      <c r="AN664" s="101">
        <f t="shared" ca="1" si="354"/>
        <v>-1.7461680710511156</v>
      </c>
      <c r="AQ664" s="60">
        <f ca="1"/>
        <v>1.2937872194486246E-2</v>
      </c>
      <c r="AR664" s="60">
        <f ca="1"/>
        <v>1.1318024444094067E-2</v>
      </c>
      <c r="AS664" s="60">
        <f ca="1"/>
        <v>7.9454390088928156E-3</v>
      </c>
      <c r="AT664" s="60">
        <f ca="1"/>
        <v>1.1156465818571992E-2</v>
      </c>
      <c r="AU664" s="60">
        <f ca="1"/>
        <v>4.3087901463449907E-3</v>
      </c>
      <c r="AW664" s="61">
        <f t="shared" ca="1" si="355"/>
        <v>-0.53204972120353833</v>
      </c>
      <c r="AX664" s="61">
        <f t="shared" ca="1" si="356"/>
        <v>1.1318024444094066</v>
      </c>
      <c r="AY664" s="61">
        <f t="shared" ca="1" si="357"/>
        <v>0.79454390088928162</v>
      </c>
      <c r="AZ664" s="61">
        <f t="shared" ca="1" si="358"/>
        <v>1.1156465818571992</v>
      </c>
      <c r="BA664" s="61">
        <f t="shared" ca="1" si="359"/>
        <v>0.43087901463449907</v>
      </c>
      <c r="BB664" s="61">
        <f t="shared" ca="1" si="360"/>
        <v>2.9408222205868482</v>
      </c>
      <c r="BL664" s="96">
        <v>39637</v>
      </c>
      <c r="BM664" s="126">
        <f t="shared" si="374"/>
        <v>-1.7414722375621989E-2</v>
      </c>
      <c r="BN664" s="126">
        <f t="shared" si="375"/>
        <v>1.6921818167648157E-2</v>
      </c>
      <c r="BO664" s="126">
        <f t="shared" si="376"/>
        <v>-4.2573734042785942E-3</v>
      </c>
      <c r="BP664" s="126">
        <f t="shared" si="377"/>
        <v>3.8604411683581517E-3</v>
      </c>
      <c r="BQ664" s="126">
        <f t="shared" si="378"/>
        <v>-6.1570814650209098E-3</v>
      </c>
      <c r="DA664" s="126">
        <f t="shared" ca="1" si="361"/>
        <v>1.307050837630639E-2</v>
      </c>
      <c r="DB664" s="126">
        <f t="shared" ca="1" si="362"/>
        <v>1.100014212289289E-2</v>
      </c>
      <c r="DC664" s="126">
        <f t="shared" ca="1" si="363"/>
        <v>7.7870254468032163E-3</v>
      </c>
      <c r="DD664" s="126">
        <f t="shared" ca="1" si="364"/>
        <v>1.1273203159886827E-2</v>
      </c>
      <c r="DE664" s="126">
        <f t="shared" ca="1" si="365"/>
        <v>3.6861979270283178E-3</v>
      </c>
    </row>
    <row r="665" spans="1:109" ht="14" thickBot="1" x14ac:dyDescent="0.2">
      <c r="A665" s="96">
        <v>39638</v>
      </c>
      <c r="B665" s="97">
        <v>4.5409998893737793</v>
      </c>
      <c r="C665" s="98">
        <v>1244.68994140625</v>
      </c>
      <c r="D665" s="97">
        <v>1.9817999601364136</v>
      </c>
      <c r="E665">
        <v>106.81478270151391</v>
      </c>
      <c r="F665">
        <v>924.79864501953125</v>
      </c>
      <c r="H665" s="34">
        <f t="shared" si="366"/>
        <v>-1.8268362147161911E-2</v>
      </c>
      <c r="I665" s="34">
        <f t="shared" si="367"/>
        <v>-2.277617247212279E-2</v>
      </c>
      <c r="J665" s="34">
        <f t="shared" si="368"/>
        <v>6.551879261312895E-3</v>
      </c>
      <c r="K665" s="34">
        <f t="shared" si="369"/>
        <v>-5.767992446757025E-3</v>
      </c>
      <c r="L665" s="101">
        <f t="shared" si="370"/>
        <v>5.6543203960466746E-3</v>
      </c>
      <c r="N665" s="34">
        <f t="shared" si="371"/>
        <v>0.75125776798019528</v>
      </c>
      <c r="O665" s="35">
        <f t="shared" si="379"/>
        <v>-2.2776172472122789</v>
      </c>
      <c r="P665" s="35">
        <f t="shared" si="380"/>
        <v>0.65518792613128951</v>
      </c>
      <c r="Q665" s="35">
        <f t="shared" si="372"/>
        <v>-0.57679924467570254</v>
      </c>
      <c r="R665" s="35">
        <f t="shared" si="381"/>
        <v>0.56543203960466748</v>
      </c>
      <c r="S665" s="67">
        <f t="shared" si="373"/>
        <v>-0.88253875817182914</v>
      </c>
      <c r="AJ665" s="34">
        <f t="shared" ca="1" si="354"/>
        <v>-8.6965912079767005E-2</v>
      </c>
      <c r="AK665" s="34">
        <f t="shared" ca="1" si="354"/>
        <v>-3.1036353101407026</v>
      </c>
      <c r="AL665" s="34">
        <f t="shared" ca="1" si="354"/>
        <v>1.1412432067650478</v>
      </c>
      <c r="AM665" s="34">
        <f t="shared" ca="1" si="354"/>
        <v>0.71029628735085149</v>
      </c>
      <c r="AN665" s="101">
        <f t="shared" ca="1" si="354"/>
        <v>5.2526276063497766E-2</v>
      </c>
      <c r="AQ665" s="60">
        <f ca="1"/>
        <v>9.7375610686474701E-3</v>
      </c>
      <c r="AR665" s="60">
        <f ca="1"/>
        <v>-3.596443622395439E-3</v>
      </c>
      <c r="AS665" s="60">
        <f ca="1"/>
        <v>2.8986962179333546E-5</v>
      </c>
      <c r="AT665" s="60">
        <f ca="1"/>
        <v>-1.1781806271856262E-2</v>
      </c>
      <c r="AU665" s="60">
        <f ca="1"/>
        <v>-2.1709448409691412E-2</v>
      </c>
      <c r="AW665" s="61">
        <f t="shared" ca="1" si="355"/>
        <v>-0.4004419408304446</v>
      </c>
      <c r="AX665" s="61">
        <f t="shared" ca="1" si="356"/>
        <v>-0.35964436223954388</v>
      </c>
      <c r="AY665" s="61">
        <f t="shared" ca="1" si="357"/>
        <v>2.8986962179333546E-3</v>
      </c>
      <c r="AZ665" s="61">
        <f t="shared" ca="1" si="358"/>
        <v>-1.1781806271856261</v>
      </c>
      <c r="BA665" s="61">
        <f t="shared" ca="1" si="359"/>
        <v>-2.170944840969141</v>
      </c>
      <c r="BB665" s="61">
        <f t="shared" ca="1" si="360"/>
        <v>-4.1063130750068222</v>
      </c>
      <c r="BL665" s="96">
        <v>39638</v>
      </c>
      <c r="BM665" s="126">
        <f t="shared" si="374"/>
        <v>-1.7846873308266099E-2</v>
      </c>
      <c r="BN665" s="126">
        <f t="shared" si="375"/>
        <v>-2.2934703081792799E-2</v>
      </c>
      <c r="BO665" s="126">
        <f t="shared" si="376"/>
        <v>6.5930697329049572E-3</v>
      </c>
      <c r="BP665" s="126">
        <f t="shared" si="377"/>
        <v>-5.5603008361757448E-3</v>
      </c>
      <c r="BQ665" s="126">
        <f t="shared" si="378"/>
        <v>4.9046607536282665E-3</v>
      </c>
      <c r="DA665" s="126">
        <f t="shared" ca="1" si="361"/>
        <v>9.8701972504676144E-3</v>
      </c>
      <c r="DB665" s="126">
        <f t="shared" ca="1" si="362"/>
        <v>-3.9143259435966164E-3</v>
      </c>
      <c r="DC665" s="126">
        <f t="shared" ca="1" si="363"/>
        <v>-1.2942659991026603E-4</v>
      </c>
      <c r="DD665" s="126">
        <f t="shared" ca="1" si="364"/>
        <v>-1.1665068930541428E-2</v>
      </c>
      <c r="DE665" s="126">
        <f t="shared" ca="1" si="365"/>
        <v>-2.2332040629008086E-2</v>
      </c>
    </row>
    <row r="666" spans="1:109" ht="14" thickBot="1" x14ac:dyDescent="0.2">
      <c r="A666" s="96">
        <v>39639</v>
      </c>
      <c r="B666" s="97">
        <v>4.5244998931884766</v>
      </c>
      <c r="C666" s="98">
        <v>1253.3900146484375</v>
      </c>
      <c r="D666" s="97">
        <v>1.9771000146865845</v>
      </c>
      <c r="E666">
        <v>106.98619695673639</v>
      </c>
      <c r="F666">
        <v>939.99554443359375</v>
      </c>
      <c r="H666" s="34">
        <f t="shared" si="366"/>
        <v>-3.6335601381347195E-3</v>
      </c>
      <c r="I666" s="34">
        <f t="shared" si="367"/>
        <v>6.9897513852792623E-3</v>
      </c>
      <c r="J666" s="34">
        <f t="shared" si="368"/>
        <v>-2.3715539127902646E-3</v>
      </c>
      <c r="K666" s="34">
        <f t="shared" si="369"/>
        <v>1.6047802643711937E-3</v>
      </c>
      <c r="L666" s="101">
        <f t="shared" si="370"/>
        <v>1.6432657525943445E-2</v>
      </c>
      <c r="N666" s="34">
        <f t="shared" si="371"/>
        <v>0.14942446713106017</v>
      </c>
      <c r="O666" s="35">
        <f t="shared" si="379"/>
        <v>0.69897513852792625</v>
      </c>
      <c r="P666" s="35">
        <f t="shared" si="380"/>
        <v>-0.23715539127902646</v>
      </c>
      <c r="Q666" s="35">
        <f t="shared" si="372"/>
        <v>0.16047802643711936</v>
      </c>
      <c r="R666" s="35">
        <f t="shared" si="381"/>
        <v>1.6432657525943446</v>
      </c>
      <c r="S666" s="67">
        <f t="shared" si="373"/>
        <v>2.4149879934114238</v>
      </c>
      <c r="AJ666" s="34">
        <f t="shared" ca="1" si="354"/>
        <v>0.4388512428180083</v>
      </c>
      <c r="AK666" s="34">
        <f t="shared" ca="1" si="354"/>
        <v>1.7098923732260867</v>
      </c>
      <c r="AL666" s="34">
        <f t="shared" ca="1" si="354"/>
        <v>-0.66351756192299538</v>
      </c>
      <c r="AM666" s="34">
        <f t="shared" ca="1" si="354"/>
        <v>-1.0936582520558804</v>
      </c>
      <c r="AN666" s="101">
        <f t="shared" ca="1" si="354"/>
        <v>0.17481444353595263</v>
      </c>
      <c r="AQ666" s="60">
        <f ca="1"/>
        <v>-1.0689748967643786E-3</v>
      </c>
      <c r="AR666" s="60">
        <f ca="1"/>
        <v>-4.5352757507667587E-3</v>
      </c>
      <c r="AS666" s="60">
        <f ca="1"/>
        <v>-4.3217297340992561E-3</v>
      </c>
      <c r="AT666" s="60">
        <f ca="1"/>
        <v>1.2251179137645739E-3</v>
      </c>
      <c r="AU666" s="60">
        <f ca="1"/>
        <v>-4.5474455500320872E-2</v>
      </c>
      <c r="AW666" s="61">
        <f t="shared" ca="1" si="355"/>
        <v>4.395991761608628E-2</v>
      </c>
      <c r="AX666" s="61">
        <f t="shared" ca="1" si="356"/>
        <v>-0.45352757507667585</v>
      </c>
      <c r="AY666" s="61">
        <f t="shared" ca="1" si="357"/>
        <v>-0.43217297340992561</v>
      </c>
      <c r="AZ666" s="61">
        <f t="shared" ca="1" si="358"/>
        <v>0.1225117913764574</v>
      </c>
      <c r="BA666" s="61">
        <f t="shared" ca="1" si="359"/>
        <v>-4.5474455500320872</v>
      </c>
      <c r="BB666" s="61">
        <f t="shared" ca="1" si="360"/>
        <v>-5.2666743895261448</v>
      </c>
      <c r="BL666" s="96">
        <v>39639</v>
      </c>
      <c r="BM666" s="126">
        <f t="shared" si="374"/>
        <v>-3.2120712992389083E-3</v>
      </c>
      <c r="BN666" s="126">
        <f t="shared" si="375"/>
        <v>6.8312207756092511E-3</v>
      </c>
      <c r="BO666" s="126">
        <f t="shared" si="376"/>
        <v>-2.3303634411982023E-3</v>
      </c>
      <c r="BP666" s="126">
        <f t="shared" si="377"/>
        <v>1.8124718749524735E-3</v>
      </c>
      <c r="BQ666" s="126">
        <f t="shared" si="378"/>
        <v>1.5682997883525038E-2</v>
      </c>
      <c r="DA666" s="126">
        <f t="shared" ca="1" si="361"/>
        <v>-9.3633871494423488E-4</v>
      </c>
      <c r="DB666" s="126">
        <f t="shared" ca="1" si="362"/>
        <v>-4.8531580719679357E-3</v>
      </c>
      <c r="DC666" s="126">
        <f t="shared" ca="1" si="363"/>
        <v>-4.4801432961888554E-3</v>
      </c>
      <c r="DD666" s="126">
        <f t="shared" ca="1" si="364"/>
        <v>1.3418552550794089E-3</v>
      </c>
      <c r="DE666" s="126">
        <f t="shared" ca="1" si="365"/>
        <v>-4.6097047719637546E-2</v>
      </c>
    </row>
    <row r="667" spans="1:109" ht="14" thickBot="1" x14ac:dyDescent="0.2">
      <c r="A667" s="96">
        <v>39640</v>
      </c>
      <c r="B667" s="97">
        <v>4.624000072479248</v>
      </c>
      <c r="C667" s="98">
        <v>1239.489990234375</v>
      </c>
      <c r="D667" s="97">
        <v>1.98580002784729</v>
      </c>
      <c r="E667">
        <v>106.65529372371405</v>
      </c>
      <c r="F667">
        <v>958.993408203125</v>
      </c>
      <c r="H667" s="34">
        <f t="shared" si="366"/>
        <v>2.1991420408820555E-2</v>
      </c>
      <c r="I667" s="34">
        <f t="shared" si="367"/>
        <v>-1.1089943474586646E-2</v>
      </c>
      <c r="J667" s="34">
        <f t="shared" si="368"/>
        <v>4.4003910252788693E-3</v>
      </c>
      <c r="K667" s="34">
        <f t="shared" si="369"/>
        <v>-3.0929525717803817E-3</v>
      </c>
      <c r="L667" s="101">
        <f t="shared" si="370"/>
        <v>2.0210589169312131E-2</v>
      </c>
      <c r="N667" s="34">
        <f t="shared" si="371"/>
        <v>-0.90436270520350437</v>
      </c>
      <c r="O667" s="35">
        <f t="shared" si="379"/>
        <v>-1.1089943474586645</v>
      </c>
      <c r="P667" s="35">
        <f t="shared" si="380"/>
        <v>0.44003910252788692</v>
      </c>
      <c r="Q667" s="35">
        <f t="shared" si="372"/>
        <v>-0.30929525717803819</v>
      </c>
      <c r="R667" s="35">
        <f t="shared" si="381"/>
        <v>2.0210589169312132</v>
      </c>
      <c r="S667" s="67">
        <f t="shared" si="373"/>
        <v>0.13844570961889291</v>
      </c>
      <c r="AJ667" s="34">
        <f t="shared" ca="1" si="354"/>
        <v>-1.2435330376521543</v>
      </c>
      <c r="AK667" s="34">
        <f t="shared" ca="1" si="354"/>
        <v>-0.10052213774011487</v>
      </c>
      <c r="AL667" s="34">
        <f t="shared" ca="1" si="354"/>
        <v>-0.48286246062967275</v>
      </c>
      <c r="AM667" s="34">
        <f t="shared" ca="1" si="354"/>
        <v>0.92623288759853317</v>
      </c>
      <c r="AN667" s="101">
        <f t="shared" ca="1" si="354"/>
        <v>1.4635112583903298</v>
      </c>
      <c r="AQ667" s="60">
        <f ca="1"/>
        <v>7.9847781535366657E-3</v>
      </c>
      <c r="AR667" s="60">
        <f ca="1"/>
        <v>5.7583793324239825E-3</v>
      </c>
      <c r="AS667" s="60">
        <f ca="1"/>
        <v>9.3797496482085326E-6</v>
      </c>
      <c r="AT667" s="60">
        <f ca="1"/>
        <v>3.9508404123399319E-3</v>
      </c>
      <c r="AU667" s="60">
        <f ca="1"/>
        <v>2.5797823121737295E-2</v>
      </c>
      <c r="AW667" s="61">
        <f t="shared" ca="1" si="355"/>
        <v>-0.32836148994204711</v>
      </c>
      <c r="AX667" s="61">
        <f t="shared" ca="1" si="356"/>
        <v>0.57583793324239829</v>
      </c>
      <c r="AY667" s="61">
        <f t="shared" ca="1" si="357"/>
        <v>9.3797496482085326E-4</v>
      </c>
      <c r="AZ667" s="61">
        <f t="shared" ca="1" si="358"/>
        <v>0.39508404123399321</v>
      </c>
      <c r="BA667" s="61">
        <f t="shared" ca="1" si="359"/>
        <v>2.5797823121737293</v>
      </c>
      <c r="BB667" s="61">
        <f t="shared" ca="1" si="360"/>
        <v>3.2232807716728944</v>
      </c>
      <c r="BL667" s="96">
        <v>39640</v>
      </c>
      <c r="BM667" s="126">
        <f t="shared" si="374"/>
        <v>2.2412909247716366E-2</v>
      </c>
      <c r="BN667" s="126">
        <f t="shared" si="375"/>
        <v>-1.1248474084256657E-2</v>
      </c>
      <c r="BO667" s="126">
        <f t="shared" si="376"/>
        <v>4.4415814968709316E-3</v>
      </c>
      <c r="BP667" s="126">
        <f t="shared" si="377"/>
        <v>-2.8852609611991018E-3</v>
      </c>
      <c r="BQ667" s="126">
        <f t="shared" si="378"/>
        <v>1.9460929526893725E-2</v>
      </c>
      <c r="DA667" s="126">
        <f t="shared" ca="1" si="361"/>
        <v>8.1174143353568099E-3</v>
      </c>
      <c r="DB667" s="126">
        <f t="shared" ca="1" si="362"/>
        <v>5.4404970112228055E-3</v>
      </c>
      <c r="DC667" s="126">
        <f t="shared" ca="1" si="363"/>
        <v>-1.4903381244139104E-4</v>
      </c>
      <c r="DD667" s="126">
        <f t="shared" ca="1" si="364"/>
        <v>4.0675777536547672E-3</v>
      </c>
      <c r="DE667" s="126">
        <f t="shared" ca="1" si="365"/>
        <v>2.5175230902420621E-2</v>
      </c>
    </row>
    <row r="668" spans="1:109" ht="14" thickBot="1" x14ac:dyDescent="0.2">
      <c r="A668" s="96">
        <v>39643</v>
      </c>
      <c r="B668" s="97">
        <v>4.5749998092651367</v>
      </c>
      <c r="C668" s="98">
        <v>1228.300048828125</v>
      </c>
      <c r="D668" s="97">
        <v>1.9945000410079956</v>
      </c>
      <c r="E668">
        <v>106.07828760727449</v>
      </c>
      <c r="F668">
        <v>973.24591064453125</v>
      </c>
      <c r="H668" s="34">
        <f t="shared" si="366"/>
        <v>-1.059694257051317E-2</v>
      </c>
      <c r="I668" s="34">
        <f t="shared" si="367"/>
        <v>-9.0278594376821831E-3</v>
      </c>
      <c r="J668" s="34">
        <f t="shared" si="368"/>
        <v>4.3811124175160933E-3</v>
      </c>
      <c r="K668" s="34">
        <f t="shared" si="369"/>
        <v>-5.410009164048362E-3</v>
      </c>
      <c r="L668" s="101">
        <f t="shared" si="370"/>
        <v>1.4861939946085029E-2</v>
      </c>
      <c r="N668" s="34">
        <f t="shared" si="371"/>
        <v>0.435782658500386</v>
      </c>
      <c r="O668" s="35">
        <f t="shared" si="379"/>
        <v>-0.9027859437682183</v>
      </c>
      <c r="P668" s="35">
        <f t="shared" si="380"/>
        <v>0.43811124175160931</v>
      </c>
      <c r="Q668" s="35">
        <f t="shared" si="372"/>
        <v>-0.54100091640483616</v>
      </c>
      <c r="R668" s="35">
        <f t="shared" si="381"/>
        <v>1.486193994608503</v>
      </c>
      <c r="S668" s="67">
        <f t="shared" si="373"/>
        <v>0.91630103468744384</v>
      </c>
      <c r="AJ668" s="34">
        <f t="shared" ca="1" si="354"/>
        <v>-0.63581785366030641</v>
      </c>
      <c r="AK668" s="34">
        <f t="shared" ca="1" si="354"/>
        <v>-0.40616649114006592</v>
      </c>
      <c r="AL668" s="34">
        <f t="shared" ca="1" si="354"/>
        <v>-0.86839992067665828</v>
      </c>
      <c r="AM668" s="34">
        <f t="shared" ca="1" si="354"/>
        <v>0.8341913305662858</v>
      </c>
      <c r="AN668" s="101">
        <f t="shared" ca="1" si="354"/>
        <v>-9.7136948476648569E-3</v>
      </c>
      <c r="AQ668" s="60">
        <f ca="1"/>
        <v>-2.2112458444504442E-2</v>
      </c>
      <c r="AR668" s="60">
        <f ca="1"/>
        <v>-1.8562341519834897E-2</v>
      </c>
      <c r="AS668" s="60">
        <f ca="1"/>
        <v>6.9302102654536608E-3</v>
      </c>
      <c r="AT668" s="60">
        <f ca="1"/>
        <v>-1.1548496357517224E-3</v>
      </c>
      <c r="AU668" s="60">
        <f ca="1"/>
        <v>6.3274424147107683E-4</v>
      </c>
      <c r="AW668" s="61">
        <f t="shared" ca="1" si="355"/>
        <v>0.90934020476236377</v>
      </c>
      <c r="AX668" s="61">
        <f t="shared" ca="1" si="356"/>
        <v>-1.8562341519834897</v>
      </c>
      <c r="AY668" s="61">
        <f t="shared" ca="1" si="357"/>
        <v>0.69302102654536613</v>
      </c>
      <c r="AZ668" s="61">
        <f t="shared" ca="1" si="358"/>
        <v>-0.11548496357517224</v>
      </c>
      <c r="BA668" s="61">
        <f t="shared" ca="1" si="359"/>
        <v>6.3274424147107683E-2</v>
      </c>
      <c r="BB668" s="61">
        <f t="shared" ca="1" si="360"/>
        <v>-0.30608346010382437</v>
      </c>
      <c r="BL668" s="96">
        <v>39643</v>
      </c>
      <c r="BM668" s="126">
        <f t="shared" si="374"/>
        <v>-1.0175453731617358E-2</v>
      </c>
      <c r="BN668" s="126">
        <f t="shared" si="375"/>
        <v>-9.1863900473521942E-3</v>
      </c>
      <c r="BO668" s="126">
        <f t="shared" si="376"/>
        <v>4.4223028891081555E-3</v>
      </c>
      <c r="BP668" s="126">
        <f t="shared" si="377"/>
        <v>-5.2023175534670818E-3</v>
      </c>
      <c r="BQ668" s="126">
        <f t="shared" si="378"/>
        <v>1.4112280303666621E-2</v>
      </c>
      <c r="DA668" s="126">
        <f t="shared" ca="1" si="361"/>
        <v>-2.1979822262684297E-2</v>
      </c>
      <c r="DB668" s="126">
        <f t="shared" ca="1" si="362"/>
        <v>-1.8880223841036076E-2</v>
      </c>
      <c r="DC668" s="126">
        <f t="shared" ca="1" si="363"/>
        <v>6.7717967033640615E-3</v>
      </c>
      <c r="DD668" s="126">
        <f t="shared" ca="1" si="364"/>
        <v>-1.0381122944368875E-3</v>
      </c>
      <c r="DE668" s="126">
        <f t="shared" ca="1" si="365"/>
        <v>1.0152022154403997E-5</v>
      </c>
    </row>
    <row r="669" spans="1:109" ht="14" thickBot="1" x14ac:dyDescent="0.2">
      <c r="A669" s="96">
        <v>39644</v>
      </c>
      <c r="B669" s="97">
        <v>4.5339999198913574</v>
      </c>
      <c r="C669" s="98">
        <v>1214.9100341796875</v>
      </c>
      <c r="D669" s="97">
        <v>2.0016000270843506</v>
      </c>
      <c r="E669">
        <v>105.09721960802624</v>
      </c>
      <c r="F669">
        <v>971.24603271484375</v>
      </c>
      <c r="H669" s="34">
        <f t="shared" si="366"/>
        <v>-8.961724826905498E-3</v>
      </c>
      <c r="I669" s="34">
        <f t="shared" si="367"/>
        <v>-1.0901257116461414E-2</v>
      </c>
      <c r="J669" s="34">
        <f t="shared" si="368"/>
        <v>3.5597823666961349E-3</v>
      </c>
      <c r="K669" s="34">
        <f t="shared" si="369"/>
        <v>-9.2485278691562794E-3</v>
      </c>
      <c r="L669" s="101">
        <f t="shared" si="370"/>
        <v>-2.054853668342755E-3</v>
      </c>
      <c r="N669" s="34">
        <f t="shared" si="371"/>
        <v>0.36853689107316423</v>
      </c>
      <c r="O669" s="35">
        <f t="shared" si="379"/>
        <v>-1.0901257116461414</v>
      </c>
      <c r="P669" s="35">
        <f t="shared" si="380"/>
        <v>0.35597823666961348</v>
      </c>
      <c r="Q669" s="35">
        <f t="shared" si="372"/>
        <v>-0.92485278691562789</v>
      </c>
      <c r="R669" s="35">
        <f t="shared" si="381"/>
        <v>-0.20548536683427548</v>
      </c>
      <c r="S669" s="67">
        <f t="shared" si="373"/>
        <v>-1.495948737653267</v>
      </c>
      <c r="AJ669" s="34">
        <f t="shared" ca="1" si="354"/>
        <v>-1.4715897625531427</v>
      </c>
      <c r="AK669" s="34">
        <f t="shared" ca="1" si="354"/>
        <v>1.4312503296428569</v>
      </c>
      <c r="AL669" s="34">
        <f t="shared" ca="1" si="354"/>
        <v>2.4479022706755886</v>
      </c>
      <c r="AM669" s="34">
        <f t="shared" ca="1" si="354"/>
        <v>-0.77665158140417789</v>
      </c>
      <c r="AN669" s="101">
        <f t="shared" ca="1" si="354"/>
        <v>0.45293195387217461</v>
      </c>
      <c r="AQ669" s="60">
        <f ca="1"/>
        <v>-6.6838860842176693E-3</v>
      </c>
      <c r="AR669" s="60">
        <f ca="1"/>
        <v>-1.7254446520952881E-2</v>
      </c>
      <c r="AS669" s="60">
        <f ca="1"/>
        <v>1.7063100876571269E-3</v>
      </c>
      <c r="AT669" s="60">
        <f ca="1"/>
        <v>-5.4516876940427774E-3</v>
      </c>
      <c r="AU669" s="60">
        <f ca="1"/>
        <v>-1.2678879392968199E-3</v>
      </c>
      <c r="AW669" s="61">
        <f t="shared" ca="1" si="355"/>
        <v>0.27486434200360671</v>
      </c>
      <c r="AX669" s="61">
        <f t="shared" ca="1" si="356"/>
        <v>-1.7254446520952882</v>
      </c>
      <c r="AY669" s="61">
        <f t="shared" ca="1" si="357"/>
        <v>0.17063100876571269</v>
      </c>
      <c r="AZ669" s="61">
        <f t="shared" ca="1" si="358"/>
        <v>-0.54516876940427772</v>
      </c>
      <c r="BA669" s="61">
        <f t="shared" ca="1" si="359"/>
        <v>-0.12678879392968198</v>
      </c>
      <c r="BB669" s="61">
        <f t="shared" ca="1" si="360"/>
        <v>-1.9519068646599285</v>
      </c>
      <c r="BL669" s="96">
        <v>39644</v>
      </c>
      <c r="BM669" s="126">
        <f t="shared" si="374"/>
        <v>-8.5402359880096864E-3</v>
      </c>
      <c r="BN669" s="126">
        <f t="shared" si="375"/>
        <v>-1.1059787726131426E-2</v>
      </c>
      <c r="BO669" s="126">
        <f t="shared" si="376"/>
        <v>3.6009728382881971E-3</v>
      </c>
      <c r="BP669" s="126">
        <f t="shared" si="377"/>
        <v>-9.040836258575E-3</v>
      </c>
      <c r="BQ669" s="126">
        <f t="shared" si="378"/>
        <v>-2.8045133107611631E-3</v>
      </c>
      <c r="DA669" s="126">
        <f t="shared" ca="1" si="361"/>
        <v>-6.5512499023975259E-3</v>
      </c>
      <c r="DB669" s="126">
        <f t="shared" ca="1" si="362"/>
        <v>-1.757232884215406E-2</v>
      </c>
      <c r="DC669" s="126">
        <f t="shared" ca="1" si="363"/>
        <v>1.5478965255675274E-3</v>
      </c>
      <c r="DD669" s="126">
        <f t="shared" ca="1" si="364"/>
        <v>-5.3349503527279421E-3</v>
      </c>
      <c r="DE669" s="126">
        <f t="shared" ca="1" si="365"/>
        <v>-1.8904801586134927E-3</v>
      </c>
    </row>
    <row r="670" spans="1:109" ht="14" thickBot="1" x14ac:dyDescent="0.2">
      <c r="A670" s="96">
        <v>39645</v>
      </c>
      <c r="B670" s="97">
        <v>4.623499870300293</v>
      </c>
      <c r="C670" s="98">
        <v>1245.3599853515625</v>
      </c>
      <c r="D670" s="97">
        <v>1.9989999532699585</v>
      </c>
      <c r="E670">
        <v>104.85477383617395</v>
      </c>
      <c r="F670">
        <v>964.346435546875</v>
      </c>
      <c r="H670" s="34">
        <f t="shared" si="366"/>
        <v>1.9739733566444376E-2</v>
      </c>
      <c r="I670" s="34">
        <f t="shared" si="367"/>
        <v>2.5063544061050526E-2</v>
      </c>
      <c r="J670" s="34">
        <f t="shared" si="368"/>
        <v>-1.2989976914516291E-3</v>
      </c>
      <c r="K670" s="34">
        <f t="shared" si="369"/>
        <v>-2.3068714163564158E-3</v>
      </c>
      <c r="L670" s="101">
        <f t="shared" si="370"/>
        <v>-7.1038613652638317E-3</v>
      </c>
      <c r="N670" s="34">
        <f t="shared" si="371"/>
        <v>-0.81176561205595565</v>
      </c>
      <c r="O670" s="35">
        <f t="shared" si="379"/>
        <v>2.5063544061050527</v>
      </c>
      <c r="P670" s="35">
        <f t="shared" si="380"/>
        <v>-0.12989976914516291</v>
      </c>
      <c r="Q670" s="35">
        <f t="shared" si="372"/>
        <v>-0.23068714163564158</v>
      </c>
      <c r="R670" s="35">
        <f t="shared" si="381"/>
        <v>-0.71038613652638316</v>
      </c>
      <c r="S670" s="67">
        <f t="shared" si="373"/>
        <v>0.62361574674190956</v>
      </c>
      <c r="AJ670" s="34">
        <f t="shared" ca="1" si="354"/>
        <v>-0.55405430628292773</v>
      </c>
      <c r="AK670" s="34">
        <f t="shared" ca="1" si="354"/>
        <v>0.75339108355684947</v>
      </c>
      <c r="AL670" s="34">
        <f t="shared" ca="1" si="354"/>
        <v>1.2922011891572389</v>
      </c>
      <c r="AM670" s="34">
        <f t="shared" ca="1" si="354"/>
        <v>-0.29402692340478087</v>
      </c>
      <c r="AN670" s="101">
        <f t="shared" ca="1" si="354"/>
        <v>0.14281809284704639</v>
      </c>
      <c r="AQ670" s="60">
        <f ca="1"/>
        <v>-4.5161118465836418E-2</v>
      </c>
      <c r="AR670" s="60">
        <f ca="1"/>
        <v>1.9288810563651119E-2</v>
      </c>
      <c r="AS670" s="60">
        <f ca="1"/>
        <v>1.0291919272558589E-3</v>
      </c>
      <c r="AT670" s="60">
        <f ca="1"/>
        <v>6.2622327527380242E-6</v>
      </c>
      <c r="AU670" s="60">
        <f ca="1"/>
        <v>6.9259993141083422E-3</v>
      </c>
      <c r="AW670" s="61">
        <f t="shared" ca="1" si="355"/>
        <v>1.8571802324054698</v>
      </c>
      <c r="AX670" s="61">
        <f t="shared" ca="1" si="356"/>
        <v>1.928881056365112</v>
      </c>
      <c r="AY670" s="61">
        <f t="shared" ca="1" si="357"/>
        <v>0.10291919272558589</v>
      </c>
      <c r="AZ670" s="61">
        <f t="shared" ca="1" si="358"/>
        <v>6.2622327527380242E-4</v>
      </c>
      <c r="BA670" s="61">
        <f t="shared" ca="1" si="359"/>
        <v>0.6925999314108342</v>
      </c>
      <c r="BB670" s="61">
        <f t="shared" ca="1" si="360"/>
        <v>4.582206636182276</v>
      </c>
      <c r="BL670" s="96">
        <v>39645</v>
      </c>
      <c r="BM670" s="126">
        <f t="shared" si="374"/>
        <v>2.0161222405340188E-2</v>
      </c>
      <c r="BN670" s="126">
        <f t="shared" si="375"/>
        <v>2.4905013451380516E-2</v>
      </c>
      <c r="BO670" s="126">
        <f t="shared" si="376"/>
        <v>-1.2578072198595669E-3</v>
      </c>
      <c r="BP670" s="126">
        <f t="shared" si="377"/>
        <v>-2.0991798057751359E-3</v>
      </c>
      <c r="BQ670" s="126">
        <f t="shared" si="378"/>
        <v>-7.853521007682239E-3</v>
      </c>
      <c r="DA670" s="126">
        <f t="shared" ca="1" si="361"/>
        <v>-4.5028482284016277E-2</v>
      </c>
      <c r="DB670" s="126">
        <f t="shared" ca="1" si="362"/>
        <v>1.897092824244994E-2</v>
      </c>
      <c r="DC670" s="126">
        <f t="shared" ca="1" si="363"/>
        <v>8.7077836516625943E-4</v>
      </c>
      <c r="DD670" s="126">
        <f t="shared" ca="1" si="364"/>
        <v>1.2299957406757293E-4</v>
      </c>
      <c r="DE670" s="126">
        <f t="shared" ca="1" si="365"/>
        <v>6.3034070947916698E-3</v>
      </c>
    </row>
    <row r="671" spans="1:109" ht="14" thickBot="1" x14ac:dyDescent="0.2">
      <c r="A671" s="96">
        <v>39646</v>
      </c>
      <c r="B671" s="97">
        <v>4.7855000495910645</v>
      </c>
      <c r="C671" s="98">
        <v>1260.3199462890625</v>
      </c>
      <c r="D671" s="97">
        <v>1.9977999925613403</v>
      </c>
      <c r="E671">
        <v>106.74637494503577</v>
      </c>
      <c r="F671">
        <v>966.49261474609375</v>
      </c>
      <c r="H671" s="34">
        <f t="shared" si="366"/>
        <v>3.5038430590514903E-2</v>
      </c>
      <c r="I671" s="34">
        <f t="shared" si="367"/>
        <v>1.2012559511679536E-2</v>
      </c>
      <c r="J671" s="34">
        <f t="shared" si="368"/>
        <v>-6.0028050858894301E-4</v>
      </c>
      <c r="K671" s="34">
        <f t="shared" si="369"/>
        <v>1.8040200170735911E-2</v>
      </c>
      <c r="L671" s="101">
        <f t="shared" si="370"/>
        <v>2.2255271758241787E-3</v>
      </c>
      <c r="N671" s="34">
        <f t="shared" si="371"/>
        <v>-1.4409005551189287</v>
      </c>
      <c r="O671" s="35">
        <f t="shared" si="379"/>
        <v>1.2012559511679537</v>
      </c>
      <c r="P671" s="35">
        <f t="shared" si="380"/>
        <v>-6.0028050858894302E-2</v>
      </c>
      <c r="Q671" s="35">
        <f t="shared" si="372"/>
        <v>1.8040200170735912</v>
      </c>
      <c r="R671" s="35">
        <f t="shared" si="381"/>
        <v>0.22255271758241787</v>
      </c>
      <c r="S671" s="67">
        <f t="shared" si="373"/>
        <v>1.7269000798461396</v>
      </c>
      <c r="AJ671" s="34">
        <f t="shared" ca="1" si="354"/>
        <v>-0.77573183871735718</v>
      </c>
      <c r="AK671" s="34">
        <f t="shared" ca="1" si="354"/>
        <v>-1.9195851522740337</v>
      </c>
      <c r="AL671" s="34">
        <f t="shared" ca="1" si="354"/>
        <v>9.675119655902048E-2</v>
      </c>
      <c r="AM671" s="34">
        <f t="shared" ca="1" si="354"/>
        <v>1.7792785362905728E-2</v>
      </c>
      <c r="AN671" s="101">
        <f t="shared" ca="1" si="354"/>
        <v>0.66028568877205973</v>
      </c>
      <c r="AQ671" s="60">
        <f ca="1"/>
        <v>-1.9368339980071821E-2</v>
      </c>
      <c r="AR671" s="60">
        <f ca="1"/>
        <v>1.2260203335248406E-2</v>
      </c>
      <c r="AS671" s="60">
        <f ca="1"/>
        <v>1.084132820641465E-3</v>
      </c>
      <c r="AT671" s="60">
        <f ca="1"/>
        <v>-2.1249962751023962E-7</v>
      </c>
      <c r="AU671" s="60">
        <f ca="1"/>
        <v>3.4069789467152272E-3</v>
      </c>
      <c r="AW671" s="61">
        <f t="shared" ca="1" si="355"/>
        <v>0.79649263276570481</v>
      </c>
      <c r="AX671" s="61">
        <f t="shared" ca="1" si="356"/>
        <v>1.2260203335248405</v>
      </c>
      <c r="AY671" s="61">
        <f t="shared" ca="1" si="357"/>
        <v>0.10841328206414649</v>
      </c>
      <c r="AZ671" s="61">
        <f t="shared" ca="1" si="358"/>
        <v>-2.1249962751023962E-5</v>
      </c>
      <c r="BA671" s="61">
        <f t="shared" ca="1" si="359"/>
        <v>0.34069789467152273</v>
      </c>
      <c r="BB671" s="61">
        <f t="shared" ca="1" si="360"/>
        <v>2.471602893063463</v>
      </c>
      <c r="BL671" s="96">
        <v>39646</v>
      </c>
      <c r="BM671" s="126">
        <f t="shared" si="374"/>
        <v>3.5459919429410715E-2</v>
      </c>
      <c r="BN671" s="126">
        <f t="shared" si="375"/>
        <v>1.1854028902009525E-2</v>
      </c>
      <c r="BO671" s="126">
        <f t="shared" si="376"/>
        <v>-5.5909003699688065E-4</v>
      </c>
      <c r="BP671" s="126">
        <f t="shared" si="377"/>
        <v>1.824789178131719E-2</v>
      </c>
      <c r="BQ671" s="126">
        <f t="shared" si="378"/>
        <v>1.4758675334057706E-3</v>
      </c>
      <c r="DA671" s="126">
        <f t="shared" ca="1" si="361"/>
        <v>-1.9235703798251676E-2</v>
      </c>
      <c r="DB671" s="126">
        <f t="shared" ca="1" si="362"/>
        <v>1.1942321014047229E-2</v>
      </c>
      <c r="DC671" s="126">
        <f t="shared" ca="1" si="363"/>
        <v>9.2571925855186544E-4</v>
      </c>
      <c r="DD671" s="126">
        <f t="shared" ca="1" si="364"/>
        <v>1.1652484168732468E-4</v>
      </c>
      <c r="DE671" s="126">
        <f t="shared" ca="1" si="365"/>
        <v>2.7843867273985544E-3</v>
      </c>
    </row>
    <row r="672" spans="1:109" ht="14" thickBot="1" x14ac:dyDescent="0.2">
      <c r="A672" s="96">
        <v>39647</v>
      </c>
      <c r="B672" s="97">
        <v>4.8390002250671387</v>
      </c>
      <c r="C672" s="98">
        <v>1260.6800537109375</v>
      </c>
      <c r="D672" s="97">
        <v>1.9980000257492065</v>
      </c>
      <c r="E672">
        <v>106.89470619536071</v>
      </c>
      <c r="F672">
        <v>959.493408203125</v>
      </c>
      <c r="H672" s="34">
        <f t="shared" si="366"/>
        <v>1.1179641609374964E-2</v>
      </c>
      <c r="I672" s="34">
        <f t="shared" si="367"/>
        <v>2.8572698776633268E-4</v>
      </c>
      <c r="J672" s="34">
        <f t="shared" si="368"/>
        <v>1.0012673371259368E-4</v>
      </c>
      <c r="K672" s="34">
        <f t="shared" si="369"/>
        <v>1.3895670967873162E-3</v>
      </c>
      <c r="L672" s="101">
        <f t="shared" si="370"/>
        <v>-7.2418624169285602E-3</v>
      </c>
      <c r="N672" s="34">
        <f t="shared" si="371"/>
        <v>-0.45974524342251188</v>
      </c>
      <c r="O672" s="35">
        <f t="shared" si="379"/>
        <v>2.8572698776633269E-2</v>
      </c>
      <c r="P672" s="35">
        <f t="shared" si="380"/>
        <v>1.0012673371259367E-2</v>
      </c>
      <c r="Q672" s="35">
        <f t="shared" si="372"/>
        <v>0.13895670967873161</v>
      </c>
      <c r="R672" s="35">
        <f t="shared" si="381"/>
        <v>-0.72418624169285606</v>
      </c>
      <c r="S672" s="67">
        <f t="shared" si="373"/>
        <v>-1.0063894032887437</v>
      </c>
      <c r="AJ672" s="34">
        <f t="shared" ca="1" si="354"/>
        <v>-0.19791799336693405</v>
      </c>
      <c r="AK672" s="34">
        <f t="shared" ca="1" si="354"/>
        <v>0.38829297266056989</v>
      </c>
      <c r="AL672" s="34">
        <f t="shared" ca="1" si="354"/>
        <v>-0.65337422755607122</v>
      </c>
      <c r="AM672" s="34">
        <f t="shared" ca="1" si="354"/>
        <v>0.97357843849842152</v>
      </c>
      <c r="AN672" s="101">
        <f t="shared" ca="1" si="354"/>
        <v>-0.34808245887574601</v>
      </c>
      <c r="AQ672" s="60">
        <f ca="1"/>
        <v>-1.2163730478394747E-2</v>
      </c>
      <c r="AR672" s="60">
        <f ca="1"/>
        <v>-1.6252197547114357E-2</v>
      </c>
      <c r="AS672" s="60">
        <f ca="1"/>
        <v>-4.0447989372035687E-3</v>
      </c>
      <c r="AT672" s="60">
        <f ca="1"/>
        <v>1.8739119750957782E-3</v>
      </c>
      <c r="AU672" s="60">
        <f ca="1"/>
        <v>-2.4273055294874987E-2</v>
      </c>
      <c r="AW672" s="61">
        <f t="shared" ca="1" si="355"/>
        <v>0.50021435615842347</v>
      </c>
      <c r="AX672" s="61">
        <f t="shared" ca="1" si="356"/>
        <v>-1.6252197547114358</v>
      </c>
      <c r="AY672" s="61">
        <f t="shared" ca="1" si="357"/>
        <v>-0.40447989372035686</v>
      </c>
      <c r="AZ672" s="61">
        <f t="shared" ca="1" si="358"/>
        <v>0.18739119750957783</v>
      </c>
      <c r="BA672" s="61">
        <f t="shared" ca="1" si="359"/>
        <v>-2.4273055294874988</v>
      </c>
      <c r="BB672" s="61">
        <f t="shared" ca="1" si="360"/>
        <v>-3.7693996242512897</v>
      </c>
      <c r="BL672" s="96">
        <v>39647</v>
      </c>
      <c r="BM672" s="126">
        <f t="shared" si="374"/>
        <v>1.1601130448270776E-2</v>
      </c>
      <c r="BN672" s="126">
        <f t="shared" si="375"/>
        <v>1.2719637809632177E-4</v>
      </c>
      <c r="BO672" s="126">
        <f t="shared" si="376"/>
        <v>1.4131720530465602E-4</v>
      </c>
      <c r="BP672" s="126">
        <f t="shared" si="377"/>
        <v>1.597258707368596E-3</v>
      </c>
      <c r="BQ672" s="126">
        <f t="shared" si="378"/>
        <v>-7.9915220593469675E-3</v>
      </c>
      <c r="DA672" s="126">
        <f t="shared" ca="1" si="361"/>
        <v>-1.2031094296574603E-2</v>
      </c>
      <c r="DB672" s="126">
        <f t="shared" ca="1" si="362"/>
        <v>-1.6570079868315536E-2</v>
      </c>
      <c r="DC672" s="126">
        <f t="shared" ca="1" si="363"/>
        <v>-4.203212499293168E-3</v>
      </c>
      <c r="DD672" s="126">
        <f t="shared" ca="1" si="364"/>
        <v>1.9906493164106131E-3</v>
      </c>
      <c r="DE672" s="126">
        <f t="shared" ca="1" si="365"/>
        <v>-2.4895647514191661E-2</v>
      </c>
    </row>
    <row r="673" spans="1:109" ht="14" thickBot="1" x14ac:dyDescent="0.2">
      <c r="A673" s="96">
        <v>39650</v>
      </c>
      <c r="B673" s="97">
        <v>4.8105001449584961</v>
      </c>
      <c r="C673" s="98">
        <v>1260</v>
      </c>
      <c r="D673" s="97">
        <v>1.9983999729156494</v>
      </c>
      <c r="E673">
        <v>106.75776307599918</v>
      </c>
      <c r="F673">
        <v>963.646484375</v>
      </c>
      <c r="H673" s="34">
        <f t="shared" si="366"/>
        <v>-5.8896629020609636E-3</v>
      </c>
      <c r="I673" s="34">
        <f t="shared" si="367"/>
        <v>-5.3943402129326477E-4</v>
      </c>
      <c r="J673" s="34">
        <f t="shared" si="368"/>
        <v>2.0017375439867655E-4</v>
      </c>
      <c r="K673" s="34">
        <f t="shared" si="369"/>
        <v>-1.2811029117873762E-3</v>
      </c>
      <c r="L673" s="101">
        <f t="shared" si="370"/>
        <v>4.328405110830936E-3</v>
      </c>
      <c r="N673" s="34">
        <f t="shared" si="371"/>
        <v>0.24220315813289661</v>
      </c>
      <c r="O673" s="35">
        <f t="shared" si="379"/>
        <v>-5.3943402129326475E-2</v>
      </c>
      <c r="P673" s="35">
        <f t="shared" si="380"/>
        <v>2.0017375439867657E-2</v>
      </c>
      <c r="Q673" s="35">
        <f t="shared" si="372"/>
        <v>-0.12811029117873762</v>
      </c>
      <c r="R673" s="35">
        <f t="shared" si="381"/>
        <v>0.43284051108309363</v>
      </c>
      <c r="S673" s="67">
        <f t="shared" si="373"/>
        <v>0.51300735134779374</v>
      </c>
      <c r="AJ673" s="34">
        <f t="shared" ca="1" si="354"/>
        <v>-0.49043320339519353</v>
      </c>
      <c r="AK673" s="34">
        <f t="shared" ca="1" si="354"/>
        <v>0.4635024393997787</v>
      </c>
      <c r="AL673" s="34">
        <f t="shared" ca="1" si="354"/>
        <v>-0.84706575196540979</v>
      </c>
      <c r="AM673" s="34">
        <f t="shared" ca="1" si="354"/>
        <v>-0.24122421028125562</v>
      </c>
      <c r="AN673" s="101">
        <f t="shared" ca="1" si="354"/>
        <v>1.5840129813172772</v>
      </c>
      <c r="AQ673" s="60">
        <f ca="1"/>
        <v>-5.9826042823090807E-4</v>
      </c>
      <c r="AR673" s="60">
        <f ca="1"/>
        <v>-6.7607963867965431E-3</v>
      </c>
      <c r="AS673" s="60">
        <f ca="1"/>
        <v>4.1834212081373334E-3</v>
      </c>
      <c r="AT673" s="60">
        <f ca="1"/>
        <v>-6.3674955859353705E-3</v>
      </c>
      <c r="AU673" s="60">
        <f ca="1"/>
        <v>7.2650179692597848E-3</v>
      </c>
      <c r="AW673" s="61">
        <f t="shared" ca="1" si="355"/>
        <v>2.4602522676257104E-2</v>
      </c>
      <c r="AX673" s="61">
        <f t="shared" ca="1" si="356"/>
        <v>-0.67607963867965426</v>
      </c>
      <c r="AY673" s="61">
        <f t="shared" ca="1" si="357"/>
        <v>0.41834212081373334</v>
      </c>
      <c r="AZ673" s="61">
        <f t="shared" ca="1" si="358"/>
        <v>-0.63674955859353699</v>
      </c>
      <c r="BA673" s="61">
        <f t="shared" ca="1" si="359"/>
        <v>0.72650179692597849</v>
      </c>
      <c r="BB673" s="61">
        <f t="shared" ca="1" si="360"/>
        <v>-0.14338275685722235</v>
      </c>
      <c r="BL673" s="96">
        <v>39650</v>
      </c>
      <c r="BM673" s="126">
        <f t="shared" si="374"/>
        <v>-5.4681740631651529E-3</v>
      </c>
      <c r="BN673" s="126">
        <f t="shared" si="375"/>
        <v>-6.9796463096327569E-4</v>
      </c>
      <c r="BO673" s="126">
        <f t="shared" si="376"/>
        <v>2.4136422599073891E-4</v>
      </c>
      <c r="BP673" s="126">
        <f t="shared" si="377"/>
        <v>-1.0734113012060963E-3</v>
      </c>
      <c r="BQ673" s="126">
        <f t="shared" si="378"/>
        <v>3.5787454684125279E-3</v>
      </c>
      <c r="DA673" s="126">
        <f t="shared" ca="1" si="361"/>
        <v>-4.6562424641076439E-4</v>
      </c>
      <c r="DB673" s="126">
        <f t="shared" ca="1" si="362"/>
        <v>-7.0786787079977201E-3</v>
      </c>
      <c r="DC673" s="126">
        <f t="shared" ca="1" si="363"/>
        <v>4.0250076460477341E-3</v>
      </c>
      <c r="DD673" s="126">
        <f t="shared" ca="1" si="364"/>
        <v>-6.2507582446205351E-3</v>
      </c>
      <c r="DE673" s="126">
        <f t="shared" ca="1" si="365"/>
        <v>6.6424257499431115E-3</v>
      </c>
    </row>
    <row r="674" spans="1:109" ht="14" thickBot="1" x14ac:dyDescent="0.2">
      <c r="A674" s="96">
        <v>39651</v>
      </c>
      <c r="B674" s="97">
        <v>4.8295001983642578</v>
      </c>
      <c r="C674" s="98">
        <v>1277</v>
      </c>
      <c r="D674" s="97">
        <v>1.9917000532150269</v>
      </c>
      <c r="E674">
        <v>107.2041137938774</v>
      </c>
      <c r="F674">
        <v>947.747314453125</v>
      </c>
      <c r="H674" s="34">
        <f t="shared" si="366"/>
        <v>3.9497043619620654E-3</v>
      </c>
      <c r="I674" s="34">
        <f t="shared" si="367"/>
        <v>1.3492063492063493E-2</v>
      </c>
      <c r="J674" s="34">
        <f t="shared" si="368"/>
        <v>-3.3526420093208018E-3</v>
      </c>
      <c r="K674" s="34">
        <f t="shared" si="369"/>
        <v>4.1809673134539918E-3</v>
      </c>
      <c r="L674" s="101">
        <f t="shared" si="370"/>
        <v>-1.6498965315259625E-2</v>
      </c>
      <c r="N674" s="34">
        <f t="shared" si="371"/>
        <v>-0.16242540295875621</v>
      </c>
      <c r="O674" s="35">
        <f t="shared" si="379"/>
        <v>1.3492063492063493</v>
      </c>
      <c r="P674" s="35">
        <f t="shared" si="380"/>
        <v>-0.3352642009320802</v>
      </c>
      <c r="Q674" s="35">
        <f t="shared" si="372"/>
        <v>0.41809673134539915</v>
      </c>
      <c r="R674" s="35">
        <f t="shared" si="381"/>
        <v>-1.6498965315259624</v>
      </c>
      <c r="S674" s="67">
        <f t="shared" si="373"/>
        <v>-0.38028305486505021</v>
      </c>
      <c r="AJ674" s="34">
        <f t="shared" ca="1" si="354"/>
        <v>6.8079676059152744E-3</v>
      </c>
      <c r="AK674" s="34">
        <f t="shared" ca="1" si="354"/>
        <v>-1.203441562878427</v>
      </c>
      <c r="AL674" s="34">
        <f t="shared" ca="1" si="354"/>
        <v>-0.12234238147654296</v>
      </c>
      <c r="AM674" s="34">
        <f t="shared" ca="1" si="354"/>
        <v>1.4785596004386319</v>
      </c>
      <c r="AN674" s="101">
        <f t="shared" ca="1" si="354"/>
        <v>-0.61151102191019691</v>
      </c>
      <c r="AQ674" s="60">
        <f ca="1"/>
        <v>-7.2068966805459858E-3</v>
      </c>
      <c r="AR674" s="60">
        <f ca="1"/>
        <v>-1.2418633397396966E-2</v>
      </c>
      <c r="AS674" s="60">
        <f ca="1"/>
        <v>3.8260789077996394E-3</v>
      </c>
      <c r="AT674" s="60">
        <f ca="1"/>
        <v>5.1713000200674427E-3</v>
      </c>
      <c r="AU674" s="60">
        <f ca="1"/>
        <v>1.0478143527769558E-2</v>
      </c>
      <c r="AW674" s="61">
        <f t="shared" ca="1" si="355"/>
        <v>0.29637233325440659</v>
      </c>
      <c r="AX674" s="61">
        <f t="shared" ca="1" si="356"/>
        <v>-1.2418633397396965</v>
      </c>
      <c r="AY674" s="61">
        <f t="shared" ca="1" si="357"/>
        <v>0.38260789077996393</v>
      </c>
      <c r="AZ674" s="61">
        <f t="shared" ca="1" si="358"/>
        <v>0.5171300020067443</v>
      </c>
      <c r="BA674" s="61">
        <f t="shared" ca="1" si="359"/>
        <v>1.0478143527769557</v>
      </c>
      <c r="BB674" s="61">
        <f t="shared" ca="1" si="360"/>
        <v>1.0020612390783739</v>
      </c>
      <c r="BL674" s="96">
        <v>39651</v>
      </c>
      <c r="BM674" s="126">
        <f t="shared" si="374"/>
        <v>4.3711932008578761E-3</v>
      </c>
      <c r="BN674" s="126">
        <f t="shared" si="375"/>
        <v>1.3333532882393482E-2</v>
      </c>
      <c r="BO674" s="126">
        <f t="shared" si="376"/>
        <v>-3.3114515377287396E-3</v>
      </c>
      <c r="BP674" s="126">
        <f t="shared" si="377"/>
        <v>4.3886589240352721E-3</v>
      </c>
      <c r="BQ674" s="126">
        <f t="shared" si="378"/>
        <v>-1.7248624957678031E-2</v>
      </c>
      <c r="DA674" s="126">
        <f t="shared" ca="1" si="361"/>
        <v>-7.0742604987258425E-3</v>
      </c>
      <c r="DB674" s="126">
        <f t="shared" ca="1" si="362"/>
        <v>-1.2736515718598143E-2</v>
      </c>
      <c r="DC674" s="126">
        <f t="shared" ca="1" si="363"/>
        <v>3.6676653457100397E-3</v>
      </c>
      <c r="DD674" s="126">
        <f t="shared" ca="1" si="364"/>
        <v>5.288037361382278E-3</v>
      </c>
      <c r="DE674" s="126">
        <f t="shared" ca="1" si="365"/>
        <v>9.8555513084528854E-3</v>
      </c>
    </row>
    <row r="675" spans="1:109" ht="14" thickBot="1" x14ac:dyDescent="0.2">
      <c r="A675" s="96">
        <v>39652</v>
      </c>
      <c r="B675" s="97">
        <v>4.8530001640319824</v>
      </c>
      <c r="C675" s="98">
        <v>1282.18994140625</v>
      </c>
      <c r="D675" s="97">
        <v>1.9981000423431396</v>
      </c>
      <c r="E675">
        <v>107.87486199698661</v>
      </c>
      <c r="F675">
        <v>926.948486328125</v>
      </c>
      <c r="H675" s="34">
        <f t="shared" si="366"/>
        <v>4.8659208411843532E-3</v>
      </c>
      <c r="I675" s="34">
        <f t="shared" si="367"/>
        <v>4.064167115309319E-3</v>
      </c>
      <c r="J675" s="34">
        <f t="shared" si="368"/>
        <v>3.2133297972161278E-3</v>
      </c>
      <c r="K675" s="34">
        <f t="shared" si="369"/>
        <v>6.2567394045984848E-3</v>
      </c>
      <c r="L675" s="101">
        <f t="shared" si="370"/>
        <v>-2.1945541609897853E-2</v>
      </c>
      <c r="N675" s="34">
        <f t="shared" si="371"/>
        <v>-0.20010337001581624</v>
      </c>
      <c r="O675" s="35">
        <f t="shared" si="379"/>
        <v>0.4064167115309319</v>
      </c>
      <c r="P675" s="35">
        <f t="shared" si="380"/>
        <v>0.32133297972161279</v>
      </c>
      <c r="Q675" s="35">
        <f t="shared" si="372"/>
        <v>0.62567394045984848</v>
      </c>
      <c r="R675" s="35">
        <f t="shared" si="381"/>
        <v>-2.1945541609897852</v>
      </c>
      <c r="S675" s="67">
        <f t="shared" si="373"/>
        <v>-1.0412338992932084</v>
      </c>
      <c r="AJ675" s="34">
        <f t="shared" ca="1" si="354"/>
        <v>-0.98353273330122004</v>
      </c>
      <c r="AK675" s="34">
        <f t="shared" ca="1" si="354"/>
        <v>-0.84655654414115722</v>
      </c>
      <c r="AL675" s="34">
        <f t="shared" ca="1" si="354"/>
        <v>-2.1092284271029471</v>
      </c>
      <c r="AM675" s="34">
        <f t="shared" ca="1" si="354"/>
        <v>-0.55101569282883311</v>
      </c>
      <c r="AN675" s="101">
        <f t="shared" ca="1" si="354"/>
        <v>0.59816046988732485</v>
      </c>
      <c r="AQ675" s="60">
        <f ca="1"/>
        <v>4.2585843157087397E-3</v>
      </c>
      <c r="AR675" s="60">
        <f ca="1"/>
        <v>-7.1633985479529726E-3</v>
      </c>
      <c r="AS675" s="60">
        <f ca="1"/>
        <v>2.0495298275662694E-3</v>
      </c>
      <c r="AT675" s="60">
        <f ca="1"/>
        <v>-6.6640854996143448E-3</v>
      </c>
      <c r="AU675" s="60">
        <f ca="1"/>
        <v>-1.6022669439368468E-2</v>
      </c>
      <c r="AW675" s="61">
        <f t="shared" ca="1" si="355"/>
        <v>-0.17512760706201799</v>
      </c>
      <c r="AX675" s="61">
        <f t="shared" ca="1" si="356"/>
        <v>-0.71633985479529727</v>
      </c>
      <c r="AY675" s="61">
        <f t="shared" ca="1" si="357"/>
        <v>0.20495298275662693</v>
      </c>
      <c r="AZ675" s="61">
        <f t="shared" ca="1" si="358"/>
        <v>-0.6664085499614345</v>
      </c>
      <c r="BA675" s="61">
        <f t="shared" ca="1" si="359"/>
        <v>-1.6022669439368469</v>
      </c>
      <c r="BB675" s="61">
        <f t="shared" ca="1" si="360"/>
        <v>-2.9551899729989697</v>
      </c>
      <c r="BL675" s="96">
        <v>39652</v>
      </c>
      <c r="BM675" s="126">
        <f t="shared" si="374"/>
        <v>5.2874096800801639E-3</v>
      </c>
      <c r="BN675" s="126">
        <f t="shared" si="375"/>
        <v>3.9056365056393079E-3</v>
      </c>
      <c r="BO675" s="126">
        <f t="shared" si="376"/>
        <v>3.25452026880819E-3</v>
      </c>
      <c r="BP675" s="126">
        <f t="shared" si="377"/>
        <v>6.4644310151797651E-3</v>
      </c>
      <c r="BQ675" s="126">
        <f t="shared" si="378"/>
        <v>-2.269520125231626E-2</v>
      </c>
      <c r="DA675" s="126">
        <f t="shared" ca="1" si="361"/>
        <v>4.391220497528883E-3</v>
      </c>
      <c r="DB675" s="126">
        <f t="shared" ca="1" si="362"/>
        <v>-7.4812808691541496E-3</v>
      </c>
      <c r="DC675" s="126">
        <f t="shared" ca="1" si="363"/>
        <v>1.8911162654766699E-3</v>
      </c>
      <c r="DD675" s="126">
        <f t="shared" ca="1" si="364"/>
        <v>-6.5473481582995095E-3</v>
      </c>
      <c r="DE675" s="126">
        <f t="shared" ca="1" si="365"/>
        <v>-1.6645261658685143E-2</v>
      </c>
    </row>
    <row r="676" spans="1:109" ht="14" thickBot="1" x14ac:dyDescent="0.2">
      <c r="A676" s="96">
        <v>39653</v>
      </c>
      <c r="B676" s="97">
        <v>4.7034997940063477</v>
      </c>
      <c r="C676" s="98">
        <v>1252.5400390625</v>
      </c>
      <c r="D676" s="97">
        <v>1.9840999841690063</v>
      </c>
      <c r="E676">
        <v>107.36526034686517</v>
      </c>
      <c r="F676">
        <v>923.997314453125</v>
      </c>
      <c r="H676" s="34">
        <f t="shared" si="366"/>
        <v>-3.0805762409335358E-2</v>
      </c>
      <c r="I676" s="34">
        <f t="shared" si="367"/>
        <v>-2.3124422822433998E-2</v>
      </c>
      <c r="J676" s="34">
        <f t="shared" si="368"/>
        <v>-7.0066852897493854E-3</v>
      </c>
      <c r="K676" s="34">
        <f t="shared" si="369"/>
        <v>-4.7240074349821611E-3</v>
      </c>
      <c r="L676" s="101">
        <f t="shared" si="370"/>
        <v>-3.183749602623907E-3</v>
      </c>
      <c r="N676" s="34">
        <f t="shared" si="371"/>
        <v>1.2668387084805455</v>
      </c>
      <c r="O676" s="35">
        <f t="shared" si="379"/>
        <v>-2.3124422822433996</v>
      </c>
      <c r="P676" s="35">
        <f t="shared" si="380"/>
        <v>-0.70066852897493859</v>
      </c>
      <c r="Q676" s="35">
        <f t="shared" si="372"/>
        <v>-0.47240074349821609</v>
      </c>
      <c r="R676" s="35">
        <f t="shared" si="381"/>
        <v>-0.3183749602623907</v>
      </c>
      <c r="S676" s="67">
        <f t="shared" si="373"/>
        <v>-2.5370478064983999</v>
      </c>
      <c r="AJ676" s="34">
        <f t="shared" ca="1" si="354"/>
        <v>-0.99533242786244269</v>
      </c>
      <c r="AK676" s="34">
        <f t="shared" ca="1" si="354"/>
        <v>0.18344433054215678</v>
      </c>
      <c r="AL676" s="34">
        <f t="shared" ca="1" si="354"/>
        <v>1.2353222196917104</v>
      </c>
      <c r="AM676" s="34">
        <f t="shared" ca="1" si="354"/>
        <v>-0.11627738011765992</v>
      </c>
      <c r="AN676" s="101">
        <f t="shared" ca="1" si="354"/>
        <v>0.73508078963864398</v>
      </c>
      <c r="AQ676" s="60">
        <f ca="1"/>
        <v>-7.0557178968702911E-3</v>
      </c>
      <c r="AR676" s="60">
        <f ca="1"/>
        <v>-3.579914738968356E-2</v>
      </c>
      <c r="AS676" s="60">
        <f ca="1"/>
        <v>-5.5456740329021424E-3</v>
      </c>
      <c r="AT676" s="60">
        <f ca="1"/>
        <v>-5.6952352800451484E-5</v>
      </c>
      <c r="AU676" s="60">
        <f ca="1"/>
        <v>1.1769575371685648E-3</v>
      </c>
      <c r="AW676" s="61">
        <f t="shared" ca="1" si="355"/>
        <v>0.29015534266295345</v>
      </c>
      <c r="AX676" s="61">
        <f t="shared" ca="1" si="356"/>
        <v>-3.5799147389683559</v>
      </c>
      <c r="AY676" s="61">
        <f t="shared" ca="1" si="357"/>
        <v>-0.55456740329021426</v>
      </c>
      <c r="AZ676" s="61">
        <f t="shared" ca="1" si="358"/>
        <v>-5.6952352800451484E-3</v>
      </c>
      <c r="BA676" s="61">
        <f t="shared" ca="1" si="359"/>
        <v>0.11769575371685648</v>
      </c>
      <c r="BB676" s="61">
        <f t="shared" ca="1" si="360"/>
        <v>-3.7323262811588052</v>
      </c>
      <c r="BL676" s="96">
        <v>39653</v>
      </c>
      <c r="BM676" s="126">
        <f t="shared" si="374"/>
        <v>-3.0384273570439546E-2</v>
      </c>
      <c r="BN676" s="126">
        <f t="shared" si="375"/>
        <v>-2.3282953432104007E-2</v>
      </c>
      <c r="BO676" s="126">
        <f t="shared" si="376"/>
        <v>-6.9654948181573232E-3</v>
      </c>
      <c r="BP676" s="126">
        <f t="shared" si="377"/>
        <v>-4.5163158244008808E-3</v>
      </c>
      <c r="BQ676" s="126">
        <f t="shared" si="378"/>
        <v>-3.9334092450423151E-3</v>
      </c>
      <c r="DA676" s="126">
        <f t="shared" ca="1" si="361"/>
        <v>-6.9230817150501478E-3</v>
      </c>
      <c r="DB676" s="126">
        <f t="shared" ca="1" si="362"/>
        <v>-3.6117029710884735E-2</v>
      </c>
      <c r="DC676" s="126">
        <f t="shared" ca="1" si="363"/>
        <v>-5.7040875949917417E-3</v>
      </c>
      <c r="DD676" s="126">
        <f t="shared" ca="1" si="364"/>
        <v>5.9784988514383436E-5</v>
      </c>
      <c r="DE676" s="126">
        <f t="shared" ca="1" si="365"/>
        <v>5.5436531785189196E-4</v>
      </c>
    </row>
    <row r="677" spans="1:109" ht="14" thickBot="1" x14ac:dyDescent="0.2">
      <c r="A677" s="96">
        <v>39654</v>
      </c>
      <c r="B677" s="97">
        <v>4.8020000457763672</v>
      </c>
      <c r="C677" s="98">
        <v>1257.760009765625</v>
      </c>
      <c r="D677" s="97">
        <v>1.9903000593185425</v>
      </c>
      <c r="E677">
        <v>107.89814658965402</v>
      </c>
      <c r="F677">
        <v>928.99676513671875</v>
      </c>
      <c r="H677" s="34">
        <f t="shared" si="366"/>
        <v>2.0941906257875897E-2</v>
      </c>
      <c r="I677" s="34">
        <f t="shared" si="367"/>
        <v>4.1675080558957927E-3</v>
      </c>
      <c r="J677" s="34">
        <f t="shared" si="368"/>
        <v>3.1248803986724935E-3</v>
      </c>
      <c r="K677" s="34">
        <f t="shared" si="369"/>
        <v>4.9633022922614956E-3</v>
      </c>
      <c r="L677" s="101">
        <f t="shared" si="370"/>
        <v>5.4106766387656807E-3</v>
      </c>
      <c r="N677" s="34">
        <f t="shared" si="371"/>
        <v>-0.86120308026554537</v>
      </c>
      <c r="O677" s="35">
        <f t="shared" si="379"/>
        <v>0.41675080558957928</v>
      </c>
      <c r="P677" s="35">
        <f t="shared" si="380"/>
        <v>0.31248803986724932</v>
      </c>
      <c r="Q677" s="35">
        <f t="shared" si="372"/>
        <v>0.49633022922614956</v>
      </c>
      <c r="R677" s="35">
        <f t="shared" si="381"/>
        <v>0.54106766387656802</v>
      </c>
      <c r="S677" s="67">
        <f t="shared" si="373"/>
        <v>0.9054336582940008</v>
      </c>
      <c r="AJ677" s="34">
        <f t="shared" ca="1" si="354"/>
        <v>0.37117837069581844</v>
      </c>
      <c r="AK677" s="34">
        <f t="shared" ca="1" si="354"/>
        <v>0.6605963403931755</v>
      </c>
      <c r="AL677" s="34">
        <f t="shared" ca="1" si="354"/>
        <v>-0.54860580131254377</v>
      </c>
      <c r="AM677" s="34">
        <f t="shared" ca="1" si="354"/>
        <v>-0.11199894020589572</v>
      </c>
      <c r="AN677" s="101">
        <f t="shared" ca="1" si="354"/>
        <v>-1.2515167846700297</v>
      </c>
      <c r="AQ677" s="60">
        <f ca="1"/>
        <v>-2.6834199436279016E-2</v>
      </c>
      <c r="AR677" s="60">
        <f ca="1"/>
        <v>4.1969238565575037E-3</v>
      </c>
      <c r="AS677" s="60">
        <f ca="1"/>
        <v>1.6268189651037616E-3</v>
      </c>
      <c r="AT677" s="60">
        <f ca="1"/>
        <v>9.7199576487917759E-4</v>
      </c>
      <c r="AU677" s="60">
        <f ca="1"/>
        <v>-3.4913226512478224E-3</v>
      </c>
      <c r="AW677" s="61">
        <f t="shared" ca="1" si="355"/>
        <v>1.1035144043915432</v>
      </c>
      <c r="AX677" s="61">
        <f t="shared" ca="1" si="356"/>
        <v>0.4196923856557504</v>
      </c>
      <c r="AY677" s="61">
        <f t="shared" ca="1" si="357"/>
        <v>0.16268189651037615</v>
      </c>
      <c r="AZ677" s="61">
        <f t="shared" ca="1" si="358"/>
        <v>9.7199576487917758E-2</v>
      </c>
      <c r="BA677" s="61">
        <f t="shared" ca="1" si="359"/>
        <v>-0.34913226512478224</v>
      </c>
      <c r="BB677" s="61">
        <f t="shared" ca="1" si="360"/>
        <v>1.4339559979208052</v>
      </c>
      <c r="BL677" s="96">
        <v>39654</v>
      </c>
      <c r="BM677" s="126">
        <f t="shared" si="374"/>
        <v>2.1363395096771709E-2</v>
      </c>
      <c r="BN677" s="126">
        <f t="shared" si="375"/>
        <v>4.0089774462257815E-3</v>
      </c>
      <c r="BO677" s="126">
        <f t="shared" si="376"/>
        <v>3.1660708702645557E-3</v>
      </c>
      <c r="BP677" s="126">
        <f t="shared" si="377"/>
        <v>5.1709939028427758E-3</v>
      </c>
      <c r="BQ677" s="126">
        <f t="shared" si="378"/>
        <v>4.6610169963472725E-3</v>
      </c>
      <c r="DA677" s="126">
        <f t="shared" ca="1" si="361"/>
        <v>-2.6701563254458872E-2</v>
      </c>
      <c r="DB677" s="126">
        <f t="shared" ca="1" si="362"/>
        <v>3.8790415353563263E-3</v>
      </c>
      <c r="DC677" s="126">
        <f t="shared" ca="1" si="363"/>
        <v>1.4684054030141621E-3</v>
      </c>
      <c r="DD677" s="126">
        <f t="shared" ca="1" si="364"/>
        <v>1.0887331061940125E-3</v>
      </c>
      <c r="DE677" s="126">
        <f t="shared" ca="1" si="365"/>
        <v>-4.1139148705644953E-3</v>
      </c>
    </row>
    <row r="678" spans="1:109" ht="14" thickBot="1" x14ac:dyDescent="0.2">
      <c r="A678" s="96">
        <v>39657</v>
      </c>
      <c r="B678" s="97">
        <v>4.7195000648498535</v>
      </c>
      <c r="C678" s="98">
        <v>1234.3699951171875</v>
      </c>
      <c r="D678" s="97">
        <v>1.9951000213623047</v>
      </c>
      <c r="E678">
        <v>107.50376744127371</v>
      </c>
      <c r="F678">
        <v>930.04833984375</v>
      </c>
      <c r="H678" s="34">
        <f t="shared" si="366"/>
        <v>-1.7180337388600631E-2</v>
      </c>
      <c r="I678" s="34">
        <f t="shared" si="367"/>
        <v>-1.8596564103509756E-2</v>
      </c>
      <c r="J678" s="34">
        <f t="shared" si="368"/>
        <v>2.4116775866477452E-3</v>
      </c>
      <c r="K678" s="34">
        <f t="shared" si="369"/>
        <v>-3.6551058646092194E-3</v>
      </c>
      <c r="L678" s="101">
        <f t="shared" si="370"/>
        <v>1.131946575590596E-3</v>
      </c>
      <c r="N678" s="34">
        <f t="shared" si="371"/>
        <v>0.70651445464759177</v>
      </c>
      <c r="O678" s="35">
        <f t="shared" si="379"/>
        <v>-1.8596564103509756</v>
      </c>
      <c r="P678" s="35">
        <f t="shared" si="380"/>
        <v>0.24116775866477452</v>
      </c>
      <c r="Q678" s="35">
        <f t="shared" si="372"/>
        <v>-0.36551058646092194</v>
      </c>
      <c r="R678" s="35">
        <f t="shared" si="381"/>
        <v>0.11319465755905961</v>
      </c>
      <c r="S678" s="67">
        <f t="shared" si="373"/>
        <v>-1.1642901259404717</v>
      </c>
      <c r="AJ678" s="34">
        <f t="shared" ca="1" si="354"/>
        <v>-0.51659752085220945</v>
      </c>
      <c r="AK678" s="34">
        <f t="shared" ca="1" si="354"/>
        <v>1.1967562831099108</v>
      </c>
      <c r="AL678" s="34">
        <f t="shared" ca="1" si="354"/>
        <v>0.48215381420117365</v>
      </c>
      <c r="AM678" s="34">
        <f t="shared" ca="1" si="354"/>
        <v>-1.6473819826476219</v>
      </c>
      <c r="AN678" s="101">
        <f t="shared" ca="1" si="354"/>
        <v>1.6101194504793761</v>
      </c>
      <c r="AQ678" s="60">
        <f ca="1"/>
        <v>9.5332843360791779E-3</v>
      </c>
      <c r="AR678" s="60">
        <f ca="1"/>
        <v>2.0557397879431014E-3</v>
      </c>
      <c r="AS678" s="60">
        <f ca="1"/>
        <v>-2.3852768812669652E-3</v>
      </c>
      <c r="AT678" s="60">
        <f ca="1"/>
        <v>-5.0465683725148813E-3</v>
      </c>
      <c r="AU678" s="60">
        <f ca="1"/>
        <v>1.1154140804439714E-2</v>
      </c>
      <c r="AW678" s="61">
        <f t="shared" ca="1" si="355"/>
        <v>-0.39204138029177671</v>
      </c>
      <c r="AX678" s="61">
        <f t="shared" ca="1" si="356"/>
        <v>0.20557397879431014</v>
      </c>
      <c r="AY678" s="61">
        <f t="shared" ca="1" si="357"/>
        <v>-0.23852768812669653</v>
      </c>
      <c r="AZ678" s="61">
        <f t="shared" ca="1" si="358"/>
        <v>-0.50465683725148813</v>
      </c>
      <c r="BA678" s="61">
        <f t="shared" ca="1" si="359"/>
        <v>1.1154140804439714</v>
      </c>
      <c r="BB678" s="61">
        <f t="shared" ca="1" si="360"/>
        <v>0.18576215356832015</v>
      </c>
      <c r="BL678" s="96">
        <v>39657</v>
      </c>
      <c r="BM678" s="126">
        <f t="shared" si="374"/>
        <v>-1.675884854970482E-2</v>
      </c>
      <c r="BN678" s="126">
        <f t="shared" si="375"/>
        <v>-1.8755094713179765E-2</v>
      </c>
      <c r="BO678" s="126">
        <f t="shared" si="376"/>
        <v>2.4528680582398075E-3</v>
      </c>
      <c r="BP678" s="126">
        <f t="shared" si="377"/>
        <v>-3.4474142540279395E-3</v>
      </c>
      <c r="BQ678" s="126">
        <f t="shared" si="378"/>
        <v>3.8228693317218798E-4</v>
      </c>
      <c r="DA678" s="126">
        <f t="shared" ca="1" si="361"/>
        <v>9.6659205178993221E-3</v>
      </c>
      <c r="DB678" s="126">
        <f t="shared" ca="1" si="362"/>
        <v>1.737857466741924E-3</v>
      </c>
      <c r="DC678" s="126">
        <f t="shared" ca="1" si="363"/>
        <v>-2.5436904433565649E-3</v>
      </c>
      <c r="DD678" s="126">
        <f t="shared" ca="1" si="364"/>
        <v>-4.929831031200046E-3</v>
      </c>
      <c r="DE678" s="126">
        <f t="shared" ca="1" si="365"/>
        <v>1.0531548585123042E-2</v>
      </c>
    </row>
    <row r="679" spans="1:109" ht="14" thickBot="1" x14ac:dyDescent="0.2">
      <c r="A679" s="96">
        <v>39658</v>
      </c>
      <c r="B679" s="97">
        <v>4.7414999008178711</v>
      </c>
      <c r="C679" s="98">
        <v>1263.199951171875</v>
      </c>
      <c r="D679" s="97">
        <v>1.9788999557495117</v>
      </c>
      <c r="E679">
        <v>108.09641780592852</v>
      </c>
      <c r="F679">
        <v>916.549072265625</v>
      </c>
      <c r="H679" s="34">
        <f t="shared" si="366"/>
        <v>4.6614759329847537E-3</v>
      </c>
      <c r="I679" s="34">
        <f t="shared" si="367"/>
        <v>2.3356008464828625E-2</v>
      </c>
      <c r="J679" s="34">
        <f t="shared" si="368"/>
        <v>-8.1199265396885486E-3</v>
      </c>
      <c r="K679" s="34">
        <f t="shared" si="369"/>
        <v>5.5128334453819379E-3</v>
      </c>
      <c r="L679" s="101">
        <f t="shared" si="370"/>
        <v>-1.4514587037909131E-2</v>
      </c>
      <c r="N679" s="34">
        <f t="shared" si="371"/>
        <v>-0.19169589351783101</v>
      </c>
      <c r="O679" s="35">
        <f t="shared" si="379"/>
        <v>2.3356008464828624</v>
      </c>
      <c r="P679" s="35">
        <f t="shared" si="380"/>
        <v>-0.81199265396885489</v>
      </c>
      <c r="Q679" s="35">
        <f t="shared" si="372"/>
        <v>0.55128334453819383</v>
      </c>
      <c r="R679" s="35">
        <f t="shared" si="381"/>
        <v>-1.4514587037909132</v>
      </c>
      <c r="S679" s="67">
        <f t="shared" si="373"/>
        <v>0.43173693974345717</v>
      </c>
      <c r="AJ679" s="34">
        <f t="shared" ca="1" si="354"/>
        <v>-0.56273844815249607</v>
      </c>
      <c r="AK679" s="34">
        <f t="shared" ca="1" si="354"/>
        <v>-0.87093273006160954</v>
      </c>
      <c r="AL679" s="34">
        <f t="shared" ca="1" si="354"/>
        <v>-8.6165070497571133E-2</v>
      </c>
      <c r="AM679" s="34">
        <f t="shared" ca="1" si="354"/>
        <v>-0.99631519767769017</v>
      </c>
      <c r="AN679" s="101">
        <f t="shared" ca="1" si="354"/>
        <v>-1.3611638584444277</v>
      </c>
      <c r="AQ679" s="60">
        <f ca="1"/>
        <v>-1.6808455845925999E-2</v>
      </c>
      <c r="AR679" s="60">
        <f ca="1"/>
        <v>5.4240982171413548E-3</v>
      </c>
      <c r="AS679" s="60">
        <f ca="1"/>
        <v>-2.9134929207854428E-4</v>
      </c>
      <c r="AT679" s="60">
        <f ca="1"/>
        <v>1.0237810263472291E-2</v>
      </c>
      <c r="AU679" s="60">
        <f ca="1"/>
        <v>1.442679455042006E-2</v>
      </c>
      <c r="AW679" s="61">
        <f t="shared" ca="1" si="355"/>
        <v>0.69122140891901362</v>
      </c>
      <c r="AX679" s="61">
        <f t="shared" ca="1" si="356"/>
        <v>0.54240982171413543</v>
      </c>
      <c r="AY679" s="61">
        <f t="shared" ca="1" si="357"/>
        <v>-2.9134929207854428E-2</v>
      </c>
      <c r="AZ679" s="61">
        <f t="shared" ca="1" si="358"/>
        <v>1.0237810263472291</v>
      </c>
      <c r="BA679" s="61">
        <f t="shared" ca="1" si="359"/>
        <v>1.4426794550420059</v>
      </c>
      <c r="BB679" s="61">
        <f t="shared" ca="1" si="360"/>
        <v>3.6709567828145295</v>
      </c>
      <c r="BL679" s="96">
        <v>39658</v>
      </c>
      <c r="BM679" s="126">
        <f t="shared" si="374"/>
        <v>5.0829647718805644E-3</v>
      </c>
      <c r="BN679" s="126">
        <f t="shared" si="375"/>
        <v>2.3197477855158615E-2</v>
      </c>
      <c r="BO679" s="126">
        <f t="shared" si="376"/>
        <v>-8.0787360680964863E-3</v>
      </c>
      <c r="BP679" s="126">
        <f t="shared" si="377"/>
        <v>5.7205250559632182E-3</v>
      </c>
      <c r="BQ679" s="126">
        <f t="shared" si="378"/>
        <v>-1.526424668032754E-2</v>
      </c>
      <c r="DA679" s="126">
        <f t="shared" ca="1" si="361"/>
        <v>-1.6675819664105855E-2</v>
      </c>
      <c r="DB679" s="126">
        <f t="shared" ca="1" si="362"/>
        <v>5.1062158959401778E-3</v>
      </c>
      <c r="DC679" s="126">
        <f t="shared" ca="1" si="363"/>
        <v>-4.4976285416814386E-4</v>
      </c>
      <c r="DD679" s="126">
        <f t="shared" ca="1" si="364"/>
        <v>1.0354547604787125E-2</v>
      </c>
      <c r="DE679" s="126">
        <f t="shared" ca="1" si="365"/>
        <v>1.3804202331103388E-2</v>
      </c>
    </row>
    <row r="680" spans="1:109" ht="14" thickBot="1" x14ac:dyDescent="0.2">
      <c r="A680" s="96">
        <v>39659</v>
      </c>
      <c r="B680" s="97">
        <v>4.7255001068115234</v>
      </c>
      <c r="C680" s="98">
        <v>1284.260009765625</v>
      </c>
      <c r="D680" s="97">
        <v>1.9811999797821045</v>
      </c>
      <c r="E680">
        <v>108.14317772246669</v>
      </c>
      <c r="F680">
        <v>906.54962158203125</v>
      </c>
      <c r="H680" s="34">
        <f t="shared" si="366"/>
        <v>-3.3744161849687728E-3</v>
      </c>
      <c r="I680" s="34">
        <f t="shared" si="367"/>
        <v>1.6671991298141287E-2</v>
      </c>
      <c r="J680" s="34">
        <f t="shared" si="368"/>
        <v>1.1622740330607746E-3</v>
      </c>
      <c r="K680" s="34">
        <f t="shared" si="369"/>
        <v>4.3257600471196845E-4</v>
      </c>
      <c r="L680" s="101">
        <f t="shared" si="370"/>
        <v>-1.0909891228056155E-2</v>
      </c>
      <c r="N680" s="34">
        <f t="shared" si="371"/>
        <v>0.13876757811863943</v>
      </c>
      <c r="O680" s="35">
        <f t="shared" si="379"/>
        <v>1.6671991298141287</v>
      </c>
      <c r="P680" s="35">
        <f t="shared" si="380"/>
        <v>0.11622740330607746</v>
      </c>
      <c r="Q680" s="35">
        <f t="shared" si="372"/>
        <v>4.3257600471196846E-2</v>
      </c>
      <c r="R680" s="35">
        <f t="shared" si="381"/>
        <v>-1.0909891228056154</v>
      </c>
      <c r="S680" s="67">
        <f t="shared" si="373"/>
        <v>0.87446258890442707</v>
      </c>
      <c r="AJ680" s="34">
        <f t="shared" ca="1" si="354"/>
        <v>1.5603113947152545</v>
      </c>
      <c r="AK680" s="34">
        <f t="shared" ca="1" si="354"/>
        <v>0.88280590145791649</v>
      </c>
      <c r="AL680" s="34">
        <f t="shared" ca="1" si="354"/>
        <v>0.61709159335402863</v>
      </c>
      <c r="AM680" s="34">
        <f t="shared" ca="1" si="354"/>
        <v>1.5973228713861807</v>
      </c>
      <c r="AN680" s="101">
        <f t="shared" ca="1" si="354"/>
        <v>2.458319945241612</v>
      </c>
      <c r="AQ680" s="60">
        <f ca="1"/>
        <v>-8.3314023415358082E-3</v>
      </c>
      <c r="AR680" s="60">
        <f ca="1"/>
        <v>-8.8932550005351475E-3</v>
      </c>
      <c r="AS680" s="60">
        <f ca="1"/>
        <v>-1.2117049117699414E-2</v>
      </c>
      <c r="AT680" s="60">
        <f ca="1"/>
        <v>-4.3816965635943977E-3</v>
      </c>
      <c r="AU680" s="60">
        <f ca="1"/>
        <v>-8.985378681538387E-3</v>
      </c>
      <c r="AW680" s="61">
        <f t="shared" ca="1" si="355"/>
        <v>0.34261586653620929</v>
      </c>
      <c r="AX680" s="61">
        <f t="shared" ca="1" si="356"/>
        <v>-0.88932550005351474</v>
      </c>
      <c r="AY680" s="61">
        <f t="shared" ca="1" si="357"/>
        <v>-1.2117049117699414</v>
      </c>
      <c r="AZ680" s="61">
        <f t="shared" ca="1" si="358"/>
        <v>-0.43816965635943977</v>
      </c>
      <c r="BA680" s="61">
        <f t="shared" ca="1" si="359"/>
        <v>-0.89853786815383874</v>
      </c>
      <c r="BB680" s="61">
        <f t="shared" ca="1" si="360"/>
        <v>-3.0951220698005253</v>
      </c>
      <c r="BL680" s="96">
        <v>39659</v>
      </c>
      <c r="BM680" s="126">
        <f t="shared" si="374"/>
        <v>-2.9529273460729617E-3</v>
      </c>
      <c r="BN680" s="126">
        <f t="shared" si="375"/>
        <v>1.6513460688471277E-2</v>
      </c>
      <c r="BO680" s="126">
        <f t="shared" si="376"/>
        <v>1.2034645046528369E-3</v>
      </c>
      <c r="BP680" s="126">
        <f t="shared" si="377"/>
        <v>6.4026761529324835E-4</v>
      </c>
      <c r="BQ680" s="126">
        <f t="shared" si="378"/>
        <v>-1.1659550870474563E-2</v>
      </c>
      <c r="DA680" s="126">
        <f t="shared" ca="1" si="361"/>
        <v>-8.198766159715664E-3</v>
      </c>
      <c r="DB680" s="126">
        <f t="shared" ca="1" si="362"/>
        <v>-9.2111373217363245E-3</v>
      </c>
      <c r="DC680" s="126">
        <f t="shared" ca="1" si="363"/>
        <v>-1.2275462679789014E-2</v>
      </c>
      <c r="DD680" s="126">
        <f t="shared" ca="1" si="364"/>
        <v>-4.2649592222795624E-3</v>
      </c>
      <c r="DE680" s="126">
        <f t="shared" ca="1" si="365"/>
        <v>-9.6079709008550594E-3</v>
      </c>
    </row>
    <row r="681" spans="1:109" ht="14" thickBot="1" x14ac:dyDescent="0.2">
      <c r="A681" s="96">
        <v>39660</v>
      </c>
      <c r="B681" s="97">
        <v>4.682499885559082</v>
      </c>
      <c r="C681" s="98">
        <v>1267.3800048828125</v>
      </c>
      <c r="D681" s="97">
        <v>1.9829000234603882</v>
      </c>
      <c r="E681">
        <v>107.89814658965402</v>
      </c>
      <c r="F681">
        <v>913.8984375</v>
      </c>
      <c r="H681" s="34">
        <f t="shared" si="366"/>
        <v>-9.0996127987510098E-3</v>
      </c>
      <c r="I681" s="34">
        <f t="shared" si="367"/>
        <v>-1.3143759639368565E-2</v>
      </c>
      <c r="J681" s="34">
        <f t="shared" si="368"/>
        <v>8.5808787383021522E-4</v>
      </c>
      <c r="K681" s="34">
        <f t="shared" si="369"/>
        <v>-2.2658029657821412E-3</v>
      </c>
      <c r="L681" s="101">
        <f t="shared" si="370"/>
        <v>8.1063581551600438E-3</v>
      </c>
      <c r="N681" s="34">
        <f t="shared" si="371"/>
        <v>0.37420731785392897</v>
      </c>
      <c r="O681" s="35">
        <f t="shared" si="379"/>
        <v>-1.3143759639368564</v>
      </c>
      <c r="P681" s="35">
        <f t="shared" si="380"/>
        <v>8.5808787383021529E-2</v>
      </c>
      <c r="Q681" s="35">
        <f t="shared" si="372"/>
        <v>-0.22658029657821413</v>
      </c>
      <c r="R681" s="35">
        <f t="shared" si="381"/>
        <v>0.81063581551600439</v>
      </c>
      <c r="S681" s="67">
        <f t="shared" si="373"/>
        <v>-0.27030433976211576</v>
      </c>
      <c r="AJ681" s="34">
        <f t="shared" ca="1" si="354"/>
        <v>-0.13053469118770203</v>
      </c>
      <c r="AK681" s="34">
        <f t="shared" ca="1" si="354"/>
        <v>-0.84244305046198154</v>
      </c>
      <c r="AL681" s="34">
        <f t="shared" ca="1" si="354"/>
        <v>0.15306321810050189</v>
      </c>
      <c r="AM681" s="34">
        <f t="shared" ca="1" si="354"/>
        <v>0.18428337626789193</v>
      </c>
      <c r="AN681" s="101">
        <f t="shared" ca="1" si="354"/>
        <v>-0.54490731498558365</v>
      </c>
      <c r="AQ681" s="60">
        <f ca="1"/>
        <v>2.4587932845932539E-2</v>
      </c>
      <c r="AR681" s="60">
        <f ca="1"/>
        <v>2.2526333454529909E-2</v>
      </c>
      <c r="AS681" s="60">
        <f ca="1"/>
        <v>1.9918222175295035E-2</v>
      </c>
      <c r="AT681" s="60">
        <f ca="1"/>
        <v>1.1536409774350775E-2</v>
      </c>
      <c r="AU681" s="60">
        <f ca="1"/>
        <v>5.186127380131955E-3</v>
      </c>
      <c r="AW681" s="61">
        <f t="shared" ca="1" si="355"/>
        <v>-1.0111402106155376</v>
      </c>
      <c r="AX681" s="61">
        <f t="shared" ca="1" si="356"/>
        <v>2.252633345452991</v>
      </c>
      <c r="AY681" s="61">
        <f t="shared" ca="1" si="357"/>
        <v>1.9918222175295035</v>
      </c>
      <c r="AZ681" s="61">
        <f t="shared" ca="1" si="358"/>
        <v>1.1536409774350775</v>
      </c>
      <c r="BA681" s="61">
        <f t="shared" ca="1" si="359"/>
        <v>0.51861273801319552</v>
      </c>
      <c r="BB681" s="61">
        <f t="shared" ca="1" si="360"/>
        <v>4.9055690678152297</v>
      </c>
      <c r="BL681" s="96">
        <v>39660</v>
      </c>
      <c r="BM681" s="126">
        <f t="shared" si="374"/>
        <v>-8.6781239598551982E-3</v>
      </c>
      <c r="BN681" s="126">
        <f t="shared" si="375"/>
        <v>-1.3302290249038576E-2</v>
      </c>
      <c r="BO681" s="126">
        <f t="shared" si="376"/>
        <v>8.9927834542227758E-4</v>
      </c>
      <c r="BP681" s="126">
        <f t="shared" si="377"/>
        <v>-2.0581113552008614E-3</v>
      </c>
      <c r="BQ681" s="126">
        <f t="shared" si="378"/>
        <v>7.3566985127416357E-3</v>
      </c>
      <c r="DA681" s="126">
        <f t="shared" ca="1" si="361"/>
        <v>2.4720569027752683E-2</v>
      </c>
      <c r="DB681" s="126">
        <f t="shared" ca="1" si="362"/>
        <v>2.2208451133328731E-2</v>
      </c>
      <c r="DC681" s="126">
        <f t="shared" ca="1" si="363"/>
        <v>1.9759808613205435E-2</v>
      </c>
      <c r="DD681" s="126">
        <f t="shared" ca="1" si="364"/>
        <v>1.165314711566561E-2</v>
      </c>
      <c r="DE681" s="126">
        <f t="shared" ca="1" si="365"/>
        <v>4.5635351608152817E-3</v>
      </c>
    </row>
    <row r="682" spans="1:109" ht="14" thickBot="1" x14ac:dyDescent="0.2">
      <c r="A682" s="96">
        <v>39661</v>
      </c>
      <c r="B682" s="97">
        <v>4.6725001335144043</v>
      </c>
      <c r="C682" s="98">
        <v>1260.31005859375</v>
      </c>
      <c r="D682" s="97">
        <v>1.9735000133514404</v>
      </c>
      <c r="E682">
        <v>107.67740196393042</v>
      </c>
      <c r="F682">
        <v>911.69866943359375</v>
      </c>
      <c r="H682" s="34">
        <f t="shared" si="366"/>
        <v>-2.1355584173140415E-3</v>
      </c>
      <c r="I682" s="34">
        <f t="shared" si="367"/>
        <v>-5.5783950053056247E-3</v>
      </c>
      <c r="J682" s="34">
        <f t="shared" si="368"/>
        <v>-4.7405365866825993E-3</v>
      </c>
      <c r="K682" s="34">
        <f t="shared" si="369"/>
        <v>-2.0458611449843352E-3</v>
      </c>
      <c r="L682" s="101">
        <f t="shared" si="370"/>
        <v>-2.4070158960155241E-3</v>
      </c>
      <c r="N682" s="34">
        <f t="shared" si="371"/>
        <v>8.7821493632471603E-2</v>
      </c>
      <c r="O682" s="35">
        <f t="shared" si="379"/>
        <v>-0.55783950053056253</v>
      </c>
      <c r="P682" s="35">
        <f t="shared" si="380"/>
        <v>-0.47405365866825994</v>
      </c>
      <c r="Q682" s="35">
        <f t="shared" si="372"/>
        <v>-0.20458611449843353</v>
      </c>
      <c r="R682" s="35">
        <f t="shared" si="381"/>
        <v>-0.24070158960155241</v>
      </c>
      <c r="S682" s="67">
        <f t="shared" si="373"/>
        <v>-1.3893593696663369</v>
      </c>
      <c r="AJ682" s="34">
        <f t="shared" ref="AJ682:AN732" ca="1" si="382">_xlfn.NORM.INV(RAND(),0,1)</f>
        <v>-0.42337570763538268</v>
      </c>
      <c r="AK682" s="34">
        <f t="shared" ca="1" si="382"/>
        <v>1.4075133369891464</v>
      </c>
      <c r="AL682" s="34">
        <f t="shared" ca="1" si="382"/>
        <v>-0.1373834453440565</v>
      </c>
      <c r="AM682" s="34">
        <f t="shared" ca="1" si="382"/>
        <v>0.34030635564958978</v>
      </c>
      <c r="AN682" s="101">
        <f t="shared" ca="1" si="382"/>
        <v>-0.62199177976644227</v>
      </c>
      <c r="AQ682" s="60">
        <f ca="1"/>
        <v>-1.2067415775810911E-3</v>
      </c>
      <c r="AR682" s="60">
        <f ca="1"/>
        <v>-3.3663480412342872E-3</v>
      </c>
      <c r="AS682" s="60">
        <f ca="1"/>
        <v>-3.1239006184473742E-3</v>
      </c>
      <c r="AT682" s="60">
        <f ca="1"/>
        <v>-2.7276771734845752E-3</v>
      </c>
      <c r="AU682" s="60">
        <f ca="1"/>
        <v>-1.1428349791630677E-2</v>
      </c>
      <c r="AW682" s="61">
        <f t="shared" ca="1" si="355"/>
        <v>4.9625356493346685E-2</v>
      </c>
      <c r="AX682" s="61">
        <f t="shared" ca="1" si="356"/>
        <v>-0.33663480412342872</v>
      </c>
      <c r="AY682" s="61">
        <f t="shared" ca="1" si="357"/>
        <v>-0.31239006184473744</v>
      </c>
      <c r="AZ682" s="61">
        <f t="shared" ca="1" si="358"/>
        <v>-0.27276771734845751</v>
      </c>
      <c r="BA682" s="61">
        <f t="shared" ca="1" si="359"/>
        <v>-1.1428349791630676</v>
      </c>
      <c r="BB682" s="61">
        <f t="shared" ca="1" si="360"/>
        <v>-2.0150022059863444</v>
      </c>
      <c r="BL682" s="96">
        <v>39661</v>
      </c>
      <c r="BM682" s="126">
        <f t="shared" si="374"/>
        <v>-1.7140695784182303E-3</v>
      </c>
      <c r="BN682" s="126">
        <f t="shared" si="375"/>
        <v>-5.7369256149756359E-3</v>
      </c>
      <c r="BO682" s="126">
        <f t="shared" si="376"/>
        <v>-4.699346115090537E-3</v>
      </c>
      <c r="BP682" s="126">
        <f t="shared" si="377"/>
        <v>-1.8381695344030554E-3</v>
      </c>
      <c r="BQ682" s="126">
        <f t="shared" si="378"/>
        <v>-3.1566755384339323E-3</v>
      </c>
      <c r="DA682" s="126">
        <f t="shared" ca="1" si="361"/>
        <v>-1.0741053957609473E-3</v>
      </c>
      <c r="DB682" s="126">
        <f t="shared" ca="1" si="362"/>
        <v>-3.6842303624354646E-3</v>
      </c>
      <c r="DC682" s="126">
        <f t="shared" ca="1" si="363"/>
        <v>-3.282314180536974E-3</v>
      </c>
      <c r="DD682" s="126">
        <f t="shared" ca="1" si="364"/>
        <v>-2.6109398321697403E-3</v>
      </c>
      <c r="DE682" s="126">
        <f t="shared" ca="1" si="365"/>
        <v>-1.2050942010947349E-2</v>
      </c>
    </row>
    <row r="683" spans="1:109" ht="14" thickBot="1" x14ac:dyDescent="0.2">
      <c r="A683" s="96">
        <v>39664</v>
      </c>
      <c r="B683" s="97">
        <v>4.7220001220703125</v>
      </c>
      <c r="C683" s="98">
        <v>1249.010009765625</v>
      </c>
      <c r="D683" s="97">
        <v>1.9632999897003174</v>
      </c>
      <c r="E683">
        <v>108.26026015126001</v>
      </c>
      <c r="F683">
        <v>898.35009765625</v>
      </c>
      <c r="H683" s="34">
        <f t="shared" si="366"/>
        <v>1.059389772958165E-2</v>
      </c>
      <c r="I683" s="34">
        <f t="shared" si="367"/>
        <v>-8.9660863619017359E-3</v>
      </c>
      <c r="J683" s="34">
        <f t="shared" si="368"/>
        <v>-5.1684943410773765E-3</v>
      </c>
      <c r="K683" s="34">
        <f t="shared" si="369"/>
        <v>5.4130038123025711E-3</v>
      </c>
      <c r="L683" s="101">
        <f t="shared" si="370"/>
        <v>-1.4641429481998418E-2</v>
      </c>
      <c r="N683" s="34">
        <f t="shared" si="371"/>
        <v>-0.43565744418814267</v>
      </c>
      <c r="O683" s="35">
        <f t="shared" si="379"/>
        <v>-0.89660863619017361</v>
      </c>
      <c r="P683" s="35">
        <f t="shared" si="380"/>
        <v>-0.51684943410773765</v>
      </c>
      <c r="Q683" s="35">
        <f t="shared" si="372"/>
        <v>0.54130038123025714</v>
      </c>
      <c r="R683" s="35">
        <f t="shared" si="381"/>
        <v>-1.4641429481998418</v>
      </c>
      <c r="S683" s="67">
        <f t="shared" si="373"/>
        <v>-2.7719580814556384</v>
      </c>
      <c r="AJ683" s="34">
        <f t="shared" ca="1" si="382"/>
        <v>1.3934280300881017</v>
      </c>
      <c r="AK683" s="34">
        <f t="shared" ca="1" si="382"/>
        <v>-0.27997948818897794</v>
      </c>
      <c r="AL683" s="34">
        <f t="shared" ca="1" si="382"/>
        <v>0.59169034460498882</v>
      </c>
      <c r="AM683" s="34">
        <f t="shared" ca="1" si="382"/>
        <v>0.62275503883595584</v>
      </c>
      <c r="AN683" s="101">
        <f t="shared" ca="1" si="382"/>
        <v>-1.0490139135467345</v>
      </c>
      <c r="AQ683" s="60">
        <f ca="1"/>
        <v>-9.8940118093432967E-3</v>
      </c>
      <c r="AR683" s="60">
        <f ca="1"/>
        <v>2.1360592763542286E-3</v>
      </c>
      <c r="AS683" s="60">
        <f ca="1"/>
        <v>3.0425052072321902E-3</v>
      </c>
      <c r="AT683" s="60">
        <f ca="1"/>
        <v>-6.8417764493948425E-3</v>
      </c>
      <c r="AU683" s="60">
        <f ca="1"/>
        <v>1.8229206903299367E-2</v>
      </c>
      <c r="AW683" s="61">
        <f t="shared" ca="1" si="355"/>
        <v>0.40687573239354075</v>
      </c>
      <c r="AX683" s="61">
        <f t="shared" ca="1" si="356"/>
        <v>0.21360592763542285</v>
      </c>
      <c r="AY683" s="61">
        <f t="shared" ca="1" si="357"/>
        <v>0.30425052072321901</v>
      </c>
      <c r="AZ683" s="61">
        <f t="shared" ca="1" si="358"/>
        <v>-0.6841776449394843</v>
      </c>
      <c r="BA683" s="61">
        <f t="shared" ca="1" si="359"/>
        <v>1.8229206903299366</v>
      </c>
      <c r="BB683" s="61">
        <f t="shared" ca="1" si="360"/>
        <v>2.0634752261426348</v>
      </c>
      <c r="BL683" s="96">
        <v>39664</v>
      </c>
      <c r="BM683" s="126">
        <f t="shared" si="374"/>
        <v>1.1015386568477462E-2</v>
      </c>
      <c r="BN683" s="126">
        <f t="shared" si="375"/>
        <v>-9.124616971571747E-3</v>
      </c>
      <c r="BO683" s="126">
        <f t="shared" si="376"/>
        <v>-5.1273038694853142E-3</v>
      </c>
      <c r="BP683" s="126">
        <f t="shared" si="377"/>
        <v>5.6206954228838514E-3</v>
      </c>
      <c r="BQ683" s="126">
        <f t="shared" si="378"/>
        <v>-1.5391089124416826E-2</v>
      </c>
      <c r="DA683" s="126">
        <f t="shared" ca="1" si="361"/>
        <v>-9.7613756275231525E-3</v>
      </c>
      <c r="DB683" s="126">
        <f t="shared" ca="1" si="362"/>
        <v>1.8181769551530512E-3</v>
      </c>
      <c r="DC683" s="126">
        <f t="shared" ca="1" si="363"/>
        <v>2.8840916451425905E-3</v>
      </c>
      <c r="DD683" s="126">
        <f t="shared" ca="1" si="364"/>
        <v>-6.7250391080800071E-3</v>
      </c>
      <c r="DE683" s="126">
        <f t="shared" ca="1" si="365"/>
        <v>1.7606614683982693E-2</v>
      </c>
    </row>
    <row r="684" spans="1:109" ht="14" thickBot="1" x14ac:dyDescent="0.2">
      <c r="A684" s="96">
        <v>39665</v>
      </c>
      <c r="B684" s="97">
        <v>4.7379999160766602</v>
      </c>
      <c r="C684" s="98">
        <v>1284.8800048828125</v>
      </c>
      <c r="D684" s="97">
        <v>1.9558000564575195</v>
      </c>
      <c r="E684">
        <v>108.15487674682159</v>
      </c>
      <c r="F684">
        <v>878.05120849609375</v>
      </c>
      <c r="H684" s="34">
        <f t="shared" si="366"/>
        <v>3.3883510361564138E-3</v>
      </c>
      <c r="I684" s="34">
        <f t="shared" si="367"/>
        <v>2.8718741112345812E-2</v>
      </c>
      <c r="J684" s="34">
        <f t="shared" si="368"/>
        <v>-3.8200648307152789E-3</v>
      </c>
      <c r="K684" s="34">
        <f t="shared" si="369"/>
        <v>-9.7342648439221297E-4</v>
      </c>
      <c r="L684" s="101">
        <f t="shared" si="370"/>
        <v>-2.2595744368609772E-2</v>
      </c>
      <c r="N684" s="34">
        <f t="shared" si="371"/>
        <v>-0.13934062703873595</v>
      </c>
      <c r="O684" s="35">
        <f t="shared" si="379"/>
        <v>2.8718741112345811</v>
      </c>
      <c r="P684" s="35">
        <f t="shared" si="380"/>
        <v>-0.3820064830715279</v>
      </c>
      <c r="Q684" s="35">
        <f t="shared" si="372"/>
        <v>-9.7342648439221302E-2</v>
      </c>
      <c r="R684" s="35">
        <f t="shared" si="381"/>
        <v>-2.2595744368609774</v>
      </c>
      <c r="S684" s="67">
        <f t="shared" si="373"/>
        <v>-6.39008417588105E-3</v>
      </c>
      <c r="AJ684" s="34">
        <f t="shared" ca="1" si="382"/>
        <v>0.83070127310137998</v>
      </c>
      <c r="AK684" s="34">
        <f t="shared" ca="1" si="382"/>
        <v>0.4078662476944156</v>
      </c>
      <c r="AL684" s="34">
        <f t="shared" ca="1" si="382"/>
        <v>-0.13636407223700134</v>
      </c>
      <c r="AM684" s="34">
        <f t="shared" ca="1" si="382"/>
        <v>1.4779756714786905</v>
      </c>
      <c r="AN684" s="101">
        <f t="shared" ca="1" si="382"/>
        <v>-1.1085627390145885</v>
      </c>
      <c r="AQ684" s="60">
        <f ca="1"/>
        <v>2.56508153703894E-2</v>
      </c>
      <c r="AR684" s="60">
        <f ca="1"/>
        <v>1.8325138284006358E-2</v>
      </c>
      <c r="AS684" s="60">
        <f ca="1"/>
        <v>1.1212001315624321E-3</v>
      </c>
      <c r="AT684" s="60">
        <f ca="1"/>
        <v>-1.023508906940637E-3</v>
      </c>
      <c r="AU684" s="60">
        <f ca="1"/>
        <v>-7.767466189107384E-3</v>
      </c>
      <c r="AW684" s="61">
        <f t="shared" ca="1" si="355"/>
        <v>-1.0548495889668239</v>
      </c>
      <c r="AX684" s="61">
        <f t="shared" ca="1" si="356"/>
        <v>1.8325138284006357</v>
      </c>
      <c r="AY684" s="61">
        <f t="shared" ca="1" si="357"/>
        <v>0.1121200131562432</v>
      </c>
      <c r="AZ684" s="61">
        <f t="shared" ca="1" si="358"/>
        <v>-0.1023508906940637</v>
      </c>
      <c r="BA684" s="61">
        <f t="shared" ca="1" si="359"/>
        <v>-0.77674661891073837</v>
      </c>
      <c r="BB684" s="61">
        <f t="shared" ca="1" si="360"/>
        <v>1.0686742985252962E-2</v>
      </c>
      <c r="BL684" s="96">
        <v>39665</v>
      </c>
      <c r="BM684" s="126">
        <f t="shared" si="374"/>
        <v>3.8098398750522249E-3</v>
      </c>
      <c r="BN684" s="126">
        <f t="shared" si="375"/>
        <v>2.8560210502675803E-2</v>
      </c>
      <c r="BO684" s="126">
        <f t="shared" si="376"/>
        <v>-3.7788743591232166E-3</v>
      </c>
      <c r="BP684" s="126">
        <f t="shared" si="377"/>
        <v>-7.6573487381093313E-4</v>
      </c>
      <c r="BQ684" s="126">
        <f t="shared" si="378"/>
        <v>-2.3345404011028179E-2</v>
      </c>
      <c r="DA684" s="126">
        <f t="shared" ca="1" si="361"/>
        <v>2.5783451552209544E-2</v>
      </c>
      <c r="DB684" s="126">
        <f t="shared" ca="1" si="362"/>
        <v>1.8007255962805179E-2</v>
      </c>
      <c r="DC684" s="126">
        <f t="shared" ca="1" si="363"/>
        <v>9.6278656947283259E-4</v>
      </c>
      <c r="DD684" s="126">
        <f t="shared" ca="1" si="364"/>
        <v>-9.0677156562580206E-4</v>
      </c>
      <c r="DE684" s="126">
        <f t="shared" ca="1" si="365"/>
        <v>-8.3900584084240573E-3</v>
      </c>
    </row>
    <row r="685" spans="1:109" ht="14" thickBot="1" x14ac:dyDescent="0.2">
      <c r="A685" s="96">
        <v>39666</v>
      </c>
      <c r="B685" s="97">
        <v>4.7859997749328613</v>
      </c>
      <c r="C685" s="98">
        <v>1289.18994140625</v>
      </c>
      <c r="D685" s="97">
        <v>1.9472999572753906</v>
      </c>
      <c r="E685">
        <v>109.56502268051504</v>
      </c>
      <c r="F685">
        <v>876.351318359375</v>
      </c>
      <c r="H685" s="34">
        <f t="shared" si="366"/>
        <v>1.0130827291349521E-2</v>
      </c>
      <c r="I685" s="34">
        <f t="shared" si="367"/>
        <v>3.354349438903898E-3</v>
      </c>
      <c r="J685" s="34">
        <f t="shared" si="368"/>
        <v>-4.346098239471817E-3</v>
      </c>
      <c r="K685" s="34">
        <f t="shared" si="369"/>
        <v>1.3038209428082008E-2</v>
      </c>
      <c r="L685" s="101">
        <f t="shared" si="370"/>
        <v>-1.9359806356058474E-3</v>
      </c>
      <c r="N685" s="34">
        <f t="shared" si="371"/>
        <v>-0.41661439801676353</v>
      </c>
      <c r="O685" s="35">
        <f t="shared" si="379"/>
        <v>0.3354349438903898</v>
      </c>
      <c r="P685" s="35">
        <f t="shared" si="380"/>
        <v>-0.43460982394718173</v>
      </c>
      <c r="Q685" s="35">
        <f t="shared" si="372"/>
        <v>1.3038209428082008</v>
      </c>
      <c r="R685" s="35">
        <f t="shared" si="381"/>
        <v>-0.19359806356058473</v>
      </c>
      <c r="S685" s="67">
        <f t="shared" si="373"/>
        <v>0.59443360117406063</v>
      </c>
      <c r="AJ685" s="34">
        <f t="shared" ca="1" si="382"/>
        <v>0.27712807044056187</v>
      </c>
      <c r="AK685" s="34">
        <f t="shared" ca="1" si="382"/>
        <v>1.4302780637575572</v>
      </c>
      <c r="AL685" s="34">
        <f t="shared" ca="1" si="382"/>
        <v>-4.3314083470776935E-2</v>
      </c>
      <c r="AM685" s="34">
        <f t="shared" ca="1" si="382"/>
        <v>-1.4260502725895401</v>
      </c>
      <c r="AN685" s="101">
        <f t="shared" ca="1" si="382"/>
        <v>-2.0359094538699183</v>
      </c>
      <c r="AQ685" s="60">
        <f ca="1"/>
        <v>1.7463931647581629E-2</v>
      </c>
      <c r="AR685" s="60">
        <f ca="1"/>
        <v>8.7140555890875947E-3</v>
      </c>
      <c r="AS685" s="60">
        <f ca="1"/>
        <v>5.9343162014898077E-3</v>
      </c>
      <c r="AT685" s="60">
        <f ca="1"/>
        <v>-7.3341820718095417E-3</v>
      </c>
      <c r="AU685" s="60">
        <f ca="1"/>
        <v>3.9064209670341974E-3</v>
      </c>
      <c r="AW685" s="61">
        <f t="shared" ca="1" si="355"/>
        <v>-0.71817682417463569</v>
      </c>
      <c r="AX685" s="61">
        <f t="shared" ca="1" si="356"/>
        <v>0.87140555890875948</v>
      </c>
      <c r="AY685" s="61">
        <f t="shared" ca="1" si="357"/>
        <v>0.59343162014898077</v>
      </c>
      <c r="AZ685" s="61">
        <f t="shared" ca="1" si="358"/>
        <v>-0.73341820718095418</v>
      </c>
      <c r="BA685" s="61">
        <f t="shared" ca="1" si="359"/>
        <v>0.39064209670341976</v>
      </c>
      <c r="BB685" s="61">
        <f t="shared" ca="1" si="360"/>
        <v>0.40388424440557014</v>
      </c>
      <c r="BL685" s="96">
        <v>39666</v>
      </c>
      <c r="BM685" s="126">
        <f t="shared" si="374"/>
        <v>1.0552316130245333E-2</v>
      </c>
      <c r="BN685" s="126">
        <f t="shared" si="375"/>
        <v>3.1958188292338869E-3</v>
      </c>
      <c r="BO685" s="126">
        <f t="shared" si="376"/>
        <v>-4.3049077678797548E-3</v>
      </c>
      <c r="BP685" s="126">
        <f t="shared" si="377"/>
        <v>1.3245901038663287E-2</v>
      </c>
      <c r="BQ685" s="126">
        <f t="shared" si="378"/>
        <v>-2.6856402780242555E-3</v>
      </c>
      <c r="DA685" s="126">
        <f t="shared" ca="1" si="361"/>
        <v>1.7596567829401773E-2</v>
      </c>
      <c r="DB685" s="126">
        <f t="shared" ca="1" si="362"/>
        <v>8.3961732678864177E-3</v>
      </c>
      <c r="DC685" s="126">
        <f t="shared" ca="1" si="363"/>
        <v>5.7759026394002084E-3</v>
      </c>
      <c r="DD685" s="126">
        <f t="shared" ca="1" si="364"/>
        <v>-7.2174447304947063E-3</v>
      </c>
      <c r="DE685" s="126">
        <f t="shared" ca="1" si="365"/>
        <v>3.2838287477175245E-3</v>
      </c>
    </row>
    <row r="686" spans="1:109" ht="14" thickBot="1" x14ac:dyDescent="0.2">
      <c r="A686" s="96">
        <v>39667</v>
      </c>
      <c r="B686" s="97">
        <v>4.6855001449584961</v>
      </c>
      <c r="C686" s="98">
        <v>1266.0699462890625</v>
      </c>
      <c r="D686" s="97">
        <v>1.943600058555603</v>
      </c>
      <c r="E686">
        <v>109.44511378760035</v>
      </c>
      <c r="F686">
        <v>872.5030517578125</v>
      </c>
      <c r="H686" s="34">
        <f t="shared" si="366"/>
        <v>-2.0998670016814838E-2</v>
      </c>
      <c r="I686" s="34">
        <f t="shared" si="367"/>
        <v>-1.7933738369047606E-2</v>
      </c>
      <c r="J686" s="34">
        <f t="shared" si="368"/>
        <v>-1.9000147902043791E-3</v>
      </c>
      <c r="K686" s="34">
        <f t="shared" si="369"/>
        <v>-1.0944085072143955E-3</v>
      </c>
      <c r="L686" s="101">
        <f t="shared" si="370"/>
        <v>-4.3912373051105506E-3</v>
      </c>
      <c r="N686" s="34">
        <f t="shared" si="371"/>
        <v>0.86353740090683284</v>
      </c>
      <c r="O686" s="35">
        <f t="shared" si="379"/>
        <v>-1.7933738369047607</v>
      </c>
      <c r="P686" s="35">
        <f t="shared" si="380"/>
        <v>-0.1900014790204379</v>
      </c>
      <c r="Q686" s="35">
        <f t="shared" si="372"/>
        <v>-0.10944085072143955</v>
      </c>
      <c r="R686" s="35">
        <f t="shared" si="381"/>
        <v>-0.43912373051105508</v>
      </c>
      <c r="S686" s="67">
        <f t="shared" si="373"/>
        <v>-1.6684024962508603</v>
      </c>
      <c r="AJ686" s="34">
        <f t="shared" ca="1" si="382"/>
        <v>1.4924105352301233</v>
      </c>
      <c r="AK686" s="34">
        <f t="shared" ca="1" si="382"/>
        <v>-0.77971679408076433</v>
      </c>
      <c r="AL686" s="34">
        <f t="shared" ca="1" si="382"/>
        <v>1.9420043262255693</v>
      </c>
      <c r="AM686" s="34">
        <f t="shared" ca="1" si="382"/>
        <v>-0.76971174583399726</v>
      </c>
      <c r="AN686" s="101">
        <f t="shared" ca="1" si="382"/>
        <v>0.54087205356542833</v>
      </c>
      <c r="AQ686" s="60">
        <f ca="1"/>
        <v>3.406553005315483E-3</v>
      </c>
      <c r="AR686" s="60">
        <f ca="1"/>
        <v>1.1464788454087559E-2</v>
      </c>
      <c r="AS686" s="60">
        <f ca="1"/>
        <v>-8.9390123792169908E-3</v>
      </c>
      <c r="AT686" s="60">
        <f ca="1"/>
        <v>-4.9595991795141781E-3</v>
      </c>
      <c r="AU686" s="60">
        <f ca="1"/>
        <v>1.9780296368434442E-2</v>
      </c>
      <c r="AW686" s="61">
        <f t="shared" ca="1" si="355"/>
        <v>-0.1400891544991143</v>
      </c>
      <c r="AX686" s="61">
        <f t="shared" ca="1" si="356"/>
        <v>1.146478845408756</v>
      </c>
      <c r="AY686" s="61">
        <f t="shared" ca="1" si="357"/>
        <v>-0.89390123792169907</v>
      </c>
      <c r="AZ686" s="61">
        <f t="shared" ca="1" si="358"/>
        <v>-0.49595991795141781</v>
      </c>
      <c r="BA686" s="61">
        <f t="shared" ca="1" si="359"/>
        <v>1.9780296368434442</v>
      </c>
      <c r="BB686" s="61">
        <f t="shared" ca="1" si="360"/>
        <v>1.5945581718799691</v>
      </c>
      <c r="BL686" s="96">
        <v>39667</v>
      </c>
      <c r="BM686" s="126">
        <f t="shared" si="374"/>
        <v>-2.0577181177919027E-2</v>
      </c>
      <c r="BN686" s="126">
        <f t="shared" si="375"/>
        <v>-1.8092268978717616E-2</v>
      </c>
      <c r="BO686" s="126">
        <f t="shared" si="376"/>
        <v>-1.8588243186123169E-3</v>
      </c>
      <c r="BP686" s="126">
        <f t="shared" si="377"/>
        <v>-8.8671689663311569E-4</v>
      </c>
      <c r="BQ686" s="126">
        <f t="shared" si="378"/>
        <v>-5.1408969475289588E-3</v>
      </c>
      <c r="DA686" s="126">
        <f t="shared" ca="1" si="361"/>
        <v>3.5391891871356267E-3</v>
      </c>
      <c r="DB686" s="126">
        <f t="shared" ca="1" si="362"/>
        <v>1.1146906132886382E-2</v>
      </c>
      <c r="DC686" s="126">
        <f t="shared" ca="1" si="363"/>
        <v>-9.097425941306591E-3</v>
      </c>
      <c r="DD686" s="126">
        <f t="shared" ca="1" si="364"/>
        <v>-4.8428618381993428E-3</v>
      </c>
      <c r="DE686" s="126">
        <f t="shared" ca="1" si="365"/>
        <v>1.9157704149117768E-2</v>
      </c>
    </row>
    <row r="687" spans="1:109" ht="14" thickBot="1" x14ac:dyDescent="0.2">
      <c r="A687" s="96">
        <v>39668</v>
      </c>
      <c r="B687" s="97">
        <v>4.689000129699707</v>
      </c>
      <c r="C687" s="98">
        <v>1296.3199462890625</v>
      </c>
      <c r="D687" s="97">
        <v>1.9194999933242798</v>
      </c>
      <c r="E687">
        <v>110.21712286723752</v>
      </c>
      <c r="F687">
        <v>855.95489501953125</v>
      </c>
      <c r="H687" s="34">
        <f t="shared" si="366"/>
        <v>7.4698210072127538E-4</v>
      </c>
      <c r="I687" s="34">
        <f t="shared" si="367"/>
        <v>2.3892834743186833E-2</v>
      </c>
      <c r="J687" s="34">
        <f t="shared" si="368"/>
        <v>-1.239970390268116E-2</v>
      </c>
      <c r="K687" s="34">
        <f t="shared" si="369"/>
        <v>7.0538469276518528E-3</v>
      </c>
      <c r="L687" s="101">
        <f t="shared" si="370"/>
        <v>-1.896630241572456E-2</v>
      </c>
      <c r="N687" s="34">
        <f t="shared" si="371"/>
        <v>-3.0718468420345191E-2</v>
      </c>
      <c r="O687" s="35">
        <f t="shared" si="379"/>
        <v>2.3892834743186833</v>
      </c>
      <c r="P687" s="35">
        <f t="shared" si="380"/>
        <v>-1.2399703902681161</v>
      </c>
      <c r="Q687" s="35">
        <f t="shared" si="372"/>
        <v>0.70538469276518523</v>
      </c>
      <c r="R687" s="35">
        <f t="shared" si="381"/>
        <v>-1.8966302415724561</v>
      </c>
      <c r="S687" s="67">
        <f t="shared" si="373"/>
        <v>-7.2650933177048627E-2</v>
      </c>
      <c r="AJ687" s="34">
        <f t="shared" ca="1" si="382"/>
        <v>2.6937777362295989</v>
      </c>
      <c r="AK687" s="34">
        <f t="shared" ca="1" si="382"/>
        <v>-0.52808074137538863</v>
      </c>
      <c r="AL687" s="34">
        <f t="shared" ca="1" si="382"/>
        <v>-0.66646102501552618</v>
      </c>
      <c r="AM687" s="34">
        <f t="shared" ca="1" si="382"/>
        <v>0.81752298145085123</v>
      </c>
      <c r="AN687" s="101">
        <f t="shared" ca="1" si="382"/>
        <v>1.179782317275744</v>
      </c>
      <c r="AQ687" s="60">
        <f ca="1"/>
        <v>1.9916959401643133E-2</v>
      </c>
      <c r="AR687" s="60">
        <f ca="1"/>
        <v>3.0004133753128558E-2</v>
      </c>
      <c r="AS687" s="60">
        <f ca="1"/>
        <v>-1.3978538278538223E-3</v>
      </c>
      <c r="AT687" s="60">
        <f ca="1"/>
        <v>1.2719664383206739E-2</v>
      </c>
      <c r="AU687" s="60">
        <f ca="1"/>
        <v>-1.9606690313632914E-2</v>
      </c>
      <c r="AW687" s="61">
        <f t="shared" ca="1" si="355"/>
        <v>-0.81905374682727827</v>
      </c>
      <c r="AX687" s="61">
        <f t="shared" ca="1" si="356"/>
        <v>3.0004133753128559</v>
      </c>
      <c r="AY687" s="61">
        <f t="shared" ca="1" si="357"/>
        <v>-0.13978538278538222</v>
      </c>
      <c r="AZ687" s="61">
        <f t="shared" ca="1" si="358"/>
        <v>1.2719664383206739</v>
      </c>
      <c r="BA687" s="61">
        <f t="shared" ca="1" si="359"/>
        <v>-1.9606690313632915</v>
      </c>
      <c r="BB687" s="61">
        <f t="shared" ca="1" si="360"/>
        <v>1.3528716526575779</v>
      </c>
      <c r="BL687" s="96">
        <v>39668</v>
      </c>
      <c r="BM687" s="126">
        <f t="shared" si="374"/>
        <v>1.1684709396170864E-3</v>
      </c>
      <c r="BN687" s="126">
        <f t="shared" si="375"/>
        <v>2.3734304133516824E-2</v>
      </c>
      <c r="BO687" s="126">
        <f t="shared" si="376"/>
        <v>-1.2358513431089098E-2</v>
      </c>
      <c r="BP687" s="126">
        <f t="shared" si="377"/>
        <v>7.2615385382331331E-3</v>
      </c>
      <c r="BQ687" s="126">
        <f t="shared" si="378"/>
        <v>-1.9715962058142966E-2</v>
      </c>
      <c r="DA687" s="126">
        <f t="shared" ca="1" si="361"/>
        <v>2.0049595583463278E-2</v>
      </c>
      <c r="DB687" s="126">
        <f t="shared" ca="1" si="362"/>
        <v>2.968625143192738E-2</v>
      </c>
      <c r="DC687" s="126">
        <f t="shared" ca="1" si="363"/>
        <v>-1.5562673899434218E-3</v>
      </c>
      <c r="DD687" s="126">
        <f t="shared" ca="1" si="364"/>
        <v>1.2836401724521574E-2</v>
      </c>
      <c r="DE687" s="126">
        <f t="shared" ca="1" si="365"/>
        <v>-2.0229282532949588E-2</v>
      </c>
    </row>
    <row r="688" spans="1:109" ht="14" thickBot="1" x14ac:dyDescent="0.2">
      <c r="A688" s="96">
        <v>39671</v>
      </c>
      <c r="B688" s="97">
        <v>4.7375001907348633</v>
      </c>
      <c r="C688" s="98">
        <v>1305.3199462890625</v>
      </c>
      <c r="D688" s="97">
        <v>1.9118000268936157</v>
      </c>
      <c r="E688">
        <v>109.99889913185493</v>
      </c>
      <c r="F688">
        <v>825.254150390625</v>
      </c>
      <c r="H688" s="34">
        <f t="shared" si="366"/>
        <v>1.0343369523059129E-2</v>
      </c>
      <c r="I688" s="34">
        <f t="shared" si="367"/>
        <v>6.9427304777374124E-3</v>
      </c>
      <c r="J688" s="34">
        <f t="shared" si="368"/>
        <v>-4.0114438434192962E-3</v>
      </c>
      <c r="K688" s="34">
        <f t="shared" si="369"/>
        <v>-1.9799440386903972E-3</v>
      </c>
      <c r="L688" s="101">
        <f t="shared" si="370"/>
        <v>-3.5867245818140589E-2</v>
      </c>
      <c r="N688" s="34">
        <f t="shared" si="371"/>
        <v>-0.42535486425612451</v>
      </c>
      <c r="O688" s="35">
        <f t="shared" si="379"/>
        <v>0.69427304777374121</v>
      </c>
      <c r="P688" s="35">
        <f t="shared" si="380"/>
        <v>-0.40114438434192962</v>
      </c>
      <c r="Q688" s="35">
        <f t="shared" si="372"/>
        <v>-0.19799440386903971</v>
      </c>
      <c r="R688" s="35">
        <f t="shared" si="381"/>
        <v>-3.586724581814059</v>
      </c>
      <c r="S688" s="67">
        <f t="shared" si="373"/>
        <v>-3.9169451865074114</v>
      </c>
      <c r="AJ688" s="34">
        <f t="shared" ca="1" si="382"/>
        <v>-0.58475545905086557</v>
      </c>
      <c r="AK688" s="34">
        <f t="shared" ca="1" si="382"/>
        <v>0.81223300067752047</v>
      </c>
      <c r="AL688" s="34">
        <f t="shared" ca="1" si="382"/>
        <v>1.6913194620036476</v>
      </c>
      <c r="AM688" s="34">
        <f t="shared" ca="1" si="382"/>
        <v>0.81137151375280359</v>
      </c>
      <c r="AN688" s="101">
        <f t="shared" ca="1" si="382"/>
        <v>0.99801333648138169</v>
      </c>
      <c r="AQ688" s="60">
        <f ca="1"/>
        <v>5.6847697845134708E-2</v>
      </c>
      <c r="AR688" s="60">
        <f ca="1"/>
        <v>1.3726356581569499E-2</v>
      </c>
      <c r="AS688" s="60">
        <f ca="1"/>
        <v>9.0385355694659209E-3</v>
      </c>
      <c r="AT688" s="60">
        <f ca="1"/>
        <v>1.2513640135268678E-2</v>
      </c>
      <c r="AU688" s="60">
        <f ca="1"/>
        <v>-5.4889133960330906E-3</v>
      </c>
      <c r="AW688" s="61">
        <f t="shared" ca="1" si="355"/>
        <v>-2.3377724972779381</v>
      </c>
      <c r="AX688" s="61">
        <f t="shared" ca="1" si="356"/>
        <v>1.3726356581569499</v>
      </c>
      <c r="AY688" s="61">
        <f t="shared" ca="1" si="357"/>
        <v>0.90385355694659208</v>
      </c>
      <c r="AZ688" s="61">
        <f t="shared" ca="1" si="358"/>
        <v>1.2513640135268678</v>
      </c>
      <c r="BA688" s="61">
        <f t="shared" ca="1" si="359"/>
        <v>-0.54889133960330905</v>
      </c>
      <c r="BB688" s="61">
        <f t="shared" ca="1" si="360"/>
        <v>0.64118939174916245</v>
      </c>
      <c r="BL688" s="96">
        <v>39671</v>
      </c>
      <c r="BM688" s="126">
        <f t="shared" si="374"/>
        <v>1.076485836195494E-2</v>
      </c>
      <c r="BN688" s="126">
        <f t="shared" si="375"/>
        <v>6.7841998680674013E-3</v>
      </c>
      <c r="BO688" s="126">
        <f t="shared" si="376"/>
        <v>-3.9702533718272339E-3</v>
      </c>
      <c r="BP688" s="126">
        <f t="shared" si="377"/>
        <v>-1.7722524281091174E-3</v>
      </c>
      <c r="BQ688" s="126">
        <f t="shared" si="378"/>
        <v>-3.6616905460558999E-2</v>
      </c>
      <c r="DA688" s="126">
        <f t="shared" ca="1" si="361"/>
        <v>5.6980334026954849E-2</v>
      </c>
      <c r="DB688" s="126">
        <f t="shared" ca="1" si="362"/>
        <v>1.3408474260368322E-2</v>
      </c>
      <c r="DC688" s="126">
        <f t="shared" ca="1" si="363"/>
        <v>8.8801220073763208E-3</v>
      </c>
      <c r="DD688" s="126">
        <f t="shared" ca="1" si="364"/>
        <v>1.2630377476583512E-2</v>
      </c>
      <c r="DE688" s="126">
        <f t="shared" ca="1" si="365"/>
        <v>-6.1115056153497639E-3</v>
      </c>
    </row>
    <row r="689" spans="1:109" ht="14" thickBot="1" x14ac:dyDescent="0.2">
      <c r="A689" s="96">
        <v>39672</v>
      </c>
      <c r="B689" s="97">
        <v>4.6459999084472656</v>
      </c>
      <c r="C689" s="98">
        <v>1289.5899658203125</v>
      </c>
      <c r="D689" s="97">
        <v>1.8995000123977661</v>
      </c>
      <c r="E689">
        <v>109.48105777197544</v>
      </c>
      <c r="F689">
        <v>816.70458984375</v>
      </c>
      <c r="H689" s="34">
        <f t="shared" si="366"/>
        <v>-1.9314042977041965E-2</v>
      </c>
      <c r="I689" s="34">
        <f t="shared" si="367"/>
        <v>-1.205067042258052E-2</v>
      </c>
      <c r="J689" s="34">
        <f t="shared" si="368"/>
        <v>-6.4337348691407134E-3</v>
      </c>
      <c r="K689" s="34">
        <f t="shared" si="369"/>
        <v>-4.7076958402897323E-3</v>
      </c>
      <c r="L689" s="101">
        <f t="shared" si="370"/>
        <v>-1.0359912207443197E-2</v>
      </c>
      <c r="N689" s="34">
        <f t="shared" si="371"/>
        <v>0.79425975359593415</v>
      </c>
      <c r="O689" s="35">
        <f t="shared" si="379"/>
        <v>-1.2050670422580521</v>
      </c>
      <c r="P689" s="35">
        <f t="shared" si="380"/>
        <v>-0.64337348691407137</v>
      </c>
      <c r="Q689" s="35">
        <f t="shared" si="372"/>
        <v>-0.47076958402897323</v>
      </c>
      <c r="R689" s="35">
        <f t="shared" si="381"/>
        <v>-1.0359912207443196</v>
      </c>
      <c r="S689" s="67">
        <f t="shared" si="373"/>
        <v>-2.5609415803494819</v>
      </c>
      <c r="AJ689" s="34">
        <f t="shared" ca="1" si="382"/>
        <v>-0.97153311302362155</v>
      </c>
      <c r="AK689" s="34">
        <f t="shared" ca="1" si="382"/>
        <v>0.67357772454034037</v>
      </c>
      <c r="AL689" s="34">
        <f t="shared" ca="1" si="382"/>
        <v>0.91500286319951718</v>
      </c>
      <c r="AM689" s="34">
        <f t="shared" ca="1" si="382"/>
        <v>0.88813942256191902</v>
      </c>
      <c r="AN689" s="101">
        <f t="shared" ca="1" si="382"/>
        <v>-1.2658359591183634</v>
      </c>
      <c r="AQ689" s="60">
        <f ca="1"/>
        <v>-2.2252836527170694E-2</v>
      </c>
      <c r="AR689" s="60">
        <f ca="1"/>
        <v>1.5371301243325031E-2</v>
      </c>
      <c r="AS689" s="60">
        <f ca="1"/>
        <v>9.4360417356183328E-3</v>
      </c>
      <c r="AT689" s="60">
        <f ca="1"/>
        <v>4.9004534838927374E-4</v>
      </c>
      <c r="AU689" s="60">
        <f ca="1"/>
        <v>8.2322951377839773E-4</v>
      </c>
      <c r="AW689" s="61">
        <f t="shared" ca="1" si="355"/>
        <v>0.91511303344879169</v>
      </c>
      <c r="AX689" s="61">
        <f t="shared" ca="1" si="356"/>
        <v>1.5371301243325031</v>
      </c>
      <c r="AY689" s="61">
        <f t="shared" ca="1" si="357"/>
        <v>0.94360417356183324</v>
      </c>
      <c r="AZ689" s="61">
        <f t="shared" ca="1" si="358"/>
        <v>4.9004534838927374E-2</v>
      </c>
      <c r="BA689" s="61">
        <f t="shared" ca="1" si="359"/>
        <v>8.2322951377839779E-2</v>
      </c>
      <c r="BB689" s="61">
        <f t="shared" ca="1" si="360"/>
        <v>3.5271748175598949</v>
      </c>
      <c r="BL689" s="96">
        <v>39672</v>
      </c>
      <c r="BM689" s="126">
        <f t="shared" si="374"/>
        <v>-1.8892554138146153E-2</v>
      </c>
      <c r="BN689" s="126">
        <f t="shared" si="375"/>
        <v>-1.2209201032250531E-2</v>
      </c>
      <c r="BO689" s="126">
        <f t="shared" si="376"/>
        <v>-6.3925443975486511E-3</v>
      </c>
      <c r="BP689" s="126">
        <f t="shared" si="377"/>
        <v>-4.5000042297084521E-3</v>
      </c>
      <c r="BQ689" s="126">
        <f t="shared" si="378"/>
        <v>-1.1109571849861605E-2</v>
      </c>
      <c r="DA689" s="126">
        <f t="shared" ca="1" si="361"/>
        <v>-2.212020034535055E-2</v>
      </c>
      <c r="DB689" s="126">
        <f t="shared" ca="1" si="362"/>
        <v>1.5053418922123854E-2</v>
      </c>
      <c r="DC689" s="126">
        <f t="shared" ca="1" si="363"/>
        <v>9.2776281735287326E-3</v>
      </c>
      <c r="DD689" s="126">
        <f t="shared" ca="1" si="364"/>
        <v>6.0678268970410865E-4</v>
      </c>
      <c r="DE689" s="126">
        <f t="shared" ca="1" si="365"/>
        <v>2.006372944617249E-4</v>
      </c>
    </row>
    <row r="690" spans="1:109" ht="14" thickBot="1" x14ac:dyDescent="0.2">
      <c r="A690" s="96">
        <v>39673</v>
      </c>
      <c r="B690" s="97">
        <v>4.6624999046325684</v>
      </c>
      <c r="C690" s="98">
        <v>1285.8299560546875</v>
      </c>
      <c r="D690" s="97">
        <v>1.8726999759674072</v>
      </c>
      <c r="E690">
        <v>109.51702537356682</v>
      </c>
      <c r="F690">
        <v>825.754150390625</v>
      </c>
      <c r="H690" s="34">
        <f t="shared" si="366"/>
        <v>3.5514413496441888E-3</v>
      </c>
      <c r="I690" s="34">
        <f t="shared" si="367"/>
        <v>-2.9156630132689079E-3</v>
      </c>
      <c r="J690" s="34">
        <f t="shared" si="368"/>
        <v>-1.4108995133160761E-2</v>
      </c>
      <c r="K690" s="34">
        <f t="shared" si="369"/>
        <v>3.2852807895127431E-4</v>
      </c>
      <c r="L690" s="101">
        <f t="shared" si="370"/>
        <v>1.1080580003360017E-2</v>
      </c>
      <c r="N690" s="34">
        <f t="shared" si="371"/>
        <v>-0.1460474606291271</v>
      </c>
      <c r="O690" s="35">
        <f t="shared" si="379"/>
        <v>-0.29156630132689076</v>
      </c>
      <c r="P690" s="35">
        <f t="shared" si="380"/>
        <v>-1.4108995133160762</v>
      </c>
      <c r="Q690" s="35">
        <f t="shared" si="372"/>
        <v>3.2852807895127428E-2</v>
      </c>
      <c r="R690" s="35">
        <f t="shared" si="381"/>
        <v>1.1080580003360017</v>
      </c>
      <c r="S690" s="67">
        <f t="shared" si="373"/>
        <v>-0.70760246704096508</v>
      </c>
      <c r="AJ690" s="34">
        <f t="shared" ca="1" si="382"/>
        <v>0.93158591402022572</v>
      </c>
      <c r="AK690" s="34">
        <f t="shared" ca="1" si="382"/>
        <v>-1.1628590982245952</v>
      </c>
      <c r="AL690" s="34">
        <f t="shared" ca="1" si="382"/>
        <v>-0.68137527450887614</v>
      </c>
      <c r="AM690" s="34">
        <f t="shared" ca="1" si="382"/>
        <v>-1.3976672427498371</v>
      </c>
      <c r="AN690" s="101">
        <f t="shared" ca="1" si="382"/>
        <v>-1.3226223503756449</v>
      </c>
      <c r="AQ690" s="60">
        <f ca="1"/>
        <v>-2.3986459614198295E-2</v>
      </c>
      <c r="AR690" s="60">
        <f ca="1"/>
        <v>4.9278209149966152E-3</v>
      </c>
      <c r="AS690" s="60">
        <f ca="1"/>
        <v>1.6829133286554456E-3</v>
      </c>
      <c r="AT690" s="60">
        <f ca="1"/>
        <v>-1.2090395155823531E-2</v>
      </c>
      <c r="AU690" s="60">
        <f ca="1"/>
        <v>3.371675934527685E-3</v>
      </c>
      <c r="AW690" s="61">
        <f t="shared" ca="1" si="355"/>
        <v>0.98640556642945743</v>
      </c>
      <c r="AX690" s="61">
        <f t="shared" ca="1" si="356"/>
        <v>0.49278209149966151</v>
      </c>
      <c r="AY690" s="61">
        <f t="shared" ca="1" si="357"/>
        <v>0.16829133286554457</v>
      </c>
      <c r="AZ690" s="61">
        <f t="shared" ca="1" si="358"/>
        <v>-1.2090395155823532</v>
      </c>
      <c r="BA690" s="61">
        <f t="shared" ca="1" si="359"/>
        <v>0.33716759345276848</v>
      </c>
      <c r="BB690" s="61">
        <f t="shared" ca="1" si="360"/>
        <v>0.77560706866507889</v>
      </c>
      <c r="BL690" s="96">
        <v>39673</v>
      </c>
      <c r="BM690" s="126">
        <f t="shared" si="374"/>
        <v>3.97293018854E-3</v>
      </c>
      <c r="BN690" s="126">
        <f t="shared" si="375"/>
        <v>-3.0741936229389186E-3</v>
      </c>
      <c r="BO690" s="126">
        <f t="shared" si="376"/>
        <v>-1.4067804661568699E-2</v>
      </c>
      <c r="BP690" s="126">
        <f t="shared" si="377"/>
        <v>5.3621968953255421E-4</v>
      </c>
      <c r="BQ690" s="126">
        <f t="shared" si="378"/>
        <v>1.0330920360941609E-2</v>
      </c>
      <c r="DA690" s="126">
        <f t="shared" ca="1" si="361"/>
        <v>-2.385382343237815E-2</v>
      </c>
      <c r="DB690" s="126">
        <f t="shared" ca="1" si="362"/>
        <v>4.6099385937954382E-3</v>
      </c>
      <c r="DC690" s="126">
        <f t="shared" ca="1" si="363"/>
        <v>1.5244997665658461E-3</v>
      </c>
      <c r="DD690" s="126">
        <f t="shared" ca="1" si="364"/>
        <v>-1.1973657814508697E-2</v>
      </c>
      <c r="DE690" s="126">
        <f t="shared" ca="1" si="365"/>
        <v>2.7490837152110122E-3</v>
      </c>
    </row>
    <row r="691" spans="1:109" ht="14" thickBot="1" x14ac:dyDescent="0.2">
      <c r="A691" s="96">
        <v>39674</v>
      </c>
      <c r="B691" s="97">
        <v>4.6244997978210449</v>
      </c>
      <c r="C691" s="98">
        <v>1292.9300537109375</v>
      </c>
      <c r="D691" s="97">
        <v>1.8676999807357788</v>
      </c>
      <c r="E691">
        <v>109.75743335641451</v>
      </c>
      <c r="F691">
        <v>809.01007080078125</v>
      </c>
      <c r="H691" s="34">
        <f t="shared" si="366"/>
        <v>-8.1501571235995697E-3</v>
      </c>
      <c r="I691" s="34">
        <f t="shared" si="367"/>
        <v>5.5218014036904472E-3</v>
      </c>
      <c r="J691" s="34">
        <f t="shared" si="368"/>
        <v>-2.6699392832776106E-3</v>
      </c>
      <c r="K691" s="34">
        <f t="shared" si="369"/>
        <v>2.1951653820731919E-3</v>
      </c>
      <c r="L691" s="101">
        <f t="shared" si="370"/>
        <v>-2.0277318112083265E-2</v>
      </c>
      <c r="N691" s="34">
        <f t="shared" si="371"/>
        <v>0.33516244094791614</v>
      </c>
      <c r="O691" s="35">
        <f t="shared" si="379"/>
        <v>0.55218014036904473</v>
      </c>
      <c r="P691" s="35">
        <f t="shared" si="380"/>
        <v>-0.26699392832776109</v>
      </c>
      <c r="Q691" s="35">
        <f t="shared" si="372"/>
        <v>0.2195165382073192</v>
      </c>
      <c r="R691" s="35">
        <f t="shared" si="381"/>
        <v>-2.0277318112083265</v>
      </c>
      <c r="S691" s="67">
        <f t="shared" si="373"/>
        <v>-1.1878666200118075</v>
      </c>
      <c r="AJ691" s="34">
        <f t="shared" ca="1" si="382"/>
        <v>1.4091887580682299</v>
      </c>
      <c r="AK691" s="34">
        <f t="shared" ca="1" si="382"/>
        <v>-0.95181627691010096</v>
      </c>
      <c r="AL691" s="34">
        <f t="shared" ca="1" si="382"/>
        <v>2.0492057775291896</v>
      </c>
      <c r="AM691" s="34">
        <f t="shared" ca="1" si="382"/>
        <v>3.3142034081985905E-2</v>
      </c>
      <c r="AN691" s="101">
        <f t="shared" ca="1" si="382"/>
        <v>2.1800530162023888</v>
      </c>
      <c r="AQ691" s="60">
        <f ca="1"/>
        <v>2.4410120843416632E-2</v>
      </c>
      <c r="AR691" s="60">
        <f ca="1"/>
        <v>-2.8343938995686012E-3</v>
      </c>
      <c r="AS691" s="60">
        <f ca="1"/>
        <v>-1.3280589668625383E-2</v>
      </c>
      <c r="AT691" s="60">
        <f ca="1"/>
        <v>2.330951404300779E-3</v>
      </c>
      <c r="AU691" s="60">
        <f ca="1"/>
        <v>-9.8673156883792596E-3</v>
      </c>
      <c r="AW691" s="61">
        <f t="shared" ca="1" si="355"/>
        <v>-1.003827970631783</v>
      </c>
      <c r="AX691" s="61">
        <f t="shared" ca="1" si="356"/>
        <v>-0.28343938995686013</v>
      </c>
      <c r="AY691" s="61">
        <f t="shared" ca="1" si="357"/>
        <v>-1.3280589668625382</v>
      </c>
      <c r="AZ691" s="61">
        <f t="shared" ca="1" si="358"/>
        <v>0.2330951404300779</v>
      </c>
      <c r="BA691" s="61">
        <f t="shared" ca="1" si="359"/>
        <v>-0.98673156883792601</v>
      </c>
      <c r="BB691" s="61">
        <f t="shared" ca="1" si="360"/>
        <v>-3.3689627558590294</v>
      </c>
      <c r="BL691" s="96">
        <v>39674</v>
      </c>
      <c r="BM691" s="126">
        <f t="shared" si="374"/>
        <v>-7.728668284703759E-3</v>
      </c>
      <c r="BN691" s="126">
        <f t="shared" si="375"/>
        <v>5.363270794020436E-3</v>
      </c>
      <c r="BO691" s="126">
        <f t="shared" si="376"/>
        <v>-2.6287488116855484E-3</v>
      </c>
      <c r="BP691" s="126">
        <f t="shared" si="377"/>
        <v>2.4028569926544717E-3</v>
      </c>
      <c r="BQ691" s="126">
        <f t="shared" si="378"/>
        <v>-2.1026977754501672E-2</v>
      </c>
      <c r="DA691" s="126">
        <f t="shared" ca="1" si="361"/>
        <v>2.4542757025236776E-2</v>
      </c>
      <c r="DB691" s="126">
        <f t="shared" ca="1" si="362"/>
        <v>-3.1522762207697786E-3</v>
      </c>
      <c r="DC691" s="126">
        <f t="shared" ca="1" si="363"/>
        <v>-1.3439003230714983E-2</v>
      </c>
      <c r="DD691" s="126">
        <f t="shared" ca="1" si="364"/>
        <v>2.4476887456156139E-3</v>
      </c>
      <c r="DE691" s="126">
        <f t="shared" ca="1" si="365"/>
        <v>-1.0489907907695932E-2</v>
      </c>
    </row>
    <row r="692" spans="1:109" ht="14" thickBot="1" x14ac:dyDescent="0.2">
      <c r="A692" s="96">
        <v>39675</v>
      </c>
      <c r="B692" s="97">
        <v>4.5945000648498535</v>
      </c>
      <c r="C692" s="98">
        <v>1298.199951171875</v>
      </c>
      <c r="D692" s="97">
        <v>1.8625999689102173</v>
      </c>
      <c r="E692">
        <v>110.52166251373104</v>
      </c>
      <c r="F692">
        <v>785.312744140625</v>
      </c>
      <c r="H692" s="34">
        <f t="shared" si="366"/>
        <v>-6.4871303454973814E-3</v>
      </c>
      <c r="I692" s="34">
        <f t="shared" si="367"/>
        <v>4.0759339190948223E-3</v>
      </c>
      <c r="J692" s="34">
        <f t="shared" si="368"/>
        <v>-2.730637617478787E-3</v>
      </c>
      <c r="K692" s="34">
        <f t="shared" si="369"/>
        <v>6.9628920242227185E-3</v>
      </c>
      <c r="L692" s="101">
        <f t="shared" si="370"/>
        <v>-2.9291757316073901E-2</v>
      </c>
      <c r="N692" s="34">
        <f t="shared" si="371"/>
        <v>0.26677307055203531</v>
      </c>
      <c r="O692" s="35">
        <f t="shared" si="379"/>
        <v>0.40759339190948224</v>
      </c>
      <c r="P692" s="35">
        <f t="shared" si="380"/>
        <v>-0.27306376174787872</v>
      </c>
      <c r="Q692" s="35">
        <f t="shared" si="372"/>
        <v>0.69628920242227188</v>
      </c>
      <c r="R692" s="35">
        <f t="shared" si="381"/>
        <v>-2.9291757316073901</v>
      </c>
      <c r="S692" s="67">
        <f t="shared" si="373"/>
        <v>-1.8315838284714794</v>
      </c>
      <c r="AJ692" s="34">
        <f t="shared" ca="1" si="382"/>
        <v>-1.7825017860300729</v>
      </c>
      <c r="AK692" s="34">
        <f t="shared" ca="1" si="382"/>
        <v>-0.38630077309539174</v>
      </c>
      <c r="AL692" s="34">
        <f t="shared" ca="1" si="382"/>
        <v>-0.88231108288984927</v>
      </c>
      <c r="AM692" s="34">
        <f t="shared" ca="1" si="382"/>
        <v>-0.69143424122222596</v>
      </c>
      <c r="AN692" s="101">
        <f t="shared" ca="1" si="382"/>
        <v>-0.49958450425097523</v>
      </c>
      <c r="AQ692" s="60">
        <f ca="1"/>
        <v>1.7379819390539186E-2</v>
      </c>
      <c r="AR692" s="60">
        <f ca="1"/>
        <v>2.7813857247270635E-2</v>
      </c>
      <c r="AS692" s="60">
        <f ca="1"/>
        <v>6.9917195508791231E-3</v>
      </c>
      <c r="AT692" s="60">
        <f ca="1"/>
        <v>1.7563882674998275E-2</v>
      </c>
      <c r="AU692" s="60">
        <f ca="1"/>
        <v>-2.3313212053959892E-2</v>
      </c>
      <c r="AW692" s="61">
        <f t="shared" ca="1" si="355"/>
        <v>-0.71471783940213929</v>
      </c>
      <c r="AX692" s="61">
        <f t="shared" ca="1" si="356"/>
        <v>2.7813857247270635</v>
      </c>
      <c r="AY692" s="61">
        <f t="shared" ca="1" si="357"/>
        <v>0.6991719550879123</v>
      </c>
      <c r="AZ692" s="61">
        <f t="shared" ca="1" si="358"/>
        <v>1.7563882674998275</v>
      </c>
      <c r="BA692" s="61">
        <f t="shared" ca="1" si="359"/>
        <v>-2.3313212053959891</v>
      </c>
      <c r="BB692" s="61">
        <f t="shared" ca="1" si="360"/>
        <v>2.1909069025166747</v>
      </c>
      <c r="BL692" s="96">
        <v>39675</v>
      </c>
      <c r="BM692" s="126">
        <f t="shared" si="374"/>
        <v>-6.0656415066015707E-3</v>
      </c>
      <c r="BN692" s="126">
        <f t="shared" si="375"/>
        <v>3.9174033094248112E-3</v>
      </c>
      <c r="BO692" s="126">
        <f t="shared" si="376"/>
        <v>-2.6894471458867248E-3</v>
      </c>
      <c r="BP692" s="126">
        <f t="shared" si="377"/>
        <v>7.1705836348039988E-3</v>
      </c>
      <c r="BQ692" s="126">
        <f t="shared" si="378"/>
        <v>-3.0041416958492308E-2</v>
      </c>
      <c r="DA692" s="126">
        <f t="shared" ca="1" si="361"/>
        <v>1.751245557235933E-2</v>
      </c>
      <c r="DB692" s="126">
        <f t="shared" ca="1" si="362"/>
        <v>2.7495974926069457E-2</v>
      </c>
      <c r="DC692" s="126">
        <f t="shared" ca="1" si="363"/>
        <v>6.8333059887895238E-3</v>
      </c>
      <c r="DD692" s="126">
        <f t="shared" ca="1" si="364"/>
        <v>1.7680620016313112E-2</v>
      </c>
      <c r="DE692" s="126">
        <f t="shared" ca="1" si="365"/>
        <v>-2.3935804273276566E-2</v>
      </c>
    </row>
    <row r="693" spans="1:109" ht="14" thickBot="1" x14ac:dyDescent="0.2">
      <c r="A693" s="96">
        <v>39678</v>
      </c>
      <c r="B693" s="97">
        <v>4.5815000534057617</v>
      </c>
      <c r="C693" s="98">
        <v>1278.5999755859375</v>
      </c>
      <c r="D693" s="97">
        <v>1.8646999597549438</v>
      </c>
      <c r="E693">
        <v>110.15642526418252</v>
      </c>
      <c r="F693">
        <v>799.55560302734375</v>
      </c>
      <c r="H693" s="34">
        <f t="shared" si="366"/>
        <v>-2.8294724693875115E-3</v>
      </c>
      <c r="I693" s="34">
        <f t="shared" si="367"/>
        <v>-1.5097809523290118E-2</v>
      </c>
      <c r="J693" s="34">
        <f t="shared" si="368"/>
        <v>1.127451347459884E-3</v>
      </c>
      <c r="K693" s="34">
        <f t="shared" si="369"/>
        <v>-3.3046666259037823E-3</v>
      </c>
      <c r="L693" s="101">
        <f t="shared" si="370"/>
        <v>1.8136543680193094E-2</v>
      </c>
      <c r="N693" s="34">
        <f t="shared" si="371"/>
        <v>0.11635762170631736</v>
      </c>
      <c r="O693" s="35">
        <f t="shared" si="379"/>
        <v>-1.5097809523290118</v>
      </c>
      <c r="P693" s="35">
        <f t="shared" si="380"/>
        <v>0.11274513474598841</v>
      </c>
      <c r="Q693" s="35">
        <f t="shared" si="372"/>
        <v>-0.33046666259037821</v>
      </c>
      <c r="R693" s="35">
        <f t="shared" si="381"/>
        <v>1.8136543680193093</v>
      </c>
      <c r="S693" s="67">
        <f t="shared" si="373"/>
        <v>0.20250950955222513</v>
      </c>
      <c r="AJ693" s="34">
        <f t="shared" ca="1" si="382"/>
        <v>1.2353657620319449</v>
      </c>
      <c r="AK693" s="34">
        <f t="shared" ca="1" si="382"/>
        <v>0.2417741255593652</v>
      </c>
      <c r="AL693" s="34">
        <f t="shared" ca="1" si="382"/>
        <v>-6.531693535723844E-2</v>
      </c>
      <c r="AM693" s="34">
        <f t="shared" ca="1" si="382"/>
        <v>-1.1996660119815452</v>
      </c>
      <c r="AN693" s="101">
        <f t="shared" ca="1" si="382"/>
        <v>-1.1893647976247836</v>
      </c>
      <c r="AQ693" s="60">
        <f ca="1"/>
        <v>-2.9415573202916902E-2</v>
      </c>
      <c r="AR693" s="60">
        <f ca="1"/>
        <v>-2.6890069252902247E-2</v>
      </c>
      <c r="AS693" s="60">
        <f ca="1"/>
        <v>-8.6000191637211811E-3</v>
      </c>
      <c r="AT693" s="60">
        <f ca="1"/>
        <v>-6.9517344987214732E-3</v>
      </c>
      <c r="AU693" s="60">
        <f ca="1"/>
        <v>1.3114601592627462E-3</v>
      </c>
      <c r="AW693" s="61">
        <f t="shared" ca="1" si="355"/>
        <v>1.20966935570163</v>
      </c>
      <c r="AX693" s="61">
        <f t="shared" ca="1" si="356"/>
        <v>-2.6890069252902249</v>
      </c>
      <c r="AY693" s="61">
        <f t="shared" ca="1" si="357"/>
        <v>-0.86000191637211809</v>
      </c>
      <c r="AZ693" s="61">
        <f t="shared" ca="1" si="358"/>
        <v>-0.69517344987214735</v>
      </c>
      <c r="BA693" s="61">
        <f t="shared" ca="1" si="359"/>
        <v>0.13114601592627462</v>
      </c>
      <c r="BB693" s="61">
        <f t="shared" ca="1" si="360"/>
        <v>-2.9033669199065857</v>
      </c>
      <c r="BL693" s="96">
        <v>39678</v>
      </c>
      <c r="BM693" s="126">
        <f t="shared" si="374"/>
        <v>-2.4079836304917003E-3</v>
      </c>
      <c r="BN693" s="126">
        <f t="shared" si="375"/>
        <v>-1.5256340132960129E-2</v>
      </c>
      <c r="BO693" s="126">
        <f t="shared" si="376"/>
        <v>1.1686418190519463E-3</v>
      </c>
      <c r="BP693" s="126">
        <f t="shared" si="377"/>
        <v>-3.0969750153225025E-3</v>
      </c>
      <c r="BQ693" s="126">
        <f t="shared" si="378"/>
        <v>1.7386884037774688E-2</v>
      </c>
      <c r="DA693" s="126">
        <f t="shared" ca="1" si="361"/>
        <v>-2.9282937021096758E-2</v>
      </c>
      <c r="DB693" s="126">
        <f t="shared" ca="1" si="362"/>
        <v>-2.7207951574103426E-2</v>
      </c>
      <c r="DC693" s="126">
        <f t="shared" ca="1" si="363"/>
        <v>-8.7584327258107813E-3</v>
      </c>
      <c r="DD693" s="126">
        <f t="shared" ca="1" si="364"/>
        <v>-6.8349971574066378E-3</v>
      </c>
      <c r="DE693" s="126">
        <f t="shared" ca="1" si="365"/>
        <v>6.8886793994607336E-4</v>
      </c>
    </row>
    <row r="694" spans="1:109" ht="14" thickBot="1" x14ac:dyDescent="0.2">
      <c r="A694" s="96">
        <v>39679</v>
      </c>
      <c r="B694" s="97">
        <v>4.5894999504089355</v>
      </c>
      <c r="C694" s="98">
        <v>1266.68994140625</v>
      </c>
      <c r="D694" s="97">
        <v>1.8658000230789185</v>
      </c>
      <c r="E694">
        <v>109.80564166508242</v>
      </c>
      <c r="F694">
        <v>812.55487060546875</v>
      </c>
      <c r="H694" s="34">
        <f t="shared" si="366"/>
        <v>1.7461305052756516E-3</v>
      </c>
      <c r="I694" s="34">
        <f t="shared" si="367"/>
        <v>-9.3149025552182966E-3</v>
      </c>
      <c r="J694" s="34">
        <f t="shared" si="368"/>
        <v>5.8994119575096575E-4</v>
      </c>
      <c r="K694" s="34">
        <f t="shared" si="369"/>
        <v>-3.184413421721257E-3</v>
      </c>
      <c r="L694" s="101">
        <f t="shared" si="370"/>
        <v>1.6258115794456438E-2</v>
      </c>
      <c r="N694" s="34">
        <f t="shared" si="371"/>
        <v>-7.1806880957815428E-2</v>
      </c>
      <c r="O694" s="35">
        <f t="shared" si="379"/>
        <v>-0.93149025552182962</v>
      </c>
      <c r="P694" s="35">
        <f t="shared" si="380"/>
        <v>5.8994119575096572E-2</v>
      </c>
      <c r="Q694" s="35">
        <f t="shared" si="372"/>
        <v>-0.31844134217212572</v>
      </c>
      <c r="R694" s="35">
        <f t="shared" si="381"/>
        <v>1.6258115794456438</v>
      </c>
      <c r="S694" s="67">
        <f t="shared" si="373"/>
        <v>0.36306722036896955</v>
      </c>
      <c r="AJ694" s="34">
        <f t="shared" ca="1" si="382"/>
        <v>1.8441922128892381</v>
      </c>
      <c r="AK694" s="34">
        <f t="shared" ca="1" si="382"/>
        <v>-1.1156362223280376</v>
      </c>
      <c r="AL694" s="34">
        <f t="shared" ca="1" si="382"/>
        <v>0.55101452858892186</v>
      </c>
      <c r="AM694" s="34">
        <f t="shared" ca="1" si="382"/>
        <v>0.11483960599808091</v>
      </c>
      <c r="AN694" s="101">
        <f t="shared" ca="1" si="382"/>
        <v>-1.2601491317653655</v>
      </c>
      <c r="AQ694" s="60">
        <f ca="1"/>
        <v>2.4247177690308021E-2</v>
      </c>
      <c r="AR694" s="60">
        <f ca="1"/>
        <v>1.3264831939497216E-2</v>
      </c>
      <c r="AS694" s="60">
        <f ca="1"/>
        <v>-7.3634756137952104E-3</v>
      </c>
      <c r="AT694" s="60">
        <f ca="1"/>
        <v>2.7026960579342894E-3</v>
      </c>
      <c r="AU694" s="60">
        <f ca="1"/>
        <v>4.216063900167424E-3</v>
      </c>
      <c r="AW694" s="61">
        <f t="shared" ca="1" si="355"/>
        <v>-0.99712718878139406</v>
      </c>
      <c r="AX694" s="61">
        <f t="shared" ca="1" si="356"/>
        <v>1.3264831939497215</v>
      </c>
      <c r="AY694" s="61">
        <f t="shared" ca="1" si="357"/>
        <v>-0.73634756137952107</v>
      </c>
      <c r="AZ694" s="61">
        <f t="shared" ca="1" si="358"/>
        <v>0.27026960579342896</v>
      </c>
      <c r="BA694" s="61">
        <f t="shared" ca="1" si="359"/>
        <v>0.42160639001674238</v>
      </c>
      <c r="BB694" s="61">
        <f t="shared" ca="1" si="360"/>
        <v>0.28488443959897769</v>
      </c>
      <c r="BL694" s="96">
        <v>39679</v>
      </c>
      <c r="BM694" s="126">
        <f t="shared" si="374"/>
        <v>2.1676193441714626E-3</v>
      </c>
      <c r="BN694" s="126">
        <f t="shared" si="375"/>
        <v>-9.4734331648883077E-3</v>
      </c>
      <c r="BO694" s="126">
        <f t="shared" si="376"/>
        <v>6.3113166734302811E-4</v>
      </c>
      <c r="BP694" s="126">
        <f t="shared" si="377"/>
        <v>-2.9767218111399771E-3</v>
      </c>
      <c r="BQ694" s="126">
        <f t="shared" si="378"/>
        <v>1.550845615203803E-2</v>
      </c>
      <c r="DA694" s="126">
        <f t="shared" ca="1" si="361"/>
        <v>2.4379813872128165E-2</v>
      </c>
      <c r="DB694" s="126">
        <f t="shared" ca="1" si="362"/>
        <v>1.2946949618296039E-2</v>
      </c>
      <c r="DC694" s="126">
        <f t="shared" ca="1" si="363"/>
        <v>-7.5218891758848097E-3</v>
      </c>
      <c r="DD694" s="126">
        <f t="shared" ca="1" si="364"/>
        <v>2.8194333992491243E-3</v>
      </c>
      <c r="DE694" s="126">
        <f t="shared" ca="1" si="365"/>
        <v>3.5934716808507512E-3</v>
      </c>
    </row>
    <row r="695" spans="1:109" ht="14" thickBot="1" x14ac:dyDescent="0.2">
      <c r="A695" s="96">
        <v>39680</v>
      </c>
      <c r="B695" s="97">
        <v>4.5100002288818359</v>
      </c>
      <c r="C695" s="98">
        <v>1274.5400390625</v>
      </c>
      <c r="D695" s="97">
        <v>1.8610999584197998</v>
      </c>
      <c r="E695">
        <v>109.84182288790596</v>
      </c>
      <c r="F695">
        <v>806.55517578125</v>
      </c>
      <c r="H695" s="34">
        <f t="shared" si="366"/>
        <v>-1.7322087893260788E-2</v>
      </c>
      <c r="I695" s="34">
        <f t="shared" si="367"/>
        <v>6.1973316433972803E-3</v>
      </c>
      <c r="J695" s="34">
        <f t="shared" si="368"/>
        <v>-2.5190613147076006E-3</v>
      </c>
      <c r="K695" s="34">
        <f t="shared" si="369"/>
        <v>3.295024032908963E-4</v>
      </c>
      <c r="L695" s="101">
        <f t="shared" si="370"/>
        <v>-7.3837411370731498E-3</v>
      </c>
      <c r="N695" s="34">
        <f t="shared" si="371"/>
        <v>0.71234372203802376</v>
      </c>
      <c r="O695" s="35">
        <f t="shared" si="379"/>
        <v>0.61973316433972803</v>
      </c>
      <c r="P695" s="35">
        <f t="shared" si="380"/>
        <v>-0.25190613147076008</v>
      </c>
      <c r="Q695" s="35">
        <f t="shared" si="372"/>
        <v>3.2950240329089629E-2</v>
      </c>
      <c r="R695" s="35">
        <f t="shared" si="381"/>
        <v>-0.73837411370731498</v>
      </c>
      <c r="S695" s="67">
        <f t="shared" si="373"/>
        <v>0.37474688152876645</v>
      </c>
      <c r="AJ695" s="34">
        <f t="shared" ca="1" si="382"/>
        <v>-1.772472117623362</v>
      </c>
      <c r="AK695" s="34">
        <f t="shared" ca="1" si="382"/>
        <v>0.95357834834070521</v>
      </c>
      <c r="AL695" s="34">
        <f t="shared" ca="1" si="382"/>
        <v>-0.41522365958909269</v>
      </c>
      <c r="AM695" s="34">
        <f t="shared" ca="1" si="382"/>
        <v>0.39864251588053751</v>
      </c>
      <c r="AN695" s="101">
        <f t="shared" ca="1" si="382"/>
        <v>-1.2675766139897151</v>
      </c>
      <c r="AQ695" s="60">
        <f ca="1"/>
        <v>3.630357948678864E-2</v>
      </c>
      <c r="AR695" s="60">
        <f ca="1"/>
        <v>1.8204496178358814E-2</v>
      </c>
      <c r="AS695" s="60">
        <f ca="1"/>
        <v>-3.7683740697089145E-3</v>
      </c>
      <c r="AT695" s="60">
        <f ca="1"/>
        <v>1.9983799557956412E-3</v>
      </c>
      <c r="AU695" s="60">
        <f ca="1"/>
        <v>-1.7667022090347043E-2</v>
      </c>
      <c r="AW695" s="61">
        <f t="shared" ca="1" si="355"/>
        <v>-1.4929278210730839</v>
      </c>
      <c r="AX695" s="61">
        <f t="shared" ca="1" si="356"/>
        <v>1.8204496178358816</v>
      </c>
      <c r="AY695" s="61">
        <f t="shared" ca="1" si="357"/>
        <v>-0.37683740697089146</v>
      </c>
      <c r="AZ695" s="61">
        <f t="shared" ca="1" si="358"/>
        <v>0.19983799557956411</v>
      </c>
      <c r="BA695" s="61">
        <f t="shared" ca="1" si="359"/>
        <v>-1.7667022090347044</v>
      </c>
      <c r="BB695" s="61">
        <f t="shared" ca="1" si="360"/>
        <v>-1.6161798236632341</v>
      </c>
      <c r="BL695" s="96">
        <v>39680</v>
      </c>
      <c r="BM695" s="126">
        <f t="shared" si="374"/>
        <v>-1.6900599054364977E-2</v>
      </c>
      <c r="BN695" s="126">
        <f t="shared" si="375"/>
        <v>6.0388010337272691E-3</v>
      </c>
      <c r="BO695" s="126">
        <f t="shared" si="376"/>
        <v>-2.4778708431155384E-3</v>
      </c>
      <c r="BP695" s="126">
        <f t="shared" si="377"/>
        <v>5.3719401387217615E-4</v>
      </c>
      <c r="BQ695" s="126">
        <f t="shared" si="378"/>
        <v>-8.1334007794915571E-3</v>
      </c>
      <c r="DA695" s="126">
        <f t="shared" ca="1" si="361"/>
        <v>3.643621566860878E-2</v>
      </c>
      <c r="DB695" s="126">
        <f t="shared" ca="1" si="362"/>
        <v>1.7886613857157636E-2</v>
      </c>
      <c r="DC695" s="126">
        <f t="shared" ca="1" si="363"/>
        <v>-3.9267876317985138E-3</v>
      </c>
      <c r="DD695" s="126">
        <f t="shared" ca="1" si="364"/>
        <v>2.1151172971104761E-3</v>
      </c>
      <c r="DE695" s="126">
        <f t="shared" ca="1" si="365"/>
        <v>-1.8289614309663717E-2</v>
      </c>
    </row>
    <row r="696" spans="1:109" ht="14" thickBot="1" x14ac:dyDescent="0.2">
      <c r="A696" s="96">
        <v>39681</v>
      </c>
      <c r="B696" s="97">
        <v>4.5384998321533203</v>
      </c>
      <c r="C696" s="98">
        <v>1277.719970703125</v>
      </c>
      <c r="D696" s="97">
        <v>1.8751000165939331</v>
      </c>
      <c r="E696">
        <v>108.63661592265237</v>
      </c>
      <c r="F696">
        <v>834.60723876953125</v>
      </c>
      <c r="H696" s="34">
        <f t="shared" si="366"/>
        <v>6.3192021785219024E-3</v>
      </c>
      <c r="I696" s="34">
        <f t="shared" si="367"/>
        <v>2.4949640993342419E-3</v>
      </c>
      <c r="J696" s="34">
        <f t="shared" si="368"/>
        <v>7.5224643957438487E-3</v>
      </c>
      <c r="K696" s="34">
        <f t="shared" si="369"/>
        <v>-1.0972204699147369E-2</v>
      </c>
      <c r="L696" s="101">
        <f t="shared" si="370"/>
        <v>3.478009171673755E-2</v>
      </c>
      <c r="N696" s="34">
        <f t="shared" si="371"/>
        <v>-0.25986728781756052</v>
      </c>
      <c r="O696" s="35">
        <f t="shared" si="379"/>
        <v>0.2494964099334242</v>
      </c>
      <c r="P696" s="35">
        <f t="shared" si="380"/>
        <v>0.75224643957438486</v>
      </c>
      <c r="Q696" s="35">
        <f t="shared" si="372"/>
        <v>-1.097220469914737</v>
      </c>
      <c r="R696" s="35">
        <f t="shared" si="381"/>
        <v>3.4780091716737549</v>
      </c>
      <c r="S696" s="67">
        <f t="shared" si="373"/>
        <v>3.1226642634492663</v>
      </c>
      <c r="AJ696" s="34">
        <f t="shared" ca="1" si="382"/>
        <v>1.4778946791171061</v>
      </c>
      <c r="AK696" s="34">
        <f t="shared" ca="1" si="382"/>
        <v>-0.41298502945917265</v>
      </c>
      <c r="AL696" s="34">
        <f t="shared" ca="1" si="382"/>
        <v>0.55311071769753573</v>
      </c>
      <c r="AM696" s="34">
        <f t="shared" ca="1" si="382"/>
        <v>-0.31194161859911562</v>
      </c>
      <c r="AN696" s="101">
        <f t="shared" ca="1" si="382"/>
        <v>1.5653068696246655</v>
      </c>
      <c r="AQ696" s="60">
        <f ca="1"/>
        <v>-3.3452468922341626E-2</v>
      </c>
      <c r="AR696" s="60">
        <f ca="1"/>
        <v>-1.486504640220552E-2</v>
      </c>
      <c r="AS696" s="60">
        <f ca="1"/>
        <v>-1.6536036237275401E-3</v>
      </c>
      <c r="AT696" s="60">
        <f ca="1"/>
        <v>-1.4767301302324502E-2</v>
      </c>
      <c r="AU696" s="60">
        <f ca="1"/>
        <v>1.4592315925570204E-2</v>
      </c>
      <c r="AW696" s="61">
        <f t="shared" ca="1" si="355"/>
        <v>1.3756803666129163</v>
      </c>
      <c r="AX696" s="61">
        <f t="shared" ca="1" si="356"/>
        <v>-1.486504640220552</v>
      </c>
      <c r="AY696" s="61">
        <f t="shared" ca="1" si="357"/>
        <v>-0.16536036237275401</v>
      </c>
      <c r="AZ696" s="61">
        <f t="shared" ca="1" si="358"/>
        <v>-1.4767301302324503</v>
      </c>
      <c r="BA696" s="61">
        <f t="shared" ca="1" si="359"/>
        <v>1.4592315925570203</v>
      </c>
      <c r="BB696" s="61">
        <f t="shared" ca="1" si="360"/>
        <v>-0.29368317365581964</v>
      </c>
      <c r="BL696" s="96">
        <v>39681</v>
      </c>
      <c r="BM696" s="126">
        <f t="shared" si="374"/>
        <v>6.7406910174177131E-3</v>
      </c>
      <c r="BN696" s="126">
        <f t="shared" si="375"/>
        <v>2.3364334896642308E-3</v>
      </c>
      <c r="BO696" s="126">
        <f t="shared" si="376"/>
        <v>7.5636548673359109E-3</v>
      </c>
      <c r="BP696" s="126">
        <f t="shared" si="377"/>
        <v>-1.076451308856609E-2</v>
      </c>
      <c r="BQ696" s="126">
        <f t="shared" si="378"/>
        <v>3.403043207431914E-2</v>
      </c>
      <c r="DA696" s="126">
        <f t="shared" ca="1" si="361"/>
        <v>-3.3319832740521485E-2</v>
      </c>
      <c r="DB696" s="126">
        <f t="shared" ca="1" si="362"/>
        <v>-1.5182928723406697E-2</v>
      </c>
      <c r="DC696" s="126">
        <f t="shared" ca="1" si="363"/>
        <v>-1.8120171858171396E-3</v>
      </c>
      <c r="DD696" s="126">
        <f t="shared" ca="1" si="364"/>
        <v>-1.4650563961009668E-2</v>
      </c>
      <c r="DE696" s="126">
        <f t="shared" ca="1" si="365"/>
        <v>1.3969723706253531E-2</v>
      </c>
    </row>
    <row r="697" spans="1:109" ht="14" thickBot="1" x14ac:dyDescent="0.2">
      <c r="A697" s="96">
        <v>39682</v>
      </c>
      <c r="B697" s="97">
        <v>4.5824999809265137</v>
      </c>
      <c r="C697" s="98">
        <v>1292.199951171875</v>
      </c>
      <c r="D697" s="97">
        <v>1.8509500026702881</v>
      </c>
      <c r="E697">
        <v>109.99889913185493</v>
      </c>
      <c r="F697">
        <v>827.6080322265625</v>
      </c>
      <c r="H697" s="34">
        <f t="shared" si="366"/>
        <v>9.6948662334349379E-3</v>
      </c>
      <c r="I697" s="34">
        <f t="shared" si="367"/>
        <v>1.1332671321386418E-2</v>
      </c>
      <c r="J697" s="34">
        <f t="shared" si="368"/>
        <v>-1.2879320414871973E-2</v>
      </c>
      <c r="K697" s="34">
        <f t="shared" si="369"/>
        <v>1.2539816319135751E-2</v>
      </c>
      <c r="L697" s="101">
        <f t="shared" si="370"/>
        <v>-8.3862279379313086E-3</v>
      </c>
      <c r="N697" s="34">
        <f t="shared" si="371"/>
        <v>-0.39868618263232769</v>
      </c>
      <c r="O697" s="35">
        <f t="shared" si="379"/>
        <v>1.1332671321386418</v>
      </c>
      <c r="P697" s="35">
        <f t="shared" si="380"/>
        <v>-1.2879320414871973</v>
      </c>
      <c r="Q697" s="35">
        <f t="shared" si="372"/>
        <v>1.253981631913575</v>
      </c>
      <c r="R697" s="35">
        <f t="shared" si="381"/>
        <v>-0.83862279379313087</v>
      </c>
      <c r="S697" s="67">
        <f t="shared" si="373"/>
        <v>-0.13799225386043901</v>
      </c>
      <c r="AJ697" s="34">
        <f t="shared" ca="1" si="382"/>
        <v>-0.12900432843453263</v>
      </c>
      <c r="AK697" s="34">
        <f t="shared" ca="1" si="382"/>
        <v>-5.370451220886481E-3</v>
      </c>
      <c r="AL697" s="34">
        <f t="shared" ca="1" si="382"/>
        <v>-0.64086060954624502</v>
      </c>
      <c r="AM697" s="34">
        <f t="shared" ca="1" si="382"/>
        <v>-0.81623117003237455</v>
      </c>
      <c r="AN697" s="101">
        <f t="shared" ca="1" si="382"/>
        <v>-0.54621052576920204</v>
      </c>
      <c r="AQ697" s="60">
        <f ca="1"/>
        <v>2.5711495249308127E-2</v>
      </c>
      <c r="AR697" s="60">
        <f ca="1"/>
        <v>1.6026136782878678E-2</v>
      </c>
      <c r="AS697" s="60">
        <f ca="1"/>
        <v>4.1763299901848364E-3</v>
      </c>
      <c r="AT697" s="60">
        <f ca="1"/>
        <v>1.4421606567461543E-2</v>
      </c>
      <c r="AU697" s="60">
        <f ca="1"/>
        <v>-8.5075345779403802E-3</v>
      </c>
      <c r="AW697" s="61">
        <f t="shared" ca="1" si="355"/>
        <v>-1.0573449539059778</v>
      </c>
      <c r="AX697" s="61">
        <f t="shared" ca="1" si="356"/>
        <v>1.6026136782878679</v>
      </c>
      <c r="AY697" s="61">
        <f t="shared" ca="1" si="357"/>
        <v>0.41763299901848361</v>
      </c>
      <c r="AZ697" s="61">
        <f t="shared" ca="1" si="358"/>
        <v>1.4421606567461542</v>
      </c>
      <c r="BA697" s="61">
        <f t="shared" ca="1" si="359"/>
        <v>-0.85075345779403799</v>
      </c>
      <c r="BB697" s="61">
        <f t="shared" ca="1" si="360"/>
        <v>1.5543089223524902</v>
      </c>
      <c r="BL697" s="96">
        <v>39682</v>
      </c>
      <c r="BM697" s="126">
        <f t="shared" si="374"/>
        <v>1.011635507233075E-2</v>
      </c>
      <c r="BN697" s="126">
        <f t="shared" si="375"/>
        <v>1.1174140711716407E-2</v>
      </c>
      <c r="BO697" s="126">
        <f t="shared" si="376"/>
        <v>-1.2838129943279911E-2</v>
      </c>
      <c r="BP697" s="126">
        <f t="shared" si="377"/>
        <v>1.2747507929717031E-2</v>
      </c>
      <c r="BQ697" s="126">
        <f t="shared" si="378"/>
        <v>-9.1358875803497167E-3</v>
      </c>
      <c r="DA697" s="126">
        <f t="shared" ca="1" si="361"/>
        <v>2.5844131431128271E-2</v>
      </c>
      <c r="DB697" s="126">
        <f t="shared" ca="1" si="362"/>
        <v>1.57082544616775E-2</v>
      </c>
      <c r="DC697" s="126">
        <f t="shared" ca="1" si="363"/>
        <v>4.0179164280952371E-3</v>
      </c>
      <c r="DD697" s="126">
        <f t="shared" ca="1" si="364"/>
        <v>1.4538343908776378E-2</v>
      </c>
      <c r="DE697" s="126">
        <f t="shared" ca="1" si="365"/>
        <v>-9.1301267972570526E-3</v>
      </c>
    </row>
    <row r="698" spans="1:109" ht="14" thickBot="1" x14ac:dyDescent="0.2">
      <c r="A698" s="96">
        <v>39685</v>
      </c>
      <c r="B698" s="97">
        <v>4.5254430770874023</v>
      </c>
      <c r="C698" s="98">
        <v>1266.8399658203125</v>
      </c>
      <c r="D698" s="97">
        <v>1.8521000146865845</v>
      </c>
      <c r="E698">
        <v>109.32546706638772</v>
      </c>
      <c r="F698">
        <v>821.65435791015625</v>
      </c>
      <c r="H698" s="34">
        <f t="shared" si="366"/>
        <v>-1.2451042897238652E-2</v>
      </c>
      <c r="I698" s="34">
        <f t="shared" si="367"/>
        <v>-1.9625434383095237E-2</v>
      </c>
      <c r="J698" s="34">
        <f t="shared" si="368"/>
        <v>6.2130906541900779E-4</v>
      </c>
      <c r="K698" s="34">
        <f t="shared" si="369"/>
        <v>-6.1221709560926778E-3</v>
      </c>
      <c r="L698" s="101">
        <f t="shared" si="370"/>
        <v>-7.1938334145800042E-3</v>
      </c>
      <c r="N698" s="34">
        <f t="shared" si="371"/>
        <v>0.51202962918371753</v>
      </c>
      <c r="O698" s="35">
        <f t="shared" si="379"/>
        <v>-1.9625434383095237</v>
      </c>
      <c r="P698" s="35">
        <f t="shared" si="380"/>
        <v>6.2130906541900781E-2</v>
      </c>
      <c r="Q698" s="35">
        <f t="shared" si="372"/>
        <v>-0.61221709560926774</v>
      </c>
      <c r="R698" s="35">
        <f t="shared" si="381"/>
        <v>-0.71938334145800042</v>
      </c>
      <c r="S698" s="67">
        <f t="shared" si="373"/>
        <v>-2.7199833396511739</v>
      </c>
      <c r="AJ698" s="34">
        <f t="shared" ca="1" si="382"/>
        <v>-0.27047103443389175</v>
      </c>
      <c r="AK698" s="34">
        <f t="shared" ca="1" si="382"/>
        <v>-0.31309621554799083</v>
      </c>
      <c r="AL698" s="34">
        <f t="shared" ca="1" si="382"/>
        <v>-1.1706607511303018</v>
      </c>
      <c r="AM698" s="34">
        <f t="shared" ca="1" si="382"/>
        <v>5.4135862047680332E-2</v>
      </c>
      <c r="AN698" s="101">
        <f t="shared" ca="1" si="382"/>
        <v>-0.44688228217546155</v>
      </c>
      <c r="AQ698" s="60">
        <f ca="1"/>
        <v>8.4741342700482363E-4</v>
      </c>
      <c r="AR698" s="60">
        <f ca="1"/>
        <v>-7.2174101979501281E-3</v>
      </c>
      <c r="AS698" s="60">
        <f ca="1"/>
        <v>-6.1774185503833028E-3</v>
      </c>
      <c r="AT698" s="60">
        <f ca="1"/>
        <v>-8.424561891821477E-4</v>
      </c>
      <c r="AU698" s="60">
        <f ca="1"/>
        <v>4.2170239729423277E-3</v>
      </c>
      <c r="AW698" s="61">
        <f t="shared" ca="1" si="355"/>
        <v>-3.4848549344473942E-2</v>
      </c>
      <c r="AX698" s="61">
        <f t="shared" ca="1" si="356"/>
        <v>-0.72174101979501282</v>
      </c>
      <c r="AY698" s="61">
        <f t="shared" ca="1" si="357"/>
        <v>-0.61774185503833023</v>
      </c>
      <c r="AZ698" s="61">
        <f t="shared" ca="1" si="358"/>
        <v>-8.4245618918214776E-2</v>
      </c>
      <c r="BA698" s="61">
        <f t="shared" ca="1" si="359"/>
        <v>0.42170239729423276</v>
      </c>
      <c r="BB698" s="61">
        <f t="shared" ca="1" si="360"/>
        <v>-1.0368746458017992</v>
      </c>
      <c r="BL698" s="96">
        <v>39685</v>
      </c>
      <c r="BM698" s="126">
        <f t="shared" si="374"/>
        <v>-1.2029554058342841E-2</v>
      </c>
      <c r="BN698" s="126">
        <f t="shared" si="375"/>
        <v>-1.9783964992765246E-2</v>
      </c>
      <c r="BO698" s="126">
        <f t="shared" si="376"/>
        <v>6.6249953701107015E-4</v>
      </c>
      <c r="BP698" s="126">
        <f t="shared" si="377"/>
        <v>-5.9144793455113975E-3</v>
      </c>
      <c r="BQ698" s="126">
        <f t="shared" si="378"/>
        <v>-7.9434930569984123E-3</v>
      </c>
      <c r="DA698" s="126">
        <f t="shared" ca="1" si="361"/>
        <v>9.8004960882496742E-4</v>
      </c>
      <c r="DB698" s="126">
        <f t="shared" ca="1" si="362"/>
        <v>-7.5352925191513051E-3</v>
      </c>
      <c r="DC698" s="126">
        <f t="shared" ca="1" si="363"/>
        <v>-6.3358321124729021E-3</v>
      </c>
      <c r="DD698" s="126">
        <f t="shared" ca="1" si="364"/>
        <v>-7.257188478673128E-4</v>
      </c>
      <c r="DE698" s="126">
        <f t="shared" ca="1" si="365"/>
        <v>3.5944317536256549E-3</v>
      </c>
    </row>
    <row r="699" spans="1:109" ht="14" thickBot="1" x14ac:dyDescent="0.2">
      <c r="A699" s="96">
        <v>39686</v>
      </c>
      <c r="B699" s="97">
        <v>4.4994997978210449</v>
      </c>
      <c r="C699" s="98">
        <v>1271.510009765625</v>
      </c>
      <c r="D699" s="97">
        <v>1.8386000394821167</v>
      </c>
      <c r="E699">
        <v>109.62508130695124</v>
      </c>
      <c r="F699">
        <v>824.85418701171875</v>
      </c>
      <c r="H699" s="34">
        <f t="shared" si="366"/>
        <v>-5.7327600467918481E-3</v>
      </c>
      <c r="I699" s="34">
        <f t="shared" si="367"/>
        <v>3.6863724474373704E-3</v>
      </c>
      <c r="J699" s="34">
        <f t="shared" si="368"/>
        <v>-7.2890098252886533E-3</v>
      </c>
      <c r="K699" s="34">
        <f t="shared" si="369"/>
        <v>2.7405713289254735E-3</v>
      </c>
      <c r="L699" s="101">
        <f t="shared" si="370"/>
        <v>3.8943736752046596E-3</v>
      </c>
      <c r="N699" s="34">
        <f t="shared" si="371"/>
        <v>0.23575077406640774</v>
      </c>
      <c r="O699" s="35">
        <f t="shared" si="379"/>
        <v>0.36863724474373705</v>
      </c>
      <c r="P699" s="35">
        <f t="shared" si="380"/>
        <v>-0.72890098252886537</v>
      </c>
      <c r="Q699" s="35">
        <f t="shared" si="372"/>
        <v>0.27405713289254735</v>
      </c>
      <c r="R699" s="35">
        <f t="shared" si="381"/>
        <v>0.38943736752046598</v>
      </c>
      <c r="S699" s="67">
        <f t="shared" si="373"/>
        <v>0.53898153669429272</v>
      </c>
      <c r="AJ699" s="34">
        <f t="shared" ca="1" si="382"/>
        <v>-0.59350639417714313</v>
      </c>
      <c r="AK699" s="34">
        <f t="shared" ca="1" si="382"/>
        <v>6.7775358674197024E-3</v>
      </c>
      <c r="AL699" s="34">
        <f t="shared" ca="1" si="382"/>
        <v>1.9779480289906213</v>
      </c>
      <c r="AM699" s="34">
        <f t="shared" ca="1" si="382"/>
        <v>0.74678237453879892</v>
      </c>
      <c r="AN699" s="101">
        <f t="shared" ca="1" si="382"/>
        <v>-0.33239317469966051</v>
      </c>
      <c r="AQ699" s="60">
        <f ca="1"/>
        <v>1.7988918460145123E-3</v>
      </c>
      <c r="AR699" s="60">
        <f ca="1"/>
        <v>-1.5993171010578684E-2</v>
      </c>
      <c r="AS699" s="60">
        <f ca="1"/>
        <v>-2.9107164409479759E-3</v>
      </c>
      <c r="AT699" s="60">
        <f ca="1"/>
        <v>-3.9099879724362567E-3</v>
      </c>
      <c r="AU699" s="60">
        <f ca="1"/>
        <v>2.1700521185532137E-3</v>
      </c>
      <c r="AW699" s="61">
        <f t="shared" ca="1" si="355"/>
        <v>-7.3976608422150633E-2</v>
      </c>
      <c r="AX699" s="61">
        <f t="shared" ca="1" si="356"/>
        <v>-1.5993171010578684</v>
      </c>
      <c r="AY699" s="61">
        <f t="shared" ca="1" si="357"/>
        <v>-0.29107164409479758</v>
      </c>
      <c r="AZ699" s="61">
        <f t="shared" ca="1" si="358"/>
        <v>-0.39099879724362568</v>
      </c>
      <c r="BA699" s="61">
        <f t="shared" ca="1" si="359"/>
        <v>0.21700521185532137</v>
      </c>
      <c r="BB699" s="61">
        <f t="shared" ca="1" si="360"/>
        <v>-2.1383589389631212</v>
      </c>
      <c r="BL699" s="96">
        <v>39686</v>
      </c>
      <c r="BM699" s="126">
        <f t="shared" si="374"/>
        <v>-5.3112712078960374E-3</v>
      </c>
      <c r="BN699" s="126">
        <f t="shared" si="375"/>
        <v>3.5278418377673593E-3</v>
      </c>
      <c r="BO699" s="126">
        <f t="shared" si="376"/>
        <v>-7.2478193536965911E-3</v>
      </c>
      <c r="BP699" s="126">
        <f t="shared" si="377"/>
        <v>2.9482629395067533E-3</v>
      </c>
      <c r="BQ699" s="126">
        <f t="shared" si="378"/>
        <v>3.1447140327862514E-3</v>
      </c>
      <c r="DA699" s="126">
        <f t="shared" ca="1" si="361"/>
        <v>1.9315280278346561E-3</v>
      </c>
      <c r="DB699" s="126">
        <f t="shared" ca="1" si="362"/>
        <v>-1.6311053331779863E-2</v>
      </c>
      <c r="DC699" s="126">
        <f t="shared" ca="1" si="363"/>
        <v>-3.0691300030375756E-3</v>
      </c>
      <c r="DD699" s="126">
        <f t="shared" ca="1" si="364"/>
        <v>-3.7932506311214218E-3</v>
      </c>
      <c r="DE699" s="126">
        <f t="shared" ca="1" si="365"/>
        <v>1.5474598992365409E-3</v>
      </c>
    </row>
    <row r="700" spans="1:109" ht="14" thickBot="1" x14ac:dyDescent="0.2">
      <c r="A700" s="96">
        <v>39687</v>
      </c>
      <c r="B700" s="97">
        <v>4.4790000915527344</v>
      </c>
      <c r="C700" s="98">
        <v>1281.6600341796875</v>
      </c>
      <c r="D700" s="97">
        <v>1.832800030708313</v>
      </c>
      <c r="E700">
        <v>109.66114361792306</v>
      </c>
      <c r="F700">
        <v>824.85418701171875</v>
      </c>
      <c r="H700" s="34">
        <f t="shared" si="366"/>
        <v>-4.555996708398089E-3</v>
      </c>
      <c r="I700" s="34">
        <f t="shared" si="367"/>
        <v>7.9826539595495866E-3</v>
      </c>
      <c r="J700" s="34">
        <f t="shared" si="368"/>
        <v>-3.1545788367531064E-3</v>
      </c>
      <c r="K700" s="34">
        <f t="shared" si="369"/>
        <v>3.2896040342118404E-4</v>
      </c>
      <c r="L700" s="101">
        <f t="shared" si="370"/>
        <v>0</v>
      </c>
      <c r="N700" s="34">
        <f t="shared" si="371"/>
        <v>0.1873582256857112</v>
      </c>
      <c r="O700" s="35">
        <f t="shared" si="379"/>
        <v>0.79826539595495871</v>
      </c>
      <c r="P700" s="35">
        <f t="shared" si="380"/>
        <v>-0.31545788367531064</v>
      </c>
      <c r="Q700" s="35">
        <f t="shared" si="372"/>
        <v>3.2896040342118404E-2</v>
      </c>
      <c r="R700" s="35">
        <f t="shared" si="381"/>
        <v>0</v>
      </c>
      <c r="S700" s="67">
        <f t="shared" si="373"/>
        <v>0.70306177830747774</v>
      </c>
      <c r="AJ700" s="34">
        <f t="shared" ca="1" si="382"/>
        <v>0.61473687161464807</v>
      </c>
      <c r="AK700" s="34">
        <f t="shared" ca="1" si="382"/>
        <v>-0.58261379453707363</v>
      </c>
      <c r="AL700" s="34">
        <f t="shared" ca="1" si="382"/>
        <v>-0.38473665020198428</v>
      </c>
      <c r="AM700" s="34">
        <f t="shared" ca="1" si="382"/>
        <v>0.38655822653722216</v>
      </c>
      <c r="AN700" s="101">
        <f t="shared" ca="1" si="382"/>
        <v>-0.88682305140830131</v>
      </c>
      <c r="AQ700" s="60">
        <f ca="1"/>
        <v>-2.1460941731267023E-2</v>
      </c>
      <c r="AR700" s="60">
        <f ca="1"/>
        <v>1.5482393816141252E-2</v>
      </c>
      <c r="AS700" s="60">
        <f ca="1"/>
        <v>3.0338173495610137E-3</v>
      </c>
      <c r="AT700" s="60">
        <f ca="1"/>
        <v>-4.5109497548736326E-3</v>
      </c>
      <c r="AU700" s="60">
        <f ca="1"/>
        <v>-1.0531582938953041E-2</v>
      </c>
      <c r="AW700" s="61">
        <f t="shared" ca="1" si="355"/>
        <v>0.88254760081430939</v>
      </c>
      <c r="AX700" s="61">
        <f t="shared" ca="1" si="356"/>
        <v>1.5482393816141253</v>
      </c>
      <c r="AY700" s="61">
        <f t="shared" ca="1" si="357"/>
        <v>0.30338173495610138</v>
      </c>
      <c r="AZ700" s="61">
        <f t="shared" ca="1" si="358"/>
        <v>-0.45109497548736327</v>
      </c>
      <c r="BA700" s="61">
        <f t="shared" ca="1" si="359"/>
        <v>-1.0531582938953041</v>
      </c>
      <c r="BB700" s="61">
        <f t="shared" ca="1" si="360"/>
        <v>1.2299154480018688</v>
      </c>
      <c r="BL700" s="96">
        <v>39687</v>
      </c>
      <c r="BM700" s="126">
        <f t="shared" si="374"/>
        <v>-4.1345078695022783E-3</v>
      </c>
      <c r="BN700" s="126">
        <f t="shared" si="375"/>
        <v>7.8241233498795755E-3</v>
      </c>
      <c r="BO700" s="126">
        <f t="shared" si="376"/>
        <v>-3.1133883651610441E-3</v>
      </c>
      <c r="BP700" s="126">
        <f t="shared" si="377"/>
        <v>5.3665201400246389E-4</v>
      </c>
      <c r="BQ700" s="126">
        <f t="shared" si="378"/>
        <v>-7.4965964241840803E-4</v>
      </c>
      <c r="DA700" s="126">
        <f t="shared" ca="1" si="361"/>
        <v>-2.1328305549446879E-2</v>
      </c>
      <c r="DB700" s="126">
        <f t="shared" ca="1" si="362"/>
        <v>1.5164511494940075E-2</v>
      </c>
      <c r="DC700" s="126">
        <f t="shared" ca="1" si="363"/>
        <v>2.8754037874714139E-3</v>
      </c>
      <c r="DD700" s="126">
        <f t="shared" ca="1" si="364"/>
        <v>-4.3942124135587972E-3</v>
      </c>
      <c r="DE700" s="126">
        <f t="shared" ca="1" si="365"/>
        <v>-1.1154175158269714E-2</v>
      </c>
    </row>
    <row r="701" spans="1:109" ht="14" thickBot="1" x14ac:dyDescent="0.2">
      <c r="A701" s="96">
        <v>39688</v>
      </c>
      <c r="B701" s="97">
        <v>4.4809999465942383</v>
      </c>
      <c r="C701" s="98">
        <v>1300.6800537109375</v>
      </c>
      <c r="D701" s="97">
        <v>1.830299973487854</v>
      </c>
      <c r="E701">
        <v>109.48105777197544</v>
      </c>
      <c r="F701">
        <v>829.9346923828125</v>
      </c>
      <c r="H701" s="34">
        <f t="shared" si="366"/>
        <v>4.4649586975351383E-4</v>
      </c>
      <c r="I701" s="34">
        <f t="shared" si="367"/>
        <v>1.4840144050698714E-2</v>
      </c>
      <c r="J701" s="34">
        <f t="shared" si="368"/>
        <v>-1.3640643706737607E-3</v>
      </c>
      <c r="K701" s="34">
        <f t="shared" si="369"/>
        <v>-1.6422028806763484E-3</v>
      </c>
      <c r="L701" s="101">
        <f t="shared" si="370"/>
        <v>6.159276937781454E-3</v>
      </c>
      <c r="N701" s="34">
        <f t="shared" si="371"/>
        <v>-1.8361443013954714E-2</v>
      </c>
      <c r="O701" s="35">
        <f t="shared" si="379"/>
        <v>1.4840144050698714</v>
      </c>
      <c r="P701" s="35">
        <f t="shared" si="380"/>
        <v>-0.13640643706737607</v>
      </c>
      <c r="Q701" s="35">
        <f t="shared" si="372"/>
        <v>-0.16422028806763483</v>
      </c>
      <c r="R701" s="35">
        <f t="shared" si="381"/>
        <v>0.61592769377814538</v>
      </c>
      <c r="S701" s="67">
        <f t="shared" si="373"/>
        <v>1.7809539306990509</v>
      </c>
      <c r="AJ701" s="34">
        <f t="shared" ca="1" si="382"/>
        <v>0.50282452115891496</v>
      </c>
      <c r="AK701" s="34">
        <f t="shared" ca="1" si="382"/>
        <v>-0.67174907608330003</v>
      </c>
      <c r="AL701" s="34">
        <f t="shared" ca="1" si="382"/>
        <v>-1.8331148675332922</v>
      </c>
      <c r="AM701" s="34">
        <f t="shared" ca="1" si="382"/>
        <v>1.5951609702031235</v>
      </c>
      <c r="AN701" s="101">
        <f t="shared" ca="1" si="382"/>
        <v>-0.16875018106390388</v>
      </c>
      <c r="AQ701" s="60">
        <f ca="1"/>
        <v>1.5959786511328358E-2</v>
      </c>
      <c r="AR701" s="60">
        <f ca="1"/>
        <v>-6.6973218338675265E-4</v>
      </c>
      <c r="AS701" s="60">
        <f ca="1"/>
        <v>-1.8488093355515951E-3</v>
      </c>
      <c r="AT701" s="60">
        <f ca="1"/>
        <v>-2.897978067895656E-3</v>
      </c>
      <c r="AU701" s="60">
        <f ca="1"/>
        <v>-5.9615541222186449E-3</v>
      </c>
      <c r="AW701" s="61">
        <f t="shared" ca="1" si="355"/>
        <v>-0.65632121234270957</v>
      </c>
      <c r="AX701" s="61">
        <f t="shared" ca="1" si="356"/>
        <v>-6.6973218338675269E-2</v>
      </c>
      <c r="AY701" s="61">
        <f t="shared" ca="1" si="357"/>
        <v>-0.1848809335551595</v>
      </c>
      <c r="AZ701" s="61">
        <f t="shared" ca="1" si="358"/>
        <v>-0.28979780678956557</v>
      </c>
      <c r="BA701" s="61">
        <f t="shared" ca="1" si="359"/>
        <v>-0.59615541222186452</v>
      </c>
      <c r="BB701" s="61">
        <f t="shared" ca="1" si="360"/>
        <v>-1.7941285832479745</v>
      </c>
      <c r="BL701" s="96">
        <v>39688</v>
      </c>
      <c r="BM701" s="126">
        <f t="shared" si="374"/>
        <v>8.679847086493248E-4</v>
      </c>
      <c r="BN701" s="126">
        <f t="shared" si="375"/>
        <v>1.4681613441028703E-2</v>
      </c>
      <c r="BO701" s="126">
        <f t="shared" si="376"/>
        <v>-1.3228738990816984E-3</v>
      </c>
      <c r="BP701" s="126">
        <f t="shared" si="377"/>
        <v>-1.4345112700950686E-3</v>
      </c>
      <c r="BQ701" s="126">
        <f t="shared" si="378"/>
        <v>5.4096172953630459E-3</v>
      </c>
      <c r="DA701" s="126">
        <f t="shared" ca="1" si="361"/>
        <v>1.6092422693148502E-2</v>
      </c>
      <c r="DB701" s="126">
        <f t="shared" ca="1" si="362"/>
        <v>-9.8761450458792997E-4</v>
      </c>
      <c r="DC701" s="126">
        <f t="shared" ca="1" si="363"/>
        <v>-2.0072228976411948E-3</v>
      </c>
      <c r="DD701" s="126">
        <f t="shared" ca="1" si="364"/>
        <v>-2.781240726580821E-3</v>
      </c>
      <c r="DE701" s="126">
        <f t="shared" ca="1" si="365"/>
        <v>-6.5841463415353182E-3</v>
      </c>
    </row>
    <row r="702" spans="1:109" ht="14" thickBot="1" x14ac:dyDescent="0.2">
      <c r="A702" s="96">
        <v>39689</v>
      </c>
      <c r="B702" s="97">
        <v>4.4829530715942383</v>
      </c>
      <c r="C702" s="98">
        <v>1282.8299560546875</v>
      </c>
      <c r="D702" s="97">
        <v>1.8174500465393066</v>
      </c>
      <c r="E702">
        <v>108.7902506982133</v>
      </c>
      <c r="F702">
        <v>829.98468017578125</v>
      </c>
      <c r="H702" s="34">
        <f t="shared" si="366"/>
        <v>4.3586811499171359E-4</v>
      </c>
      <c r="I702" s="34">
        <f t="shared" si="367"/>
        <v>-1.3723665251360114E-2</v>
      </c>
      <c r="J702" s="34">
        <f t="shared" si="368"/>
        <v>-7.0206671773372217E-3</v>
      </c>
      <c r="K702" s="34">
        <f t="shared" si="369"/>
        <v>-6.3098319272813473E-3</v>
      </c>
      <c r="L702" s="101">
        <f t="shared" si="370"/>
        <v>6.0230995797067876E-5</v>
      </c>
      <c r="N702" s="34">
        <f t="shared" si="371"/>
        <v>-1.7924393252368324E-2</v>
      </c>
      <c r="O702" s="35">
        <f t="shared" si="379"/>
        <v>-1.3723665251360115</v>
      </c>
      <c r="P702" s="35">
        <f t="shared" si="380"/>
        <v>-0.7020667177337222</v>
      </c>
      <c r="Q702" s="35">
        <f t="shared" si="372"/>
        <v>-0.63098319272813475</v>
      </c>
      <c r="R702" s="35">
        <f t="shared" si="381"/>
        <v>6.0230995797067874E-3</v>
      </c>
      <c r="S702" s="67">
        <f t="shared" si="373"/>
        <v>-2.7173177292705302</v>
      </c>
      <c r="AJ702" s="34">
        <f t="shared" ca="1" si="382"/>
        <v>-1.9246212637822884</v>
      </c>
      <c r="AK702" s="34">
        <f t="shared" ca="1" si="382"/>
        <v>-0.58826084419755309</v>
      </c>
      <c r="AL702" s="34">
        <f t="shared" ca="1" si="382"/>
        <v>-1.2776588824736947</v>
      </c>
      <c r="AM702" s="34">
        <f t="shared" ca="1" si="382"/>
        <v>-0.75804448191520724</v>
      </c>
      <c r="AN702" s="101">
        <f t="shared" ca="1" si="382"/>
        <v>-0.12095271575737043</v>
      </c>
      <c r="AQ702" s="60">
        <f ca="1"/>
        <v>2.1610864163685621E-2</v>
      </c>
      <c r="AR702" s="60">
        <f ca="1"/>
        <v>-1.8410557345241014E-2</v>
      </c>
      <c r="AS702" s="60">
        <f ca="1"/>
        <v>5.0823229512224222E-3</v>
      </c>
      <c r="AT702" s="60">
        <f ca="1"/>
        <v>-5.0616513290000133E-3</v>
      </c>
      <c r="AU702" s="60">
        <f ca="1"/>
        <v>-1.019623488416708E-3</v>
      </c>
      <c r="AW702" s="61">
        <f t="shared" ca="1" si="355"/>
        <v>-0.88871292592893425</v>
      </c>
      <c r="AX702" s="61">
        <f t="shared" ca="1" si="356"/>
        <v>-1.8410557345241014</v>
      </c>
      <c r="AY702" s="61">
        <f t="shared" ca="1" si="357"/>
        <v>0.50823229512224222</v>
      </c>
      <c r="AZ702" s="61">
        <f t="shared" ca="1" si="358"/>
        <v>-0.50616513290000131</v>
      </c>
      <c r="BA702" s="61">
        <f t="shared" ca="1" si="359"/>
        <v>-0.1019623488416708</v>
      </c>
      <c r="BB702" s="61">
        <f t="shared" ca="1" si="360"/>
        <v>-2.829663847072466</v>
      </c>
      <c r="BL702" s="96">
        <v>39689</v>
      </c>
      <c r="BM702" s="126">
        <f t="shared" si="374"/>
        <v>8.5735695388752461E-4</v>
      </c>
      <c r="BN702" s="126">
        <f t="shared" si="375"/>
        <v>-1.3882195861030126E-2</v>
      </c>
      <c r="BO702" s="126">
        <f t="shared" si="376"/>
        <v>-6.9794767057451594E-3</v>
      </c>
      <c r="BP702" s="126">
        <f t="shared" si="377"/>
        <v>-6.102140316700067E-3</v>
      </c>
      <c r="BQ702" s="126">
        <f t="shared" si="378"/>
        <v>-6.894286466213402E-4</v>
      </c>
      <c r="DA702" s="126">
        <f t="shared" ca="1" si="361"/>
        <v>2.1743500345505765E-2</v>
      </c>
      <c r="DB702" s="126">
        <f t="shared" ca="1" si="362"/>
        <v>-1.8728439666442193E-2</v>
      </c>
      <c r="DC702" s="126">
        <f t="shared" ca="1" si="363"/>
        <v>4.9239093891328229E-3</v>
      </c>
      <c r="DD702" s="126">
        <f t="shared" ca="1" si="364"/>
        <v>-4.944913987685178E-3</v>
      </c>
      <c r="DE702" s="126">
        <f t="shared" ca="1" si="365"/>
        <v>-1.6422157077333808E-3</v>
      </c>
    </row>
    <row r="703" spans="1:109" ht="14" thickBot="1" x14ac:dyDescent="0.2">
      <c r="A703" s="96">
        <v>39692</v>
      </c>
      <c r="B703" s="97">
        <v>4.4829530715942383</v>
      </c>
      <c r="C703" s="98">
        <v>1282.8299560546875</v>
      </c>
      <c r="D703" s="97">
        <v>1.8020000457763672</v>
      </c>
      <c r="E703">
        <v>108.11979815201593</v>
      </c>
      <c r="F703">
        <v>817.85455322265625</v>
      </c>
      <c r="H703" s="34">
        <f t="shared" si="366"/>
        <v>0</v>
      </c>
      <c r="I703" s="34">
        <f t="shared" si="367"/>
        <v>0</v>
      </c>
      <c r="J703" s="34">
        <f t="shared" si="368"/>
        <v>-8.5009218230556252E-3</v>
      </c>
      <c r="K703" s="34">
        <f t="shared" si="369"/>
        <v>-6.1627999006750927E-3</v>
      </c>
      <c r="L703" s="101">
        <f t="shared" si="370"/>
        <v>-1.4614880542802281E-2</v>
      </c>
      <c r="N703" s="34">
        <f t="shared" si="371"/>
        <v>0</v>
      </c>
      <c r="O703" s="35">
        <f t="shared" si="379"/>
        <v>0</v>
      </c>
      <c r="P703" s="35">
        <f t="shared" si="380"/>
        <v>-0.85009218230556249</v>
      </c>
      <c r="Q703" s="35">
        <f t="shared" si="372"/>
        <v>-0.61627999006750922</v>
      </c>
      <c r="R703" s="35">
        <f t="shared" si="381"/>
        <v>-1.461488054280228</v>
      </c>
      <c r="S703" s="67">
        <f t="shared" si="373"/>
        <v>-2.9278602266532996</v>
      </c>
      <c r="AJ703" s="34">
        <f t="shared" ca="1" si="382"/>
        <v>1.432104748517369</v>
      </c>
      <c r="AK703" s="34">
        <f t="shared" ca="1" si="382"/>
        <v>1.6594594624517049</v>
      </c>
      <c r="AL703" s="34">
        <f t="shared" ca="1" si="382"/>
        <v>-0.51853219898213576</v>
      </c>
      <c r="AM703" s="34">
        <f t="shared" ca="1" si="382"/>
        <v>-0.10055043507281569</v>
      </c>
      <c r="AN703" s="101">
        <f t="shared" ca="1" si="382"/>
        <v>1.1468015885380851</v>
      </c>
      <c r="AQ703" s="60">
        <f ca="1"/>
        <v>-2.9977772160482599E-2</v>
      </c>
      <c r="AR703" s="60">
        <f ca="1"/>
        <v>-3.3675438335592563E-2</v>
      </c>
      <c r="AS703" s="60">
        <f ca="1"/>
        <v>-8.719417296430736E-3</v>
      </c>
      <c r="AT703" s="60">
        <f ca="1"/>
        <v>-5.6660755996548132E-3</v>
      </c>
      <c r="AU703" s="60">
        <f ca="1"/>
        <v>9.034770637086528E-4</v>
      </c>
      <c r="AW703" s="61">
        <f t="shared" ca="1" si="355"/>
        <v>1.2327889069027329</v>
      </c>
      <c r="AX703" s="61">
        <f t="shared" ca="1" si="356"/>
        <v>-3.3675438335592562</v>
      </c>
      <c r="AY703" s="61">
        <f t="shared" ca="1" si="357"/>
        <v>-0.87194172964307359</v>
      </c>
      <c r="AZ703" s="61">
        <f t="shared" ca="1" si="358"/>
        <v>-0.56660755996548129</v>
      </c>
      <c r="BA703" s="61">
        <f t="shared" ca="1" si="359"/>
        <v>9.0347706370865283E-2</v>
      </c>
      <c r="BB703" s="61">
        <f t="shared" ca="1" si="360"/>
        <v>-3.4829565098942128</v>
      </c>
      <c r="BL703" s="96">
        <v>39692</v>
      </c>
      <c r="BM703" s="126">
        <f t="shared" si="374"/>
        <v>4.2148883889581103E-4</v>
      </c>
      <c r="BN703" s="126">
        <f t="shared" si="375"/>
        <v>-1.5853060967001092E-4</v>
      </c>
      <c r="BO703" s="126">
        <f t="shared" si="376"/>
        <v>-8.459731351463563E-3</v>
      </c>
      <c r="BP703" s="126">
        <f t="shared" si="377"/>
        <v>-5.9551082900938124E-3</v>
      </c>
      <c r="BQ703" s="126">
        <f t="shared" si="378"/>
        <v>-1.5364540185220689E-2</v>
      </c>
      <c r="DA703" s="126">
        <f t="shared" ca="1" si="361"/>
        <v>-2.9845135978662455E-2</v>
      </c>
      <c r="DB703" s="126">
        <f t="shared" ca="1" si="362"/>
        <v>-3.3993320656793738E-2</v>
      </c>
      <c r="DC703" s="126">
        <f t="shared" ca="1" si="363"/>
        <v>-8.8778308585203362E-3</v>
      </c>
      <c r="DD703" s="126">
        <f t="shared" ca="1" si="364"/>
        <v>-5.5493382583399779E-3</v>
      </c>
      <c r="DE703" s="126">
        <f t="shared" ca="1" si="365"/>
        <v>2.8088484439197996E-4</v>
      </c>
    </row>
    <row r="704" spans="1:109" ht="14" thickBot="1" x14ac:dyDescent="0.2">
      <c r="A704" s="96">
        <v>39693</v>
      </c>
      <c r="B704" s="97">
        <v>4.4369997978210449</v>
      </c>
      <c r="C704" s="98">
        <v>1277.5799560546875</v>
      </c>
      <c r="D704" s="97">
        <v>1.7822999954223633</v>
      </c>
      <c r="E704">
        <v>108.66021956261133</v>
      </c>
      <c r="F704">
        <v>808.25506591796875</v>
      </c>
      <c r="H704" s="34">
        <f t="shared" si="366"/>
        <v>-1.0250670270088585E-2</v>
      </c>
      <c r="I704" s="34">
        <f t="shared" si="367"/>
        <v>-4.092514347066113E-3</v>
      </c>
      <c r="J704" s="34">
        <f t="shared" si="368"/>
        <v>-1.093232511296436E-2</v>
      </c>
      <c r="K704" s="34">
        <f t="shared" si="369"/>
        <v>4.9983575610784044E-3</v>
      </c>
      <c r="L704" s="101">
        <f t="shared" si="370"/>
        <v>-1.1737401554912043E-2</v>
      </c>
      <c r="N704" s="34">
        <f t="shared" si="371"/>
        <v>0.42154275273134278</v>
      </c>
      <c r="O704" s="35">
        <f t="shared" si="379"/>
        <v>-0.40925143470661129</v>
      </c>
      <c r="P704" s="35">
        <f t="shared" si="380"/>
        <v>-1.0932325112964361</v>
      </c>
      <c r="Q704" s="35">
        <f t="shared" si="372"/>
        <v>0.49983575610784042</v>
      </c>
      <c r="R704" s="35">
        <f t="shared" si="381"/>
        <v>-1.1737401554912044</v>
      </c>
      <c r="S704" s="67">
        <f t="shared" si="373"/>
        <v>-1.7548455926550686</v>
      </c>
      <c r="AJ704" s="34">
        <f t="shared" ca="1" si="382"/>
        <v>-0.60170694683330894</v>
      </c>
      <c r="AK704" s="34">
        <f t="shared" ca="1" si="382"/>
        <v>-0.36181822835159339</v>
      </c>
      <c r="AL704" s="34">
        <f t="shared" ca="1" si="382"/>
        <v>-9.7007857052693214E-2</v>
      </c>
      <c r="AM704" s="34">
        <f t="shared" ca="1" si="382"/>
        <v>-0.52133763851396842</v>
      </c>
      <c r="AN704" s="101">
        <f t="shared" ca="1" si="382"/>
        <v>-0.14967149365500115</v>
      </c>
      <c r="AQ704" s="60">
        <f ca="1"/>
        <v>2.6556146638953535E-2</v>
      </c>
      <c r="AR704" s="60">
        <f ca="1"/>
        <v>1.4961638287762652E-2</v>
      </c>
      <c r="AS704" s="60">
        <f ca="1"/>
        <v>8.9675783839062526E-3</v>
      </c>
      <c r="AT704" s="60">
        <f ca="1"/>
        <v>8.9735986504565091E-3</v>
      </c>
      <c r="AU704" s="60">
        <f ca="1"/>
        <v>2.2774361518678836E-2</v>
      </c>
      <c r="AW704" s="61">
        <f t="shared" ca="1" si="355"/>
        <v>-1.0920799187919767</v>
      </c>
      <c r="AX704" s="61">
        <f t="shared" ca="1" si="356"/>
        <v>1.4961638287762651</v>
      </c>
      <c r="AY704" s="61">
        <f t="shared" ca="1" si="357"/>
        <v>0.89675783839062528</v>
      </c>
      <c r="AZ704" s="61">
        <f t="shared" ca="1" si="358"/>
        <v>0.89735986504565091</v>
      </c>
      <c r="BA704" s="61">
        <f t="shared" ca="1" si="359"/>
        <v>2.2774361518678834</v>
      </c>
      <c r="BB704" s="61">
        <f t="shared" ca="1" si="360"/>
        <v>4.4756377652884485</v>
      </c>
      <c r="BL704" s="96">
        <v>39693</v>
      </c>
      <c r="BM704" s="126">
        <f t="shared" si="374"/>
        <v>-9.8291814311927735E-3</v>
      </c>
      <c r="BN704" s="126">
        <f t="shared" si="375"/>
        <v>-4.2510449567361242E-3</v>
      </c>
      <c r="BO704" s="126">
        <f t="shared" si="376"/>
        <v>-1.0891134641372298E-2</v>
      </c>
      <c r="BP704" s="126">
        <f t="shared" si="377"/>
        <v>5.2060491716596847E-3</v>
      </c>
      <c r="BQ704" s="126">
        <f t="shared" si="378"/>
        <v>-1.2487061197330451E-2</v>
      </c>
      <c r="DA704" s="126">
        <f t="shared" ca="1" si="361"/>
        <v>2.6688782820773679E-2</v>
      </c>
      <c r="DB704" s="126">
        <f t="shared" ca="1" si="362"/>
        <v>1.4643755966561475E-2</v>
      </c>
      <c r="DC704" s="126">
        <f t="shared" ca="1" si="363"/>
        <v>8.8091648218166525E-3</v>
      </c>
      <c r="DD704" s="126">
        <f t="shared" ca="1" si="364"/>
        <v>9.0903359917713436E-3</v>
      </c>
      <c r="DE704" s="126">
        <f t="shared" ca="1" si="365"/>
        <v>2.2151769299362162E-2</v>
      </c>
    </row>
    <row r="705" spans="1:109" ht="14" thickBot="1" x14ac:dyDescent="0.2">
      <c r="A705" s="96">
        <v>39694</v>
      </c>
      <c r="B705" s="97">
        <v>4.3905000686645508</v>
      </c>
      <c r="C705" s="98">
        <v>1274.97998046875</v>
      </c>
      <c r="D705" s="97">
        <v>1.7755999565124512</v>
      </c>
      <c r="E705">
        <v>108.20168726385653</v>
      </c>
      <c r="F705">
        <v>800.45550537109375</v>
      </c>
      <c r="H705" s="34">
        <f t="shared" si="366"/>
        <v>-1.047999352610509E-2</v>
      </c>
      <c r="I705" s="34">
        <f t="shared" si="367"/>
        <v>-2.0350785667979021E-3</v>
      </c>
      <c r="J705" s="34">
        <f t="shared" si="368"/>
        <v>-3.7592094075747091E-3</v>
      </c>
      <c r="K705" s="34">
        <f t="shared" si="369"/>
        <v>-4.2198727427620562E-3</v>
      </c>
      <c r="L705" s="101">
        <f t="shared" si="370"/>
        <v>-9.649875238352779E-3</v>
      </c>
      <c r="N705" s="34">
        <f t="shared" si="371"/>
        <v>0.43097331230056368</v>
      </c>
      <c r="O705" s="35">
        <f t="shared" si="379"/>
        <v>-0.20350785667979021</v>
      </c>
      <c r="P705" s="35">
        <f t="shared" si="380"/>
        <v>-0.3759209407574709</v>
      </c>
      <c r="Q705" s="35">
        <f t="shared" si="372"/>
        <v>-0.42198727427620564</v>
      </c>
      <c r="R705" s="35">
        <f t="shared" si="381"/>
        <v>-0.96498752383527786</v>
      </c>
      <c r="S705" s="67">
        <f t="shared" si="373"/>
        <v>-1.535430283248181</v>
      </c>
      <c r="AJ705" s="34">
        <f t="shared" ca="1" si="382"/>
        <v>0.2474242908850674</v>
      </c>
      <c r="AK705" s="34">
        <f t="shared" ca="1" si="382"/>
        <v>1.8617117118746733</v>
      </c>
      <c r="AL705" s="34">
        <f t="shared" ca="1" si="382"/>
        <v>-2.0337214231151997</v>
      </c>
      <c r="AM705" s="34">
        <f t="shared" ca="1" si="382"/>
        <v>-4.6687480256537822E-2</v>
      </c>
      <c r="AN705" s="101">
        <f t="shared" ca="1" si="382"/>
        <v>4.7667671002724246E-2</v>
      </c>
      <c r="AQ705" s="60">
        <f ca="1"/>
        <v>-1.0645225263836365E-2</v>
      </c>
      <c r="AR705" s="60">
        <f ca="1"/>
        <v>-8.0416540886988803E-3</v>
      </c>
      <c r="AS705" s="60">
        <f ca="1"/>
        <v>-4.7800218157440155E-3</v>
      </c>
      <c r="AT705" s="60">
        <f ca="1"/>
        <v>-9.5635384395254593E-4</v>
      </c>
      <c r="AU705" s="60">
        <f ca="1"/>
        <v>-3.1701663806397895E-3</v>
      </c>
      <c r="AW705" s="61">
        <f t="shared" ca="1" si="355"/>
        <v>0.43776820860749788</v>
      </c>
      <c r="AX705" s="61">
        <f t="shared" ca="1" si="356"/>
        <v>-0.80416540886988808</v>
      </c>
      <c r="AY705" s="61">
        <f t="shared" ca="1" si="357"/>
        <v>-0.47800218157440155</v>
      </c>
      <c r="AZ705" s="61">
        <f t="shared" ca="1" si="358"/>
        <v>-9.5635384395254597E-2</v>
      </c>
      <c r="BA705" s="61">
        <f t="shared" ca="1" si="359"/>
        <v>-0.31701663806397895</v>
      </c>
      <c r="BB705" s="61">
        <f t="shared" ca="1" si="360"/>
        <v>-1.2570514042960252</v>
      </c>
      <c r="BL705" s="96">
        <v>39694</v>
      </c>
      <c r="BM705" s="126">
        <f t="shared" si="374"/>
        <v>-1.0058504687209278E-2</v>
      </c>
      <c r="BN705" s="126">
        <f t="shared" si="375"/>
        <v>-2.1936091764679132E-3</v>
      </c>
      <c r="BO705" s="126">
        <f t="shared" si="376"/>
        <v>-3.7180189359826469E-3</v>
      </c>
      <c r="BP705" s="126">
        <f t="shared" si="377"/>
        <v>-4.012181132180776E-3</v>
      </c>
      <c r="BQ705" s="126">
        <f t="shared" si="378"/>
        <v>-1.0399534880771187E-2</v>
      </c>
      <c r="DA705" s="126">
        <f t="shared" ca="1" si="361"/>
        <v>-1.0512589082016221E-2</v>
      </c>
      <c r="DB705" s="126">
        <f t="shared" ca="1" si="362"/>
        <v>-8.3595364099000573E-3</v>
      </c>
      <c r="DC705" s="126">
        <f t="shared" ca="1" si="363"/>
        <v>-4.9384353778336148E-3</v>
      </c>
      <c r="DD705" s="126">
        <f t="shared" ca="1" si="364"/>
        <v>-8.3961650263771103E-4</v>
      </c>
      <c r="DE705" s="126">
        <f t="shared" ca="1" si="365"/>
        <v>-3.7927585999564624E-3</v>
      </c>
    </row>
    <row r="706" spans="1:109" ht="14" thickBot="1" x14ac:dyDescent="0.2">
      <c r="A706" s="96">
        <v>39695</v>
      </c>
      <c r="B706" s="97">
        <v>4.3235001564025879</v>
      </c>
      <c r="C706" s="98">
        <v>1236.8299560546875</v>
      </c>
      <c r="D706" s="97">
        <v>1.7689000368118286</v>
      </c>
      <c r="E706">
        <v>107.020543715347</v>
      </c>
      <c r="F706">
        <v>801.61090087890625</v>
      </c>
      <c r="H706" s="34">
        <f t="shared" si="366"/>
        <v>-1.5260200709287795E-2</v>
      </c>
      <c r="I706" s="34">
        <f t="shared" si="367"/>
        <v>-2.9922057599709555E-2</v>
      </c>
      <c r="J706" s="34">
        <f t="shared" si="368"/>
        <v>-3.7733272497833476E-3</v>
      </c>
      <c r="K706" s="34">
        <f t="shared" si="369"/>
        <v>-1.0916128744177831E-2</v>
      </c>
      <c r="L706" s="101">
        <f t="shared" si="370"/>
        <v>1.4434225263737239E-3</v>
      </c>
      <c r="N706" s="34">
        <f t="shared" si="371"/>
        <v>0.62755184243872619</v>
      </c>
      <c r="O706" s="35">
        <f t="shared" si="379"/>
        <v>-2.9922057599709553</v>
      </c>
      <c r="P706" s="35">
        <f t="shared" si="380"/>
        <v>-0.37733272497833475</v>
      </c>
      <c r="Q706" s="35">
        <f t="shared" si="372"/>
        <v>-1.0916128744177831</v>
      </c>
      <c r="R706" s="35">
        <f t="shared" si="381"/>
        <v>0.14434225263737238</v>
      </c>
      <c r="S706" s="67">
        <f t="shared" si="373"/>
        <v>-3.6892572642909744</v>
      </c>
      <c r="AJ706" s="34">
        <f t="shared" ca="1" si="382"/>
        <v>0.89528326563688998</v>
      </c>
      <c r="AK706" s="34">
        <f t="shared" ca="1" si="382"/>
        <v>0.90576738687728309</v>
      </c>
      <c r="AL706" s="34">
        <f t="shared" ca="1" si="382"/>
        <v>0.91559741382052728</v>
      </c>
      <c r="AM706" s="34">
        <f t="shared" ca="1" si="382"/>
        <v>0.85761364522007733</v>
      </c>
      <c r="AN706" s="101">
        <f t="shared" ca="1" si="382"/>
        <v>-0.36879839372120132</v>
      </c>
      <c r="AQ706" s="60">
        <f ca="1"/>
        <v>1.1647250159753727E-2</v>
      </c>
      <c r="AR706" s="60">
        <f ca="1"/>
        <v>-9.8900965108927492E-3</v>
      </c>
      <c r="AS706" s="60">
        <f ca="1"/>
        <v>4.1922766568370535E-3</v>
      </c>
      <c r="AT706" s="60">
        <f ca="1"/>
        <v>-2.0024879474202875E-3</v>
      </c>
      <c r="AU706" s="60">
        <f ca="1"/>
        <v>3.3657406599163144E-2</v>
      </c>
      <c r="AW706" s="61">
        <f t="shared" ca="1" si="355"/>
        <v>-0.47897491234499806</v>
      </c>
      <c r="AX706" s="61">
        <f t="shared" ca="1" si="356"/>
        <v>-0.98900965108927497</v>
      </c>
      <c r="AY706" s="61">
        <f t="shared" ca="1" si="357"/>
        <v>0.41922766568370534</v>
      </c>
      <c r="AZ706" s="61">
        <f t="shared" ca="1" si="358"/>
        <v>-0.20024879474202875</v>
      </c>
      <c r="BA706" s="61">
        <f t="shared" ca="1" si="359"/>
        <v>3.3657406599163142</v>
      </c>
      <c r="BB706" s="61">
        <f t="shared" ca="1" si="360"/>
        <v>2.1167349674237177</v>
      </c>
      <c r="BL706" s="96">
        <v>39695</v>
      </c>
      <c r="BM706" s="126">
        <f t="shared" si="374"/>
        <v>-1.4838711870391983E-2</v>
      </c>
      <c r="BN706" s="126">
        <f t="shared" si="375"/>
        <v>-3.0080588209379564E-2</v>
      </c>
      <c r="BO706" s="126">
        <f t="shared" si="376"/>
        <v>-3.7321367781912853E-3</v>
      </c>
      <c r="BP706" s="126">
        <f t="shared" si="377"/>
        <v>-1.0708437133596552E-2</v>
      </c>
      <c r="BQ706" s="126">
        <f t="shared" si="378"/>
        <v>6.9376288395531585E-4</v>
      </c>
      <c r="DA706" s="126">
        <f t="shared" ca="1" si="361"/>
        <v>1.1779886341573871E-2</v>
      </c>
      <c r="DB706" s="126">
        <f t="shared" ca="1" si="362"/>
        <v>-1.0207978832093926E-2</v>
      </c>
      <c r="DC706" s="126">
        <f t="shared" ca="1" si="363"/>
        <v>4.0338630947474542E-3</v>
      </c>
      <c r="DD706" s="126">
        <f t="shared" ca="1" si="364"/>
        <v>-1.8857506061054526E-3</v>
      </c>
      <c r="DE706" s="126">
        <f t="shared" ca="1" si="365"/>
        <v>3.3034814379846469E-2</v>
      </c>
    </row>
    <row r="707" spans="1:109" ht="14" thickBot="1" x14ac:dyDescent="0.2">
      <c r="A707" s="96">
        <v>39696</v>
      </c>
      <c r="B707" s="97">
        <v>4.3404998779296875</v>
      </c>
      <c r="C707" s="98">
        <v>1242.31005859375</v>
      </c>
      <c r="D707" s="97">
        <v>1.7627999782562256</v>
      </c>
      <c r="E707">
        <v>107.13520660813988</v>
      </c>
      <c r="F707">
        <v>795.7615966796875</v>
      </c>
      <c r="H707" s="34">
        <f t="shared" si="366"/>
        <v>3.9319349860378865E-3</v>
      </c>
      <c r="I707" s="34">
        <f t="shared" si="367"/>
        <v>4.4307647241527458E-3</v>
      </c>
      <c r="J707" s="34">
        <f t="shared" si="368"/>
        <v>-3.4485038321314348E-3</v>
      </c>
      <c r="K707" s="34">
        <f t="shared" si="369"/>
        <v>1.0714101126028557E-3</v>
      </c>
      <c r="L707" s="101">
        <f t="shared" si="370"/>
        <v>-7.2969369463481929E-3</v>
      </c>
      <c r="N707" s="34">
        <f t="shared" si="371"/>
        <v>-0.16169466521731762</v>
      </c>
      <c r="O707" s="35">
        <f t="shared" si="379"/>
        <v>0.44307647241527459</v>
      </c>
      <c r="P707" s="35">
        <f t="shared" si="380"/>
        <v>-0.34485038321314349</v>
      </c>
      <c r="Q707" s="35">
        <f t="shared" si="372"/>
        <v>0.10714101126028557</v>
      </c>
      <c r="R707" s="35">
        <f t="shared" si="381"/>
        <v>-0.72969369463481926</v>
      </c>
      <c r="S707" s="67">
        <f t="shared" si="373"/>
        <v>-0.68602125938972025</v>
      </c>
      <c r="AJ707" s="34">
        <f t="shared" ca="1" si="382"/>
        <v>-0.88775157773889124</v>
      </c>
      <c r="AK707" s="34">
        <f t="shared" ca="1" si="382"/>
        <v>2.4276968982905003</v>
      </c>
      <c r="AL707" s="34">
        <f t="shared" ca="1" si="382"/>
        <v>-1.0505717869350397</v>
      </c>
      <c r="AM707" s="34">
        <f t="shared" ca="1" si="382"/>
        <v>-0.14420678695716441</v>
      </c>
      <c r="AN707" s="101">
        <f t="shared" ca="1" si="382"/>
        <v>0.48928242979128589</v>
      </c>
      <c r="AQ707" s="60">
        <f ca="1"/>
        <v>1.14546044383917E-2</v>
      </c>
      <c r="AR707" s="60">
        <f ca="1"/>
        <v>2.2415562151639225E-2</v>
      </c>
      <c r="AS707" s="60">
        <f ca="1"/>
        <v>7.1469762672448306E-3</v>
      </c>
      <c r="AT707" s="60">
        <f ca="1"/>
        <v>-1.2437707484697063E-3</v>
      </c>
      <c r="AU707" s="60">
        <f ca="1"/>
        <v>5.3481777976696655E-3</v>
      </c>
      <c r="AW707" s="61">
        <f t="shared" ca="1" si="355"/>
        <v>-0.47105265891715836</v>
      </c>
      <c r="AX707" s="61">
        <f t="shared" ca="1" si="356"/>
        <v>2.2415562151639223</v>
      </c>
      <c r="AY707" s="61">
        <f t="shared" ca="1" si="357"/>
        <v>0.71469762672448311</v>
      </c>
      <c r="AZ707" s="61">
        <f t="shared" ca="1" si="358"/>
        <v>-0.12437707484697064</v>
      </c>
      <c r="BA707" s="61">
        <f t="shared" ca="1" si="359"/>
        <v>0.53481777976696654</v>
      </c>
      <c r="BB707" s="61">
        <f t="shared" ca="1" si="360"/>
        <v>2.8956418878912427</v>
      </c>
      <c r="BL707" s="96">
        <v>39696</v>
      </c>
      <c r="BM707" s="126">
        <f t="shared" si="374"/>
        <v>4.3534238249336972E-3</v>
      </c>
      <c r="BN707" s="126">
        <f t="shared" si="375"/>
        <v>4.2722341144827347E-3</v>
      </c>
      <c r="BO707" s="126">
        <f t="shared" si="376"/>
        <v>-3.4073133605393726E-3</v>
      </c>
      <c r="BP707" s="126">
        <f t="shared" si="377"/>
        <v>1.2791017231841356E-3</v>
      </c>
      <c r="BQ707" s="126">
        <f t="shared" si="378"/>
        <v>-8.0465965887666011E-3</v>
      </c>
      <c r="DA707" s="126">
        <f t="shared" ca="1" si="361"/>
        <v>1.1587240620211844E-2</v>
      </c>
      <c r="DB707" s="126">
        <f t="shared" ca="1" si="362"/>
        <v>2.2097679830438047E-2</v>
      </c>
      <c r="DC707" s="126">
        <f t="shared" ca="1" si="363"/>
        <v>6.9885627051552313E-3</v>
      </c>
      <c r="DD707" s="126">
        <f t="shared" ca="1" si="364"/>
        <v>-1.1270334071548714E-3</v>
      </c>
      <c r="DE707" s="126">
        <f t="shared" ca="1" si="365"/>
        <v>4.7255855783529931E-3</v>
      </c>
    </row>
    <row r="708" spans="1:109" ht="14" thickBot="1" x14ac:dyDescent="0.2">
      <c r="A708" s="96">
        <v>39699</v>
      </c>
      <c r="B708" s="97">
        <v>4.2705001831054688</v>
      </c>
      <c r="C708" s="98">
        <v>1267.7900390625</v>
      </c>
      <c r="D708" s="97">
        <v>1.7545000314712524</v>
      </c>
      <c r="E708">
        <v>108.00301917886704</v>
      </c>
      <c r="F708">
        <v>799.8055419921875</v>
      </c>
      <c r="H708" s="34">
        <f t="shared" si="366"/>
        <v>-1.6127104433327825E-2</v>
      </c>
      <c r="I708" s="34">
        <f t="shared" si="367"/>
        <v>2.0510161929778156E-2</v>
      </c>
      <c r="J708" s="34">
        <f t="shared" si="368"/>
        <v>-4.708388295524891E-3</v>
      </c>
      <c r="K708" s="34">
        <f t="shared" si="369"/>
        <v>8.1001623854731891E-3</v>
      </c>
      <c r="L708" s="101">
        <f t="shared" si="370"/>
        <v>5.0818553312617096E-3</v>
      </c>
      <c r="N708" s="34">
        <f t="shared" si="371"/>
        <v>0.66320189970875953</v>
      </c>
      <c r="O708" s="35">
        <f t="shared" si="379"/>
        <v>2.0510161929778157</v>
      </c>
      <c r="P708" s="35">
        <f t="shared" si="380"/>
        <v>-0.47083882955248912</v>
      </c>
      <c r="Q708" s="35">
        <f t="shared" si="372"/>
        <v>0.81001623854731886</v>
      </c>
      <c r="R708" s="35">
        <f t="shared" si="381"/>
        <v>0.50818553312617099</v>
      </c>
      <c r="S708" s="67">
        <f t="shared" si="373"/>
        <v>3.5615810348075758</v>
      </c>
      <c r="AJ708" s="34">
        <f t="shared" ca="1" si="382"/>
        <v>0.10723091058460461</v>
      </c>
      <c r="AK708" s="34">
        <f t="shared" ca="1" si="382"/>
        <v>0.51107463981267554</v>
      </c>
      <c r="AL708" s="34">
        <f t="shared" ca="1" si="382"/>
        <v>-0.58080046290253839</v>
      </c>
      <c r="AM708" s="34">
        <f t="shared" ca="1" si="382"/>
        <v>0.65359279169237361</v>
      </c>
      <c r="AN708" s="101">
        <f t="shared" ca="1" si="382"/>
        <v>1.1610598249330824</v>
      </c>
      <c r="AQ708" s="60">
        <f ca="1"/>
        <v>-1.7186126785350919E-2</v>
      </c>
      <c r="AR708" s="60">
        <f ca="1"/>
        <v>-7.4692165696774648E-3</v>
      </c>
      <c r="AS708" s="60">
        <f ca="1"/>
        <v>5.7602835463362728E-3</v>
      </c>
      <c r="AT708" s="60">
        <f ca="1"/>
        <v>-3.488309117186169E-3</v>
      </c>
      <c r="AU708" s="60">
        <f ca="1"/>
        <v>3.6323110123358968E-2</v>
      </c>
      <c r="AW708" s="61">
        <f t="shared" ca="1" si="355"/>
        <v>0.70675253451734343</v>
      </c>
      <c r="AX708" s="61">
        <f t="shared" ca="1" si="356"/>
        <v>-0.74692165696774648</v>
      </c>
      <c r="AY708" s="61">
        <f t="shared" ca="1" si="357"/>
        <v>0.57602835463362734</v>
      </c>
      <c r="AZ708" s="61">
        <f t="shared" ca="1" si="358"/>
        <v>-0.34883091171861691</v>
      </c>
      <c r="BA708" s="61">
        <f t="shared" ca="1" si="359"/>
        <v>3.6323110123358968</v>
      </c>
      <c r="BB708" s="61">
        <f t="shared" ca="1" si="360"/>
        <v>3.8193393328005043</v>
      </c>
      <c r="BL708" s="96">
        <v>39699</v>
      </c>
      <c r="BM708" s="126">
        <f t="shared" si="374"/>
        <v>-1.5705615594432013E-2</v>
      </c>
      <c r="BN708" s="126">
        <f t="shared" si="375"/>
        <v>2.0351631320108147E-2</v>
      </c>
      <c r="BO708" s="126">
        <f t="shared" si="376"/>
        <v>-4.6671978239328287E-3</v>
      </c>
      <c r="BP708" s="126">
        <f t="shared" si="377"/>
        <v>8.3078539960544685E-3</v>
      </c>
      <c r="BQ708" s="126">
        <f t="shared" si="378"/>
        <v>4.3321956888433015E-3</v>
      </c>
      <c r="DA708" s="126">
        <f t="shared" ca="1" si="361"/>
        <v>-1.7053490603530775E-2</v>
      </c>
      <c r="DB708" s="126">
        <f t="shared" ca="1" si="362"/>
        <v>-7.7870988908786418E-3</v>
      </c>
      <c r="DC708" s="126">
        <f t="shared" ca="1" si="363"/>
        <v>5.6018699842466735E-3</v>
      </c>
      <c r="DD708" s="126">
        <f t="shared" ca="1" si="364"/>
        <v>-3.3715717758713341E-3</v>
      </c>
      <c r="DE708" s="126">
        <f t="shared" ca="1" si="365"/>
        <v>3.5700517904042293E-2</v>
      </c>
    </row>
    <row r="709" spans="1:109" ht="14" thickBot="1" x14ac:dyDescent="0.2">
      <c r="A709" s="96">
        <v>39700</v>
      </c>
      <c r="B709" s="97">
        <v>4.2179999351501465</v>
      </c>
      <c r="C709" s="98">
        <v>1224.510009765625</v>
      </c>
      <c r="D709" s="97">
        <v>1.7633999586105347</v>
      </c>
      <c r="E709">
        <v>107.05492320800907</v>
      </c>
      <c r="F709">
        <v>784.95635986328125</v>
      </c>
      <c r="H709" s="34">
        <f t="shared" si="366"/>
        <v>-1.2293699965877198E-2</v>
      </c>
      <c r="I709" s="34">
        <f t="shared" si="367"/>
        <v>-3.4138167964215538E-2</v>
      </c>
      <c r="J709" s="34">
        <f t="shared" si="368"/>
        <v>5.0726286575322023E-3</v>
      </c>
      <c r="K709" s="34">
        <f t="shared" si="369"/>
        <v>-8.7784209929149589E-3</v>
      </c>
      <c r="L709" s="101">
        <f t="shared" si="370"/>
        <v>-1.8565990543050397E-2</v>
      </c>
      <c r="N709" s="34">
        <f t="shared" si="371"/>
        <v>0.50555914767750143</v>
      </c>
      <c r="O709" s="35">
        <f t="shared" si="379"/>
        <v>-3.4138167964215538</v>
      </c>
      <c r="P709" s="35">
        <f t="shared" si="380"/>
        <v>0.50726286575322022</v>
      </c>
      <c r="Q709" s="35">
        <f t="shared" si="372"/>
        <v>-0.87784209929149593</v>
      </c>
      <c r="R709" s="35">
        <f t="shared" si="381"/>
        <v>-1.8565990543050397</v>
      </c>
      <c r="S709" s="67">
        <f t="shared" si="373"/>
        <v>-5.1354359365873679</v>
      </c>
      <c r="AJ709" s="34">
        <f t="shared" ca="1" si="382"/>
        <v>-8.8153816380134697E-2</v>
      </c>
      <c r="AK709" s="34">
        <f t="shared" ca="1" si="382"/>
        <v>-5.6293714649673469E-2</v>
      </c>
      <c r="AL709" s="34">
        <f t="shared" ca="1" si="382"/>
        <v>-5.0409153988715906E-2</v>
      </c>
      <c r="AM709" s="34">
        <f t="shared" ca="1" si="382"/>
        <v>-1.6853209318247444</v>
      </c>
      <c r="AN709" s="101">
        <f t="shared" ca="1" si="382"/>
        <v>-0.77365989301894833</v>
      </c>
      <c r="AQ709" s="60">
        <f ca="1"/>
        <v>3.6388083247234125E-3</v>
      </c>
      <c r="AR709" s="60">
        <f ca="1"/>
        <v>-3.8143933068056179E-3</v>
      </c>
      <c r="AS709" s="60">
        <f ca="1"/>
        <v>7.9312607815633825E-3</v>
      </c>
      <c r="AT709" s="60">
        <f ca="1"/>
        <v>2.6761202750141405E-3</v>
      </c>
      <c r="AU709" s="60">
        <f ca="1"/>
        <v>8.4930739806366139E-3</v>
      </c>
      <c r="AW709" s="61">
        <f t="shared" ca="1" si="355"/>
        <v>-0.14964029058095701</v>
      </c>
      <c r="AX709" s="61">
        <f t="shared" ca="1" si="356"/>
        <v>-0.38143933068056179</v>
      </c>
      <c r="AY709" s="61">
        <f t="shared" ca="1" si="357"/>
        <v>0.79312607815633829</v>
      </c>
      <c r="AZ709" s="61">
        <f t="shared" ca="1" si="358"/>
        <v>0.26761202750141405</v>
      </c>
      <c r="BA709" s="61">
        <f t="shared" ca="1" si="359"/>
        <v>0.8493073980636614</v>
      </c>
      <c r="BB709" s="61">
        <f t="shared" ca="1" si="360"/>
        <v>1.3789658824598949</v>
      </c>
      <c r="BL709" s="96">
        <v>39700</v>
      </c>
      <c r="BM709" s="126">
        <f t="shared" si="374"/>
        <v>-1.1872211126981386E-2</v>
      </c>
      <c r="BN709" s="126">
        <f t="shared" si="375"/>
        <v>-3.4296698573885551E-2</v>
      </c>
      <c r="BO709" s="126">
        <f t="shared" si="376"/>
        <v>5.1138191291242646E-3</v>
      </c>
      <c r="BP709" s="126">
        <f t="shared" si="377"/>
        <v>-8.5707293823336795E-3</v>
      </c>
      <c r="BQ709" s="126">
        <f t="shared" si="378"/>
        <v>-1.9315650185468804E-2</v>
      </c>
      <c r="DA709" s="126">
        <f t="shared" ca="1" si="361"/>
        <v>3.7714445065435563E-3</v>
      </c>
      <c r="DB709" s="126">
        <f t="shared" ca="1" si="362"/>
        <v>-4.1322756280067954E-3</v>
      </c>
      <c r="DC709" s="126">
        <f t="shared" ca="1" si="363"/>
        <v>7.7728472194737832E-3</v>
      </c>
      <c r="DD709" s="126">
        <f t="shared" ca="1" si="364"/>
        <v>2.7928576163289754E-3</v>
      </c>
      <c r="DE709" s="126">
        <f t="shared" ca="1" si="365"/>
        <v>7.8704817613199415E-3</v>
      </c>
    </row>
    <row r="710" spans="1:109" ht="14" thickBot="1" x14ac:dyDescent="0.2">
      <c r="A710" s="96">
        <v>39701</v>
      </c>
      <c r="B710" s="97">
        <v>4.245999813079834</v>
      </c>
      <c r="C710" s="98">
        <v>1232.0400390625</v>
      </c>
      <c r="D710" s="97">
        <v>1.756100058555603</v>
      </c>
      <c r="E710">
        <v>107.72379999287688</v>
      </c>
      <c r="F710">
        <v>764.257568359375</v>
      </c>
      <c r="H710" s="34">
        <f t="shared" si="366"/>
        <v>6.6381883262619824E-3</v>
      </c>
      <c r="I710" s="34">
        <f t="shared" si="367"/>
        <v>6.149422411268219E-3</v>
      </c>
      <c r="J710" s="34">
        <f t="shared" si="368"/>
        <v>-4.1396734866000415E-3</v>
      </c>
      <c r="K710" s="34">
        <f t="shared" si="369"/>
        <v>6.2479778119887992E-3</v>
      </c>
      <c r="L710" s="101">
        <f t="shared" si="370"/>
        <v>-2.6369353205204216E-2</v>
      </c>
      <c r="N710" s="34">
        <f t="shared" si="371"/>
        <v>-0.27298509331305992</v>
      </c>
      <c r="O710" s="35">
        <f t="shared" si="379"/>
        <v>0.61494224112682194</v>
      </c>
      <c r="P710" s="35">
        <f t="shared" si="380"/>
        <v>-0.41396734866000418</v>
      </c>
      <c r="Q710" s="35">
        <f t="shared" si="372"/>
        <v>0.62479778119887996</v>
      </c>
      <c r="R710" s="35">
        <f t="shared" si="381"/>
        <v>-2.6369353205204216</v>
      </c>
      <c r="S710" s="67">
        <f t="shared" si="373"/>
        <v>-2.0841477401677837</v>
      </c>
      <c r="AJ710" s="34">
        <f t="shared" ca="1" si="382"/>
        <v>-0.51601107849221883</v>
      </c>
      <c r="AK710" s="34">
        <f t="shared" ca="1" si="382"/>
        <v>1.3138618583174275</v>
      </c>
      <c r="AL710" s="34">
        <f t="shared" ca="1" si="382"/>
        <v>0.55453258835739194</v>
      </c>
      <c r="AM710" s="34">
        <f t="shared" ca="1" si="382"/>
        <v>-0.10969505624349318</v>
      </c>
      <c r="AN710" s="101">
        <f t="shared" ca="1" si="382"/>
        <v>-0.46842960130637135</v>
      </c>
      <c r="AQ710" s="60">
        <f ca="1"/>
        <v>-1.5741393522560204E-3</v>
      </c>
      <c r="AR710" s="60">
        <f ca="1"/>
        <v>-4.017865465252774E-4</v>
      </c>
      <c r="AS710" s="60">
        <f ca="1"/>
        <v>-1.0894817925964735E-2</v>
      </c>
      <c r="AT710" s="60">
        <f ca="1"/>
        <v>1.6239143014408894E-3</v>
      </c>
      <c r="AU710" s="60">
        <f ca="1"/>
        <v>1.5173445697374206E-3</v>
      </c>
      <c r="AW710" s="61">
        <f t="shared" ca="1" si="355"/>
        <v>6.4734014288706718E-2</v>
      </c>
      <c r="AX710" s="61">
        <f t="shared" ca="1" si="356"/>
        <v>-4.0178654652527741E-2</v>
      </c>
      <c r="AY710" s="61">
        <f t="shared" ca="1" si="357"/>
        <v>-1.0894817925964735</v>
      </c>
      <c r="AZ710" s="61">
        <f t="shared" ca="1" si="358"/>
        <v>0.16239143014408894</v>
      </c>
      <c r="BA710" s="61">
        <f t="shared" ca="1" si="359"/>
        <v>0.15173445697374205</v>
      </c>
      <c r="BB710" s="61">
        <f t="shared" ca="1" si="360"/>
        <v>-0.75080054584246358</v>
      </c>
      <c r="BL710" s="96">
        <v>39701</v>
      </c>
      <c r="BM710" s="126">
        <f t="shared" si="374"/>
        <v>7.0596771651577931E-3</v>
      </c>
      <c r="BN710" s="126">
        <f t="shared" si="375"/>
        <v>5.9908918015982079E-3</v>
      </c>
      <c r="BO710" s="126">
        <f t="shared" si="376"/>
        <v>-4.0984830150079792E-3</v>
      </c>
      <c r="BP710" s="126">
        <f t="shared" si="377"/>
        <v>6.4556694225700794E-3</v>
      </c>
      <c r="BQ710" s="126">
        <f t="shared" si="378"/>
        <v>-2.7119012847622623E-2</v>
      </c>
      <c r="DA710" s="126">
        <f t="shared" ca="1" si="361"/>
        <v>-1.4415031704358766E-3</v>
      </c>
      <c r="DB710" s="126">
        <f t="shared" ca="1" si="362"/>
        <v>-7.1966886772645473E-4</v>
      </c>
      <c r="DC710" s="126">
        <f t="shared" ca="1" si="363"/>
        <v>-1.1053231488054335E-2</v>
      </c>
      <c r="DD710" s="126">
        <f t="shared" ca="1" si="364"/>
        <v>1.7406516427557243E-3</v>
      </c>
      <c r="DE710" s="126">
        <f t="shared" ca="1" si="365"/>
        <v>8.9475235042074772E-4</v>
      </c>
    </row>
    <row r="711" spans="1:109" ht="14" thickBot="1" x14ac:dyDescent="0.2">
      <c r="A711" s="96">
        <v>39702</v>
      </c>
      <c r="B711" s="97">
        <v>4.2195000648498535</v>
      </c>
      <c r="C711" s="98">
        <v>1249.050048828125</v>
      </c>
      <c r="D711" s="97">
        <v>1.7510000467300415</v>
      </c>
      <c r="E711">
        <v>106.70081489734584</v>
      </c>
      <c r="F711">
        <v>742.41748046875</v>
      </c>
      <c r="H711" s="34">
        <f t="shared" si="366"/>
        <v>-6.2411091372043389E-3</v>
      </c>
      <c r="I711" s="34">
        <f t="shared" si="367"/>
        <v>1.380637741170204E-2</v>
      </c>
      <c r="J711" s="34">
        <f t="shared" si="368"/>
        <v>-2.9041692702614546E-3</v>
      </c>
      <c r="K711" s="34">
        <f t="shared" si="369"/>
        <v>-9.4963703062710837E-3</v>
      </c>
      <c r="L711" s="101">
        <f t="shared" si="370"/>
        <v>-2.8576868316147558E-2</v>
      </c>
      <c r="N711" s="34">
        <f t="shared" si="371"/>
        <v>0.25665583386003465</v>
      </c>
      <c r="O711" s="35">
        <f t="shared" si="379"/>
        <v>1.380637741170204</v>
      </c>
      <c r="P711" s="35">
        <f t="shared" si="380"/>
        <v>-0.29041692702614547</v>
      </c>
      <c r="Q711" s="35">
        <f t="shared" si="372"/>
        <v>-0.94963703062710836</v>
      </c>
      <c r="R711" s="35">
        <f t="shared" si="381"/>
        <v>-2.8576868316147559</v>
      </c>
      <c r="S711" s="67">
        <f t="shared" si="373"/>
        <v>-2.4604472142377709</v>
      </c>
      <c r="AJ711" s="34">
        <f t="shared" ca="1" si="382"/>
        <v>-1.2465153542294181</v>
      </c>
      <c r="AK711" s="34">
        <f t="shared" ca="1" si="382"/>
        <v>-0.19392349091888242</v>
      </c>
      <c r="AL711" s="34">
        <f t="shared" ca="1" si="382"/>
        <v>1.4547483747966203</v>
      </c>
      <c r="AM711" s="34">
        <f t="shared" ca="1" si="382"/>
        <v>0.24189756837435455</v>
      </c>
      <c r="AN711" s="101">
        <f t="shared" ca="1" si="382"/>
        <v>1.6761194785966866</v>
      </c>
      <c r="AQ711" s="60">
        <f ca="1"/>
        <v>-1.5433420401585683E-2</v>
      </c>
      <c r="AR711" s="60">
        <f ca="1"/>
        <v>8.1154057971408559E-3</v>
      </c>
      <c r="AS711" s="60">
        <f ca="1"/>
        <v>1.3110400192118711E-3</v>
      </c>
      <c r="AT711" s="60">
        <f ca="1"/>
        <v>-4.3591952982776124E-3</v>
      </c>
      <c r="AU711" s="60">
        <f ca="1"/>
        <v>1.4041254832980939E-2</v>
      </c>
      <c r="AW711" s="61">
        <f t="shared" ca="1" si="355"/>
        <v>0.63467523086061295</v>
      </c>
      <c r="AX711" s="61">
        <f t="shared" ca="1" si="356"/>
        <v>0.81154057971408555</v>
      </c>
      <c r="AY711" s="61">
        <f t="shared" ca="1" si="357"/>
        <v>0.1311040019211871</v>
      </c>
      <c r="AZ711" s="61">
        <f t="shared" ca="1" si="358"/>
        <v>-0.43591952982776122</v>
      </c>
      <c r="BA711" s="61">
        <f t="shared" ca="1" si="359"/>
        <v>1.4041254832980938</v>
      </c>
      <c r="BB711" s="61">
        <f t="shared" ca="1" si="360"/>
        <v>2.545525765966218</v>
      </c>
      <c r="BL711" s="96">
        <v>39702</v>
      </c>
      <c r="BM711" s="126">
        <f t="shared" si="374"/>
        <v>-5.8196202983085282E-3</v>
      </c>
      <c r="BN711" s="126">
        <f t="shared" si="375"/>
        <v>1.3647846802032029E-2</v>
      </c>
      <c r="BO711" s="126">
        <f t="shared" si="376"/>
        <v>-2.8629787986693923E-3</v>
      </c>
      <c r="BP711" s="126">
        <f t="shared" si="377"/>
        <v>-9.2886786956898042E-3</v>
      </c>
      <c r="BQ711" s="126">
        <f t="shared" si="378"/>
        <v>-2.9326527958565964E-2</v>
      </c>
      <c r="DA711" s="126">
        <f t="shared" ca="1" si="361"/>
        <v>-1.5300784219765539E-2</v>
      </c>
      <c r="DB711" s="126">
        <f t="shared" ca="1" si="362"/>
        <v>7.7975234759396789E-3</v>
      </c>
      <c r="DC711" s="126">
        <f t="shared" ca="1" si="363"/>
        <v>1.1526264571222716E-3</v>
      </c>
      <c r="DD711" s="126">
        <f t="shared" ca="1" si="364"/>
        <v>-4.2424579569627771E-3</v>
      </c>
      <c r="DE711" s="126">
        <f t="shared" ca="1" si="365"/>
        <v>1.3418662613664267E-2</v>
      </c>
    </row>
    <row r="712" spans="1:109" ht="14" thickBot="1" x14ac:dyDescent="0.2">
      <c r="A712" s="96">
        <v>39703</v>
      </c>
      <c r="B712" s="97">
        <v>4.3429999351501465</v>
      </c>
      <c r="C712" s="98">
        <v>1251.699951171875</v>
      </c>
      <c r="D712" s="97">
        <v>1.7936999797821045</v>
      </c>
      <c r="E712">
        <v>107.75862206006147</v>
      </c>
      <c r="F712">
        <v>754.41619873046875</v>
      </c>
      <c r="H712" s="34">
        <f t="shared" si="366"/>
        <v>2.926883953127456E-2</v>
      </c>
      <c r="I712" s="34">
        <f t="shared" si="367"/>
        <v>2.1215341580877187E-3</v>
      </c>
      <c r="J712" s="34">
        <f t="shared" si="368"/>
        <v>2.4386026220732708E-2</v>
      </c>
      <c r="K712" s="34">
        <f t="shared" si="369"/>
        <v>9.9137683600010271E-3</v>
      </c>
      <c r="L712" s="101">
        <f t="shared" si="370"/>
        <v>1.6161686082799342E-2</v>
      </c>
      <c r="N712" s="34">
        <f t="shared" si="371"/>
        <v>-1.2036351633773503</v>
      </c>
      <c r="O712" s="35">
        <f t="shared" si="379"/>
        <v>0.21215341580877187</v>
      </c>
      <c r="P712" s="35">
        <f t="shared" si="380"/>
        <v>2.4386026220732706</v>
      </c>
      <c r="Q712" s="35">
        <f t="shared" si="372"/>
        <v>0.99137683600010273</v>
      </c>
      <c r="R712" s="35">
        <f t="shared" si="381"/>
        <v>1.6161686082799342</v>
      </c>
      <c r="S712" s="67">
        <f t="shared" si="373"/>
        <v>4.0546663187847294</v>
      </c>
      <c r="AJ712" s="34">
        <f t="shared" ca="1" si="382"/>
        <v>1.552922193930429</v>
      </c>
      <c r="AK712" s="34">
        <f t="shared" ca="1" si="382"/>
        <v>0.13509366678787782</v>
      </c>
      <c r="AL712" s="34">
        <f t="shared" ca="1" si="382"/>
        <v>-0.13607251990830013</v>
      </c>
      <c r="AM712" s="34">
        <f t="shared" ca="1" si="382"/>
        <v>4.7279362451559399E-2</v>
      </c>
      <c r="AN712" s="101">
        <f t="shared" ca="1" si="382"/>
        <v>-0.32589035604639621</v>
      </c>
      <c r="AQ712" s="60">
        <f ca="1"/>
        <v>-3.2570593116684456E-2</v>
      </c>
      <c r="AR712" s="60">
        <f ca="1"/>
        <v>1.3816338106246429E-3</v>
      </c>
      <c r="AS712" s="60">
        <f ca="1"/>
        <v>5.0180768086235559E-3</v>
      </c>
      <c r="AT712" s="60">
        <f ca="1"/>
        <v>3.7141489021920732E-3</v>
      </c>
      <c r="AU712" s="60">
        <f ca="1"/>
        <v>-9.7092953073386404E-3</v>
      </c>
      <c r="AW712" s="61">
        <f t="shared" ref="AW712:AW775" ca="1" si="383">-AQ712*$B$7*100*$V$24*$B$6</f>
        <v>1.3394146059466447</v>
      </c>
      <c r="AX712" s="61">
        <f t="shared" ref="AX712:AX775" ca="1" si="384">AR712*$C$6</f>
        <v>0.13816338106246429</v>
      </c>
      <c r="AY712" s="61">
        <f t="shared" ref="AY712:AY775" ca="1" si="385">AS712*$D$6</f>
        <v>0.50180768086235561</v>
      </c>
      <c r="AZ712" s="61">
        <f t="shared" ref="AZ712:AZ775" ca="1" si="386">-AT712*$E$6</f>
        <v>0.37141489021920732</v>
      </c>
      <c r="BA712" s="61">
        <f t="shared" ref="BA712:BA775" ca="1" si="387">AU712*$F$6</f>
        <v>-0.97092953073386401</v>
      </c>
      <c r="BB712" s="61">
        <f t="shared" ref="BB712:BB775" ca="1" si="388">SUM(AW712:BA712)</f>
        <v>1.379871027356808</v>
      </c>
      <c r="BL712" s="96">
        <v>39703</v>
      </c>
      <c r="BM712" s="126">
        <f t="shared" si="374"/>
        <v>2.9690328370170372E-2</v>
      </c>
      <c r="BN712" s="126">
        <f t="shared" si="375"/>
        <v>1.9630035484177076E-3</v>
      </c>
      <c r="BO712" s="126">
        <f t="shared" si="376"/>
        <v>2.4427216692324772E-2</v>
      </c>
      <c r="BP712" s="126">
        <f t="shared" si="377"/>
        <v>1.0121459970582307E-2</v>
      </c>
      <c r="BQ712" s="126">
        <f t="shared" si="378"/>
        <v>1.5412026440380934E-2</v>
      </c>
      <c r="DA712" s="126">
        <f t="shared" ref="DA712:DA775" ca="1" si="389">AQ712-$DA$5</f>
        <v>-3.2437956934864315E-2</v>
      </c>
      <c r="DB712" s="126">
        <f t="shared" ref="DB712:DB775" ca="1" si="390">AR712-$DB$5</f>
        <v>1.0637514894234657E-3</v>
      </c>
      <c r="DC712" s="126">
        <f t="shared" ref="DC712:DC775" ca="1" si="391">AS712-$DC$5</f>
        <v>4.8596632465339566E-3</v>
      </c>
      <c r="DD712" s="126">
        <f t="shared" ref="DD712:DD775" ca="1" si="392">AT712-$DD$5</f>
        <v>3.8308862435069081E-3</v>
      </c>
      <c r="DE712" s="126">
        <f t="shared" ref="DE712:DE775" ca="1" si="393">AU712-$DE$5</f>
        <v>-1.0331887526655313E-2</v>
      </c>
    </row>
    <row r="713" spans="1:109" ht="14" thickBot="1" x14ac:dyDescent="0.2">
      <c r="A713" s="96">
        <v>39706</v>
      </c>
      <c r="B713" s="97">
        <v>4.1050000190734863</v>
      </c>
      <c r="C713" s="98">
        <v>1192.699951171875</v>
      </c>
      <c r="D713" s="97">
        <v>1.7898999452590942</v>
      </c>
      <c r="E713">
        <v>105.82010828965808</v>
      </c>
      <c r="F713">
        <v>782.45654296875</v>
      </c>
      <c r="H713" s="34">
        <f t="shared" ref="H713:H776" si="394">(B713-B712)/B712</f>
        <v>-5.4800810414571653E-2</v>
      </c>
      <c r="I713" s="34">
        <f t="shared" ref="I713:I776" si="395">(C713-C712)/C712</f>
        <v>-4.7135897021297016E-2</v>
      </c>
      <c r="J713" s="34">
        <f t="shared" ref="J713:J776" si="396">(D713-D712)/D712</f>
        <v>-2.1185452226363272E-3</v>
      </c>
      <c r="K713" s="34">
        <f t="shared" ref="K713:K776" si="397">(E713-E712)/E712</f>
        <v>-1.7989407560565496E-2</v>
      </c>
      <c r="L713" s="101">
        <f t="shared" ref="L713:L776" si="398">(F713-F712)/F712</f>
        <v>3.716826903434408E-2</v>
      </c>
      <c r="N713" s="34">
        <f t="shared" ref="N713:N776" si="399">-H713*$B$7*100*$V$24*$B$6</f>
        <v>2.2535974590339967</v>
      </c>
      <c r="O713" s="35">
        <f t="shared" si="379"/>
        <v>-4.7135897021297017</v>
      </c>
      <c r="P713" s="35">
        <f t="shared" si="380"/>
        <v>-0.21185452226363272</v>
      </c>
      <c r="Q713" s="35">
        <f t="shared" ref="Q713:Q776" si="400">-K713*$E$6</f>
        <v>-1.7989407560565496</v>
      </c>
      <c r="R713" s="35">
        <f t="shared" si="381"/>
        <v>3.7168269034344079</v>
      </c>
      <c r="S713" s="67">
        <f t="shared" ref="S713:S776" si="401">SUM(N713:R713)</f>
        <v>-0.75396061798147906</v>
      </c>
      <c r="AJ713" s="34">
        <f t="shared" ca="1" si="382"/>
        <v>0.42243217462762978</v>
      </c>
      <c r="AK713" s="34">
        <f t="shared" ca="1" si="382"/>
        <v>4.9706271627926853E-2</v>
      </c>
      <c r="AL713" s="34">
        <f t="shared" ca="1" si="382"/>
        <v>0.26557799440548857</v>
      </c>
      <c r="AM713" s="34">
        <f t="shared" ca="1" si="382"/>
        <v>1.3657011438779179</v>
      </c>
      <c r="AN713" s="101">
        <f t="shared" ca="1" si="382"/>
        <v>0.77083085010406505</v>
      </c>
      <c r="AQ713" s="60">
        <f ca="1"/>
        <v>3.1030566239504481E-2</v>
      </c>
      <c r="AR713" s="60">
        <f ca="1"/>
        <v>1.3739626981611922E-2</v>
      </c>
      <c r="AS713" s="60">
        <f ca="1"/>
        <v>1.4205285887118786E-3</v>
      </c>
      <c r="AT713" s="60">
        <f ca="1"/>
        <v>3.7999508371689339E-3</v>
      </c>
      <c r="AU713" s="60">
        <f ca="1"/>
        <v>1.6396395716349388E-3</v>
      </c>
      <c r="AW713" s="61">
        <f t="shared" ca="1" si="383"/>
        <v>-1.2760834137434358</v>
      </c>
      <c r="AX713" s="61">
        <f t="shared" ca="1" si="384"/>
        <v>1.3739626981611921</v>
      </c>
      <c r="AY713" s="61">
        <f t="shared" ca="1" si="385"/>
        <v>0.14205285887118785</v>
      </c>
      <c r="AZ713" s="61">
        <f t="shared" ca="1" si="386"/>
        <v>0.37999508371689339</v>
      </c>
      <c r="BA713" s="61">
        <f t="shared" ca="1" si="387"/>
        <v>0.16396395716349388</v>
      </c>
      <c r="BB713" s="61">
        <f t="shared" ca="1" si="388"/>
        <v>0.78389118416933146</v>
      </c>
      <c r="BL713" s="96">
        <v>39706</v>
      </c>
      <c r="BM713" s="126">
        <f t="shared" ref="BM713:BM776" si="402">H713-$BM$6</f>
        <v>-5.4379321575675842E-2</v>
      </c>
      <c r="BN713" s="126">
        <f t="shared" ref="BN713:BN776" si="403">I713-$BN$6</f>
        <v>-4.7294427630967029E-2</v>
      </c>
      <c r="BO713" s="126">
        <f t="shared" ref="BO713:BO776" si="404">J713-$BO$6</f>
        <v>-2.077354751044265E-3</v>
      </c>
      <c r="BP713" s="126">
        <f t="shared" ref="BP713:BP776" si="405">K713-$BP$6</f>
        <v>-1.7781715949984216E-2</v>
      </c>
      <c r="BQ713" s="126">
        <f t="shared" ref="BQ713:BQ776" si="406">L713-$BQ$6</f>
        <v>3.641860939192567E-2</v>
      </c>
      <c r="DA713" s="126">
        <f t="shared" ca="1" si="389"/>
        <v>3.1163202421324625E-2</v>
      </c>
      <c r="DB713" s="126">
        <f t="shared" ca="1" si="390"/>
        <v>1.3421744660410745E-2</v>
      </c>
      <c r="DC713" s="126">
        <f t="shared" ca="1" si="391"/>
        <v>1.2621150266222791E-3</v>
      </c>
      <c r="DD713" s="126">
        <f t="shared" ca="1" si="392"/>
        <v>3.9166881784837692E-3</v>
      </c>
      <c r="DE713" s="126">
        <f t="shared" ca="1" si="393"/>
        <v>1.017047352318266E-3</v>
      </c>
    </row>
    <row r="714" spans="1:109" ht="14" thickBot="1" x14ac:dyDescent="0.2">
      <c r="A714" s="96">
        <v>39707</v>
      </c>
      <c r="B714" s="97">
        <v>4.1104998588562012</v>
      </c>
      <c r="C714" s="98">
        <v>1213.5899658203125</v>
      </c>
      <c r="D714" s="97">
        <v>1.7865999937057495</v>
      </c>
      <c r="E714">
        <v>105.86491917971441</v>
      </c>
      <c r="F714">
        <v>779.4566650390625</v>
      </c>
      <c r="H714" s="34">
        <f t="shared" si="394"/>
        <v>1.3397904402339511E-3</v>
      </c>
      <c r="I714" s="34">
        <f t="shared" si="395"/>
        <v>1.751489519884044E-2</v>
      </c>
      <c r="J714" s="34">
        <f t="shared" si="396"/>
        <v>-1.8436514074908511E-3</v>
      </c>
      <c r="K714" s="34">
        <f t="shared" si="397"/>
        <v>4.2346290114980885E-4</v>
      </c>
      <c r="L714" s="101">
        <f t="shared" si="398"/>
        <v>-3.8339227355752461E-3</v>
      </c>
      <c r="N714" s="34">
        <f t="shared" si="399"/>
        <v>-5.5096782491129384E-2</v>
      </c>
      <c r="O714" s="35">
        <f t="shared" ref="O714:O777" si="407">I714*$C$6</f>
        <v>1.7514895198840439</v>
      </c>
      <c r="P714" s="35">
        <f t="shared" ref="P714:P777" si="408">J714*$D$6</f>
        <v>-0.18436514074908511</v>
      </c>
      <c r="Q714" s="35">
        <f t="shared" si="400"/>
        <v>4.2346290114980888E-2</v>
      </c>
      <c r="R714" s="35">
        <f t="shared" ref="R714:R777" si="409">L714*$F$6</f>
        <v>-0.38339227355752459</v>
      </c>
      <c r="S714" s="67">
        <f t="shared" si="401"/>
        <v>1.1709816132012856</v>
      </c>
      <c r="AJ714" s="34">
        <f t="shared" ca="1" si="382"/>
        <v>0.7719818935179602</v>
      </c>
      <c r="AK714" s="34">
        <f t="shared" ca="1" si="382"/>
        <v>0.15404125283990683</v>
      </c>
      <c r="AL714" s="34">
        <f t="shared" ca="1" si="382"/>
        <v>0.9082355032408882</v>
      </c>
      <c r="AM714" s="34">
        <f t="shared" ca="1" si="382"/>
        <v>0.22620741352203924</v>
      </c>
      <c r="AN714" s="101">
        <f t="shared" ca="1" si="382"/>
        <v>0.61219876125149553</v>
      </c>
      <c r="AQ714" s="60">
        <f ca="1"/>
        <v>6.8602889941937655E-3</v>
      </c>
      <c r="AR714" s="60">
        <f ca="1"/>
        <v>5.8017724397340254E-3</v>
      </c>
      <c r="AS714" s="60">
        <f ca="1"/>
        <v>9.8235908117404076E-3</v>
      </c>
      <c r="AT714" s="60">
        <f ca="1"/>
        <v>8.0975773070444306E-4</v>
      </c>
      <c r="AU714" s="60">
        <f ca="1"/>
        <v>-2.5056894155986616E-3</v>
      </c>
      <c r="AW714" s="61">
        <f t="shared" ca="1" si="383"/>
        <v>-0.28211863526461706</v>
      </c>
      <c r="AX714" s="61">
        <f t="shared" ca="1" si="384"/>
        <v>0.58017724397340253</v>
      </c>
      <c r="AY714" s="61">
        <f t="shared" ca="1" si="385"/>
        <v>0.9823590811740408</v>
      </c>
      <c r="AZ714" s="61">
        <f t="shared" ca="1" si="386"/>
        <v>8.0975773070444304E-2</v>
      </c>
      <c r="BA714" s="61">
        <f t="shared" ca="1" si="387"/>
        <v>-0.25056894155986614</v>
      </c>
      <c r="BB714" s="61">
        <f t="shared" ca="1" si="388"/>
        <v>1.1108245213934045</v>
      </c>
      <c r="BL714" s="96">
        <v>39707</v>
      </c>
      <c r="BM714" s="126">
        <f t="shared" si="402"/>
        <v>1.761279279129762E-3</v>
      </c>
      <c r="BN714" s="126">
        <f t="shared" si="403"/>
        <v>1.735636458917043E-2</v>
      </c>
      <c r="BO714" s="126">
        <f t="shared" si="404"/>
        <v>-1.8024609358987889E-3</v>
      </c>
      <c r="BP714" s="126">
        <f t="shared" si="405"/>
        <v>6.3115451173108869E-4</v>
      </c>
      <c r="BQ714" s="126">
        <f t="shared" si="406"/>
        <v>-4.5835823779936538E-3</v>
      </c>
      <c r="DA714" s="126">
        <f t="shared" ca="1" si="389"/>
        <v>6.9929251760139088E-3</v>
      </c>
      <c r="DB714" s="126">
        <f t="shared" ca="1" si="390"/>
        <v>5.4838901185328484E-3</v>
      </c>
      <c r="DC714" s="126">
        <f t="shared" ca="1" si="391"/>
        <v>9.6651772496508075E-3</v>
      </c>
      <c r="DD714" s="126">
        <f t="shared" ca="1" si="392"/>
        <v>9.2649507201927796E-4</v>
      </c>
      <c r="DE714" s="126">
        <f t="shared" ca="1" si="393"/>
        <v>-3.1282816349153344E-3</v>
      </c>
    </row>
    <row r="715" spans="1:109" ht="14" thickBot="1" x14ac:dyDescent="0.2">
      <c r="A715" s="96">
        <v>39708</v>
      </c>
      <c r="B715" s="97">
        <v>4.0904998779296875</v>
      </c>
      <c r="C715" s="98">
        <v>1156.3900146484375</v>
      </c>
      <c r="D715" s="97">
        <v>1.8240000009536743</v>
      </c>
      <c r="E715">
        <v>105.21885826355764</v>
      </c>
      <c r="F715">
        <v>862.70208740234375</v>
      </c>
      <c r="H715" s="34">
        <f t="shared" si="394"/>
        <v>-4.8655836548499292E-3</v>
      </c>
      <c r="I715" s="34">
        <f t="shared" si="395"/>
        <v>-4.7132847817517455E-2</v>
      </c>
      <c r="J715" s="34">
        <f t="shared" si="396"/>
        <v>2.093362105658024E-2</v>
      </c>
      <c r="K715" s="34">
        <f t="shared" si="397"/>
        <v>-6.1026912518586897E-3</v>
      </c>
      <c r="L715" s="101">
        <f t="shared" si="398"/>
        <v>0.10679929506935373</v>
      </c>
      <c r="N715" s="34">
        <f t="shared" si="399"/>
        <v>0.20008950375616186</v>
      </c>
      <c r="O715" s="35">
        <f t="shared" si="407"/>
        <v>-4.7132847817517458</v>
      </c>
      <c r="P715" s="35">
        <f t="shared" si="408"/>
        <v>2.0933621056580241</v>
      </c>
      <c r="Q715" s="35">
        <f t="shared" si="400"/>
        <v>-0.61026912518586895</v>
      </c>
      <c r="R715" s="35">
        <f t="shared" si="409"/>
        <v>10.679929506935373</v>
      </c>
      <c r="S715" s="67">
        <f t="shared" si="401"/>
        <v>7.6498272094119448</v>
      </c>
      <c r="AJ715" s="34">
        <f t="shared" ca="1" si="382"/>
        <v>-2.1426083132162654E-2</v>
      </c>
      <c r="AK715" s="34">
        <f t="shared" ca="1" si="382"/>
        <v>-0.80438919292393507</v>
      </c>
      <c r="AL715" s="34">
        <f t="shared" ca="1" si="382"/>
        <v>-0.4432739013779684</v>
      </c>
      <c r="AM715" s="34">
        <f t="shared" ca="1" si="382"/>
        <v>-0.19549491423977636</v>
      </c>
      <c r="AN715" s="101">
        <f t="shared" ca="1" si="382"/>
        <v>-0.65741617631641347</v>
      </c>
      <c r="AQ715" s="60">
        <f ca="1"/>
        <v>9.7239601630249983E-3</v>
      </c>
      <c r="AR715" s="60">
        <f ca="1"/>
        <v>1.6795550991111109E-2</v>
      </c>
      <c r="AS715" s="60">
        <f ca="1"/>
        <v>4.8156225751160783E-3</v>
      </c>
      <c r="AT715" s="60">
        <f ca="1"/>
        <v>5.5112839170341861E-3</v>
      </c>
      <c r="AU715" s="60">
        <f ca="1"/>
        <v>-3.381381220307469E-3</v>
      </c>
      <c r="AW715" s="61">
        <f t="shared" ca="1" si="383"/>
        <v>-0.39988262489844489</v>
      </c>
      <c r="AX715" s="61">
        <f t="shared" ca="1" si="384"/>
        <v>1.679555099111111</v>
      </c>
      <c r="AY715" s="61">
        <f t="shared" ca="1" si="385"/>
        <v>0.48156225751160786</v>
      </c>
      <c r="AZ715" s="61">
        <f t="shared" ca="1" si="386"/>
        <v>0.55112839170341865</v>
      </c>
      <c r="BA715" s="61">
        <f t="shared" ca="1" si="387"/>
        <v>-0.33813812203074689</v>
      </c>
      <c r="BB715" s="61">
        <f t="shared" ca="1" si="388"/>
        <v>1.9742250013969456</v>
      </c>
      <c r="BL715" s="96">
        <v>39708</v>
      </c>
      <c r="BM715" s="126">
        <f t="shared" si="402"/>
        <v>-4.4440948159541185E-3</v>
      </c>
      <c r="BN715" s="126">
        <f t="shared" si="403"/>
        <v>-4.7291378427187468E-2</v>
      </c>
      <c r="BO715" s="126">
        <f t="shared" si="404"/>
        <v>2.0974811528172304E-2</v>
      </c>
      <c r="BP715" s="126">
        <f t="shared" si="405"/>
        <v>-5.8949996412774094E-3</v>
      </c>
      <c r="BQ715" s="126">
        <f t="shared" si="406"/>
        <v>0.10604963542693532</v>
      </c>
      <c r="DA715" s="126">
        <f t="shared" ca="1" si="389"/>
        <v>9.8565963448451425E-3</v>
      </c>
      <c r="DB715" s="126">
        <f t="shared" ca="1" si="390"/>
        <v>1.647766866990993E-2</v>
      </c>
      <c r="DC715" s="126">
        <f t="shared" ca="1" si="391"/>
        <v>4.657209013026479E-3</v>
      </c>
      <c r="DD715" s="126">
        <f t="shared" ca="1" si="392"/>
        <v>5.6280212583490214E-3</v>
      </c>
      <c r="DE715" s="126">
        <f t="shared" ca="1" si="393"/>
        <v>-4.0039734396241419E-3</v>
      </c>
    </row>
    <row r="716" spans="1:109" ht="14" thickBot="1" x14ac:dyDescent="0.2">
      <c r="A716" s="96">
        <v>39709</v>
      </c>
      <c r="B716" s="97">
        <v>4.125999927520752</v>
      </c>
      <c r="C716" s="98">
        <v>1206.510009765625</v>
      </c>
      <c r="D716" s="97">
        <v>1.8178000450134277</v>
      </c>
      <c r="E716">
        <v>104.84377782225977</v>
      </c>
      <c r="F716">
        <v>885.90155029296875</v>
      </c>
      <c r="H716" s="34">
        <f t="shared" si="394"/>
        <v>8.6786580248064907E-3</v>
      </c>
      <c r="I716" s="34">
        <f t="shared" si="395"/>
        <v>4.3341774386061994E-2</v>
      </c>
      <c r="J716" s="34">
        <f t="shared" si="396"/>
        <v>-3.3990986496737659E-3</v>
      </c>
      <c r="K716" s="34">
        <f t="shared" si="397"/>
        <v>-3.5647644109418793E-3</v>
      </c>
      <c r="L716" s="101">
        <f t="shared" si="398"/>
        <v>2.6891627167009879E-2</v>
      </c>
      <c r="N716" s="34">
        <f t="shared" si="399"/>
        <v>-0.35689621238390201</v>
      </c>
      <c r="O716" s="35">
        <f t="shared" si="407"/>
        <v>4.3341774386061998</v>
      </c>
      <c r="P716" s="35">
        <f t="shared" si="408"/>
        <v>-0.33990986496737657</v>
      </c>
      <c r="Q716" s="35">
        <f t="shared" si="400"/>
        <v>-0.35647644109418791</v>
      </c>
      <c r="R716" s="35">
        <f t="shared" si="409"/>
        <v>2.6891627167009879</v>
      </c>
      <c r="S716" s="67">
        <f t="shared" si="401"/>
        <v>5.9700576368617213</v>
      </c>
      <c r="AJ716" s="34">
        <f t="shared" ca="1" si="382"/>
        <v>-4.4839398959860693E-2</v>
      </c>
      <c r="AK716" s="34">
        <f t="shared" ca="1" si="382"/>
        <v>-4.6193212223190694E-3</v>
      </c>
      <c r="AL716" s="34">
        <f t="shared" ca="1" si="382"/>
        <v>0.35297271322584278</v>
      </c>
      <c r="AM716" s="34">
        <f t="shared" ca="1" si="382"/>
        <v>-1.3877385127371724</v>
      </c>
      <c r="AN716" s="101">
        <f t="shared" ca="1" si="382"/>
        <v>-1.246630046683781</v>
      </c>
      <c r="AQ716" s="60">
        <f ca="1"/>
        <v>3.8853257877561791E-3</v>
      </c>
      <c r="AR716" s="60">
        <f ca="1"/>
        <v>-8.2374045754232562E-3</v>
      </c>
      <c r="AS716" s="60">
        <f ca="1"/>
        <v>-5.4161547927473429E-3</v>
      </c>
      <c r="AT716" s="60">
        <f ca="1"/>
        <v>-2.1306991749251939E-3</v>
      </c>
      <c r="AU716" s="60">
        <f ca="1"/>
        <v>-7.5274484918564401E-3</v>
      </c>
      <c r="AW716" s="61">
        <f t="shared" ca="1" si="383"/>
        <v>-0.15977793497153026</v>
      </c>
      <c r="AX716" s="61">
        <f t="shared" ca="1" si="384"/>
        <v>-0.82374045754232561</v>
      </c>
      <c r="AY716" s="61">
        <f t="shared" ca="1" si="385"/>
        <v>-0.5416154792747343</v>
      </c>
      <c r="AZ716" s="61">
        <f t="shared" ca="1" si="386"/>
        <v>-0.21306991749251938</v>
      </c>
      <c r="BA716" s="61">
        <f t="shared" ca="1" si="387"/>
        <v>-0.75274484918564399</v>
      </c>
      <c r="BB716" s="61">
        <f t="shared" ca="1" si="388"/>
        <v>-2.4909486384667536</v>
      </c>
      <c r="BL716" s="96">
        <v>39709</v>
      </c>
      <c r="BM716" s="126">
        <f t="shared" si="402"/>
        <v>9.1001468637023023E-3</v>
      </c>
      <c r="BN716" s="126">
        <f t="shared" si="403"/>
        <v>4.3183243776391982E-2</v>
      </c>
      <c r="BO716" s="126">
        <f t="shared" si="404"/>
        <v>-3.3579081780817036E-3</v>
      </c>
      <c r="BP716" s="126">
        <f t="shared" si="405"/>
        <v>-3.3570728003605994E-3</v>
      </c>
      <c r="BQ716" s="126">
        <f t="shared" si="406"/>
        <v>2.6141967524591473E-2</v>
      </c>
      <c r="DA716" s="126">
        <f t="shared" ca="1" si="389"/>
        <v>4.0179619695763225E-3</v>
      </c>
      <c r="DB716" s="126">
        <f t="shared" ca="1" si="390"/>
        <v>-8.5552868966244332E-3</v>
      </c>
      <c r="DC716" s="126">
        <f t="shared" ca="1" si="391"/>
        <v>-5.5745683548369422E-3</v>
      </c>
      <c r="DD716" s="126">
        <f t="shared" ca="1" si="392"/>
        <v>-2.013961833610359E-3</v>
      </c>
      <c r="DE716" s="126">
        <f t="shared" ca="1" si="393"/>
        <v>-8.1500407111731125E-3</v>
      </c>
    </row>
    <row r="717" spans="1:109" ht="14" thickBot="1" x14ac:dyDescent="0.2">
      <c r="A717" s="96">
        <v>39710</v>
      </c>
      <c r="B717" s="97">
        <v>4.433499813079834</v>
      </c>
      <c r="C717" s="98">
        <v>1255.0799560546875</v>
      </c>
      <c r="D717" s="97">
        <v>1.8358999490737915</v>
      </c>
      <c r="E717">
        <v>107.04346092313189</v>
      </c>
      <c r="F717">
        <v>859.10455322265625</v>
      </c>
      <c r="H717" s="34">
        <f t="shared" si="394"/>
        <v>7.4527360872702161E-2</v>
      </c>
      <c r="I717" s="34">
        <f t="shared" si="395"/>
        <v>4.025656305868331E-2</v>
      </c>
      <c r="J717" s="34">
        <f t="shared" si="396"/>
        <v>9.9570379646624282E-3</v>
      </c>
      <c r="K717" s="34">
        <f t="shared" si="397"/>
        <v>2.0980578404959944E-2</v>
      </c>
      <c r="L717" s="101">
        <f t="shared" si="398"/>
        <v>-3.0248278786114212E-2</v>
      </c>
      <c r="N717" s="34">
        <f t="shared" si="399"/>
        <v>-3.0648209364176089</v>
      </c>
      <c r="O717" s="35">
        <f t="shared" si="407"/>
        <v>4.0256563058683312</v>
      </c>
      <c r="P717" s="35">
        <f t="shared" si="408"/>
        <v>0.99570379646624285</v>
      </c>
      <c r="Q717" s="35">
        <f t="shared" si="400"/>
        <v>2.0980578404959944</v>
      </c>
      <c r="R717" s="35">
        <f t="shared" si="409"/>
        <v>-3.0248278786114211</v>
      </c>
      <c r="S717" s="67">
        <f t="shared" si="401"/>
        <v>1.0297691278015391</v>
      </c>
      <c r="AJ717" s="34">
        <f t="shared" ca="1" si="382"/>
        <v>0.23023424728123343</v>
      </c>
      <c r="AK717" s="34">
        <f t="shared" ca="1" si="382"/>
        <v>0.50043219390928595</v>
      </c>
      <c r="AL717" s="34">
        <f t="shared" ca="1" si="382"/>
        <v>0.22002502196094303</v>
      </c>
      <c r="AM717" s="34">
        <f t="shared" ca="1" si="382"/>
        <v>0.83282403502449642</v>
      </c>
      <c r="AN717" s="101">
        <f t="shared" ca="1" si="382"/>
        <v>1.3918135479588172</v>
      </c>
      <c r="AQ717" s="60">
        <f ca="1"/>
        <v>-2.5197165806511738E-3</v>
      </c>
      <c r="AR717" s="60">
        <f ca="1"/>
        <v>4.8226145874767654E-3</v>
      </c>
      <c r="AS717" s="60">
        <f ca="1"/>
        <v>-1.0454764620597362E-2</v>
      </c>
      <c r="AT717" s="60">
        <f ca="1"/>
        <v>-1.0727769299138734E-3</v>
      </c>
      <c r="AU717" s="60">
        <f ca="1"/>
        <v>-1.9699402748355138E-4</v>
      </c>
      <c r="AW717" s="61">
        <f t="shared" ca="1" si="383"/>
        <v>0.10361939614913819</v>
      </c>
      <c r="AX717" s="61">
        <f t="shared" ca="1" si="384"/>
        <v>0.48226145874767656</v>
      </c>
      <c r="AY717" s="61">
        <f t="shared" ca="1" si="385"/>
        <v>-1.0454764620597361</v>
      </c>
      <c r="AZ717" s="61">
        <f t="shared" ca="1" si="386"/>
        <v>-0.10727769299138734</v>
      </c>
      <c r="BA717" s="61">
        <f t="shared" ca="1" si="387"/>
        <v>-1.969940274835514E-2</v>
      </c>
      <c r="BB717" s="61">
        <f t="shared" ca="1" si="388"/>
        <v>-0.58657270290266383</v>
      </c>
      <c r="BL717" s="96">
        <v>39710</v>
      </c>
      <c r="BM717" s="126">
        <f t="shared" si="402"/>
        <v>7.4948849711597973E-2</v>
      </c>
      <c r="BN717" s="126">
        <f t="shared" si="403"/>
        <v>4.0098032449013297E-2</v>
      </c>
      <c r="BO717" s="126">
        <f t="shared" si="404"/>
        <v>9.9982284362544905E-3</v>
      </c>
      <c r="BP717" s="126">
        <f t="shared" si="405"/>
        <v>2.1188270015541223E-2</v>
      </c>
      <c r="BQ717" s="126">
        <f t="shared" si="406"/>
        <v>-3.0997938428532618E-2</v>
      </c>
      <c r="DA717" s="126">
        <f t="shared" ca="1" si="389"/>
        <v>-2.38708039883103E-3</v>
      </c>
      <c r="DB717" s="126">
        <f t="shared" ca="1" si="390"/>
        <v>4.5047322662755884E-3</v>
      </c>
      <c r="DC717" s="126">
        <f t="shared" ca="1" si="391"/>
        <v>-1.0613178182686962E-2</v>
      </c>
      <c r="DD717" s="126">
        <f t="shared" ca="1" si="392"/>
        <v>-9.5603958859903854E-4</v>
      </c>
      <c r="DE717" s="126">
        <f t="shared" ca="1" si="393"/>
        <v>-8.1958624680022422E-4</v>
      </c>
    </row>
    <row r="718" spans="1:109" ht="14" thickBot="1" x14ac:dyDescent="0.2">
      <c r="A718" s="96">
        <v>39713</v>
      </c>
      <c r="B718" s="97">
        <v>4.501500129699707</v>
      </c>
      <c r="C718" s="98">
        <v>1207.0899658203125</v>
      </c>
      <c r="D718" s="97">
        <v>1.8587000370025635</v>
      </c>
      <c r="E718">
        <v>105.44074705350401</v>
      </c>
      <c r="F718">
        <v>895.1502685546875</v>
      </c>
      <c r="H718" s="34">
        <f t="shared" si="394"/>
        <v>1.5337841318783104E-2</v>
      </c>
      <c r="I718" s="34">
        <f t="shared" si="395"/>
        <v>-3.8236599989398552E-2</v>
      </c>
      <c r="J718" s="34">
        <f t="shared" si="396"/>
        <v>1.2419025307056944E-2</v>
      </c>
      <c r="K718" s="34">
        <f t="shared" si="397"/>
        <v>-1.497255279123298E-2</v>
      </c>
      <c r="L718" s="101">
        <f t="shared" si="398"/>
        <v>4.1957309150344117E-2</v>
      </c>
      <c r="N718" s="34">
        <f t="shared" si="399"/>
        <v>-0.63074469084649265</v>
      </c>
      <c r="O718" s="35">
        <f t="shared" si="407"/>
        <v>-3.8236599989398554</v>
      </c>
      <c r="P718" s="35">
        <f t="shared" si="408"/>
        <v>1.2419025307056943</v>
      </c>
      <c r="Q718" s="35">
        <f t="shared" si="400"/>
        <v>-1.497255279123298</v>
      </c>
      <c r="R718" s="35">
        <f t="shared" si="409"/>
        <v>4.195730915034412</v>
      </c>
      <c r="S718" s="67">
        <f t="shared" si="401"/>
        <v>-0.51402652316954001</v>
      </c>
      <c r="AJ718" s="34">
        <f t="shared" ca="1" si="382"/>
        <v>0.64995967485632844</v>
      </c>
      <c r="AK718" s="34">
        <f t="shared" ca="1" si="382"/>
        <v>-1.6638022489919964</v>
      </c>
      <c r="AL718" s="34">
        <f t="shared" ca="1" si="382"/>
        <v>1.0953045144673252</v>
      </c>
      <c r="AM718" s="34">
        <f t="shared" ca="1" si="382"/>
        <v>-0.31776642583148113</v>
      </c>
      <c r="AN718" s="101">
        <f t="shared" ca="1" si="382"/>
        <v>7.9565581504226268E-2</v>
      </c>
      <c r="AQ718" s="60">
        <f ca="1"/>
        <v>1.7956152599159206E-3</v>
      </c>
      <c r="AR718" s="60">
        <f ca="1"/>
        <v>5.4333427130902386E-3</v>
      </c>
      <c r="AS718" s="60">
        <f ca="1"/>
        <v>1.0066191572190826E-2</v>
      </c>
      <c r="AT718" s="60">
        <f ca="1"/>
        <v>4.2690689266591539E-3</v>
      </c>
      <c r="AU718" s="60">
        <f ca="1"/>
        <v>3.9900651863159419E-3</v>
      </c>
      <c r="AW718" s="61">
        <f t="shared" ca="1" si="383"/>
        <v>-7.3841863953040945E-2</v>
      </c>
      <c r="AX718" s="61">
        <f t="shared" ca="1" si="384"/>
        <v>0.5433342713090239</v>
      </c>
      <c r="AY718" s="61">
        <f t="shared" ca="1" si="385"/>
        <v>1.0066191572190826</v>
      </c>
      <c r="AZ718" s="61">
        <f t="shared" ca="1" si="386"/>
        <v>0.42690689266591542</v>
      </c>
      <c r="BA718" s="61">
        <f t="shared" ca="1" si="387"/>
        <v>0.3990065186315942</v>
      </c>
      <c r="BB718" s="61">
        <f t="shared" ca="1" si="388"/>
        <v>2.302024975872575</v>
      </c>
      <c r="BL718" s="96">
        <v>39713</v>
      </c>
      <c r="BM718" s="126">
        <f t="shared" si="402"/>
        <v>1.5759330157678914E-2</v>
      </c>
      <c r="BN718" s="126">
        <f t="shared" si="403"/>
        <v>-3.8395130599068565E-2</v>
      </c>
      <c r="BO718" s="126">
        <f t="shared" si="404"/>
        <v>1.2460215778649007E-2</v>
      </c>
      <c r="BP718" s="126">
        <f t="shared" si="405"/>
        <v>-1.4764861180651701E-2</v>
      </c>
      <c r="BQ718" s="126">
        <f t="shared" si="406"/>
        <v>4.1207649507925707E-2</v>
      </c>
      <c r="DA718" s="126">
        <f t="shared" ca="1" si="389"/>
        <v>1.9282514417360644E-3</v>
      </c>
      <c r="DB718" s="126">
        <f t="shared" ca="1" si="390"/>
        <v>5.1154603918890616E-3</v>
      </c>
      <c r="DC718" s="126">
        <f t="shared" ca="1" si="391"/>
        <v>9.9077780101012262E-3</v>
      </c>
      <c r="DD718" s="126">
        <f t="shared" ca="1" si="392"/>
        <v>4.3858062679739893E-3</v>
      </c>
      <c r="DE718" s="126">
        <f t="shared" ca="1" si="393"/>
        <v>3.3674729669992691E-3</v>
      </c>
    </row>
    <row r="719" spans="1:109" ht="14" thickBot="1" x14ac:dyDescent="0.2">
      <c r="A719" s="96">
        <v>39714</v>
      </c>
      <c r="B719" s="97">
        <v>4.5440001487731934</v>
      </c>
      <c r="C719" s="98">
        <v>1188.219970703125</v>
      </c>
      <c r="D719" s="97">
        <v>1.8600000143051147</v>
      </c>
      <c r="E719">
        <v>105.41851089512902</v>
      </c>
      <c r="F719">
        <v>887.05072021484375</v>
      </c>
      <c r="H719" s="34">
        <f t="shared" si="394"/>
        <v>9.441301310441479E-3</v>
      </c>
      <c r="I719" s="34">
        <f t="shared" si="395"/>
        <v>-1.5632633566267661E-2</v>
      </c>
      <c r="J719" s="34">
        <f t="shared" si="396"/>
        <v>6.9940134323539409E-4</v>
      </c>
      <c r="K719" s="34">
        <f t="shared" si="397"/>
        <v>-2.1088771652680947E-4</v>
      </c>
      <c r="L719" s="101">
        <f t="shared" si="398"/>
        <v>-9.0482554989580761E-3</v>
      </c>
      <c r="N719" s="34">
        <f t="shared" si="399"/>
        <v>-0.38825872249377713</v>
      </c>
      <c r="O719" s="35">
        <f t="shared" si="407"/>
        <v>-1.5632633566267662</v>
      </c>
      <c r="P719" s="35">
        <f t="shared" si="408"/>
        <v>6.9940134323539405E-2</v>
      </c>
      <c r="Q719" s="35">
        <f t="shared" si="400"/>
        <v>-2.1088771652680947E-2</v>
      </c>
      <c r="R719" s="35">
        <f t="shared" si="409"/>
        <v>-0.90482554989580766</v>
      </c>
      <c r="S719" s="67">
        <f t="shared" si="401"/>
        <v>-2.8074962663454923</v>
      </c>
      <c r="AJ719" s="34">
        <f t="shared" ca="1" si="382"/>
        <v>1.0633744854045948</v>
      </c>
      <c r="AK719" s="34">
        <f t="shared" ca="1" si="382"/>
        <v>0.79695253212859196</v>
      </c>
      <c r="AL719" s="34">
        <f t="shared" ca="1" si="382"/>
        <v>1.7056500645487915</v>
      </c>
      <c r="AM719" s="34">
        <f t="shared" ca="1" si="382"/>
        <v>-0.89602585523381895</v>
      </c>
      <c r="AN719" s="101">
        <f t="shared" ca="1" si="382"/>
        <v>1.4157678841241479</v>
      </c>
      <c r="AQ719" s="60">
        <f ca="1"/>
        <v>1.017967317542481E-2</v>
      </c>
      <c r="AR719" s="60">
        <f ca="1"/>
        <v>9.2197805173264702E-3</v>
      </c>
      <c r="AS719" s="60">
        <f ca="1"/>
        <v>-4.4781603273943557E-3</v>
      </c>
      <c r="AT719" s="60">
        <f ca="1"/>
        <v>6.1142795777021364E-3</v>
      </c>
      <c r="AU719" s="60">
        <f ca="1"/>
        <v>-2.6415010384896256E-2</v>
      </c>
      <c r="AW719" s="61">
        <f t="shared" ca="1" si="383"/>
        <v>-0.41862310846107242</v>
      </c>
      <c r="AX719" s="61">
        <f t="shared" ca="1" si="384"/>
        <v>0.92197805173264702</v>
      </c>
      <c r="AY719" s="61">
        <f t="shared" ca="1" si="385"/>
        <v>-0.44781603273943554</v>
      </c>
      <c r="AZ719" s="61">
        <f t="shared" ca="1" si="386"/>
        <v>0.61142795777021364</v>
      </c>
      <c r="BA719" s="61">
        <f t="shared" ca="1" si="387"/>
        <v>-2.6415010384896256</v>
      </c>
      <c r="BB719" s="61">
        <f t="shared" ca="1" si="388"/>
        <v>-1.974534170187273</v>
      </c>
      <c r="BL719" s="96">
        <v>39714</v>
      </c>
      <c r="BM719" s="126">
        <f t="shared" si="402"/>
        <v>9.8627901493372905E-3</v>
      </c>
      <c r="BN719" s="126">
        <f t="shared" si="403"/>
        <v>-1.5791164175937671E-2</v>
      </c>
      <c r="BO719" s="126">
        <f t="shared" si="404"/>
        <v>7.4059181482745646E-4</v>
      </c>
      <c r="BP719" s="126">
        <f t="shared" si="405"/>
        <v>-3.1961059455295994E-6</v>
      </c>
      <c r="BQ719" s="126">
        <f t="shared" si="406"/>
        <v>-9.7979151413764842E-3</v>
      </c>
      <c r="DA719" s="126">
        <f t="shared" ca="1" si="389"/>
        <v>1.0312309357244955E-2</v>
      </c>
      <c r="DB719" s="126">
        <f t="shared" ca="1" si="390"/>
        <v>8.9018981961252932E-3</v>
      </c>
      <c r="DC719" s="126">
        <f t="shared" ca="1" si="391"/>
        <v>-4.636573889483955E-3</v>
      </c>
      <c r="DD719" s="126">
        <f t="shared" ca="1" si="392"/>
        <v>6.2310169190169717E-3</v>
      </c>
      <c r="DE719" s="126">
        <f t="shared" ca="1" si="393"/>
        <v>-2.7037602604212931E-2</v>
      </c>
    </row>
    <row r="720" spans="1:109" ht="14" thickBot="1" x14ac:dyDescent="0.2">
      <c r="A720" s="96">
        <v>39715</v>
      </c>
      <c r="B720" s="97">
        <v>4.5314998626708984</v>
      </c>
      <c r="C720" s="98">
        <v>1185.8699951171875</v>
      </c>
      <c r="D720" s="97">
        <v>1.8517999649047852</v>
      </c>
      <c r="E720">
        <v>105.92097835328642</v>
      </c>
      <c r="F720">
        <v>887.75067138671875</v>
      </c>
      <c r="H720" s="34">
        <f t="shared" si="394"/>
        <v>-2.7509431542755993E-3</v>
      </c>
      <c r="I720" s="34">
        <f t="shared" si="395"/>
        <v>-1.9777277304528977E-3</v>
      </c>
      <c r="J720" s="34">
        <f t="shared" si="396"/>
        <v>-4.4086286759481997E-3</v>
      </c>
      <c r="K720" s="34">
        <f t="shared" si="397"/>
        <v>4.7664063350055788E-3</v>
      </c>
      <c r="L720" s="101">
        <f t="shared" si="398"/>
        <v>7.8907683171202628E-4</v>
      </c>
      <c r="N720" s="34">
        <f t="shared" si="399"/>
        <v>0.1131282266726113</v>
      </c>
      <c r="O720" s="35">
        <f t="shared" si="407"/>
        <v>-0.19777277304528976</v>
      </c>
      <c r="P720" s="35">
        <f t="shared" si="408"/>
        <v>-0.44086286759481996</v>
      </c>
      <c r="Q720" s="35">
        <f t="shared" si="400"/>
        <v>0.47664063350055785</v>
      </c>
      <c r="R720" s="35">
        <f t="shared" si="409"/>
        <v>7.8907683171202628E-2</v>
      </c>
      <c r="S720" s="67">
        <f t="shared" si="401"/>
        <v>3.0040902704262032E-2</v>
      </c>
      <c r="AJ720" s="34">
        <f t="shared" ca="1" si="382"/>
        <v>0.57273770152065673</v>
      </c>
      <c r="AK720" s="34">
        <f t="shared" ca="1" si="382"/>
        <v>-1.4884569740946414</v>
      </c>
      <c r="AL720" s="34">
        <f t="shared" ca="1" si="382"/>
        <v>-1.453766420623495</v>
      </c>
      <c r="AM720" s="34">
        <f t="shared" ca="1" si="382"/>
        <v>-0.35452361753215084</v>
      </c>
      <c r="AN720" s="101">
        <f t="shared" ca="1" si="382"/>
        <v>-0.5076563169777738</v>
      </c>
      <c r="AQ720" s="60">
        <f ca="1"/>
        <v>8.9323566220059127E-3</v>
      </c>
      <c r="AR720" s="60">
        <f ca="1"/>
        <v>3.0721350711159567E-2</v>
      </c>
      <c r="AS720" s="60">
        <f ca="1"/>
        <v>4.2930069751093173E-3</v>
      </c>
      <c r="AT720" s="60">
        <f ca="1"/>
        <v>1.4025407670480473E-2</v>
      </c>
      <c r="AU720" s="60">
        <f ca="1"/>
        <v>1.6164094602870288E-3</v>
      </c>
      <c r="AW720" s="61">
        <f t="shared" ca="1" si="383"/>
        <v>-0.36732916966471407</v>
      </c>
      <c r="AX720" s="61">
        <f t="shared" ca="1" si="384"/>
        <v>3.0721350711159565</v>
      </c>
      <c r="AY720" s="61">
        <f t="shared" ca="1" si="385"/>
        <v>0.42930069751093175</v>
      </c>
      <c r="AZ720" s="61">
        <f t="shared" ca="1" si="386"/>
        <v>1.4025407670480474</v>
      </c>
      <c r="BA720" s="61">
        <f t="shared" ca="1" si="387"/>
        <v>0.16164094602870288</v>
      </c>
      <c r="BB720" s="61">
        <f t="shared" ca="1" si="388"/>
        <v>4.6982883120389243</v>
      </c>
      <c r="BL720" s="96">
        <v>39715</v>
      </c>
      <c r="BM720" s="126">
        <f t="shared" si="402"/>
        <v>-2.3294543153797882E-3</v>
      </c>
      <c r="BN720" s="126">
        <f t="shared" si="403"/>
        <v>-2.1362583401229084E-3</v>
      </c>
      <c r="BO720" s="126">
        <f t="shared" si="404"/>
        <v>-4.3674382043561374E-3</v>
      </c>
      <c r="BP720" s="126">
        <f t="shared" si="405"/>
        <v>4.9740979455868591E-3</v>
      </c>
      <c r="BQ720" s="126">
        <f t="shared" si="406"/>
        <v>3.9417189293618248E-5</v>
      </c>
      <c r="DA720" s="126">
        <f t="shared" ca="1" si="389"/>
        <v>9.0649928038260569E-3</v>
      </c>
      <c r="DB720" s="126">
        <f t="shared" ca="1" si="390"/>
        <v>3.0403468389958388E-2</v>
      </c>
      <c r="DC720" s="126">
        <f t="shared" ca="1" si="391"/>
        <v>4.134593413019718E-3</v>
      </c>
      <c r="DD720" s="126">
        <f t="shared" ca="1" si="392"/>
        <v>1.4142145011795308E-2</v>
      </c>
      <c r="DE720" s="126">
        <f t="shared" ca="1" si="393"/>
        <v>9.93817240970356E-4</v>
      </c>
    </row>
    <row r="721" spans="1:109" ht="14" thickBot="1" x14ac:dyDescent="0.2">
      <c r="A721" s="96">
        <v>39716</v>
      </c>
      <c r="B721" s="97">
        <v>4.5749998092651367</v>
      </c>
      <c r="C721" s="98">
        <v>1209.1800537109375</v>
      </c>
      <c r="D721" s="97">
        <v>1.8381999731063843</v>
      </c>
      <c r="E721">
        <v>106.43960013497487</v>
      </c>
      <c r="F721">
        <v>872.90301513671875</v>
      </c>
      <c r="H721" s="34">
        <f t="shared" si="394"/>
        <v>9.599458879515247E-3</v>
      </c>
      <c r="I721" s="34">
        <f t="shared" si="395"/>
        <v>1.9656504245599456E-2</v>
      </c>
      <c r="J721" s="34">
        <f t="shared" si="396"/>
        <v>-7.3442013479572323E-3</v>
      </c>
      <c r="K721" s="34">
        <f t="shared" si="397"/>
        <v>4.8963084532570398E-3</v>
      </c>
      <c r="L721" s="101">
        <f t="shared" si="398"/>
        <v>-1.6725029592832737E-2</v>
      </c>
      <c r="N721" s="34">
        <f t="shared" si="399"/>
        <v>-0.39476270469942831</v>
      </c>
      <c r="O721" s="35">
        <f t="shared" si="407"/>
        <v>1.9656504245599455</v>
      </c>
      <c r="P721" s="35">
        <f t="shared" si="408"/>
        <v>-0.73442013479572321</v>
      </c>
      <c r="Q721" s="35">
        <f t="shared" si="400"/>
        <v>0.489630845325704</v>
      </c>
      <c r="R721" s="35">
        <f t="shared" si="409"/>
        <v>-1.6725029592832736</v>
      </c>
      <c r="S721" s="67">
        <f t="shared" si="401"/>
        <v>-0.34640452889277551</v>
      </c>
      <c r="AJ721" s="34">
        <f t="shared" ca="1" si="382"/>
        <v>-0.30048223733402779</v>
      </c>
      <c r="AK721" s="34">
        <f t="shared" ca="1" si="382"/>
        <v>1.6166980787564067</v>
      </c>
      <c r="AL721" s="34">
        <f t="shared" ca="1" si="382"/>
        <v>-1.9115596390123255</v>
      </c>
      <c r="AM721" s="34">
        <f t="shared" ca="1" si="382"/>
        <v>3.6995819225048167E-2</v>
      </c>
      <c r="AN721" s="101">
        <f t="shared" ca="1" si="382"/>
        <v>-0.65581104088894515</v>
      </c>
      <c r="AQ721" s="60">
        <f ca="1"/>
        <v>2.2038247810954311E-2</v>
      </c>
      <c r="AR721" s="60">
        <f ca="1"/>
        <v>-1.6930546589974182E-2</v>
      </c>
      <c r="AS721" s="60">
        <f ca="1"/>
        <v>-7.4433835977379889E-3</v>
      </c>
      <c r="AT721" s="60">
        <f ca="1"/>
        <v>1.0081502159299737E-3</v>
      </c>
      <c r="AU721" s="60">
        <f ca="1"/>
        <v>-1.1055892303546064E-2</v>
      </c>
      <c r="AW721" s="61">
        <f t="shared" ca="1" si="383"/>
        <v>-0.90628840874079608</v>
      </c>
      <c r="AX721" s="61">
        <f t="shared" ca="1" si="384"/>
        <v>-1.6930546589974182</v>
      </c>
      <c r="AY721" s="61">
        <f t="shared" ca="1" si="385"/>
        <v>-0.74433835977379892</v>
      </c>
      <c r="AZ721" s="61">
        <f t="shared" ca="1" si="386"/>
        <v>0.10081502159299738</v>
      </c>
      <c r="BA721" s="61">
        <f t="shared" ca="1" si="387"/>
        <v>-1.1055892303546064</v>
      </c>
      <c r="BB721" s="61">
        <f t="shared" ca="1" si="388"/>
        <v>-4.3484556362736226</v>
      </c>
      <c r="BL721" s="96">
        <v>39716</v>
      </c>
      <c r="BM721" s="126">
        <f t="shared" si="402"/>
        <v>1.0020947718411059E-2</v>
      </c>
      <c r="BN721" s="126">
        <f t="shared" si="403"/>
        <v>1.9497973635929446E-2</v>
      </c>
      <c r="BO721" s="126">
        <f t="shared" si="404"/>
        <v>-7.3030108763651701E-3</v>
      </c>
      <c r="BP721" s="126">
        <f t="shared" si="405"/>
        <v>5.1040000638383201E-3</v>
      </c>
      <c r="BQ721" s="126">
        <f t="shared" si="406"/>
        <v>-1.7474689235251143E-2</v>
      </c>
      <c r="DA721" s="126">
        <f t="shared" ca="1" si="389"/>
        <v>2.2170883992774455E-2</v>
      </c>
      <c r="DB721" s="126">
        <f t="shared" ca="1" si="390"/>
        <v>-1.7248428911175361E-2</v>
      </c>
      <c r="DC721" s="126">
        <f t="shared" ca="1" si="391"/>
        <v>-7.6017971598275882E-3</v>
      </c>
      <c r="DD721" s="126">
        <f t="shared" ca="1" si="392"/>
        <v>1.1248875572448087E-3</v>
      </c>
      <c r="DE721" s="126">
        <f t="shared" ca="1" si="393"/>
        <v>-1.1678484522862737E-2</v>
      </c>
    </row>
    <row r="722" spans="1:109" ht="14" thickBot="1" x14ac:dyDescent="0.2">
      <c r="A722" s="96">
        <v>39717</v>
      </c>
      <c r="B722" s="97">
        <v>4.5</v>
      </c>
      <c r="C722" s="98">
        <v>1213.010009765625</v>
      </c>
      <c r="D722" s="97">
        <v>1.8422000408172607</v>
      </c>
      <c r="E722">
        <v>106.05578176571406</v>
      </c>
      <c r="F722">
        <v>888.15130615234375</v>
      </c>
      <c r="H722" s="34">
        <f t="shared" si="394"/>
        <v>-1.6393401615722392E-2</v>
      </c>
      <c r="I722" s="34">
        <f t="shared" si="395"/>
        <v>3.1673992991643213E-3</v>
      </c>
      <c r="J722" s="34">
        <f t="shared" si="396"/>
        <v>2.1760786472631312E-3</v>
      </c>
      <c r="K722" s="34">
        <f t="shared" si="397"/>
        <v>-3.605973423181716E-3</v>
      </c>
      <c r="L722" s="101">
        <f t="shared" si="398"/>
        <v>1.7468482467364065E-2</v>
      </c>
      <c r="N722" s="34">
        <f t="shared" si="399"/>
        <v>0.67415295406456766</v>
      </c>
      <c r="O722" s="35">
        <f t="shared" si="407"/>
        <v>0.31673992991643213</v>
      </c>
      <c r="P722" s="35">
        <f t="shared" si="408"/>
        <v>0.21760786472631313</v>
      </c>
      <c r="Q722" s="35">
        <f t="shared" si="400"/>
        <v>-0.36059734231817159</v>
      </c>
      <c r="R722" s="35">
        <f t="shared" si="409"/>
        <v>1.7468482467364064</v>
      </c>
      <c r="S722" s="67">
        <f t="shared" si="401"/>
        <v>2.5947516531255479</v>
      </c>
      <c r="AJ722" s="34">
        <f t="shared" ca="1" si="382"/>
        <v>0.31815042380420394</v>
      </c>
      <c r="AK722" s="34">
        <f t="shared" ca="1" si="382"/>
        <v>0.32279770834624977</v>
      </c>
      <c r="AL722" s="34">
        <f t="shared" ca="1" si="382"/>
        <v>1.7421874930059853</v>
      </c>
      <c r="AM722" s="34">
        <f t="shared" ca="1" si="382"/>
        <v>-1.4106806397733118</v>
      </c>
      <c r="AN722" s="101">
        <f t="shared" ca="1" si="382"/>
        <v>-5.409251135259651E-2</v>
      </c>
      <c r="AQ722" s="60">
        <f ca="1"/>
        <v>1.2777088505369605E-3</v>
      </c>
      <c r="AR722" s="60">
        <f ca="1"/>
        <v>-1.4253181702378763E-2</v>
      </c>
      <c r="AS722" s="60">
        <f ca="1"/>
        <v>1.2048528672753901E-3</v>
      </c>
      <c r="AT722" s="60">
        <f ca="1"/>
        <v>-7.1980063694962512E-3</v>
      </c>
      <c r="AU722" s="60">
        <f ca="1"/>
        <v>3.0196470948246505E-2</v>
      </c>
      <c r="AW722" s="61">
        <f t="shared" ca="1" si="383"/>
        <v>-5.2543774392608142E-2</v>
      </c>
      <c r="AX722" s="61">
        <f t="shared" ca="1" si="384"/>
        <v>-1.4253181702378763</v>
      </c>
      <c r="AY722" s="61">
        <f t="shared" ca="1" si="385"/>
        <v>0.12048528672753901</v>
      </c>
      <c r="AZ722" s="61">
        <f t="shared" ca="1" si="386"/>
        <v>-0.71980063694962515</v>
      </c>
      <c r="BA722" s="61">
        <f t="shared" ca="1" si="387"/>
        <v>3.0196470948246503</v>
      </c>
      <c r="BB722" s="61">
        <f t="shared" ca="1" si="388"/>
        <v>0.94246979997207969</v>
      </c>
      <c r="BL722" s="96">
        <v>39717</v>
      </c>
      <c r="BM722" s="126">
        <f t="shared" si="402"/>
        <v>-1.597191277682658E-2</v>
      </c>
      <c r="BN722" s="126">
        <f t="shared" si="403"/>
        <v>3.0088686894943102E-3</v>
      </c>
      <c r="BO722" s="126">
        <f t="shared" si="404"/>
        <v>2.2172691188551935E-3</v>
      </c>
      <c r="BP722" s="126">
        <f t="shared" si="405"/>
        <v>-3.3982818126004361E-3</v>
      </c>
      <c r="BQ722" s="126">
        <f t="shared" si="406"/>
        <v>1.6718822824945658E-2</v>
      </c>
      <c r="DA722" s="126">
        <f t="shared" ca="1" si="389"/>
        <v>1.4103450323571043E-3</v>
      </c>
      <c r="DB722" s="126">
        <f t="shared" ca="1" si="390"/>
        <v>-1.457106402357994E-2</v>
      </c>
      <c r="DC722" s="126">
        <f t="shared" ca="1" si="391"/>
        <v>1.0464393051857906E-3</v>
      </c>
      <c r="DD722" s="126">
        <f t="shared" ca="1" si="392"/>
        <v>-7.0812690281814158E-3</v>
      </c>
      <c r="DE722" s="126">
        <f t="shared" ca="1" si="393"/>
        <v>2.9573878728929831E-2</v>
      </c>
    </row>
    <row r="723" spans="1:109" ht="14" thickBot="1" x14ac:dyDescent="0.2">
      <c r="A723" s="96">
        <v>39720</v>
      </c>
      <c r="B723" s="97">
        <v>4.2639999389648438</v>
      </c>
      <c r="C723" s="98">
        <v>1106.3900146484375</v>
      </c>
      <c r="D723" s="97">
        <v>1.8145999908447266</v>
      </c>
      <c r="E723">
        <v>104.3405639748815</v>
      </c>
      <c r="F723">
        <v>891.30047607421875</v>
      </c>
      <c r="H723" s="34">
        <f t="shared" si="394"/>
        <v>-5.24444580078125E-2</v>
      </c>
      <c r="I723" s="34">
        <f t="shared" si="395"/>
        <v>-8.7897044755457843E-2</v>
      </c>
      <c r="J723" s="34">
        <f t="shared" si="396"/>
        <v>-1.4982113430140782E-2</v>
      </c>
      <c r="K723" s="34">
        <f t="shared" si="397"/>
        <v>-1.6172789095285831E-2</v>
      </c>
      <c r="L723" s="101">
        <f t="shared" si="398"/>
        <v>3.5457583635358928E-3</v>
      </c>
      <c r="N723" s="34">
        <f t="shared" si="399"/>
        <v>2.1566961585552535</v>
      </c>
      <c r="O723" s="35">
        <f t="shared" si="407"/>
        <v>-8.7897044755457845</v>
      </c>
      <c r="P723" s="35">
        <f t="shared" si="408"/>
        <v>-1.4982113430140782</v>
      </c>
      <c r="Q723" s="35">
        <f t="shared" si="400"/>
        <v>-1.6172789095285831</v>
      </c>
      <c r="R723" s="35">
        <f t="shared" si="409"/>
        <v>0.3545758363535893</v>
      </c>
      <c r="S723" s="67">
        <f t="shared" si="401"/>
        <v>-9.3939227331796022</v>
      </c>
      <c r="AJ723" s="34">
        <f t="shared" ca="1" si="382"/>
        <v>0.26785102687289619</v>
      </c>
      <c r="AK723" s="34">
        <f t="shared" ca="1" si="382"/>
        <v>-1.0127735530611766</v>
      </c>
      <c r="AL723" s="34">
        <f t="shared" ca="1" si="382"/>
        <v>-1.3762180140096876</v>
      </c>
      <c r="AM723" s="34">
        <f t="shared" ca="1" si="382"/>
        <v>2.1307007474570696</v>
      </c>
      <c r="AN723" s="101">
        <f t="shared" ca="1" si="382"/>
        <v>-0.27232953159880818</v>
      </c>
      <c r="AQ723" s="60">
        <f ca="1"/>
        <v>-4.1464302593575801E-3</v>
      </c>
      <c r="AR723" s="60">
        <f ca="1"/>
        <v>2.3370486843954076E-2</v>
      </c>
      <c r="AS723" s="60">
        <f ca="1"/>
        <v>-4.8616425534274317E-3</v>
      </c>
      <c r="AT723" s="60">
        <f ca="1"/>
        <v>6.665809244482423E-3</v>
      </c>
      <c r="AU723" s="60">
        <f ca="1"/>
        <v>-3.4550725212528595E-3</v>
      </c>
      <c r="AW723" s="61">
        <f t="shared" ca="1" si="383"/>
        <v>0.17051544723260567</v>
      </c>
      <c r="AX723" s="61">
        <f t="shared" ca="1" si="384"/>
        <v>2.3370486843954077</v>
      </c>
      <c r="AY723" s="61">
        <f t="shared" ca="1" si="385"/>
        <v>-0.48616425534274316</v>
      </c>
      <c r="AZ723" s="61">
        <f t="shared" ca="1" si="386"/>
        <v>0.66658092444824235</v>
      </c>
      <c r="BA723" s="61">
        <f t="shared" ca="1" si="387"/>
        <v>-0.34550725212528594</v>
      </c>
      <c r="BB723" s="61">
        <f t="shared" ca="1" si="388"/>
        <v>2.3424735486082269</v>
      </c>
      <c r="BL723" s="96">
        <v>39720</v>
      </c>
      <c r="BM723" s="126">
        <f t="shared" si="402"/>
        <v>-5.2022969168916688E-2</v>
      </c>
      <c r="BN723" s="126">
        <f t="shared" si="403"/>
        <v>-8.8055575365127856E-2</v>
      </c>
      <c r="BO723" s="126">
        <f t="shared" si="404"/>
        <v>-1.494092295854872E-2</v>
      </c>
      <c r="BP723" s="126">
        <f t="shared" si="405"/>
        <v>-1.5965097484704552E-2</v>
      </c>
      <c r="BQ723" s="126">
        <f t="shared" si="406"/>
        <v>2.7960987211174846E-3</v>
      </c>
      <c r="DA723" s="126">
        <f t="shared" ca="1" si="389"/>
        <v>-4.0137940775374368E-3</v>
      </c>
      <c r="DB723" s="126">
        <f t="shared" ca="1" si="390"/>
        <v>2.3052604522752897E-2</v>
      </c>
      <c r="DC723" s="126">
        <f t="shared" ca="1" si="391"/>
        <v>-5.020056115517031E-3</v>
      </c>
      <c r="DD723" s="126">
        <f t="shared" ca="1" si="392"/>
        <v>6.7825465857972583E-3</v>
      </c>
      <c r="DE723" s="126">
        <f t="shared" ca="1" si="393"/>
        <v>-4.0776647405695327E-3</v>
      </c>
    </row>
    <row r="724" spans="1:109" ht="14" thickBot="1" x14ac:dyDescent="0.2">
      <c r="A724" s="96">
        <v>39721</v>
      </c>
      <c r="B724" s="97">
        <v>4.4965000152587891</v>
      </c>
      <c r="C724" s="98">
        <v>1166.3599853515625</v>
      </c>
      <c r="D724" s="97">
        <v>1.778749942779541</v>
      </c>
      <c r="E724">
        <v>106.34904144984833</v>
      </c>
      <c r="F724">
        <v>876.101318359375</v>
      </c>
      <c r="H724" s="34">
        <f t="shared" si="394"/>
        <v>5.4526285089579185E-2</v>
      </c>
      <c r="I724" s="34">
        <f t="shared" si="395"/>
        <v>5.4203282666267415E-2</v>
      </c>
      <c r="J724" s="34">
        <f t="shared" si="396"/>
        <v>-1.9756446735402413E-2</v>
      </c>
      <c r="K724" s="34">
        <f t="shared" si="397"/>
        <v>1.9249248791202014E-2</v>
      </c>
      <c r="L724" s="101">
        <f t="shared" si="398"/>
        <v>-1.7052787609616527E-2</v>
      </c>
      <c r="N724" s="34">
        <f t="shared" si="399"/>
        <v>-2.242308035206809</v>
      </c>
      <c r="O724" s="35">
        <f t="shared" si="407"/>
        <v>5.4203282666267416</v>
      </c>
      <c r="P724" s="35">
        <f t="shared" si="408"/>
        <v>-1.9756446735402413</v>
      </c>
      <c r="Q724" s="35">
        <f t="shared" si="400"/>
        <v>1.9249248791202014</v>
      </c>
      <c r="R724" s="35">
        <f t="shared" si="409"/>
        <v>-1.7052787609616527</v>
      </c>
      <c r="S724" s="67">
        <f t="shared" si="401"/>
        <v>1.42202167603824</v>
      </c>
      <c r="AJ724" s="34">
        <f t="shared" ca="1" si="382"/>
        <v>-5.9271375919609112E-2</v>
      </c>
      <c r="AK724" s="34">
        <f t="shared" ca="1" si="382"/>
        <v>-0.56834138622028441</v>
      </c>
      <c r="AL724" s="34">
        <f t="shared" ca="1" si="382"/>
        <v>1.3751777628711148</v>
      </c>
      <c r="AM724" s="34">
        <f t="shared" ca="1" si="382"/>
        <v>-1.0859507927442311</v>
      </c>
      <c r="AN724" s="101">
        <f t="shared" ca="1" si="382"/>
        <v>-9.8874923673142059E-2</v>
      </c>
      <c r="AQ724" s="60">
        <f ca="1"/>
        <v>1.5612815251692828E-2</v>
      </c>
      <c r="AR724" s="60">
        <f ca="1"/>
        <v>-1.7532256234959107E-2</v>
      </c>
      <c r="AS724" s="60">
        <f ca="1"/>
        <v>6.4271256321648366E-3</v>
      </c>
      <c r="AT724" s="60">
        <f ca="1"/>
        <v>-7.4721185212486482E-3</v>
      </c>
      <c r="AU724" s="60">
        <f ca="1"/>
        <v>-8.0957031478226665E-3</v>
      </c>
      <c r="AW724" s="61">
        <f t="shared" ca="1" si="383"/>
        <v>-0.64205256297133928</v>
      </c>
      <c r="AX724" s="61">
        <f t="shared" ca="1" si="384"/>
        <v>-1.7532256234959107</v>
      </c>
      <c r="AY724" s="61">
        <f t="shared" ca="1" si="385"/>
        <v>0.64271256321648362</v>
      </c>
      <c r="AZ724" s="61">
        <f t="shared" ca="1" si="386"/>
        <v>-0.74721185212486485</v>
      </c>
      <c r="BA724" s="61">
        <f t="shared" ca="1" si="387"/>
        <v>-0.8095703147822666</v>
      </c>
      <c r="BB724" s="61">
        <f t="shared" ca="1" si="388"/>
        <v>-3.309347790157898</v>
      </c>
      <c r="BL724" s="96">
        <v>39721</v>
      </c>
      <c r="BM724" s="126">
        <f t="shared" si="402"/>
        <v>5.4947773928474997E-2</v>
      </c>
      <c r="BN724" s="126">
        <f t="shared" si="403"/>
        <v>5.4044752056597402E-2</v>
      </c>
      <c r="BO724" s="126">
        <f t="shared" si="404"/>
        <v>-1.9715256263810349E-2</v>
      </c>
      <c r="BP724" s="126">
        <f t="shared" si="405"/>
        <v>1.9456940401783293E-2</v>
      </c>
      <c r="BQ724" s="126">
        <f t="shared" si="406"/>
        <v>-1.7802447252034934E-2</v>
      </c>
      <c r="DA724" s="126">
        <f t="shared" ca="1" si="389"/>
        <v>1.5745451433512973E-2</v>
      </c>
      <c r="DB724" s="126">
        <f t="shared" ca="1" si="390"/>
        <v>-1.7850138556160286E-2</v>
      </c>
      <c r="DC724" s="126">
        <f t="shared" ca="1" si="391"/>
        <v>6.2687120700752373E-3</v>
      </c>
      <c r="DD724" s="126">
        <f t="shared" ca="1" si="392"/>
        <v>-7.3553811799338129E-3</v>
      </c>
      <c r="DE724" s="126">
        <f t="shared" ca="1" si="393"/>
        <v>-8.7182953671393389E-3</v>
      </c>
    </row>
    <row r="725" spans="1:109" ht="14" thickBot="1" x14ac:dyDescent="0.2">
      <c r="A725" s="96">
        <v>39722</v>
      </c>
      <c r="B725" s="97">
        <v>4.4295001029968262</v>
      </c>
      <c r="C725" s="98">
        <v>1161.06005859375</v>
      </c>
      <c r="D725" s="97">
        <v>1.7747000455856323</v>
      </c>
      <c r="E725">
        <v>105.82010828965808</v>
      </c>
      <c r="F725">
        <v>885.40081787109375</v>
      </c>
      <c r="H725" s="34">
        <f t="shared" si="394"/>
        <v>-1.4900458586589555E-2</v>
      </c>
      <c r="I725" s="34">
        <f t="shared" si="395"/>
        <v>-4.5439888408165888E-3</v>
      </c>
      <c r="J725" s="34">
        <f t="shared" si="396"/>
        <v>-2.2768221077664077E-3</v>
      </c>
      <c r="K725" s="34">
        <f t="shared" si="397"/>
        <v>-4.9735583224761008E-3</v>
      </c>
      <c r="L725" s="101">
        <f t="shared" si="398"/>
        <v>1.0614639330909115E-2</v>
      </c>
      <c r="N725" s="34">
        <f t="shared" si="399"/>
        <v>0.6127580113350044</v>
      </c>
      <c r="O725" s="35">
        <f t="shared" si="407"/>
        <v>-0.45439888408165885</v>
      </c>
      <c r="P725" s="35">
        <f t="shared" si="408"/>
        <v>-0.22768221077664078</v>
      </c>
      <c r="Q725" s="35">
        <f t="shared" si="400"/>
        <v>-0.4973558322476101</v>
      </c>
      <c r="R725" s="35">
        <f t="shared" si="409"/>
        <v>1.0614639330909115</v>
      </c>
      <c r="S725" s="67">
        <f t="shared" si="401"/>
        <v>0.49478501732000613</v>
      </c>
      <c r="AJ725" s="34">
        <f t="shared" ca="1" si="382"/>
        <v>1.1873561387584179</v>
      </c>
      <c r="AK725" s="34">
        <f t="shared" ca="1" si="382"/>
        <v>0.3431628728605115</v>
      </c>
      <c r="AL725" s="34">
        <f t="shared" ca="1" si="382"/>
        <v>0.79792553822112477</v>
      </c>
      <c r="AM725" s="34">
        <f t="shared" ca="1" si="382"/>
        <v>0.57714193742962172</v>
      </c>
      <c r="AN725" s="101">
        <f t="shared" ca="1" si="382"/>
        <v>0.8694962329593845</v>
      </c>
      <c r="AQ725" s="60">
        <f ca="1"/>
        <v>-7.611793040088014E-3</v>
      </c>
      <c r="AR725" s="60">
        <f ca="1"/>
        <v>1.1537215582403733E-2</v>
      </c>
      <c r="AS725" s="60">
        <f ca="1"/>
        <v>-6.497900625432625E-3</v>
      </c>
      <c r="AT725" s="60">
        <f ca="1"/>
        <v>4.4890469278526151E-3</v>
      </c>
      <c r="AU725" s="60">
        <f ca="1"/>
        <v>-1.2922849855919299E-2</v>
      </c>
      <c r="AW725" s="61">
        <f t="shared" ca="1" si="383"/>
        <v>0.31302306159461007</v>
      </c>
      <c r="AX725" s="61">
        <f t="shared" ca="1" si="384"/>
        <v>1.1537215582403733</v>
      </c>
      <c r="AY725" s="61">
        <f t="shared" ca="1" si="385"/>
        <v>-0.64979006254326255</v>
      </c>
      <c r="AZ725" s="61">
        <f t="shared" ca="1" si="386"/>
        <v>0.44890469278526152</v>
      </c>
      <c r="BA725" s="61">
        <f t="shared" ca="1" si="387"/>
        <v>-1.2922849855919298</v>
      </c>
      <c r="BB725" s="61">
        <f t="shared" ca="1" si="388"/>
        <v>-2.6425735514947535E-2</v>
      </c>
      <c r="BL725" s="96">
        <v>39722</v>
      </c>
      <c r="BM725" s="126">
        <f t="shared" si="402"/>
        <v>-1.4478969747693743E-2</v>
      </c>
      <c r="BN725" s="126">
        <f t="shared" si="403"/>
        <v>-4.7025194504865999E-3</v>
      </c>
      <c r="BO725" s="126">
        <f t="shared" si="404"/>
        <v>-2.2356316361743455E-3</v>
      </c>
      <c r="BP725" s="126">
        <f t="shared" si="405"/>
        <v>-4.7658667118948205E-3</v>
      </c>
      <c r="BQ725" s="126">
        <f t="shared" si="406"/>
        <v>9.8649796884907066E-3</v>
      </c>
      <c r="DA725" s="126">
        <f t="shared" ca="1" si="389"/>
        <v>-7.4791568582678707E-3</v>
      </c>
      <c r="DB725" s="126">
        <f t="shared" ca="1" si="390"/>
        <v>1.1219333261202556E-2</v>
      </c>
      <c r="DC725" s="126">
        <f t="shared" ca="1" si="391"/>
        <v>-6.6563141875222243E-3</v>
      </c>
      <c r="DD725" s="126">
        <f t="shared" ca="1" si="392"/>
        <v>4.6057842691674504E-3</v>
      </c>
      <c r="DE725" s="126">
        <f t="shared" ca="1" si="393"/>
        <v>-1.3545442075235972E-2</v>
      </c>
    </row>
    <row r="726" spans="1:109" ht="14" thickBot="1" x14ac:dyDescent="0.2">
      <c r="A726" s="96">
        <v>39723</v>
      </c>
      <c r="B726" s="97">
        <v>4.3520002365112305</v>
      </c>
      <c r="C726" s="98">
        <v>1114.280029296875</v>
      </c>
      <c r="D726" s="97">
        <v>1.7654999494552612</v>
      </c>
      <c r="E726">
        <v>105.2409999514834</v>
      </c>
      <c r="F726">
        <v>840.4066162109375</v>
      </c>
      <c r="H726" s="34">
        <f t="shared" si="394"/>
        <v>-1.7496300865454846E-2</v>
      </c>
      <c r="I726" s="34">
        <f t="shared" si="395"/>
        <v>-4.0290791979817067E-2</v>
      </c>
      <c r="J726" s="34">
        <f t="shared" si="396"/>
        <v>-5.1840287902484156E-3</v>
      </c>
      <c r="K726" s="34">
        <f t="shared" si="397"/>
        <v>-5.4725736680357774E-3</v>
      </c>
      <c r="L726" s="101">
        <f t="shared" si="398"/>
        <v>-5.0817890329424784E-2</v>
      </c>
      <c r="N726" s="34">
        <f t="shared" si="399"/>
        <v>0.71950795753923646</v>
      </c>
      <c r="O726" s="35">
        <f t="shared" si="407"/>
        <v>-4.0290791979817069</v>
      </c>
      <c r="P726" s="35">
        <f t="shared" si="408"/>
        <v>-0.51840287902484161</v>
      </c>
      <c r="Q726" s="35">
        <f t="shared" si="400"/>
        <v>-0.54725736680357773</v>
      </c>
      <c r="R726" s="35">
        <f t="shared" si="409"/>
        <v>-5.0817890329424786</v>
      </c>
      <c r="S726" s="67">
        <f t="shared" si="401"/>
        <v>-9.4570205192133692</v>
      </c>
      <c r="AJ726" s="34">
        <f t="shared" ca="1" si="382"/>
        <v>0.11131250799126824</v>
      </c>
      <c r="AK726" s="34">
        <f t="shared" ca="1" si="382"/>
        <v>-0.18359410265974987</v>
      </c>
      <c r="AL726" s="34">
        <f t="shared" ca="1" si="382"/>
        <v>-1.1423250773848812</v>
      </c>
      <c r="AM726" s="34">
        <f t="shared" ca="1" si="382"/>
        <v>2.1666742924429916</v>
      </c>
      <c r="AN726" s="101">
        <f t="shared" ca="1" si="382"/>
        <v>1.4295974940200438</v>
      </c>
      <c r="AQ726" s="60">
        <f ca="1"/>
        <v>1.8024528021080712E-2</v>
      </c>
      <c r="AR726" s="60">
        <f ca="1"/>
        <v>2.0044618830566078E-2</v>
      </c>
      <c r="AS726" s="60">
        <f ca="1"/>
        <v>8.2754202385789902E-3</v>
      </c>
      <c r="AT726" s="60">
        <f ca="1"/>
        <v>6.814485356049919E-3</v>
      </c>
      <c r="AU726" s="60">
        <f ca="1"/>
        <v>-1.0523122636977907E-3</v>
      </c>
      <c r="AW726" s="61">
        <f t="shared" ca="1" si="383"/>
        <v>-0.74123047161714262</v>
      </c>
      <c r="AX726" s="61">
        <f t="shared" ca="1" si="384"/>
        <v>2.0044618830566079</v>
      </c>
      <c r="AY726" s="61">
        <f t="shared" ca="1" si="385"/>
        <v>0.82754202385789899</v>
      </c>
      <c r="AZ726" s="61">
        <f t="shared" ca="1" si="386"/>
        <v>0.68144853560499186</v>
      </c>
      <c r="BA726" s="61">
        <f t="shared" ca="1" si="387"/>
        <v>-0.10523122636977908</v>
      </c>
      <c r="BB726" s="61">
        <f t="shared" ca="1" si="388"/>
        <v>2.6669907445325771</v>
      </c>
      <c r="BL726" s="96">
        <v>39723</v>
      </c>
      <c r="BM726" s="126">
        <f t="shared" si="402"/>
        <v>-1.7074812026559034E-2</v>
      </c>
      <c r="BN726" s="126">
        <f t="shared" si="403"/>
        <v>-4.044932258948708E-2</v>
      </c>
      <c r="BO726" s="126">
        <f t="shared" si="404"/>
        <v>-5.1428383186563533E-3</v>
      </c>
      <c r="BP726" s="126">
        <f t="shared" si="405"/>
        <v>-5.2648820574544971E-3</v>
      </c>
      <c r="BQ726" s="126">
        <f t="shared" si="406"/>
        <v>-5.1567549971843193E-2</v>
      </c>
      <c r="DA726" s="126">
        <f t="shared" ca="1" si="389"/>
        <v>1.8157164202900856E-2</v>
      </c>
      <c r="DB726" s="126">
        <f t="shared" ca="1" si="390"/>
        <v>1.9726736509364899E-2</v>
      </c>
      <c r="DC726" s="126">
        <f t="shared" ca="1" si="391"/>
        <v>8.1170066764893901E-3</v>
      </c>
      <c r="DD726" s="126">
        <f t="shared" ca="1" si="392"/>
        <v>6.9312226973647544E-3</v>
      </c>
      <c r="DE726" s="126">
        <f t="shared" ca="1" si="393"/>
        <v>-1.6749044830144636E-3</v>
      </c>
    </row>
    <row r="727" spans="1:109" ht="14" thickBot="1" x14ac:dyDescent="0.2">
      <c r="A727" s="96">
        <v>39724</v>
      </c>
      <c r="B727" s="97">
        <v>4.2925000190734863</v>
      </c>
      <c r="C727" s="98">
        <v>1099.22998046875</v>
      </c>
      <c r="D727" s="97">
        <v>1.7777999639511108</v>
      </c>
      <c r="E727">
        <v>105.36297184817333</v>
      </c>
      <c r="F727">
        <v>824.808349609375</v>
      </c>
      <c r="H727" s="34">
        <f t="shared" si="394"/>
        <v>-1.3671924219710597E-2</v>
      </c>
      <c r="I727" s="34">
        <f t="shared" si="395"/>
        <v>-1.3506522985628464E-2</v>
      </c>
      <c r="J727" s="34">
        <f t="shared" si="396"/>
        <v>6.9668733208657048E-3</v>
      </c>
      <c r="K727" s="34">
        <f t="shared" si="397"/>
        <v>1.1589769837435746E-3</v>
      </c>
      <c r="L727" s="101">
        <f t="shared" si="398"/>
        <v>-1.8560380535661346E-2</v>
      </c>
      <c r="N727" s="34">
        <f t="shared" si="399"/>
        <v>0.56223646052965026</v>
      </c>
      <c r="O727" s="35">
        <f t="shared" si="407"/>
        <v>-1.3506522985628464</v>
      </c>
      <c r="P727" s="35">
        <f t="shared" si="408"/>
        <v>0.69668733208657052</v>
      </c>
      <c r="Q727" s="35">
        <f t="shared" si="400"/>
        <v>0.11589769837435746</v>
      </c>
      <c r="R727" s="35">
        <f t="shared" si="409"/>
        <v>-1.8560380535661347</v>
      </c>
      <c r="S727" s="67">
        <f t="shared" si="401"/>
        <v>-1.8318688611384029</v>
      </c>
      <c r="AJ727" s="34">
        <f t="shared" ca="1" si="382"/>
        <v>-1.1383563856963759</v>
      </c>
      <c r="AK727" s="34">
        <f t="shared" ca="1" si="382"/>
        <v>0.27642058062902108</v>
      </c>
      <c r="AL727" s="34">
        <f t="shared" ca="1" si="382"/>
        <v>-0.2160082927032865</v>
      </c>
      <c r="AM727" s="34">
        <f t="shared" ca="1" si="382"/>
        <v>0.14047350538049436</v>
      </c>
      <c r="AN727" s="101">
        <f t="shared" ca="1" si="382"/>
        <v>-0.81460211703925223</v>
      </c>
      <c r="AQ727" s="60">
        <f ca="1"/>
        <v>8.5616325792120408E-3</v>
      </c>
      <c r="AR727" s="60">
        <f ca="1"/>
        <v>-1.3875079150338643E-2</v>
      </c>
      <c r="AS727" s="60">
        <f ca="1"/>
        <v>1.39633432519627E-2</v>
      </c>
      <c r="AT727" s="60">
        <f ca="1"/>
        <v>-8.6867522025882091E-4</v>
      </c>
      <c r="AU727" s="60">
        <f ca="1"/>
        <v>9.6887025731413965E-4</v>
      </c>
      <c r="AW727" s="61">
        <f t="shared" ca="1" si="383"/>
        <v>-0.35208372430500595</v>
      </c>
      <c r="AX727" s="61">
        <f t="shared" ca="1" si="384"/>
        <v>-1.3875079150338643</v>
      </c>
      <c r="AY727" s="61">
        <f t="shared" ca="1" si="385"/>
        <v>1.3963343251962701</v>
      </c>
      <c r="AZ727" s="61">
        <f t="shared" ca="1" si="386"/>
        <v>-8.6867522025882091E-2</v>
      </c>
      <c r="BA727" s="61">
        <f t="shared" ca="1" si="387"/>
        <v>9.6887025731413959E-2</v>
      </c>
      <c r="BB727" s="61">
        <f t="shared" ca="1" si="388"/>
        <v>-0.33323781043706824</v>
      </c>
      <c r="BL727" s="96">
        <v>39724</v>
      </c>
      <c r="BM727" s="126">
        <f t="shared" si="402"/>
        <v>-1.3250435380814786E-2</v>
      </c>
      <c r="BN727" s="126">
        <f t="shared" si="403"/>
        <v>-1.3665053595298475E-2</v>
      </c>
      <c r="BO727" s="126">
        <f t="shared" si="404"/>
        <v>7.0080637924577671E-3</v>
      </c>
      <c r="BP727" s="126">
        <f t="shared" si="405"/>
        <v>1.3666685943248544E-3</v>
      </c>
      <c r="BQ727" s="126">
        <f t="shared" si="406"/>
        <v>-1.9310040178079753E-2</v>
      </c>
      <c r="DA727" s="126">
        <f t="shared" ca="1" si="389"/>
        <v>8.694268761032185E-3</v>
      </c>
      <c r="DB727" s="126">
        <f t="shared" ca="1" si="390"/>
        <v>-1.419296147153982E-2</v>
      </c>
      <c r="DC727" s="126">
        <f t="shared" ca="1" si="391"/>
        <v>1.38049296898731E-2</v>
      </c>
      <c r="DD727" s="126">
        <f t="shared" ca="1" si="392"/>
        <v>-7.51937878943986E-4</v>
      </c>
      <c r="DE727" s="126">
        <f t="shared" ca="1" si="393"/>
        <v>3.4627803799746682E-4</v>
      </c>
    </row>
    <row r="728" spans="1:109" ht="14" thickBot="1" x14ac:dyDescent="0.2">
      <c r="A728" s="96">
        <v>39727</v>
      </c>
      <c r="B728" s="97">
        <v>4.061500072479248</v>
      </c>
      <c r="C728" s="98">
        <v>1056.8900146484375</v>
      </c>
      <c r="D728" s="97">
        <v>1.7388999462127686</v>
      </c>
      <c r="E728">
        <v>100.66438757945282</v>
      </c>
      <c r="F728">
        <v>866.1278076171875</v>
      </c>
      <c r="H728" s="34">
        <f t="shared" si="394"/>
        <v>-5.3814780563262152E-2</v>
      </c>
      <c r="I728" s="34">
        <f t="shared" si="395"/>
        <v>-3.8517841191210288E-2</v>
      </c>
      <c r="J728" s="34">
        <f t="shared" si="396"/>
        <v>-2.1880986909172888E-2</v>
      </c>
      <c r="K728" s="34">
        <f t="shared" si="397"/>
        <v>-4.4594264819059093E-2</v>
      </c>
      <c r="L728" s="101">
        <f t="shared" si="398"/>
        <v>5.0095828961214062E-2</v>
      </c>
      <c r="N728" s="34">
        <f t="shared" si="399"/>
        <v>2.2130485264428126</v>
      </c>
      <c r="O728" s="35">
        <f t="shared" si="407"/>
        <v>-3.8517841191210289</v>
      </c>
      <c r="P728" s="35">
        <f t="shared" si="408"/>
        <v>-2.1880986909172888</v>
      </c>
      <c r="Q728" s="35">
        <f t="shared" si="400"/>
        <v>-4.4594264819059095</v>
      </c>
      <c r="R728" s="35">
        <f t="shared" si="409"/>
        <v>5.0095828961214064</v>
      </c>
      <c r="S728" s="67">
        <f t="shared" si="401"/>
        <v>-3.2766778693800074</v>
      </c>
      <c r="AJ728" s="34">
        <f t="shared" ca="1" si="382"/>
        <v>0.77800987997862436</v>
      </c>
      <c r="AK728" s="34">
        <f t="shared" ca="1" si="382"/>
        <v>1.7947875909599047</v>
      </c>
      <c r="AL728" s="34">
        <f t="shared" ca="1" si="382"/>
        <v>0.19555575284815671</v>
      </c>
      <c r="AM728" s="34">
        <f t="shared" ca="1" si="382"/>
        <v>1.1210023491614227</v>
      </c>
      <c r="AN728" s="101">
        <f t="shared" ca="1" si="382"/>
        <v>0.6989274873553446</v>
      </c>
      <c r="AQ728" s="60">
        <f ca="1"/>
        <v>-2.1112499703463097E-2</v>
      </c>
      <c r="AR728" s="60">
        <f ca="1"/>
        <v>-1.0652595494491218E-2</v>
      </c>
      <c r="AS728" s="60">
        <f ca="1"/>
        <v>-2.5206153871283376E-3</v>
      </c>
      <c r="AT728" s="60">
        <f ca="1"/>
        <v>-8.7783038781299172E-3</v>
      </c>
      <c r="AU728" s="60">
        <f ca="1"/>
        <v>5.0283648868006351E-3</v>
      </c>
      <c r="AW728" s="61">
        <f t="shared" ca="1" si="383"/>
        <v>0.86821846840661088</v>
      </c>
      <c r="AX728" s="61">
        <f t="shared" ca="1" si="384"/>
        <v>-1.0652595494491217</v>
      </c>
      <c r="AY728" s="61">
        <f t="shared" ca="1" si="385"/>
        <v>-0.25206153871283377</v>
      </c>
      <c r="AZ728" s="61">
        <f t="shared" ca="1" si="386"/>
        <v>-0.87783038781299172</v>
      </c>
      <c r="BA728" s="61">
        <f t="shared" ca="1" si="387"/>
        <v>0.50283648868006348</v>
      </c>
      <c r="BB728" s="61">
        <f t="shared" ca="1" si="388"/>
        <v>-0.82409651888827284</v>
      </c>
      <c r="BL728" s="96">
        <v>39727</v>
      </c>
      <c r="BM728" s="126">
        <f t="shared" si="402"/>
        <v>-5.339329172436634E-2</v>
      </c>
      <c r="BN728" s="126">
        <f t="shared" si="403"/>
        <v>-3.8676371800880301E-2</v>
      </c>
      <c r="BO728" s="126">
        <f t="shared" si="404"/>
        <v>-2.1839796437580824E-2</v>
      </c>
      <c r="BP728" s="126">
        <f t="shared" si="405"/>
        <v>-4.438657320847781E-2</v>
      </c>
      <c r="BQ728" s="126">
        <f t="shared" si="406"/>
        <v>4.9346169318795652E-2</v>
      </c>
      <c r="DA728" s="126">
        <f t="shared" ca="1" si="389"/>
        <v>-2.0979863521642952E-2</v>
      </c>
      <c r="DB728" s="126">
        <f t="shared" ca="1" si="390"/>
        <v>-1.0970477815692395E-2</v>
      </c>
      <c r="DC728" s="126">
        <f t="shared" ca="1" si="391"/>
        <v>-2.6790289492179373E-3</v>
      </c>
      <c r="DD728" s="126">
        <f t="shared" ca="1" si="392"/>
        <v>-8.6615665368150827E-3</v>
      </c>
      <c r="DE728" s="126">
        <f t="shared" ca="1" si="393"/>
        <v>4.4057726674839627E-3</v>
      </c>
    </row>
    <row r="729" spans="1:109" ht="14" thickBot="1" x14ac:dyDescent="0.2">
      <c r="A729" s="96">
        <v>39728</v>
      </c>
      <c r="B729" s="97">
        <v>4.1160001754760742</v>
      </c>
      <c r="C729" s="98">
        <v>996.22998046875</v>
      </c>
      <c r="D729" s="97">
        <v>1.7510000467300415</v>
      </c>
      <c r="E729">
        <v>101.80189290861813</v>
      </c>
      <c r="F729">
        <v>871.72735595703125</v>
      </c>
      <c r="H729" s="34">
        <f t="shared" si="394"/>
        <v>1.3418712796811021E-2</v>
      </c>
      <c r="I729" s="34">
        <f t="shared" si="395"/>
        <v>-5.7394840843363798E-2</v>
      </c>
      <c r="J729" s="34">
        <f t="shared" si="396"/>
        <v>6.9584800112429263E-3</v>
      </c>
      <c r="K729" s="34">
        <f t="shared" si="397"/>
        <v>1.1299977643707337E-2</v>
      </c>
      <c r="L729" s="101">
        <f t="shared" si="398"/>
        <v>6.465037019477207E-3</v>
      </c>
      <c r="N729" s="34">
        <f t="shared" si="399"/>
        <v>-0.5518235375285494</v>
      </c>
      <c r="O729" s="35">
        <f t="shared" si="407"/>
        <v>-5.7394840843363797</v>
      </c>
      <c r="P729" s="35">
        <f t="shared" si="408"/>
        <v>0.69584800112429268</v>
      </c>
      <c r="Q729" s="35">
        <f t="shared" si="400"/>
        <v>1.1299977643707337</v>
      </c>
      <c r="R729" s="35">
        <f t="shared" si="409"/>
        <v>0.64650370194772067</v>
      </c>
      <c r="S729" s="67">
        <f t="shared" si="401"/>
        <v>-3.818958154422182</v>
      </c>
      <c r="AJ729" s="34">
        <f t="shared" ca="1" si="382"/>
        <v>0.90909767747757841</v>
      </c>
      <c r="AK729" s="34">
        <f t="shared" ca="1" si="382"/>
        <v>0.71571583236564917</v>
      </c>
      <c r="AL729" s="34">
        <f t="shared" ca="1" si="382"/>
        <v>-0.33903090723260909</v>
      </c>
      <c r="AM729" s="34">
        <f t="shared" ca="1" si="382"/>
        <v>6.2295358253038674E-3</v>
      </c>
      <c r="AN729" s="101">
        <f t="shared" ca="1" si="382"/>
        <v>-0.7553842335559442</v>
      </c>
      <c r="AQ729" s="60">
        <f ca="1"/>
        <v>1.0553172197416185E-2</v>
      </c>
      <c r="AR729" s="60">
        <f ca="1"/>
        <v>1.7170089738775582E-2</v>
      </c>
      <c r="AS729" s="60">
        <f ca="1"/>
        <v>1.3567176869118409E-2</v>
      </c>
      <c r="AT729" s="60">
        <f ca="1"/>
        <v>1.0136608828942716E-3</v>
      </c>
      <c r="AU729" s="60">
        <f ca="1"/>
        <v>1.9832192597046251E-2</v>
      </c>
      <c r="AW729" s="61">
        <f t="shared" ca="1" si="383"/>
        <v>-0.43398267049206807</v>
      </c>
      <c r="AX729" s="61">
        <f t="shared" ca="1" si="384"/>
        <v>1.7170089738775582</v>
      </c>
      <c r="AY729" s="61">
        <f t="shared" ca="1" si="385"/>
        <v>1.3567176869118409</v>
      </c>
      <c r="AZ729" s="61">
        <f t="shared" ca="1" si="386"/>
        <v>0.10136608828942716</v>
      </c>
      <c r="BA729" s="61">
        <f t="shared" ca="1" si="387"/>
        <v>1.9832192597046252</v>
      </c>
      <c r="BB729" s="61">
        <f t="shared" ca="1" si="388"/>
        <v>4.7243293382913834</v>
      </c>
      <c r="BL729" s="96">
        <v>39728</v>
      </c>
      <c r="BM729" s="126">
        <f t="shared" si="402"/>
        <v>1.3840201635706833E-2</v>
      </c>
      <c r="BN729" s="126">
        <f t="shared" si="403"/>
        <v>-5.7553371453033811E-2</v>
      </c>
      <c r="BO729" s="126">
        <f t="shared" si="404"/>
        <v>6.9996704828349885E-3</v>
      </c>
      <c r="BP729" s="126">
        <f t="shared" si="405"/>
        <v>1.1507669254288616E-2</v>
      </c>
      <c r="BQ729" s="126">
        <f t="shared" si="406"/>
        <v>5.7153773770587989E-3</v>
      </c>
      <c r="DA729" s="126">
        <f t="shared" ca="1" si="389"/>
        <v>1.068580837923633E-2</v>
      </c>
      <c r="DB729" s="126">
        <f t="shared" ca="1" si="390"/>
        <v>1.6852207417574403E-2</v>
      </c>
      <c r="DC729" s="126">
        <f t="shared" ca="1" si="391"/>
        <v>1.3408763307028809E-2</v>
      </c>
      <c r="DD729" s="126">
        <f t="shared" ca="1" si="392"/>
        <v>1.1303982242091065E-3</v>
      </c>
      <c r="DE729" s="126">
        <f t="shared" ca="1" si="393"/>
        <v>1.9209600377729577E-2</v>
      </c>
    </row>
    <row r="730" spans="1:109" ht="14" thickBot="1" x14ac:dyDescent="0.2">
      <c r="A730" s="96">
        <v>39729</v>
      </c>
      <c r="B730" s="97">
        <v>4.2420001029968262</v>
      </c>
      <c r="C730" s="98">
        <v>984.94000244140625</v>
      </c>
      <c r="D730" s="97">
        <v>1.7288999557495117</v>
      </c>
      <c r="E730">
        <v>100.38144998380797</v>
      </c>
      <c r="F730">
        <v>912.9232177734375</v>
      </c>
      <c r="H730" s="34">
        <f t="shared" si="394"/>
        <v>3.0612225983731468E-2</v>
      </c>
      <c r="I730" s="34">
        <f t="shared" si="395"/>
        <v>-1.1332702537251034E-2</v>
      </c>
      <c r="J730" s="34">
        <f t="shared" si="396"/>
        <v>-1.262141084564862E-2</v>
      </c>
      <c r="K730" s="34">
        <f t="shared" si="397"/>
        <v>-1.3953010933551233E-2</v>
      </c>
      <c r="L730" s="101">
        <f t="shared" si="398"/>
        <v>4.7257736647692006E-2</v>
      </c>
      <c r="N730" s="34">
        <f t="shared" si="399"/>
        <v>-1.2588798262364342</v>
      </c>
      <c r="O730" s="35">
        <f t="shared" si="407"/>
        <v>-1.1332702537251034</v>
      </c>
      <c r="P730" s="35">
        <f t="shared" si="408"/>
        <v>-1.262141084564862</v>
      </c>
      <c r="Q730" s="35">
        <f t="shared" si="400"/>
        <v>-1.3953010933551233</v>
      </c>
      <c r="R730" s="35">
        <f t="shared" si="409"/>
        <v>4.7257736647692008</v>
      </c>
      <c r="S730" s="67">
        <f t="shared" si="401"/>
        <v>-0.32381859311232208</v>
      </c>
      <c r="AJ730" s="34">
        <f t="shared" ca="1" si="382"/>
        <v>-0.80493886235947965</v>
      </c>
      <c r="AK730" s="34">
        <f t="shared" ca="1" si="382"/>
        <v>-1.4576867547518655</v>
      </c>
      <c r="AL730" s="34">
        <f t="shared" ca="1" si="382"/>
        <v>1.3810699471398888</v>
      </c>
      <c r="AM730" s="34">
        <f t="shared" ca="1" si="382"/>
        <v>0.73375831792634438</v>
      </c>
      <c r="AN730" s="101">
        <f t="shared" ca="1" si="382"/>
        <v>-1.0893898067721277</v>
      </c>
      <c r="AQ730" s="60">
        <f ca="1"/>
        <v>1.8574545778586943E-2</v>
      </c>
      <c r="AR730" s="60">
        <f ca="1"/>
        <v>8.9917896741272055E-3</v>
      </c>
      <c r="AS730" s="60">
        <f ca="1"/>
        <v>6.1404573762575401E-4</v>
      </c>
      <c r="AT730" s="60">
        <f ca="1"/>
        <v>-1.0613267879249514E-3</v>
      </c>
      <c r="AU730" s="60">
        <f ca="1"/>
        <v>1.0343218326049517E-2</v>
      </c>
      <c r="AW730" s="61">
        <f t="shared" ca="1" si="383"/>
        <v>-0.76384909005293922</v>
      </c>
      <c r="AX730" s="61">
        <f t="shared" ca="1" si="384"/>
        <v>0.89917896741272052</v>
      </c>
      <c r="AY730" s="61">
        <f t="shared" ca="1" si="385"/>
        <v>6.1404573762575403E-2</v>
      </c>
      <c r="AZ730" s="61">
        <f t="shared" ca="1" si="386"/>
        <v>-0.10613267879249515</v>
      </c>
      <c r="BA730" s="61">
        <f t="shared" ca="1" si="387"/>
        <v>1.0343218326049517</v>
      </c>
      <c r="BB730" s="61">
        <f t="shared" ca="1" si="388"/>
        <v>1.1249236049348132</v>
      </c>
      <c r="BL730" s="96">
        <v>39729</v>
      </c>
      <c r="BM730" s="126">
        <f t="shared" si="402"/>
        <v>3.1033714822627279E-2</v>
      </c>
      <c r="BN730" s="126">
        <f t="shared" si="403"/>
        <v>-1.1491233146921045E-2</v>
      </c>
      <c r="BO730" s="126">
        <f t="shared" si="404"/>
        <v>-1.2580220374056558E-2</v>
      </c>
      <c r="BP730" s="126">
        <f t="shared" si="405"/>
        <v>-1.3745319322969953E-2</v>
      </c>
      <c r="BQ730" s="126">
        <f t="shared" si="406"/>
        <v>4.6508077005273596E-2</v>
      </c>
      <c r="DA730" s="126">
        <f t="shared" ca="1" si="389"/>
        <v>1.8707181960407087E-2</v>
      </c>
      <c r="DB730" s="126">
        <f t="shared" ca="1" si="390"/>
        <v>8.6739073529260285E-3</v>
      </c>
      <c r="DC730" s="126">
        <f t="shared" ca="1" si="391"/>
        <v>4.5563217553615444E-4</v>
      </c>
      <c r="DD730" s="126">
        <f t="shared" ca="1" si="392"/>
        <v>-9.4458944661011653E-4</v>
      </c>
      <c r="DE730" s="126">
        <f t="shared" ca="1" si="393"/>
        <v>9.7206261067328444E-3</v>
      </c>
    </row>
    <row r="731" spans="1:109" ht="14" thickBot="1" x14ac:dyDescent="0.2">
      <c r="A731" s="96">
        <v>39730</v>
      </c>
      <c r="B731" s="97">
        <v>4.4134998321533203</v>
      </c>
      <c r="C731" s="98">
        <v>909.91998291015625</v>
      </c>
      <c r="D731" s="97">
        <v>1.7201000452041626</v>
      </c>
      <c r="E731">
        <v>100.44194079535094</v>
      </c>
      <c r="F731">
        <v>884.3017578125</v>
      </c>
      <c r="H731" s="34">
        <f t="shared" si="394"/>
        <v>4.0428978074596347E-2</v>
      </c>
      <c r="I731" s="34">
        <f t="shared" si="395"/>
        <v>-7.6167095808166163E-2</v>
      </c>
      <c r="J731" s="34">
        <f t="shared" si="396"/>
        <v>-5.0898899708365078E-3</v>
      </c>
      <c r="K731" s="34">
        <f t="shared" si="397"/>
        <v>6.026094617355498E-4</v>
      </c>
      <c r="L731" s="101">
        <f t="shared" si="398"/>
        <v>-3.1351442710311879E-2</v>
      </c>
      <c r="N731" s="34">
        <f t="shared" si="399"/>
        <v>-1.662578373768447</v>
      </c>
      <c r="O731" s="35">
        <f t="shared" si="407"/>
        <v>-7.6167095808166163</v>
      </c>
      <c r="P731" s="35">
        <f t="shared" si="408"/>
        <v>-0.50898899708365075</v>
      </c>
      <c r="Q731" s="35">
        <f t="shared" si="400"/>
        <v>6.0260946173554979E-2</v>
      </c>
      <c r="R731" s="35">
        <f t="shared" si="409"/>
        <v>-3.1351442710311881</v>
      </c>
      <c r="S731" s="67">
        <f t="shared" si="401"/>
        <v>-12.863160276526347</v>
      </c>
      <c r="AJ731" s="34">
        <f t="shared" ca="1" si="382"/>
        <v>-0.91504519574193299</v>
      </c>
      <c r="AK731" s="34">
        <f t="shared" ca="1" si="382"/>
        <v>-3.808744912234532E-3</v>
      </c>
      <c r="AL731" s="34">
        <f t="shared" ca="1" si="382"/>
        <v>0.84381626416168964</v>
      </c>
      <c r="AM731" s="34">
        <f t="shared" ca="1" si="382"/>
        <v>0.7132360203970064</v>
      </c>
      <c r="AN731" s="101">
        <f t="shared" ca="1" si="382"/>
        <v>-1.0371869835492111</v>
      </c>
      <c r="AQ731" s="60">
        <f ca="1"/>
        <v>-1.8994090079509942E-2</v>
      </c>
      <c r="AR731" s="60">
        <f ca="1"/>
        <v>6.2265287444180013E-4</v>
      </c>
      <c r="AS731" s="60">
        <f ca="1"/>
        <v>-3.9071396166776729E-3</v>
      </c>
      <c r="AT731" s="60">
        <f ca="1"/>
        <v>-7.9450912168757843E-3</v>
      </c>
      <c r="AU731" s="60">
        <f ca="1"/>
        <v>-2.5648079301932747E-2</v>
      </c>
      <c r="AW731" s="61">
        <f t="shared" ca="1" si="383"/>
        <v>0.78110219203007458</v>
      </c>
      <c r="AX731" s="61">
        <f t="shared" ca="1" si="384"/>
        <v>6.2265287444180015E-2</v>
      </c>
      <c r="AY731" s="61">
        <f t="shared" ca="1" si="385"/>
        <v>-0.39071396166776728</v>
      </c>
      <c r="AZ731" s="61">
        <f t="shared" ca="1" si="386"/>
        <v>-0.79450912168757848</v>
      </c>
      <c r="BA731" s="61">
        <f t="shared" ca="1" si="387"/>
        <v>-2.5648079301932745</v>
      </c>
      <c r="BB731" s="61">
        <f t="shared" ca="1" si="388"/>
        <v>-2.9066635340743656</v>
      </c>
      <c r="BL731" s="96">
        <v>39730</v>
      </c>
      <c r="BM731" s="126">
        <f t="shared" si="402"/>
        <v>4.0850466913492159E-2</v>
      </c>
      <c r="BN731" s="126">
        <f t="shared" si="403"/>
        <v>-7.6325626417836176E-2</v>
      </c>
      <c r="BO731" s="126">
        <f t="shared" si="404"/>
        <v>-5.0486994992444455E-3</v>
      </c>
      <c r="BP731" s="126">
        <f t="shared" si="405"/>
        <v>8.1030107231682964E-4</v>
      </c>
      <c r="BQ731" s="126">
        <f t="shared" si="406"/>
        <v>-3.2101102352730289E-2</v>
      </c>
      <c r="DA731" s="126">
        <f t="shared" ca="1" si="389"/>
        <v>-1.8861453897689798E-2</v>
      </c>
      <c r="DB731" s="126">
        <f t="shared" ca="1" si="390"/>
        <v>3.047705532406228E-4</v>
      </c>
      <c r="DC731" s="126">
        <f t="shared" ca="1" si="391"/>
        <v>-4.0655531787672722E-3</v>
      </c>
      <c r="DD731" s="126">
        <f t="shared" ca="1" si="392"/>
        <v>-7.8283538755609498E-3</v>
      </c>
      <c r="DE731" s="126">
        <f t="shared" ca="1" si="393"/>
        <v>-2.6270671521249421E-2</v>
      </c>
    </row>
    <row r="732" spans="1:109" ht="14" thickBot="1" x14ac:dyDescent="0.2">
      <c r="A732" s="96">
        <v>39731</v>
      </c>
      <c r="B732" s="97">
        <v>4.4649271965026855</v>
      </c>
      <c r="C732" s="98">
        <v>899.219970703125</v>
      </c>
      <c r="D732" s="97">
        <v>1.6901999711990356</v>
      </c>
      <c r="E732">
        <v>100.08006690013113</v>
      </c>
      <c r="F732">
        <v>855.05499267578125</v>
      </c>
      <c r="H732" s="34">
        <f t="shared" si="394"/>
        <v>1.1652286463161398E-2</v>
      </c>
      <c r="I732" s="34">
        <f t="shared" si="395"/>
        <v>-1.1759289177065747E-2</v>
      </c>
      <c r="J732" s="34">
        <f t="shared" si="396"/>
        <v>-1.7382752874457397E-2</v>
      </c>
      <c r="K732" s="34">
        <f t="shared" si="397"/>
        <v>-3.6028166357032938E-3</v>
      </c>
      <c r="L732" s="101">
        <f t="shared" si="398"/>
        <v>-3.3073286215179042E-2</v>
      </c>
      <c r="N732" s="34">
        <f t="shared" si="399"/>
        <v>-0.47918202243108238</v>
      </c>
      <c r="O732" s="35">
        <f t="shared" si="407"/>
        <v>-1.1759289177065746</v>
      </c>
      <c r="P732" s="35">
        <f t="shared" si="408"/>
        <v>-1.7382752874457397</v>
      </c>
      <c r="Q732" s="35">
        <f t="shared" si="400"/>
        <v>-0.36028166357032937</v>
      </c>
      <c r="R732" s="35">
        <f t="shared" si="409"/>
        <v>-3.3073286215179043</v>
      </c>
      <c r="S732" s="67">
        <f t="shared" si="401"/>
        <v>-7.0609965126716308</v>
      </c>
      <c r="AJ732" s="34">
        <f t="shared" ca="1" si="382"/>
        <v>0.20376677700756043</v>
      </c>
      <c r="AK732" s="34">
        <f t="shared" ca="1" si="382"/>
        <v>-1.1301009266427831</v>
      </c>
      <c r="AL732" s="34">
        <f t="shared" ca="1" si="382"/>
        <v>-0.65194263472459613</v>
      </c>
      <c r="AM732" s="34">
        <f t="shared" ca="1" si="382"/>
        <v>-0.90176522157755556</v>
      </c>
      <c r="AN732" s="101">
        <f t="shared" ca="1" si="382"/>
        <v>1.2464324276280188</v>
      </c>
      <c r="AQ732" s="60">
        <f ca="1"/>
        <v>-2.1344099847179551E-2</v>
      </c>
      <c r="AR732" s="60">
        <f ca="1"/>
        <v>1.1703281567683951E-3</v>
      </c>
      <c r="AS732" s="60">
        <f ca="1"/>
        <v>-3.0340364182586746E-4</v>
      </c>
      <c r="AT732" s="60">
        <f ca="1"/>
        <v>-9.7375429326632193E-3</v>
      </c>
      <c r="AU732" s="60">
        <f ca="1"/>
        <v>-4.6114346216491343E-3</v>
      </c>
      <c r="AW732" s="61">
        <f t="shared" ca="1" si="383"/>
        <v>0.87774266141475898</v>
      </c>
      <c r="AX732" s="61">
        <f t="shared" ca="1" si="384"/>
        <v>0.11703281567683951</v>
      </c>
      <c r="AY732" s="61">
        <f t="shared" ca="1" si="385"/>
        <v>-3.0340364182586746E-2</v>
      </c>
      <c r="AZ732" s="61">
        <f t="shared" ca="1" si="386"/>
        <v>-0.9737542932663219</v>
      </c>
      <c r="BA732" s="61">
        <f t="shared" ca="1" si="387"/>
        <v>-0.46114346216491342</v>
      </c>
      <c r="BB732" s="61">
        <f t="shared" ca="1" si="388"/>
        <v>-0.47046264252222358</v>
      </c>
      <c r="BL732" s="96">
        <v>39731</v>
      </c>
      <c r="BM732" s="126">
        <f t="shared" si="402"/>
        <v>1.2073775302057209E-2</v>
      </c>
      <c r="BN732" s="126">
        <f t="shared" si="403"/>
        <v>-1.1917819786735758E-2</v>
      </c>
      <c r="BO732" s="126">
        <f t="shared" si="404"/>
        <v>-1.7341562402865333E-2</v>
      </c>
      <c r="BP732" s="126">
        <f t="shared" si="405"/>
        <v>-3.395125025122014E-3</v>
      </c>
      <c r="BQ732" s="126">
        <f t="shared" si="406"/>
        <v>-3.3822945857597451E-2</v>
      </c>
      <c r="DA732" s="126">
        <f t="shared" ca="1" si="389"/>
        <v>-2.1211463665359406E-2</v>
      </c>
      <c r="DB732" s="126">
        <f t="shared" ca="1" si="390"/>
        <v>8.5244583556721781E-4</v>
      </c>
      <c r="DC732" s="126">
        <f t="shared" ca="1" si="391"/>
        <v>-4.6181720391546703E-4</v>
      </c>
      <c r="DD732" s="126">
        <f t="shared" ca="1" si="392"/>
        <v>-9.6208055913483848E-3</v>
      </c>
      <c r="DE732" s="126">
        <f t="shared" ca="1" si="393"/>
        <v>-5.2340268409658067E-3</v>
      </c>
    </row>
    <row r="733" spans="1:109" ht="14" thickBot="1" x14ac:dyDescent="0.2">
      <c r="A733" s="96">
        <v>39734</v>
      </c>
      <c r="B733" s="97">
        <v>4.4649271965026855</v>
      </c>
      <c r="C733" s="98">
        <v>1003.3499755859375</v>
      </c>
      <c r="D733" s="97">
        <v>1.7278000116348267</v>
      </c>
      <c r="E733">
        <v>101.28633674409514</v>
      </c>
      <c r="F733">
        <v>833.80364990234375</v>
      </c>
      <c r="H733" s="34">
        <f t="shared" si="394"/>
        <v>0</v>
      </c>
      <c r="I733" s="34">
        <f t="shared" si="395"/>
        <v>0.11580036951513695</v>
      </c>
      <c r="J733" s="34">
        <f t="shared" si="396"/>
        <v>2.2245912363326674E-2</v>
      </c>
      <c r="K733" s="34">
        <f t="shared" si="397"/>
        <v>1.2053047937784984E-2</v>
      </c>
      <c r="L733" s="101">
        <f t="shared" si="398"/>
        <v>-2.4853773097019458E-2</v>
      </c>
      <c r="N733" s="34">
        <f t="shared" si="399"/>
        <v>0</v>
      </c>
      <c r="O733" s="35">
        <f t="shared" si="407"/>
        <v>11.580036951513694</v>
      </c>
      <c r="P733" s="35">
        <f t="shared" si="408"/>
        <v>2.2245912363326674</v>
      </c>
      <c r="Q733" s="35">
        <f t="shared" si="400"/>
        <v>1.2053047937784984</v>
      </c>
      <c r="R733" s="35">
        <f t="shared" si="409"/>
        <v>-2.4853773097019456</v>
      </c>
      <c r="S733" s="67">
        <f t="shared" si="401"/>
        <v>12.524555671922915</v>
      </c>
      <c r="AJ733" s="34">
        <f t="shared" ref="AJ733:AN783" ca="1" si="410">_xlfn.NORM.INV(RAND(),0,1)</f>
        <v>0.86229039519379258</v>
      </c>
      <c r="AK733" s="34">
        <f t="shared" ca="1" si="410"/>
        <v>1.4689847886832925</v>
      </c>
      <c r="AL733" s="34">
        <f t="shared" ca="1" si="410"/>
        <v>2.1431895325353127</v>
      </c>
      <c r="AM733" s="34">
        <f t="shared" ca="1" si="410"/>
        <v>0.95023906279360104</v>
      </c>
      <c r="AN733" s="101">
        <f t="shared" ca="1" si="410"/>
        <v>0.43505498471113885</v>
      </c>
      <c r="AQ733" s="60">
        <f ca="1"/>
        <v>8.5340816433830124E-3</v>
      </c>
      <c r="AR733" s="60">
        <f ca="1"/>
        <v>-1.1447528224650503E-2</v>
      </c>
      <c r="AS733" s="60">
        <f ca="1"/>
        <v>-3.8424214145799528E-3</v>
      </c>
      <c r="AT733" s="60">
        <f ca="1"/>
        <v>9.8481158047719255E-3</v>
      </c>
      <c r="AU733" s="60">
        <f ca="1"/>
        <v>-1.0060573823750123E-2</v>
      </c>
      <c r="AW733" s="61">
        <f t="shared" ca="1" si="383"/>
        <v>-0.35095073523954134</v>
      </c>
      <c r="AX733" s="61">
        <f t="shared" ca="1" si="384"/>
        <v>-1.1447528224650503</v>
      </c>
      <c r="AY733" s="61">
        <f t="shared" ca="1" si="385"/>
        <v>-0.38424214145799529</v>
      </c>
      <c r="AZ733" s="61">
        <f t="shared" ca="1" si="386"/>
        <v>0.98481158047719253</v>
      </c>
      <c r="BA733" s="61">
        <f t="shared" ca="1" si="387"/>
        <v>-1.0060573823750123</v>
      </c>
      <c r="BB733" s="61">
        <f t="shared" ca="1" si="388"/>
        <v>-1.9011915010604068</v>
      </c>
      <c r="BL733" s="96">
        <v>39734</v>
      </c>
      <c r="BM733" s="126">
        <f t="shared" si="402"/>
        <v>4.2148883889581103E-4</v>
      </c>
      <c r="BN733" s="126">
        <f t="shared" si="403"/>
        <v>0.11564183890546693</v>
      </c>
      <c r="BO733" s="126">
        <f t="shared" si="404"/>
        <v>2.2287102834918738E-2</v>
      </c>
      <c r="BP733" s="126">
        <f t="shared" si="405"/>
        <v>1.2260739548366264E-2</v>
      </c>
      <c r="BQ733" s="126">
        <f t="shared" si="406"/>
        <v>-2.5603432739437864E-2</v>
      </c>
      <c r="DA733" s="126">
        <f t="shared" ca="1" si="389"/>
        <v>8.6667178252031567E-3</v>
      </c>
      <c r="DB733" s="126">
        <f t="shared" ca="1" si="390"/>
        <v>-1.176541054585168E-2</v>
      </c>
      <c r="DC733" s="126">
        <f t="shared" ca="1" si="391"/>
        <v>-4.0008349766695525E-3</v>
      </c>
      <c r="DD733" s="126">
        <f t="shared" ca="1" si="392"/>
        <v>9.96485314608676E-3</v>
      </c>
      <c r="DE733" s="126">
        <f t="shared" ca="1" si="393"/>
        <v>-1.0683166043066796E-2</v>
      </c>
    </row>
    <row r="734" spans="1:109" ht="14" thickBot="1" x14ac:dyDescent="0.2">
      <c r="A734" s="96">
        <v>39735</v>
      </c>
      <c r="B734" s="97">
        <v>4.6255002021789551</v>
      </c>
      <c r="C734" s="98">
        <v>998.010009765625</v>
      </c>
      <c r="D734" s="97">
        <v>1.7434999942779541</v>
      </c>
      <c r="E734">
        <v>101.71905074253814</v>
      </c>
      <c r="F734">
        <v>836.7034912109375</v>
      </c>
      <c r="H734" s="34">
        <f t="shared" si="394"/>
        <v>3.596318564881508E-2</v>
      </c>
      <c r="I734" s="34">
        <f t="shared" si="395"/>
        <v>-5.322136791994299E-3</v>
      </c>
      <c r="J734" s="34">
        <f t="shared" si="396"/>
        <v>9.0866897426816647E-3</v>
      </c>
      <c r="K734" s="34">
        <f t="shared" si="397"/>
        <v>4.2721852952020481E-3</v>
      </c>
      <c r="L734" s="101">
        <f t="shared" si="398"/>
        <v>3.4778467435749214E-3</v>
      </c>
      <c r="N734" s="34">
        <f t="shared" si="399"/>
        <v>-1.478929657861175</v>
      </c>
      <c r="O734" s="35">
        <f t="shared" si="407"/>
        <v>-0.53221367919942986</v>
      </c>
      <c r="P734" s="35">
        <f t="shared" si="408"/>
        <v>0.90866897426816651</v>
      </c>
      <c r="Q734" s="35">
        <f t="shared" si="400"/>
        <v>0.42721852952020478</v>
      </c>
      <c r="R734" s="35">
        <f t="shared" si="409"/>
        <v>0.34778467435749216</v>
      </c>
      <c r="S734" s="67">
        <f t="shared" si="401"/>
        <v>-0.32747115891474132</v>
      </c>
      <c r="AJ734" s="34">
        <f t="shared" ca="1" si="410"/>
        <v>-0.52060106316323951</v>
      </c>
      <c r="AK734" s="34">
        <f t="shared" ca="1" si="410"/>
        <v>0.96872114095457529</v>
      </c>
      <c r="AL734" s="34">
        <f t="shared" ca="1" si="410"/>
        <v>-2.2364842031555106</v>
      </c>
      <c r="AM734" s="34">
        <f t="shared" ca="1" si="410"/>
        <v>5.175475591311135E-2</v>
      </c>
      <c r="AN734" s="101">
        <f t="shared" ca="1" si="410"/>
        <v>0.82065873849255588</v>
      </c>
      <c r="AQ734" s="60">
        <f ca="1"/>
        <v>2.7475037113534437E-3</v>
      </c>
      <c r="AR734" s="60">
        <f ca="1"/>
        <v>3.7115251638782584E-2</v>
      </c>
      <c r="AS734" s="60">
        <f ca="1"/>
        <v>1.2205644647104668E-2</v>
      </c>
      <c r="AT734" s="60">
        <f ca="1"/>
        <v>2.548531031526463E-3</v>
      </c>
      <c r="AU734" s="60">
        <f ca="1"/>
        <v>5.9685967379582081E-3</v>
      </c>
      <c r="AW734" s="61">
        <f t="shared" ca="1" si="383"/>
        <v>-0.11298678497181847</v>
      </c>
      <c r="AX734" s="61">
        <f t="shared" ca="1" si="384"/>
        <v>3.7115251638782585</v>
      </c>
      <c r="AY734" s="61">
        <f t="shared" ca="1" si="385"/>
        <v>1.2205644647104668</v>
      </c>
      <c r="AZ734" s="61">
        <f t="shared" ca="1" si="386"/>
        <v>0.25485310315264631</v>
      </c>
      <c r="BA734" s="61">
        <f t="shared" ca="1" si="387"/>
        <v>0.59685967379582083</v>
      </c>
      <c r="BB734" s="61">
        <f t="shared" ca="1" si="388"/>
        <v>5.6708156205653744</v>
      </c>
      <c r="BL734" s="96">
        <v>39735</v>
      </c>
      <c r="BM734" s="126">
        <f t="shared" si="402"/>
        <v>3.6384674487710891E-2</v>
      </c>
      <c r="BN734" s="126">
        <f t="shared" si="403"/>
        <v>-5.4806674016643101E-3</v>
      </c>
      <c r="BO734" s="126">
        <f t="shared" si="404"/>
        <v>9.1278802142737269E-3</v>
      </c>
      <c r="BP734" s="126">
        <f t="shared" si="405"/>
        <v>4.4798769057833284E-3</v>
      </c>
      <c r="BQ734" s="126">
        <f t="shared" si="406"/>
        <v>2.7281871011565133E-3</v>
      </c>
      <c r="DA734" s="126">
        <f t="shared" ca="1" si="389"/>
        <v>2.8801398931735875E-3</v>
      </c>
      <c r="DB734" s="126">
        <f t="shared" ca="1" si="390"/>
        <v>3.6797369317581409E-2</v>
      </c>
      <c r="DC734" s="126">
        <f t="shared" ca="1" si="391"/>
        <v>1.2047231085015068E-2</v>
      </c>
      <c r="DD734" s="126">
        <f t="shared" ca="1" si="392"/>
        <v>2.6652683728412979E-3</v>
      </c>
      <c r="DE734" s="126">
        <f t="shared" ca="1" si="393"/>
        <v>5.3460045186415357E-3</v>
      </c>
    </row>
    <row r="735" spans="1:109" ht="14" thickBot="1" x14ac:dyDescent="0.2">
      <c r="A735" s="96">
        <v>39736</v>
      </c>
      <c r="B735" s="97">
        <v>4.5949997901916504</v>
      </c>
      <c r="C735" s="98">
        <v>907.84002685546875</v>
      </c>
      <c r="D735" s="97">
        <v>1.7328000068664551</v>
      </c>
      <c r="E735">
        <v>100.77597613831966</v>
      </c>
      <c r="F735">
        <v>847.30291748046875</v>
      </c>
      <c r="H735" s="34">
        <f t="shared" si="394"/>
        <v>-6.5939705230013222E-3</v>
      </c>
      <c r="I735" s="34">
        <f t="shared" si="395"/>
        <v>-9.0349778086225782E-2</v>
      </c>
      <c r="J735" s="34">
        <f t="shared" si="396"/>
        <v>-6.13707338492437E-3</v>
      </c>
      <c r="K735" s="34">
        <f t="shared" si="397"/>
        <v>-9.2713665467199849E-3</v>
      </c>
      <c r="L735" s="101">
        <f t="shared" si="398"/>
        <v>1.2668079410295035E-2</v>
      </c>
      <c r="N735" s="34">
        <f t="shared" si="399"/>
        <v>0.27116670544035443</v>
      </c>
      <c r="O735" s="35">
        <f t="shared" si="407"/>
        <v>-9.0349778086225783</v>
      </c>
      <c r="P735" s="35">
        <f t="shared" si="408"/>
        <v>-0.61370733849243697</v>
      </c>
      <c r="Q735" s="35">
        <f t="shared" si="400"/>
        <v>-0.92713665467199846</v>
      </c>
      <c r="R735" s="35">
        <f t="shared" si="409"/>
        <v>1.2668079410295034</v>
      </c>
      <c r="S735" s="67">
        <f t="shared" si="401"/>
        <v>-9.0378471553171575</v>
      </c>
      <c r="AJ735" s="34">
        <f t="shared" ca="1" si="410"/>
        <v>0.57397894696110208</v>
      </c>
      <c r="AK735" s="34">
        <f t="shared" ca="1" si="410"/>
        <v>0.49356636831505779</v>
      </c>
      <c r="AL735" s="34">
        <f t="shared" ca="1" si="410"/>
        <v>-0.93137979334909415</v>
      </c>
      <c r="AM735" s="34">
        <f t="shared" ca="1" si="410"/>
        <v>1.6342845583563883</v>
      </c>
      <c r="AN735" s="101">
        <f t="shared" ca="1" si="410"/>
        <v>-0.75558501822935242</v>
      </c>
      <c r="AQ735" s="60">
        <f ca="1"/>
        <v>-9.3117286681514339E-4</v>
      </c>
      <c r="AR735" s="60">
        <f ca="1"/>
        <v>-2.4228839990817586E-2</v>
      </c>
      <c r="AS735" s="60">
        <f ca="1"/>
        <v>3.5354379512547206E-3</v>
      </c>
      <c r="AT735" s="60">
        <f ca="1"/>
        <v>-9.778208568850459E-4</v>
      </c>
      <c r="AU735" s="60">
        <f ca="1"/>
        <v>2.3678560763707779E-2</v>
      </c>
      <c r="AW735" s="61">
        <f t="shared" ca="1" si="383"/>
        <v>3.8293025061140656E-2</v>
      </c>
      <c r="AX735" s="61">
        <f t="shared" ca="1" si="384"/>
        <v>-2.4228839990817588</v>
      </c>
      <c r="AY735" s="61">
        <f t="shared" ca="1" si="385"/>
        <v>0.35354379512547207</v>
      </c>
      <c r="AZ735" s="61">
        <f t="shared" ca="1" si="386"/>
        <v>-9.7782085688504591E-2</v>
      </c>
      <c r="BA735" s="61">
        <f t="shared" ca="1" si="387"/>
        <v>2.3678560763707779</v>
      </c>
      <c r="BB735" s="61">
        <f t="shared" ca="1" si="388"/>
        <v>0.23902681178712726</v>
      </c>
      <c r="BL735" s="96">
        <v>39736</v>
      </c>
      <c r="BM735" s="126">
        <f t="shared" si="402"/>
        <v>-6.1724816841055114E-3</v>
      </c>
      <c r="BN735" s="126">
        <f t="shared" si="403"/>
        <v>-9.0508308695895795E-2</v>
      </c>
      <c r="BO735" s="126">
        <f t="shared" si="404"/>
        <v>-6.0958829133323077E-3</v>
      </c>
      <c r="BP735" s="126">
        <f t="shared" si="405"/>
        <v>-9.0636749361387055E-3</v>
      </c>
      <c r="BQ735" s="126">
        <f t="shared" si="406"/>
        <v>1.1918419767876626E-2</v>
      </c>
      <c r="DA735" s="126">
        <f t="shared" ca="1" si="389"/>
        <v>-7.9853668499499971E-4</v>
      </c>
      <c r="DB735" s="126">
        <f t="shared" ca="1" si="390"/>
        <v>-2.4546722312018765E-2</v>
      </c>
      <c r="DC735" s="126">
        <f t="shared" ca="1" si="391"/>
        <v>3.3770243891651209E-3</v>
      </c>
      <c r="DD735" s="126">
        <f t="shared" ca="1" si="392"/>
        <v>-8.6108351557021099E-4</v>
      </c>
      <c r="DE735" s="126">
        <f t="shared" ca="1" si="393"/>
        <v>2.3055968544391105E-2</v>
      </c>
    </row>
    <row r="736" spans="1:109" ht="14" thickBot="1" x14ac:dyDescent="0.2">
      <c r="A736" s="96">
        <v>39737</v>
      </c>
      <c r="B736" s="97">
        <v>4.5355000495910645</v>
      </c>
      <c r="C736" s="98">
        <v>946.42999267578125</v>
      </c>
      <c r="D736" s="97">
        <v>1.7288999557495117</v>
      </c>
      <c r="E736">
        <v>101.06114530562111</v>
      </c>
      <c r="F736">
        <v>800.06109619140625</v>
      </c>
      <c r="H736" s="34">
        <f t="shared" si="394"/>
        <v>-1.2948801592459766E-2</v>
      </c>
      <c r="I736" s="34">
        <f t="shared" si="395"/>
        <v>4.2507451399756528E-2</v>
      </c>
      <c r="J736" s="34">
        <f t="shared" si="396"/>
        <v>-2.2507220114778843E-3</v>
      </c>
      <c r="K736" s="34">
        <f t="shared" si="397"/>
        <v>2.8297336153811038E-3</v>
      </c>
      <c r="L736" s="101">
        <f t="shared" si="398"/>
        <v>-5.5755527703764192E-2</v>
      </c>
      <c r="N736" s="34">
        <f t="shared" si="399"/>
        <v>0.53249917556955173</v>
      </c>
      <c r="O736" s="35">
        <f t="shared" si="407"/>
        <v>4.2507451399756526</v>
      </c>
      <c r="P736" s="35">
        <f t="shared" si="408"/>
        <v>-0.22507220114778842</v>
      </c>
      <c r="Q736" s="35">
        <f t="shared" si="400"/>
        <v>0.28297336153811037</v>
      </c>
      <c r="R736" s="35">
        <f t="shared" si="409"/>
        <v>-5.5755527703764196</v>
      </c>
      <c r="S736" s="67">
        <f t="shared" si="401"/>
        <v>-0.73440729444089303</v>
      </c>
      <c r="AJ736" s="34">
        <f t="shared" ca="1" si="410"/>
        <v>0.1190234435188279</v>
      </c>
      <c r="AK736" s="34">
        <f t="shared" ca="1" si="410"/>
        <v>-1.0303582634351103</v>
      </c>
      <c r="AL736" s="34">
        <f t="shared" ca="1" si="410"/>
        <v>-0.165905936897875</v>
      </c>
      <c r="AM736" s="34">
        <f t="shared" ca="1" si="410"/>
        <v>-0.30603406585435927</v>
      </c>
      <c r="AN736" s="101">
        <f t="shared" ca="1" si="410"/>
        <v>-0.16788706760609581</v>
      </c>
      <c r="AQ736" s="60">
        <f ca="1"/>
        <v>1.628066430975909E-2</v>
      </c>
      <c r="AR736" s="60">
        <f ca="1"/>
        <v>-1.9436047111638013E-3</v>
      </c>
      <c r="AS736" s="60">
        <f ca="1"/>
        <v>7.2591882800824839E-3</v>
      </c>
      <c r="AT736" s="60">
        <f ca="1"/>
        <v>-7.8887278860106849E-3</v>
      </c>
      <c r="AU736" s="60">
        <f ca="1"/>
        <v>8.9581697985033158E-3</v>
      </c>
      <c r="AW736" s="61">
        <f t="shared" ca="1" si="383"/>
        <v>-0.66951680900876986</v>
      </c>
      <c r="AX736" s="61">
        <f t="shared" ca="1" si="384"/>
        <v>-0.19436047111638013</v>
      </c>
      <c r="AY736" s="61">
        <f t="shared" ca="1" si="385"/>
        <v>0.72591882800824836</v>
      </c>
      <c r="AZ736" s="61">
        <f t="shared" ca="1" si="386"/>
        <v>-0.78887278860106846</v>
      </c>
      <c r="BA736" s="61">
        <f t="shared" ca="1" si="387"/>
        <v>0.8958169798503316</v>
      </c>
      <c r="BB736" s="61">
        <f t="shared" ca="1" si="388"/>
        <v>-3.1014260867638477E-2</v>
      </c>
      <c r="BL736" s="96">
        <v>39737</v>
      </c>
      <c r="BM736" s="126">
        <f t="shared" si="402"/>
        <v>-1.2527312753563955E-2</v>
      </c>
      <c r="BN736" s="126">
        <f t="shared" si="403"/>
        <v>4.2348920790086515E-2</v>
      </c>
      <c r="BO736" s="126">
        <f t="shared" si="404"/>
        <v>-2.2095315398858221E-3</v>
      </c>
      <c r="BP736" s="126">
        <f t="shared" si="405"/>
        <v>3.0374252259623836E-3</v>
      </c>
      <c r="BQ736" s="126">
        <f t="shared" si="406"/>
        <v>-5.6505187346182602E-2</v>
      </c>
      <c r="DA736" s="126">
        <f t="shared" ca="1" si="389"/>
        <v>1.6413300491579234E-2</v>
      </c>
      <c r="DB736" s="126">
        <f t="shared" ca="1" si="390"/>
        <v>-2.2614870323649787E-3</v>
      </c>
      <c r="DC736" s="126">
        <f t="shared" ca="1" si="391"/>
        <v>7.1007747179928846E-3</v>
      </c>
      <c r="DD736" s="126">
        <f t="shared" ca="1" si="392"/>
        <v>-7.7719905446958495E-3</v>
      </c>
      <c r="DE736" s="126">
        <f t="shared" ca="1" si="393"/>
        <v>8.3355775791866434E-3</v>
      </c>
    </row>
    <row r="737" spans="1:109" ht="14" thickBot="1" x14ac:dyDescent="0.2">
      <c r="A737" s="96">
        <v>39738</v>
      </c>
      <c r="B737" s="97">
        <v>4.4805002212524414</v>
      </c>
      <c r="C737" s="98">
        <v>940.54998779296875</v>
      </c>
      <c r="D737" s="97">
        <v>1.7332999706268311</v>
      </c>
      <c r="E737">
        <v>101.59503998593601</v>
      </c>
      <c r="F737">
        <v>779.46337890625</v>
      </c>
      <c r="H737" s="34">
        <f t="shared" si="394"/>
        <v>-1.2126519179198776E-2</v>
      </c>
      <c r="I737" s="34">
        <f t="shared" si="395"/>
        <v>-6.2128260181065651E-3</v>
      </c>
      <c r="J737" s="34">
        <f t="shared" si="396"/>
        <v>2.54497946089185E-3</v>
      </c>
      <c r="K737" s="34">
        <f t="shared" si="397"/>
        <v>5.2828876884418773E-3</v>
      </c>
      <c r="L737" s="101">
        <f t="shared" si="398"/>
        <v>-2.574518044085531E-2</v>
      </c>
      <c r="N737" s="34">
        <f t="shared" si="399"/>
        <v>0.49868409978664735</v>
      </c>
      <c r="O737" s="35">
        <f t="shared" si="407"/>
        <v>-0.62128260181065653</v>
      </c>
      <c r="P737" s="35">
        <f t="shared" si="408"/>
        <v>0.25449794608918502</v>
      </c>
      <c r="Q737" s="35">
        <f t="shared" si="400"/>
        <v>0.52828876884418774</v>
      </c>
      <c r="R737" s="35">
        <f t="shared" si="409"/>
        <v>-2.5745180440855311</v>
      </c>
      <c r="S737" s="67">
        <f t="shared" si="401"/>
        <v>-1.9143298311761674</v>
      </c>
      <c r="AJ737" s="34">
        <f t="shared" ca="1" si="410"/>
        <v>-0.44707756828298056</v>
      </c>
      <c r="AK737" s="34">
        <f t="shared" ca="1" si="410"/>
        <v>0.64288288705241248</v>
      </c>
      <c r="AL737" s="34">
        <f t="shared" ca="1" si="410"/>
        <v>-0.60177587789399667</v>
      </c>
      <c r="AM737" s="34">
        <f t="shared" ca="1" si="410"/>
        <v>-0.70779206638608472</v>
      </c>
      <c r="AN737" s="101">
        <f t="shared" ca="1" si="410"/>
        <v>8.2782515192277653E-2</v>
      </c>
      <c r="AQ737" s="60">
        <f ca="1"/>
        <v>5.2798981815235591E-3</v>
      </c>
      <c r="AR737" s="60">
        <f ca="1"/>
        <v>-5.5525544856392202E-3</v>
      </c>
      <c r="AS737" s="60">
        <f ca="1"/>
        <v>-4.7710246075257983E-3</v>
      </c>
      <c r="AT737" s="60">
        <f ca="1"/>
        <v>1.4144927084461122E-3</v>
      </c>
      <c r="AU737" s="60">
        <f ca="1"/>
        <v>-1.1769689591809587E-2</v>
      </c>
      <c r="AW737" s="61">
        <f t="shared" ca="1" si="383"/>
        <v>-0.21712753946200419</v>
      </c>
      <c r="AX737" s="61">
        <f t="shared" ca="1" si="384"/>
        <v>-0.55525544856392206</v>
      </c>
      <c r="AY737" s="61">
        <f t="shared" ca="1" si="385"/>
        <v>-0.47710246075257984</v>
      </c>
      <c r="AZ737" s="61">
        <f t="shared" ca="1" si="386"/>
        <v>0.1414492708446112</v>
      </c>
      <c r="BA737" s="61">
        <f t="shared" ca="1" si="387"/>
        <v>-1.1769689591809587</v>
      </c>
      <c r="BB737" s="61">
        <f t="shared" ca="1" si="388"/>
        <v>-2.2850051371148536</v>
      </c>
      <c r="BL737" s="96">
        <v>39738</v>
      </c>
      <c r="BM737" s="126">
        <f t="shared" si="402"/>
        <v>-1.1705030340302965E-2</v>
      </c>
      <c r="BN737" s="126">
        <f t="shared" si="403"/>
        <v>-6.3713566277765763E-3</v>
      </c>
      <c r="BO737" s="126">
        <f t="shared" si="404"/>
        <v>2.5861699324839123E-3</v>
      </c>
      <c r="BP737" s="126">
        <f t="shared" si="405"/>
        <v>5.4905792990231576E-3</v>
      </c>
      <c r="BQ737" s="126">
        <f t="shared" si="406"/>
        <v>-2.6494840083273716E-2</v>
      </c>
      <c r="DA737" s="126">
        <f t="shared" ca="1" si="389"/>
        <v>5.4125343633437024E-3</v>
      </c>
      <c r="DB737" s="126">
        <f t="shared" ca="1" si="390"/>
        <v>-5.8704368068403972E-3</v>
      </c>
      <c r="DC737" s="126">
        <f t="shared" ca="1" si="391"/>
        <v>-4.9294381696153976E-3</v>
      </c>
      <c r="DD737" s="126">
        <f t="shared" ca="1" si="392"/>
        <v>1.5312300497609471E-3</v>
      </c>
      <c r="DE737" s="126">
        <f t="shared" ca="1" si="393"/>
        <v>-1.239228181112626E-2</v>
      </c>
    </row>
    <row r="738" spans="1:109" ht="14" thickBot="1" x14ac:dyDescent="0.2">
      <c r="A738" s="96">
        <v>39741</v>
      </c>
      <c r="B738" s="97">
        <v>4.3540000915527344</v>
      </c>
      <c r="C738" s="98">
        <v>985.4000244140625</v>
      </c>
      <c r="D738" s="97">
        <v>1.7120000123977661</v>
      </c>
      <c r="E738">
        <v>101.82262936622078</v>
      </c>
      <c r="F738">
        <v>790.6060791015625</v>
      </c>
      <c r="H738" s="34">
        <f t="shared" si="394"/>
        <v>-2.8233483640883794E-2</v>
      </c>
      <c r="I738" s="34">
        <f t="shared" si="395"/>
        <v>4.7684904793136862E-2</v>
      </c>
      <c r="J738" s="34">
        <f t="shared" si="396"/>
        <v>-1.2288673968742997E-2</v>
      </c>
      <c r="K738" s="34">
        <f t="shared" si="397"/>
        <v>2.2401623181237456E-3</v>
      </c>
      <c r="L738" s="101">
        <f t="shared" si="398"/>
        <v>1.4295347923783201E-2</v>
      </c>
      <c r="N738" s="34">
        <f t="shared" si="399"/>
        <v>1.1610577747196074</v>
      </c>
      <c r="O738" s="35">
        <f t="shared" si="407"/>
        <v>4.7684904793136864</v>
      </c>
      <c r="P738" s="35">
        <f t="shared" si="408"/>
        <v>-1.2288673968742998</v>
      </c>
      <c r="Q738" s="35">
        <f t="shared" si="400"/>
        <v>0.22401623181237457</v>
      </c>
      <c r="R738" s="35">
        <f t="shared" si="409"/>
        <v>1.4295347923783202</v>
      </c>
      <c r="S738" s="67">
        <f t="shared" si="401"/>
        <v>6.3542318813496887</v>
      </c>
      <c r="AJ738" s="34">
        <f t="shared" ca="1" si="410"/>
        <v>0.74949138278068284</v>
      </c>
      <c r="AK738" s="34">
        <f t="shared" ca="1" si="410"/>
        <v>1.4196501783238935</v>
      </c>
      <c r="AL738" s="34">
        <f t="shared" ca="1" si="410"/>
        <v>-0.58285720780928119</v>
      </c>
      <c r="AM738" s="34">
        <f t="shared" ca="1" si="410"/>
        <v>-1.0978439756534966</v>
      </c>
      <c r="AN738" s="101">
        <f t="shared" ca="1" si="410"/>
        <v>0.30782966595782502</v>
      </c>
      <c r="AQ738" s="60">
        <f ca="1"/>
        <v>-7.2565337575210605E-3</v>
      </c>
      <c r="AR738" s="60">
        <f ca="1"/>
        <v>-7.0734086441420225E-3</v>
      </c>
      <c r="AS738" s="60">
        <f ca="1"/>
        <v>-2.3327687152275203E-3</v>
      </c>
      <c r="AT738" s="60">
        <f ca="1"/>
        <v>2.3634662478525729E-6</v>
      </c>
      <c r="AU738" s="60">
        <f ca="1"/>
        <v>1.2110880328981364E-2</v>
      </c>
      <c r="AW738" s="61">
        <f t="shared" ca="1" si="383"/>
        <v>0.29841358026697185</v>
      </c>
      <c r="AX738" s="61">
        <f t="shared" ca="1" si="384"/>
        <v>-0.7073408644142023</v>
      </c>
      <c r="AY738" s="61">
        <f t="shared" ca="1" si="385"/>
        <v>-0.23327687152275203</v>
      </c>
      <c r="AZ738" s="61">
        <f t="shared" ca="1" si="386"/>
        <v>2.3634662478525729E-4</v>
      </c>
      <c r="BA738" s="61">
        <f t="shared" ca="1" si="387"/>
        <v>1.2110880328981364</v>
      </c>
      <c r="BB738" s="61">
        <f t="shared" ca="1" si="388"/>
        <v>0.56912022385293914</v>
      </c>
      <c r="BL738" s="96">
        <v>39741</v>
      </c>
      <c r="BM738" s="126">
        <f t="shared" si="402"/>
        <v>-2.7811994801987983E-2</v>
      </c>
      <c r="BN738" s="126">
        <f t="shared" si="403"/>
        <v>4.7526374183466849E-2</v>
      </c>
      <c r="BO738" s="126">
        <f t="shared" si="404"/>
        <v>-1.2247483497150935E-2</v>
      </c>
      <c r="BP738" s="126">
        <f t="shared" si="405"/>
        <v>2.4478539287050255E-3</v>
      </c>
      <c r="BQ738" s="126">
        <f t="shared" si="406"/>
        <v>1.3545688281364793E-2</v>
      </c>
      <c r="DA738" s="126">
        <f t="shared" ca="1" si="389"/>
        <v>-7.1238975757009172E-3</v>
      </c>
      <c r="DB738" s="126">
        <f t="shared" ca="1" si="390"/>
        <v>-7.3912909653431995E-3</v>
      </c>
      <c r="DC738" s="126">
        <f t="shared" ca="1" si="391"/>
        <v>-2.49118227731712E-3</v>
      </c>
      <c r="DD738" s="126">
        <f t="shared" ca="1" si="392"/>
        <v>1.1910080756268749E-4</v>
      </c>
      <c r="DE738" s="126">
        <f t="shared" ca="1" si="393"/>
        <v>1.1488288109664692E-2</v>
      </c>
    </row>
    <row r="739" spans="1:109" ht="14" thickBot="1" x14ac:dyDescent="0.2">
      <c r="A739" s="96">
        <v>39742</v>
      </c>
      <c r="B739" s="97">
        <v>4.0925002098083496</v>
      </c>
      <c r="C739" s="98">
        <v>955.04998779296875</v>
      </c>
      <c r="D739" s="97">
        <v>1.6949000358581543</v>
      </c>
      <c r="E739">
        <v>100.66438757945282</v>
      </c>
      <c r="F739">
        <v>775.0069580078125</v>
      </c>
      <c r="H739" s="34">
        <f t="shared" si="394"/>
        <v>-6.0059686781294488E-2</v>
      </c>
      <c r="I739" s="34">
        <f t="shared" si="395"/>
        <v>-3.0799711659374531E-2</v>
      </c>
      <c r="J739" s="34">
        <f t="shared" si="396"/>
        <v>-9.988303981179416E-3</v>
      </c>
      <c r="K739" s="34">
        <f t="shared" si="397"/>
        <v>-1.1375092098654851E-2</v>
      </c>
      <c r="L739" s="101">
        <f t="shared" si="398"/>
        <v>-1.9730585820281952E-2</v>
      </c>
      <c r="N739" s="34">
        <f t="shared" si="399"/>
        <v>2.4698605093021224</v>
      </c>
      <c r="O739" s="35">
        <f t="shared" si="407"/>
        <v>-3.0799711659374531</v>
      </c>
      <c r="P739" s="35">
        <f t="shared" si="408"/>
        <v>-0.99883039811794161</v>
      </c>
      <c r="Q739" s="35">
        <f t="shared" si="400"/>
        <v>-1.1375092098654851</v>
      </c>
      <c r="R739" s="35">
        <f t="shared" si="409"/>
        <v>-1.9730585820281952</v>
      </c>
      <c r="S739" s="67">
        <f t="shared" si="401"/>
        <v>-4.7195088466469528</v>
      </c>
      <c r="AJ739" s="34">
        <f t="shared" ca="1" si="410"/>
        <v>-2.2337670179074607</v>
      </c>
      <c r="AK739" s="34">
        <f t="shared" ca="1" si="410"/>
        <v>-4.2309673058671532E-2</v>
      </c>
      <c r="AL739" s="34">
        <f t="shared" ca="1" si="410"/>
        <v>-0.26670421347515766</v>
      </c>
      <c r="AM739" s="34">
        <f t="shared" ca="1" si="410"/>
        <v>0.4978283109390223</v>
      </c>
      <c r="AN739" s="101">
        <f t="shared" ca="1" si="410"/>
        <v>-2.3674028918822234</v>
      </c>
      <c r="AQ739" s="60">
        <f ca="1"/>
        <v>1.4142868864447624E-2</v>
      </c>
      <c r="AR739" s="60">
        <f ca="1"/>
        <v>7.8899085494964025E-3</v>
      </c>
      <c r="AS739" s="60">
        <f ca="1"/>
        <v>1.9032042609997768E-5</v>
      </c>
      <c r="AT739" s="60">
        <f ca="1"/>
        <v>6.0282400743693421E-3</v>
      </c>
      <c r="AU739" s="60">
        <f ca="1"/>
        <v>2.159367829551068E-2</v>
      </c>
      <c r="AW739" s="61">
        <f t="shared" ca="1" si="383"/>
        <v>-0.58160332110517987</v>
      </c>
      <c r="AX739" s="61">
        <f t="shared" ca="1" si="384"/>
        <v>0.78899085494964027</v>
      </c>
      <c r="AY739" s="61">
        <f t="shared" ca="1" si="385"/>
        <v>1.9032042609997768E-3</v>
      </c>
      <c r="AZ739" s="61">
        <f t="shared" ca="1" si="386"/>
        <v>0.60282400743693421</v>
      </c>
      <c r="BA739" s="61">
        <f t="shared" ca="1" si="387"/>
        <v>2.1593678295510679</v>
      </c>
      <c r="BB739" s="61">
        <f t="shared" ca="1" si="388"/>
        <v>2.9714825750934621</v>
      </c>
      <c r="BL739" s="96">
        <v>39742</v>
      </c>
      <c r="BM739" s="126">
        <f t="shared" si="402"/>
        <v>-5.9638197942398677E-2</v>
      </c>
      <c r="BN739" s="126">
        <f t="shared" si="403"/>
        <v>-3.0958242269044541E-2</v>
      </c>
      <c r="BO739" s="126">
        <f t="shared" si="404"/>
        <v>-9.9471135095873537E-3</v>
      </c>
      <c r="BP739" s="126">
        <f t="shared" si="405"/>
        <v>-1.1167400488073572E-2</v>
      </c>
      <c r="BQ739" s="126">
        <f t="shared" si="406"/>
        <v>-2.0480245462700358E-2</v>
      </c>
      <c r="DA739" s="126">
        <f t="shared" ca="1" si="389"/>
        <v>1.4275505046267768E-2</v>
      </c>
      <c r="DB739" s="126">
        <f t="shared" ca="1" si="390"/>
        <v>7.5720262282952255E-3</v>
      </c>
      <c r="DC739" s="126">
        <f t="shared" ca="1" si="391"/>
        <v>-1.393815194796018E-4</v>
      </c>
      <c r="DD739" s="126">
        <f t="shared" ca="1" si="392"/>
        <v>6.1449774156841774E-3</v>
      </c>
      <c r="DE739" s="126">
        <f t="shared" ca="1" si="393"/>
        <v>2.0971086076194006E-2</v>
      </c>
    </row>
    <row r="740" spans="1:109" ht="14" thickBot="1" x14ac:dyDescent="0.2">
      <c r="A740" s="96">
        <v>39743</v>
      </c>
      <c r="B740" s="97">
        <v>4.0279998779296875</v>
      </c>
      <c r="C740" s="98">
        <v>896.780029296875</v>
      </c>
      <c r="D740" s="97">
        <v>1.6338000297546387</v>
      </c>
      <c r="E740">
        <v>97.981579961471382</v>
      </c>
      <c r="F740">
        <v>744.2586669921875</v>
      </c>
      <c r="H740" s="34">
        <f t="shared" si="394"/>
        <v>-1.5760617855089282E-2</v>
      </c>
      <c r="I740" s="34">
        <f t="shared" si="395"/>
        <v>-6.1012469756426234E-2</v>
      </c>
      <c r="J740" s="34">
        <f t="shared" si="396"/>
        <v>-3.6049327282348977E-2</v>
      </c>
      <c r="K740" s="34">
        <f t="shared" si="397"/>
        <v>-2.6651010178390454E-2</v>
      </c>
      <c r="L740" s="101">
        <f t="shared" si="398"/>
        <v>-3.9674858009874851E-2</v>
      </c>
      <c r="N740" s="34">
        <f t="shared" si="399"/>
        <v>0.64813071343906103</v>
      </c>
      <c r="O740" s="35">
        <f t="shared" si="407"/>
        <v>-6.1012469756426233</v>
      </c>
      <c r="P740" s="35">
        <f t="shared" si="408"/>
        <v>-3.6049327282348975</v>
      </c>
      <c r="Q740" s="35">
        <f t="shared" si="400"/>
        <v>-2.6651010178390453</v>
      </c>
      <c r="R740" s="35">
        <f t="shared" si="409"/>
        <v>-3.9674858009874852</v>
      </c>
      <c r="S740" s="67">
        <f t="shared" si="401"/>
        <v>-15.69063580926499</v>
      </c>
      <c r="AJ740" s="34">
        <f t="shared" ca="1" si="410"/>
        <v>-0.90523260528885463</v>
      </c>
      <c r="AK740" s="34">
        <f t="shared" ca="1" si="410"/>
        <v>0.97023681313373544</v>
      </c>
      <c r="AL740" s="34">
        <f t="shared" ca="1" si="410"/>
        <v>1.9019914411621399</v>
      </c>
      <c r="AM740" s="34">
        <f t="shared" ca="1" si="410"/>
        <v>0.24552580684163047</v>
      </c>
      <c r="AN740" s="101">
        <f t="shared" ca="1" si="410"/>
        <v>-0.29906789975380954</v>
      </c>
      <c r="AQ740" s="60">
        <f ca="1"/>
        <v>-4.0472383811251858E-2</v>
      </c>
      <c r="AR740" s="60">
        <f ca="1"/>
        <v>-2.1559647113511889E-2</v>
      </c>
      <c r="AS740" s="60">
        <f ca="1"/>
        <v>-7.6982917747361809E-3</v>
      </c>
      <c r="AT740" s="60">
        <f ca="1"/>
        <v>-2.0847192769732216E-2</v>
      </c>
      <c r="AU740" s="60">
        <f ca="1"/>
        <v>1.5668728537678563E-3</v>
      </c>
      <c r="AW740" s="61">
        <f t="shared" ca="1" si="383"/>
        <v>1.6643633666744706</v>
      </c>
      <c r="AX740" s="61">
        <f t="shared" ca="1" si="384"/>
        <v>-2.1559647113511891</v>
      </c>
      <c r="AY740" s="61">
        <f t="shared" ca="1" si="385"/>
        <v>-0.76982917747361812</v>
      </c>
      <c r="AZ740" s="61">
        <f t="shared" ca="1" si="386"/>
        <v>-2.0847192769732215</v>
      </c>
      <c r="BA740" s="61">
        <f t="shared" ca="1" si="387"/>
        <v>0.15668728537678564</v>
      </c>
      <c r="BB740" s="61">
        <f t="shared" ca="1" si="388"/>
        <v>-3.1894625137467725</v>
      </c>
      <c r="BL740" s="96">
        <v>39743</v>
      </c>
      <c r="BM740" s="126">
        <f t="shared" si="402"/>
        <v>-1.533912901619347E-2</v>
      </c>
      <c r="BN740" s="126">
        <f t="shared" si="403"/>
        <v>-6.1171000366096247E-2</v>
      </c>
      <c r="BO740" s="126">
        <f t="shared" si="404"/>
        <v>-3.6008136810756916E-2</v>
      </c>
      <c r="BP740" s="126">
        <f t="shared" si="405"/>
        <v>-2.6443318567809175E-2</v>
      </c>
      <c r="BQ740" s="126">
        <f t="shared" si="406"/>
        <v>-4.0424517652293261E-2</v>
      </c>
      <c r="DA740" s="126">
        <f t="shared" ca="1" si="389"/>
        <v>-4.0339747629431717E-2</v>
      </c>
      <c r="DB740" s="126">
        <f t="shared" ca="1" si="390"/>
        <v>-2.1877529434713067E-2</v>
      </c>
      <c r="DC740" s="126">
        <f t="shared" ca="1" si="391"/>
        <v>-7.8567053368257811E-3</v>
      </c>
      <c r="DD740" s="126">
        <f t="shared" ca="1" si="392"/>
        <v>-2.073045542841738E-2</v>
      </c>
      <c r="DE740" s="126">
        <f t="shared" ca="1" si="393"/>
        <v>9.4428063445118346E-4</v>
      </c>
    </row>
    <row r="741" spans="1:109" ht="14" thickBot="1" x14ac:dyDescent="0.2">
      <c r="A741" s="96">
        <v>39744</v>
      </c>
      <c r="B741" s="97">
        <v>3.9340000152587891</v>
      </c>
      <c r="C741" s="98">
        <v>908.1099853515625</v>
      </c>
      <c r="D741" s="97">
        <v>1.6125999689102173</v>
      </c>
      <c r="E741">
        <v>96.116877580852929</v>
      </c>
      <c r="F741">
        <v>713.77069091796875</v>
      </c>
      <c r="H741" s="34">
        <f t="shared" si="394"/>
        <v>-2.3336610109137471E-2</v>
      </c>
      <c r="I741" s="34">
        <f t="shared" si="395"/>
        <v>1.2634041442214999E-2</v>
      </c>
      <c r="J741" s="34">
        <f t="shared" si="396"/>
        <v>-1.2975921445909862E-2</v>
      </c>
      <c r="K741" s="34">
        <f t="shared" si="397"/>
        <v>-1.9031152399784708E-2</v>
      </c>
      <c r="L741" s="101">
        <f t="shared" si="398"/>
        <v>-4.0964220406638253E-2</v>
      </c>
      <c r="N741" s="34">
        <f t="shared" si="399"/>
        <v>0.95968152380526017</v>
      </c>
      <c r="O741" s="35">
        <f t="shared" si="407"/>
        <v>1.2634041442215</v>
      </c>
      <c r="P741" s="35">
        <f t="shared" si="408"/>
        <v>-1.2975921445909862</v>
      </c>
      <c r="Q741" s="35">
        <f t="shared" si="400"/>
        <v>-1.9031152399784708</v>
      </c>
      <c r="R741" s="35">
        <f t="shared" si="409"/>
        <v>-4.0964220406638256</v>
      </c>
      <c r="S741" s="67">
        <f t="shared" si="401"/>
        <v>-5.074043757206522</v>
      </c>
      <c r="AJ741" s="34">
        <f t="shared" ca="1" si="410"/>
        <v>0.50017742603005677</v>
      </c>
      <c r="AK741" s="34">
        <f t="shared" ca="1" si="410"/>
        <v>0.33939372283273239</v>
      </c>
      <c r="AL741" s="34">
        <f t="shared" ca="1" si="410"/>
        <v>-2.0482725855998769</v>
      </c>
      <c r="AM741" s="34">
        <f t="shared" ca="1" si="410"/>
        <v>-0.40618770749719979</v>
      </c>
      <c r="AN741" s="101">
        <f t="shared" ca="1" si="410"/>
        <v>1.0632149477709245</v>
      </c>
      <c r="AQ741" s="60">
        <f ca="1"/>
        <v>-2.9364025983639328E-2</v>
      </c>
      <c r="AR741" s="60">
        <f ca="1"/>
        <v>1.6764031864049102E-2</v>
      </c>
      <c r="AS741" s="60">
        <f ca="1"/>
        <v>2.8908715440028425E-3</v>
      </c>
      <c r="AT741" s="60">
        <f ca="1"/>
        <v>-4.7583195528866857E-3</v>
      </c>
      <c r="AU741" s="60">
        <f ca="1"/>
        <v>2.624668691339249E-3</v>
      </c>
      <c r="AW741" s="61">
        <f t="shared" ca="1" si="383"/>
        <v>1.2075495570799417</v>
      </c>
      <c r="AX741" s="61">
        <f t="shared" ca="1" si="384"/>
        <v>1.6764031864049103</v>
      </c>
      <c r="AY741" s="61">
        <f t="shared" ca="1" si="385"/>
        <v>0.28908715440028426</v>
      </c>
      <c r="AZ741" s="61">
        <f t="shared" ca="1" si="386"/>
        <v>-0.47583195528866856</v>
      </c>
      <c r="BA741" s="61">
        <f t="shared" ca="1" si="387"/>
        <v>0.26246686913392492</v>
      </c>
      <c r="BB741" s="61">
        <f t="shared" ca="1" si="388"/>
        <v>2.9596748117303928</v>
      </c>
      <c r="BL741" s="96">
        <v>39744</v>
      </c>
      <c r="BM741" s="126">
        <f t="shared" si="402"/>
        <v>-2.2915121270241659E-2</v>
      </c>
      <c r="BN741" s="126">
        <f t="shared" si="403"/>
        <v>1.2475510832544988E-2</v>
      </c>
      <c r="BO741" s="126">
        <f t="shared" si="404"/>
        <v>-1.29347309743178E-2</v>
      </c>
      <c r="BP741" s="126">
        <f t="shared" si="405"/>
        <v>-1.8823460789203428E-2</v>
      </c>
      <c r="BQ741" s="126">
        <f t="shared" si="406"/>
        <v>-4.1713880049056663E-2</v>
      </c>
      <c r="DA741" s="126">
        <f t="shared" ca="1" si="389"/>
        <v>-2.9231389801819184E-2</v>
      </c>
      <c r="DB741" s="126">
        <f t="shared" ca="1" si="390"/>
        <v>1.6446149542847923E-2</v>
      </c>
      <c r="DC741" s="126">
        <f t="shared" ca="1" si="391"/>
        <v>2.7324579819132428E-3</v>
      </c>
      <c r="DD741" s="126">
        <f t="shared" ca="1" si="392"/>
        <v>-4.6415822115718503E-3</v>
      </c>
      <c r="DE741" s="126">
        <f t="shared" ca="1" si="393"/>
        <v>2.0020764720225762E-3</v>
      </c>
    </row>
    <row r="742" spans="1:109" ht="14" thickBot="1" x14ac:dyDescent="0.2">
      <c r="A742" s="96">
        <v>39745</v>
      </c>
      <c r="B742" s="97">
        <v>4.1754999160766602</v>
      </c>
      <c r="C742" s="98">
        <v>876.77001953125</v>
      </c>
      <c r="D742" s="97">
        <v>1.5872999429702759</v>
      </c>
      <c r="E742">
        <v>94.401964736344624</v>
      </c>
      <c r="F742">
        <v>732.9185791015625</v>
      </c>
      <c r="H742" s="34">
        <f t="shared" si="394"/>
        <v>6.1387874906244651E-2</v>
      </c>
      <c r="I742" s="34">
        <f t="shared" si="395"/>
        <v>-3.4511200543819211E-2</v>
      </c>
      <c r="J742" s="34">
        <f t="shared" si="396"/>
        <v>-1.5688965910770153E-2</v>
      </c>
      <c r="K742" s="34">
        <f t="shared" si="397"/>
        <v>-1.7841953335050141E-2</v>
      </c>
      <c r="L742" s="101">
        <f t="shared" si="398"/>
        <v>2.6826386159072974E-2</v>
      </c>
      <c r="N742" s="34">
        <f t="shared" si="399"/>
        <v>-2.524480164757271</v>
      </c>
      <c r="O742" s="35">
        <f t="shared" si="407"/>
        <v>-3.4511200543819212</v>
      </c>
      <c r="P742" s="35">
        <f t="shared" si="408"/>
        <v>-1.5688965910770154</v>
      </c>
      <c r="Q742" s="35">
        <f t="shared" si="400"/>
        <v>-1.784195333505014</v>
      </c>
      <c r="R742" s="35">
        <f t="shared" si="409"/>
        <v>2.6826386159072975</v>
      </c>
      <c r="S742" s="67">
        <f t="shared" si="401"/>
        <v>-6.6460535278139243</v>
      </c>
      <c r="AJ742" s="34">
        <f t="shared" ca="1" si="410"/>
        <v>1.6307164863151182</v>
      </c>
      <c r="AK742" s="34">
        <f t="shared" ca="1" si="410"/>
        <v>0.58773960250754698</v>
      </c>
      <c r="AL742" s="34">
        <f t="shared" ca="1" si="410"/>
        <v>0.9040062034094456</v>
      </c>
      <c r="AM742" s="34">
        <f t="shared" ca="1" si="410"/>
        <v>-0.11801416519419315</v>
      </c>
      <c r="AN742" s="101">
        <f t="shared" ca="1" si="410"/>
        <v>-6.6288300611690595E-2</v>
      </c>
      <c r="AQ742" s="60">
        <f ca="1"/>
        <v>1.8977730805011181E-2</v>
      </c>
      <c r="AR742" s="60">
        <f ca="1"/>
        <v>-1.6102462530339669E-2</v>
      </c>
      <c r="AS742" s="60">
        <f ca="1"/>
        <v>1.6445849335396589E-3</v>
      </c>
      <c r="AT742" s="60">
        <f ca="1"/>
        <v>6.0595706517849917E-3</v>
      </c>
      <c r="AU742" s="60">
        <f ca="1"/>
        <v>1.4828471126930417E-2</v>
      </c>
      <c r="AW742" s="61">
        <f t="shared" ca="1" si="383"/>
        <v>-0.78042944250022006</v>
      </c>
      <c r="AX742" s="61">
        <f t="shared" ca="1" si="384"/>
        <v>-1.610246253033967</v>
      </c>
      <c r="AY742" s="61">
        <f t="shared" ca="1" si="385"/>
        <v>0.1644584933539659</v>
      </c>
      <c r="AZ742" s="61">
        <f t="shared" ca="1" si="386"/>
        <v>0.60595706517849912</v>
      </c>
      <c r="BA742" s="61">
        <f t="shared" ca="1" si="387"/>
        <v>1.4828471126930416</v>
      </c>
      <c r="BB742" s="61">
        <f t="shared" ca="1" si="388"/>
        <v>-0.13741302430868041</v>
      </c>
      <c r="BL742" s="96">
        <v>39745</v>
      </c>
      <c r="BM742" s="126">
        <f t="shared" si="402"/>
        <v>6.1809363745140462E-2</v>
      </c>
      <c r="BN742" s="126">
        <f t="shared" si="403"/>
        <v>-3.4669731153489224E-2</v>
      </c>
      <c r="BO742" s="126">
        <f t="shared" si="404"/>
        <v>-1.5647775439178089E-2</v>
      </c>
      <c r="BP742" s="126">
        <f t="shared" si="405"/>
        <v>-1.7634261724468862E-2</v>
      </c>
      <c r="BQ742" s="126">
        <f t="shared" si="406"/>
        <v>2.6076726516654568E-2</v>
      </c>
      <c r="DA742" s="126">
        <f t="shared" ca="1" si="389"/>
        <v>1.9110366986831325E-2</v>
      </c>
      <c r="DB742" s="126">
        <f t="shared" ca="1" si="390"/>
        <v>-1.6420344851540848E-2</v>
      </c>
      <c r="DC742" s="126">
        <f t="shared" ca="1" si="391"/>
        <v>1.4861713714500594E-3</v>
      </c>
      <c r="DD742" s="126">
        <f t="shared" ca="1" si="392"/>
        <v>6.176307993099827E-3</v>
      </c>
      <c r="DE742" s="126">
        <f t="shared" ca="1" si="393"/>
        <v>1.4205878907613744E-2</v>
      </c>
    </row>
    <row r="743" spans="1:109" ht="14" thickBot="1" x14ac:dyDescent="0.2">
      <c r="A743" s="96">
        <v>39748</v>
      </c>
      <c r="B743" s="97">
        <v>4.2080001831054688</v>
      </c>
      <c r="C743" s="98">
        <v>848.91998291015625</v>
      </c>
      <c r="D743" s="97">
        <v>1.5623999834060669</v>
      </c>
      <c r="E743">
        <v>93.861463708008415</v>
      </c>
      <c r="F743">
        <v>738.95892333984375</v>
      </c>
      <c r="H743" s="34">
        <f t="shared" si="394"/>
        <v>7.783563089936823E-3</v>
      </c>
      <c r="I743" s="34">
        <f t="shared" si="395"/>
        <v>-3.1764357814131568E-2</v>
      </c>
      <c r="J743" s="34">
        <f t="shared" si="396"/>
        <v>-1.5686990776056033E-2</v>
      </c>
      <c r="K743" s="34">
        <f t="shared" si="397"/>
        <v>-5.7255273218706293E-3</v>
      </c>
      <c r="L743" s="101">
        <f t="shared" si="398"/>
        <v>8.241494226665284E-3</v>
      </c>
      <c r="N743" s="34">
        <f t="shared" si="399"/>
        <v>-0.32008683574227287</v>
      </c>
      <c r="O743" s="35">
        <f t="shared" si="407"/>
        <v>-3.176435781413157</v>
      </c>
      <c r="P743" s="35">
        <f t="shared" si="408"/>
        <v>-1.5686990776056033</v>
      </c>
      <c r="Q743" s="35">
        <f t="shared" si="400"/>
        <v>-0.57255273218706293</v>
      </c>
      <c r="R743" s="35">
        <f t="shared" si="409"/>
        <v>0.82414942266652835</v>
      </c>
      <c r="S743" s="67">
        <f t="shared" si="401"/>
        <v>-4.813625004281568</v>
      </c>
      <c r="AJ743" s="34">
        <f t="shared" ca="1" si="410"/>
        <v>0.30583416680564218</v>
      </c>
      <c r="AK743" s="34">
        <f t="shared" ca="1" si="410"/>
        <v>1.2600571028659098</v>
      </c>
      <c r="AL743" s="34">
        <f t="shared" ca="1" si="410"/>
        <v>-2.2171187395375935</v>
      </c>
      <c r="AM743" s="34">
        <f t="shared" ca="1" si="410"/>
        <v>1.3375952192272762</v>
      </c>
      <c r="AN743" s="101">
        <f t="shared" ca="1" si="410"/>
        <v>0.89552397680812779</v>
      </c>
      <c r="AQ743" s="60">
        <f ca="1"/>
        <v>2.5935244588023789E-2</v>
      </c>
      <c r="AR743" s="60">
        <f ca="1"/>
        <v>2.7488835378457983E-2</v>
      </c>
      <c r="AS743" s="60">
        <f ca="1"/>
        <v>3.2955407406458758E-3</v>
      </c>
      <c r="AT743" s="60">
        <f ca="1"/>
        <v>6.27964562442241E-3</v>
      </c>
      <c r="AU743" s="60">
        <f ca="1"/>
        <v>2.1166241000002838E-3</v>
      </c>
      <c r="AW743" s="61">
        <f t="shared" ca="1" si="383"/>
        <v>-1.0665462948601632</v>
      </c>
      <c r="AX743" s="61">
        <f t="shared" ca="1" si="384"/>
        <v>2.7488835378457983</v>
      </c>
      <c r="AY743" s="61">
        <f t="shared" ca="1" si="385"/>
        <v>0.32955407406458759</v>
      </c>
      <c r="AZ743" s="61">
        <f t="shared" ca="1" si="386"/>
        <v>0.62796456244224097</v>
      </c>
      <c r="BA743" s="61">
        <f t="shared" ca="1" si="387"/>
        <v>0.21166241000002839</v>
      </c>
      <c r="BB743" s="61">
        <f t="shared" ca="1" si="388"/>
        <v>2.8515182894924918</v>
      </c>
      <c r="BL743" s="96">
        <v>39748</v>
      </c>
      <c r="BM743" s="126">
        <f t="shared" si="402"/>
        <v>8.2050519288326337E-3</v>
      </c>
      <c r="BN743" s="126">
        <f t="shared" si="403"/>
        <v>-3.1922888423801581E-2</v>
      </c>
      <c r="BO743" s="126">
        <f t="shared" si="404"/>
        <v>-1.5645800304463969E-2</v>
      </c>
      <c r="BP743" s="126">
        <f t="shared" si="405"/>
        <v>-5.517835711289349E-3</v>
      </c>
      <c r="BQ743" s="126">
        <f t="shared" si="406"/>
        <v>7.4918345842468759E-3</v>
      </c>
      <c r="DA743" s="126">
        <f t="shared" ca="1" si="389"/>
        <v>2.6067880769843933E-2</v>
      </c>
      <c r="DB743" s="126">
        <f t="shared" ca="1" si="390"/>
        <v>2.7170953057256805E-2</v>
      </c>
      <c r="DC743" s="126">
        <f t="shared" ca="1" si="391"/>
        <v>3.1371271785562761E-3</v>
      </c>
      <c r="DD743" s="126">
        <f t="shared" ca="1" si="392"/>
        <v>6.3963829657372453E-3</v>
      </c>
      <c r="DE743" s="126">
        <f t="shared" ca="1" si="393"/>
        <v>1.4940318806836109E-3</v>
      </c>
    </row>
    <row r="744" spans="1:109" ht="14" thickBot="1" x14ac:dyDescent="0.2">
      <c r="A744" s="96">
        <v>39749</v>
      </c>
      <c r="B744" s="97">
        <v>4.3575000762939453</v>
      </c>
      <c r="C744" s="98">
        <v>940.510009765625</v>
      </c>
      <c r="D744" s="97">
        <v>1.5773999691009521</v>
      </c>
      <c r="E744">
        <v>97.656252467004435</v>
      </c>
      <c r="F744">
        <v>739.9588623046875</v>
      </c>
      <c r="H744" s="34">
        <f t="shared" si="394"/>
        <v>3.5527539611024186E-2</v>
      </c>
      <c r="I744" s="34">
        <f t="shared" si="395"/>
        <v>0.10789005877973543</v>
      </c>
      <c r="J744" s="34">
        <f t="shared" si="396"/>
        <v>9.6006053854307844E-3</v>
      </c>
      <c r="K744" s="34">
        <f t="shared" si="397"/>
        <v>4.0429678049781391E-2</v>
      </c>
      <c r="L744" s="101">
        <f t="shared" si="398"/>
        <v>1.3531725962850072E-3</v>
      </c>
      <c r="N744" s="34">
        <f t="shared" si="399"/>
        <v>-1.4610143971857101</v>
      </c>
      <c r="O744" s="35">
        <f t="shared" si="407"/>
        <v>10.789005877973542</v>
      </c>
      <c r="P744" s="35">
        <f t="shared" si="408"/>
        <v>0.96006053854307849</v>
      </c>
      <c r="Q744" s="35">
        <f t="shared" si="400"/>
        <v>4.0429678049781392</v>
      </c>
      <c r="R744" s="35">
        <f t="shared" si="409"/>
        <v>0.13531725962850072</v>
      </c>
      <c r="S744" s="67">
        <f t="shared" si="401"/>
        <v>14.46633708393755</v>
      </c>
      <c r="AJ744" s="34">
        <f t="shared" ca="1" si="410"/>
        <v>-1.5480542269305262</v>
      </c>
      <c r="AK744" s="34">
        <f t="shared" ca="1" si="410"/>
        <v>-1.7706901761820681</v>
      </c>
      <c r="AL744" s="34">
        <f t="shared" ca="1" si="410"/>
        <v>-1.1731803576846864</v>
      </c>
      <c r="AM744" s="34">
        <f t="shared" ca="1" si="410"/>
        <v>7.3650869982329614E-2</v>
      </c>
      <c r="AN744" s="101">
        <f t="shared" ca="1" si="410"/>
        <v>0.67740724415923692</v>
      </c>
      <c r="AQ744" s="60">
        <f ca="1"/>
        <v>1.5035002732012826E-2</v>
      </c>
      <c r="AR744" s="60">
        <f ca="1"/>
        <v>-1.5475403075131478E-2</v>
      </c>
      <c r="AS744" s="60">
        <f ca="1"/>
        <v>1.1874324864490127E-2</v>
      </c>
      <c r="AT744" s="60">
        <f ca="1"/>
        <v>-2.0376484072884985E-3</v>
      </c>
      <c r="AU744" s="60">
        <f ca="1"/>
        <v>2.5425582257782617E-2</v>
      </c>
      <c r="AW744" s="61">
        <f t="shared" ca="1" si="383"/>
        <v>-0.61829092849371059</v>
      </c>
      <c r="AX744" s="61">
        <f t="shared" ca="1" si="384"/>
        <v>-1.5475403075131478</v>
      </c>
      <c r="AY744" s="61">
        <f t="shared" ca="1" si="385"/>
        <v>1.1874324864490127</v>
      </c>
      <c r="AZ744" s="61">
        <f t="shared" ca="1" si="386"/>
        <v>-0.20376484072884984</v>
      </c>
      <c r="BA744" s="61">
        <f t="shared" ca="1" si="387"/>
        <v>2.5425582257782615</v>
      </c>
      <c r="BB744" s="61">
        <f t="shared" ca="1" si="388"/>
        <v>1.3603946354915659</v>
      </c>
      <c r="BL744" s="96">
        <v>39749</v>
      </c>
      <c r="BM744" s="126">
        <f t="shared" si="402"/>
        <v>3.5949028449919998E-2</v>
      </c>
      <c r="BN744" s="126">
        <f t="shared" si="403"/>
        <v>0.10773152817006541</v>
      </c>
      <c r="BO744" s="126">
        <f t="shared" si="404"/>
        <v>9.6417958570228467E-3</v>
      </c>
      <c r="BP744" s="126">
        <f t="shared" si="405"/>
        <v>4.0637369660362674E-2</v>
      </c>
      <c r="BQ744" s="126">
        <f t="shared" si="406"/>
        <v>6.0351295386659916E-4</v>
      </c>
      <c r="DA744" s="126">
        <f t="shared" ca="1" si="389"/>
        <v>1.516763891383297E-2</v>
      </c>
      <c r="DB744" s="126">
        <f t="shared" ca="1" si="390"/>
        <v>-1.5793285396332655E-2</v>
      </c>
      <c r="DC744" s="126">
        <f t="shared" ca="1" si="391"/>
        <v>1.1715911302400527E-2</v>
      </c>
      <c r="DD744" s="126">
        <f t="shared" ca="1" si="392"/>
        <v>-1.9209110659736636E-3</v>
      </c>
      <c r="DE744" s="126">
        <f t="shared" ca="1" si="393"/>
        <v>2.4802990038465943E-2</v>
      </c>
    </row>
    <row r="745" spans="1:109" ht="14" thickBot="1" x14ac:dyDescent="0.2">
      <c r="A745" s="96">
        <v>39750</v>
      </c>
      <c r="B745" s="97">
        <v>4.3639998435974121</v>
      </c>
      <c r="C745" s="98">
        <v>930.09002685546875</v>
      </c>
      <c r="D745" s="97">
        <v>1.6306999921798706</v>
      </c>
      <c r="E745">
        <v>97.162843632190572</v>
      </c>
      <c r="F745">
        <v>754.8580322265625</v>
      </c>
      <c r="H745" s="34">
        <f t="shared" si="394"/>
        <v>1.4916275822523565E-3</v>
      </c>
      <c r="I745" s="34">
        <f t="shared" si="395"/>
        <v>-1.1079077098555186E-2</v>
      </c>
      <c r="J745" s="34">
        <f t="shared" si="396"/>
        <v>3.3789795944586649E-2</v>
      </c>
      <c r="K745" s="34">
        <f t="shared" si="397"/>
        <v>-5.0525063408569078E-3</v>
      </c>
      <c r="L745" s="101">
        <f t="shared" si="398"/>
        <v>2.0135132749771807E-2</v>
      </c>
      <c r="N745" s="34">
        <f t="shared" si="399"/>
        <v>-6.1340847037822221E-2</v>
      </c>
      <c r="O745" s="35">
        <f t="shared" si="407"/>
        <v>-1.1079077098555186</v>
      </c>
      <c r="P745" s="35">
        <f t="shared" si="408"/>
        <v>3.3789795944586651</v>
      </c>
      <c r="Q745" s="35">
        <f t="shared" si="400"/>
        <v>-0.50525063408569082</v>
      </c>
      <c r="R745" s="35">
        <f t="shared" si="409"/>
        <v>2.0135132749771807</v>
      </c>
      <c r="S745" s="67">
        <f t="shared" si="401"/>
        <v>3.7179936784568142</v>
      </c>
      <c r="AJ745" s="34">
        <f t="shared" ca="1" si="410"/>
        <v>6.6445704974876868E-2</v>
      </c>
      <c r="AK745" s="34">
        <f t="shared" ca="1" si="410"/>
        <v>0.85321709057914752</v>
      </c>
      <c r="AL745" s="34">
        <f t="shared" ca="1" si="410"/>
        <v>-0.91279710495782918</v>
      </c>
      <c r="AM745" s="34">
        <f t="shared" ca="1" si="410"/>
        <v>-2.2424281524862808</v>
      </c>
      <c r="AN745" s="101">
        <f t="shared" ca="1" si="410"/>
        <v>-0.85514670628044964</v>
      </c>
      <c r="AQ745" s="60">
        <f ca="1"/>
        <v>-2.0896559788979176E-2</v>
      </c>
      <c r="AR745" s="60">
        <f ca="1"/>
        <v>-3.5992322604449165E-2</v>
      </c>
      <c r="AS745" s="60">
        <f ca="1"/>
        <v>-4.9410510269229414E-3</v>
      </c>
      <c r="AT745" s="60">
        <f ca="1"/>
        <v>-2.2262859500598747E-3</v>
      </c>
      <c r="AU745" s="60">
        <f ca="1"/>
        <v>-1.5617092701808711E-2</v>
      </c>
      <c r="AW745" s="61">
        <f t="shared" ca="1" si="383"/>
        <v>0.85933827778710181</v>
      </c>
      <c r="AX745" s="61">
        <f t="shared" ca="1" si="384"/>
        <v>-3.5992322604449165</v>
      </c>
      <c r="AY745" s="61">
        <f t="shared" ca="1" si="385"/>
        <v>-0.49410510269229413</v>
      </c>
      <c r="AZ745" s="61">
        <f t="shared" ca="1" si="386"/>
        <v>-0.22262859500598747</v>
      </c>
      <c r="BA745" s="61">
        <f t="shared" ca="1" si="387"/>
        <v>-1.561709270180871</v>
      </c>
      <c r="BB745" s="61">
        <f t="shared" ca="1" si="388"/>
        <v>-5.018336950536967</v>
      </c>
      <c r="BL745" s="96">
        <v>39750</v>
      </c>
      <c r="BM745" s="126">
        <f t="shared" si="402"/>
        <v>1.9131164211481674E-3</v>
      </c>
      <c r="BN745" s="126">
        <f t="shared" si="403"/>
        <v>-1.1237607708225197E-2</v>
      </c>
      <c r="BO745" s="126">
        <f t="shared" si="404"/>
        <v>3.383098641617871E-2</v>
      </c>
      <c r="BP745" s="126">
        <f t="shared" si="405"/>
        <v>-4.8448147302756275E-3</v>
      </c>
      <c r="BQ745" s="126">
        <f t="shared" si="406"/>
        <v>1.9385473107353401E-2</v>
      </c>
      <c r="DA745" s="126">
        <f t="shared" ca="1" si="389"/>
        <v>-2.0763923607159031E-2</v>
      </c>
      <c r="DB745" s="126">
        <f t="shared" ca="1" si="390"/>
        <v>-3.631020492565034E-2</v>
      </c>
      <c r="DC745" s="126">
        <f t="shared" ca="1" si="391"/>
        <v>-5.0994645890125407E-3</v>
      </c>
      <c r="DD745" s="126">
        <f t="shared" ca="1" si="392"/>
        <v>-2.1095486087450398E-3</v>
      </c>
      <c r="DE745" s="126">
        <f t="shared" ca="1" si="393"/>
        <v>-1.6239684921125385E-2</v>
      </c>
    </row>
    <row r="746" spans="1:109" ht="14" thickBot="1" x14ac:dyDescent="0.2">
      <c r="A746" s="96">
        <v>39751</v>
      </c>
      <c r="B746" s="97">
        <v>4.4254999160766602</v>
      </c>
      <c r="C746" s="98">
        <v>954.09002685546875</v>
      </c>
      <c r="D746" s="97">
        <v>1.6448999643325806</v>
      </c>
      <c r="E746">
        <v>98.463961869695169</v>
      </c>
      <c r="F746">
        <v>739.7177734375</v>
      </c>
      <c r="H746" s="34">
        <f t="shared" si="394"/>
        <v>1.4092592732210363E-2</v>
      </c>
      <c r="I746" s="34">
        <f t="shared" si="395"/>
        <v>2.5803953710955636E-2</v>
      </c>
      <c r="J746" s="34">
        <f t="shared" si="396"/>
        <v>8.7078998103923867E-3</v>
      </c>
      <c r="K746" s="34">
        <f t="shared" si="397"/>
        <v>1.3391109079001149E-2</v>
      </c>
      <c r="L746" s="101">
        <f t="shared" si="398"/>
        <v>-2.0057094370982749E-2</v>
      </c>
      <c r="N746" s="34">
        <f t="shared" si="399"/>
        <v>-0.5795357939463146</v>
      </c>
      <c r="O746" s="35">
        <f t="shared" si="407"/>
        <v>2.5803953710955634</v>
      </c>
      <c r="P746" s="35">
        <f t="shared" si="408"/>
        <v>0.87078998103923866</v>
      </c>
      <c r="Q746" s="35">
        <f t="shared" si="400"/>
        <v>1.3391109079001149</v>
      </c>
      <c r="R746" s="35">
        <f t="shared" si="409"/>
        <v>-2.0057094370982749</v>
      </c>
      <c r="S746" s="67">
        <f t="shared" si="401"/>
        <v>2.2050510289903271</v>
      </c>
      <c r="AJ746" s="34">
        <f t="shared" ca="1" si="410"/>
        <v>1.0238170778489275</v>
      </c>
      <c r="AK746" s="34">
        <f t="shared" ca="1" si="410"/>
        <v>-0.99979991973930338</v>
      </c>
      <c r="AL746" s="34">
        <f t="shared" ca="1" si="410"/>
        <v>0.29837954125754113</v>
      </c>
      <c r="AM746" s="34">
        <f t="shared" ca="1" si="410"/>
        <v>0.48530822369025794</v>
      </c>
      <c r="AN746" s="101">
        <f t="shared" ca="1" si="410"/>
        <v>0.18707895832877994</v>
      </c>
      <c r="AQ746" s="60">
        <f ca="1"/>
        <v>3.9251783972343614E-3</v>
      </c>
      <c r="AR746" s="60">
        <f ca="1"/>
        <v>-3.2808066128164138E-3</v>
      </c>
      <c r="AS746" s="60">
        <f ca="1"/>
        <v>-1.1671295380996469E-2</v>
      </c>
      <c r="AT746" s="60">
        <f ca="1"/>
        <v>2.1368201084305295E-3</v>
      </c>
      <c r="AU746" s="60">
        <f ca="1"/>
        <v>1.787022246841493E-2</v>
      </c>
      <c r="AW746" s="61">
        <f t="shared" ca="1" si="383"/>
        <v>-0.16141681108990286</v>
      </c>
      <c r="AX746" s="61">
        <f t="shared" ca="1" si="384"/>
        <v>-0.32808066128164137</v>
      </c>
      <c r="AY746" s="61">
        <f t="shared" ca="1" si="385"/>
        <v>-1.1671295380996469</v>
      </c>
      <c r="AZ746" s="61">
        <f t="shared" ca="1" si="386"/>
        <v>0.21368201084305294</v>
      </c>
      <c r="BA746" s="61">
        <f t="shared" ca="1" si="387"/>
        <v>1.7870222468414929</v>
      </c>
      <c r="BB746" s="61">
        <f t="shared" ca="1" si="388"/>
        <v>0.34407724721335464</v>
      </c>
      <c r="BL746" s="96">
        <v>39751</v>
      </c>
      <c r="BM746" s="126">
        <f t="shared" si="402"/>
        <v>1.4514081571106174E-2</v>
      </c>
      <c r="BN746" s="126">
        <f t="shared" si="403"/>
        <v>2.5645423101285626E-2</v>
      </c>
      <c r="BO746" s="126">
        <f t="shared" si="404"/>
        <v>8.749090281984449E-3</v>
      </c>
      <c r="BP746" s="126">
        <f t="shared" si="405"/>
        <v>1.3598800689582429E-2</v>
      </c>
      <c r="BQ746" s="126">
        <f t="shared" si="406"/>
        <v>-2.0806754013401155E-2</v>
      </c>
      <c r="DA746" s="126">
        <f t="shared" ca="1" si="389"/>
        <v>4.0578145790545047E-3</v>
      </c>
      <c r="DB746" s="126">
        <f t="shared" ca="1" si="390"/>
        <v>-3.5986889340175912E-3</v>
      </c>
      <c r="DC746" s="126">
        <f t="shared" ca="1" si="391"/>
        <v>-1.1829708943086069E-2</v>
      </c>
      <c r="DD746" s="126">
        <f t="shared" ca="1" si="392"/>
        <v>2.2535574497453644E-3</v>
      </c>
      <c r="DE746" s="126">
        <f t="shared" ca="1" si="393"/>
        <v>1.7247630249098256E-2</v>
      </c>
    </row>
    <row r="747" spans="1:109" ht="14" thickBot="1" x14ac:dyDescent="0.2">
      <c r="A747" s="96">
        <v>39752</v>
      </c>
      <c r="B747" s="97">
        <v>4.4699997901916504</v>
      </c>
      <c r="C747" s="98">
        <v>968.75</v>
      </c>
      <c r="D747" s="97">
        <v>1.6140999794006348</v>
      </c>
      <c r="E747">
        <v>98.726428477709177</v>
      </c>
      <c r="F747">
        <v>718.12017822265625</v>
      </c>
      <c r="H747" s="34">
        <f t="shared" si="394"/>
        <v>1.0055332721470418E-2</v>
      </c>
      <c r="I747" s="34">
        <f t="shared" si="395"/>
        <v>1.5365398161479818E-2</v>
      </c>
      <c r="J747" s="34">
        <f t="shared" si="396"/>
        <v>-1.8724533770929298E-2</v>
      </c>
      <c r="K747" s="34">
        <f t="shared" si="397"/>
        <v>2.6656108796571762E-3</v>
      </c>
      <c r="L747" s="101">
        <f t="shared" si="398"/>
        <v>-2.9197074871513233E-2</v>
      </c>
      <c r="N747" s="34">
        <f t="shared" si="399"/>
        <v>-0.41350980212551058</v>
      </c>
      <c r="O747" s="35">
        <f t="shared" si="407"/>
        <v>1.5365398161479817</v>
      </c>
      <c r="P747" s="35">
        <f t="shared" si="408"/>
        <v>-1.8724533770929297</v>
      </c>
      <c r="Q747" s="35">
        <f t="shared" si="400"/>
        <v>0.26656108796571765</v>
      </c>
      <c r="R747" s="35">
        <f t="shared" si="409"/>
        <v>-2.9197074871513231</v>
      </c>
      <c r="S747" s="67">
        <f t="shared" si="401"/>
        <v>-3.4025697622560642</v>
      </c>
      <c r="AJ747" s="34">
        <f t="shared" ca="1" si="410"/>
        <v>0.75128907554898605</v>
      </c>
      <c r="AK747" s="34">
        <f t="shared" ca="1" si="410"/>
        <v>2.6162022892586216E-3</v>
      </c>
      <c r="AL747" s="34">
        <f t="shared" ca="1" si="410"/>
        <v>-6.9791930346406489E-2</v>
      </c>
      <c r="AM747" s="34">
        <f t="shared" ca="1" si="410"/>
        <v>-0.62029788945335074</v>
      </c>
      <c r="AN747" s="101">
        <f t="shared" ca="1" si="410"/>
        <v>-0.19918275664749277</v>
      </c>
      <c r="AQ747" s="60">
        <f ca="1"/>
        <v>2.0587702753976415E-2</v>
      </c>
      <c r="AR747" s="60">
        <f ca="1"/>
        <v>7.2144218979107236E-3</v>
      </c>
      <c r="AS747" s="60">
        <f ca="1"/>
        <v>1.6171767804444731E-3</v>
      </c>
      <c r="AT747" s="60">
        <f ca="1"/>
        <v>4.1299944088842343E-3</v>
      </c>
      <c r="AU747" s="60">
        <f ca="1"/>
        <v>-1.5086779516877893E-2</v>
      </c>
      <c r="AW747" s="61">
        <f t="shared" ca="1" si="383"/>
        <v>-0.84663701618127118</v>
      </c>
      <c r="AX747" s="61">
        <f t="shared" ca="1" si="384"/>
        <v>0.72144218979107233</v>
      </c>
      <c r="AY747" s="61">
        <f t="shared" ca="1" si="385"/>
        <v>0.16171767804444731</v>
      </c>
      <c r="AZ747" s="61">
        <f t="shared" ca="1" si="386"/>
        <v>0.41299944088842344</v>
      </c>
      <c r="BA747" s="61">
        <f t="shared" ca="1" si="387"/>
        <v>-1.5086779516877893</v>
      </c>
      <c r="BB747" s="61">
        <f t="shared" ca="1" si="388"/>
        <v>-1.0591556591451174</v>
      </c>
      <c r="BL747" s="96">
        <v>39752</v>
      </c>
      <c r="BM747" s="126">
        <f t="shared" si="402"/>
        <v>1.047682156036623E-2</v>
      </c>
      <c r="BN747" s="126">
        <f t="shared" si="403"/>
        <v>1.5206867551809807E-2</v>
      </c>
      <c r="BO747" s="126">
        <f t="shared" si="404"/>
        <v>-1.8683343299337234E-2</v>
      </c>
      <c r="BP747" s="126">
        <f t="shared" si="405"/>
        <v>2.8733024902384561E-3</v>
      </c>
      <c r="BQ747" s="126">
        <f t="shared" si="406"/>
        <v>-2.9946734513931639E-2</v>
      </c>
      <c r="DA747" s="126">
        <f t="shared" ca="1" si="389"/>
        <v>2.072033893579656E-2</v>
      </c>
      <c r="DB747" s="126">
        <f t="shared" ca="1" si="390"/>
        <v>6.8965395767095466E-3</v>
      </c>
      <c r="DC747" s="126">
        <f t="shared" ca="1" si="391"/>
        <v>1.4587632183548735E-3</v>
      </c>
      <c r="DD747" s="126">
        <f t="shared" ca="1" si="392"/>
        <v>4.2467317501990696E-3</v>
      </c>
      <c r="DE747" s="126">
        <f t="shared" ca="1" si="393"/>
        <v>-1.5709371736194567E-2</v>
      </c>
    </row>
    <row r="748" spans="1:109" ht="14" thickBot="1" x14ac:dyDescent="0.2">
      <c r="A748" s="96">
        <v>39755</v>
      </c>
      <c r="B748" s="97">
        <v>4.4289999008178711</v>
      </c>
      <c r="C748" s="98">
        <v>966.29998779296875</v>
      </c>
      <c r="D748" s="97">
        <v>1.5821000337600708</v>
      </c>
      <c r="E748">
        <v>99.000100499121046</v>
      </c>
      <c r="F748">
        <v>730.95941162109375</v>
      </c>
      <c r="H748" s="34">
        <f t="shared" si="394"/>
        <v>-9.1722351897518626E-3</v>
      </c>
      <c r="I748" s="34">
        <f t="shared" si="395"/>
        <v>-2.5290448588709677E-3</v>
      </c>
      <c r="J748" s="34">
        <f t="shared" si="396"/>
        <v>-1.9825256210242028E-2</v>
      </c>
      <c r="K748" s="34">
        <f t="shared" si="397"/>
        <v>2.7720239213723788E-3</v>
      </c>
      <c r="L748" s="101">
        <f t="shared" si="398"/>
        <v>1.7878948103386451E-2</v>
      </c>
      <c r="N748" s="34">
        <f t="shared" si="399"/>
        <v>0.37719379988932927</v>
      </c>
      <c r="O748" s="35">
        <f t="shared" si="407"/>
        <v>-0.25290448588709674</v>
      </c>
      <c r="P748" s="35">
        <f t="shared" si="408"/>
        <v>-1.9825256210242028</v>
      </c>
      <c r="Q748" s="35">
        <f t="shared" si="400"/>
        <v>0.27720239213723785</v>
      </c>
      <c r="R748" s="35">
        <f t="shared" si="409"/>
        <v>1.7878948103386452</v>
      </c>
      <c r="S748" s="67">
        <f t="shared" si="401"/>
        <v>0.20686089545391262</v>
      </c>
      <c r="AJ748" s="34">
        <f t="shared" ca="1" si="410"/>
        <v>-0.37057884071950509</v>
      </c>
      <c r="AK748" s="34">
        <f t="shared" ca="1" si="410"/>
        <v>-0.13117162132874086</v>
      </c>
      <c r="AL748" s="34">
        <f t="shared" ca="1" si="410"/>
        <v>1.1436857517453014</v>
      </c>
      <c r="AM748" s="34">
        <f t="shared" ca="1" si="410"/>
        <v>0.94055078190932606</v>
      </c>
      <c r="AN748" s="101">
        <f t="shared" ca="1" si="410"/>
        <v>-0.94701121155684542</v>
      </c>
      <c r="AQ748" s="60">
        <f ca="1"/>
        <v>1.4912069912422788E-2</v>
      </c>
      <c r="AR748" s="60">
        <f ca="1"/>
        <v>6.5337287216762387E-3</v>
      </c>
      <c r="AS748" s="60">
        <f ca="1"/>
        <v>-2.7655364517544358E-3</v>
      </c>
      <c r="AT748" s="60">
        <f ca="1"/>
        <v>3.7946527431348869E-3</v>
      </c>
      <c r="AU748" s="60">
        <f ca="1"/>
        <v>7.3654262771755239E-4</v>
      </c>
      <c r="AW748" s="61">
        <f t="shared" ca="1" si="383"/>
        <v>-0.61323550891571244</v>
      </c>
      <c r="AX748" s="61">
        <f t="shared" ca="1" si="384"/>
        <v>0.65337287216762385</v>
      </c>
      <c r="AY748" s="61">
        <f t="shared" ca="1" si="385"/>
        <v>-0.27655364517544356</v>
      </c>
      <c r="AZ748" s="61">
        <f t="shared" ca="1" si="386"/>
        <v>0.3794652743134887</v>
      </c>
      <c r="BA748" s="61">
        <f t="shared" ca="1" si="387"/>
        <v>7.3654262771755241E-2</v>
      </c>
      <c r="BB748" s="61">
        <f t="shared" ca="1" si="388"/>
        <v>0.21670325516171179</v>
      </c>
      <c r="BL748" s="96">
        <v>39755</v>
      </c>
      <c r="BM748" s="126">
        <f t="shared" si="402"/>
        <v>-8.750746350856051E-3</v>
      </c>
      <c r="BN748" s="126">
        <f t="shared" si="403"/>
        <v>-2.6875754685409788E-3</v>
      </c>
      <c r="BO748" s="126">
        <f t="shared" si="404"/>
        <v>-1.9784065738649964E-2</v>
      </c>
      <c r="BP748" s="126">
        <f t="shared" si="405"/>
        <v>2.9797155319536586E-3</v>
      </c>
      <c r="BQ748" s="126">
        <f t="shared" si="406"/>
        <v>1.7129288460968044E-2</v>
      </c>
      <c r="DA748" s="126">
        <f t="shared" ca="1" si="389"/>
        <v>1.5044706094242933E-2</v>
      </c>
      <c r="DB748" s="126">
        <f t="shared" ca="1" si="390"/>
        <v>6.2158464004750617E-3</v>
      </c>
      <c r="DC748" s="126">
        <f t="shared" ca="1" si="391"/>
        <v>-2.9239500138440355E-3</v>
      </c>
      <c r="DD748" s="126">
        <f t="shared" ca="1" si="392"/>
        <v>3.9113900844497222E-3</v>
      </c>
      <c r="DE748" s="126">
        <f t="shared" ca="1" si="393"/>
        <v>1.1395040840087955E-4</v>
      </c>
    </row>
    <row r="749" spans="1:109" ht="14" thickBot="1" x14ac:dyDescent="0.2">
      <c r="A749" s="96">
        <v>39756</v>
      </c>
      <c r="B749" s="97">
        <v>4.2655000686645508</v>
      </c>
      <c r="C749" s="98">
        <v>1005.75</v>
      </c>
      <c r="D749" s="97">
        <v>1.5928000211715698</v>
      </c>
      <c r="E749">
        <v>99.720781913470404</v>
      </c>
      <c r="F749">
        <v>760.1077880859375</v>
      </c>
      <c r="H749" s="34">
        <f t="shared" si="394"/>
        <v>-3.6915745273132204E-2</v>
      </c>
      <c r="I749" s="34">
        <f t="shared" si="395"/>
        <v>4.0825843635924244E-2</v>
      </c>
      <c r="J749" s="34">
        <f t="shared" si="396"/>
        <v>6.7631547836258382E-3</v>
      </c>
      <c r="K749" s="34">
        <f t="shared" si="397"/>
        <v>7.2796028561178663E-3</v>
      </c>
      <c r="L749" s="101">
        <f t="shared" si="398"/>
        <v>3.9876874148455928E-2</v>
      </c>
      <c r="N749" s="34">
        <f t="shared" si="399"/>
        <v>1.5181021798129426</v>
      </c>
      <c r="O749" s="35">
        <f t="shared" si="407"/>
        <v>4.0825843635924244</v>
      </c>
      <c r="P749" s="35">
        <f t="shared" si="408"/>
        <v>0.67631547836258377</v>
      </c>
      <c r="Q749" s="35">
        <f t="shared" si="400"/>
        <v>0.72796028561178661</v>
      </c>
      <c r="R749" s="35">
        <f t="shared" si="409"/>
        <v>3.9876874148455927</v>
      </c>
      <c r="S749" s="67">
        <f t="shared" si="401"/>
        <v>10.99264972222533</v>
      </c>
      <c r="AJ749" s="34">
        <f t="shared" ca="1" si="410"/>
        <v>0.97753041706248744</v>
      </c>
      <c r="AK749" s="34">
        <f t="shared" ca="1" si="410"/>
        <v>1.7323819375323697</v>
      </c>
      <c r="AL749" s="34">
        <f t="shared" ca="1" si="410"/>
        <v>0.4996482463221168</v>
      </c>
      <c r="AM749" s="34">
        <f t="shared" ca="1" si="410"/>
        <v>5.8505996193143804E-2</v>
      </c>
      <c r="AN749" s="101">
        <f t="shared" ca="1" si="410"/>
        <v>1.8709468532970976</v>
      </c>
      <c r="AQ749" s="60">
        <f ca="1"/>
        <v>-1.197002853560768E-2</v>
      </c>
      <c r="AR749" s="60">
        <f ca="1"/>
        <v>8.5293327460179754E-3</v>
      </c>
      <c r="AS749" s="60">
        <f ca="1"/>
        <v>1.5594902981651776E-3</v>
      </c>
      <c r="AT749" s="60">
        <f ca="1"/>
        <v>-7.7166184875959486E-3</v>
      </c>
      <c r="AU749" s="60">
        <f ca="1"/>
        <v>-8.2539299147797347E-3</v>
      </c>
      <c r="AW749" s="61">
        <f t="shared" ca="1" si="383"/>
        <v>0.49224866727950845</v>
      </c>
      <c r="AX749" s="61">
        <f t="shared" ca="1" si="384"/>
        <v>0.85293327460179758</v>
      </c>
      <c r="AY749" s="61">
        <f t="shared" ca="1" si="385"/>
        <v>0.15594902981651776</v>
      </c>
      <c r="AZ749" s="61">
        <f t="shared" ca="1" si="386"/>
        <v>-0.77166184875959487</v>
      </c>
      <c r="BA749" s="61">
        <f t="shared" ca="1" si="387"/>
        <v>-0.82539299147797351</v>
      </c>
      <c r="BB749" s="61">
        <f t="shared" ca="1" si="388"/>
        <v>-9.592386853974455E-2</v>
      </c>
      <c r="BL749" s="96">
        <v>39756</v>
      </c>
      <c r="BM749" s="126">
        <f t="shared" si="402"/>
        <v>-3.6494256434236393E-2</v>
      </c>
      <c r="BN749" s="126">
        <f t="shared" si="403"/>
        <v>4.0667313026254232E-2</v>
      </c>
      <c r="BO749" s="126">
        <f t="shared" si="404"/>
        <v>6.8043452552179005E-3</v>
      </c>
      <c r="BP749" s="126">
        <f t="shared" si="405"/>
        <v>7.4872944666991466E-3</v>
      </c>
      <c r="BQ749" s="126">
        <f t="shared" si="406"/>
        <v>3.9127214506037518E-2</v>
      </c>
      <c r="DA749" s="126">
        <f t="shared" ca="1" si="389"/>
        <v>-1.1837392353787536E-2</v>
      </c>
      <c r="DB749" s="126">
        <f t="shared" ca="1" si="390"/>
        <v>8.2114504248167984E-3</v>
      </c>
      <c r="DC749" s="126">
        <f t="shared" ca="1" si="391"/>
        <v>1.4010767360755781E-3</v>
      </c>
      <c r="DD749" s="126">
        <f t="shared" ca="1" si="392"/>
        <v>-7.5998811462811133E-3</v>
      </c>
      <c r="DE749" s="126">
        <f t="shared" ca="1" si="393"/>
        <v>-8.8765221340964071E-3</v>
      </c>
    </row>
    <row r="750" spans="1:109" ht="14" thickBot="1" x14ac:dyDescent="0.2">
      <c r="A750" s="96">
        <v>39757</v>
      </c>
      <c r="B750" s="97">
        <v>4.1009998321533203</v>
      </c>
      <c r="C750" s="98">
        <v>952.77001953125</v>
      </c>
      <c r="D750" s="97">
        <v>1.5957000255584717</v>
      </c>
      <c r="E750">
        <v>98.92175379401786</v>
      </c>
      <c r="F750">
        <v>743.208740234375</v>
      </c>
      <c r="H750" s="34">
        <f t="shared" si="394"/>
        <v>-3.8565287507481498E-2</v>
      </c>
      <c r="I750" s="34">
        <f t="shared" si="395"/>
        <v>-5.2677087217250805E-2</v>
      </c>
      <c r="J750" s="34">
        <f t="shared" si="396"/>
        <v>1.8206958490424826E-3</v>
      </c>
      <c r="K750" s="34">
        <f t="shared" si="397"/>
        <v>-8.0126539736308476E-3</v>
      </c>
      <c r="L750" s="101">
        <f t="shared" si="398"/>
        <v>-2.2232436131350231E-2</v>
      </c>
      <c r="N750" s="34">
        <f t="shared" si="399"/>
        <v>1.5859370194763789</v>
      </c>
      <c r="O750" s="35">
        <f t="shared" si="407"/>
        <v>-5.2677087217250804</v>
      </c>
      <c r="P750" s="35">
        <f t="shared" si="408"/>
        <v>0.18206958490424827</v>
      </c>
      <c r="Q750" s="35">
        <f t="shared" si="400"/>
        <v>-0.80126539736308477</v>
      </c>
      <c r="R750" s="35">
        <f t="shared" si="409"/>
        <v>-2.2232436131350228</v>
      </c>
      <c r="S750" s="67">
        <f t="shared" si="401"/>
        <v>-6.5242111278425607</v>
      </c>
      <c r="AJ750" s="34">
        <f t="shared" ca="1" si="410"/>
        <v>0.11809744285725532</v>
      </c>
      <c r="AK750" s="34">
        <f t="shared" ca="1" si="410"/>
        <v>1.7867277437955766</v>
      </c>
      <c r="AL750" s="34">
        <f t="shared" ca="1" si="410"/>
        <v>1.2499528932941086</v>
      </c>
      <c r="AM750" s="34">
        <f t="shared" ca="1" si="410"/>
        <v>-1.6305358110634798</v>
      </c>
      <c r="AN750" s="101">
        <f t="shared" ca="1" si="410"/>
        <v>-1.0277195442186577</v>
      </c>
      <c r="AQ750" s="60">
        <f ca="1"/>
        <v>1.1785571817058979E-2</v>
      </c>
      <c r="AR750" s="60">
        <f ca="1"/>
        <v>2.1196266616500644E-2</v>
      </c>
      <c r="AS750" s="60">
        <f ca="1"/>
        <v>1.2145678416275077E-2</v>
      </c>
      <c r="AT750" s="60">
        <f ca="1"/>
        <v>1.0892594090524659E-2</v>
      </c>
      <c r="AU750" s="60">
        <f ca="1"/>
        <v>1.8452863493587969E-2</v>
      </c>
      <c r="AW750" s="61">
        <f t="shared" ca="1" si="383"/>
        <v>-0.48466317376073803</v>
      </c>
      <c r="AX750" s="61">
        <f t="shared" ca="1" si="384"/>
        <v>2.1196266616500643</v>
      </c>
      <c r="AY750" s="61">
        <f t="shared" ca="1" si="385"/>
        <v>1.2145678416275076</v>
      </c>
      <c r="AZ750" s="61">
        <f t="shared" ca="1" si="386"/>
        <v>1.0892594090524659</v>
      </c>
      <c r="BA750" s="61">
        <f t="shared" ca="1" si="387"/>
        <v>1.845286349358797</v>
      </c>
      <c r="BB750" s="61">
        <f t="shared" ca="1" si="388"/>
        <v>5.7840770879280967</v>
      </c>
      <c r="BL750" s="96">
        <v>39757</v>
      </c>
      <c r="BM750" s="126">
        <f t="shared" si="402"/>
        <v>-3.8143798668585686E-2</v>
      </c>
      <c r="BN750" s="126">
        <f t="shared" si="403"/>
        <v>-5.2835617826920818E-2</v>
      </c>
      <c r="BO750" s="126">
        <f t="shared" si="404"/>
        <v>1.8618863206345448E-3</v>
      </c>
      <c r="BP750" s="126">
        <f t="shared" si="405"/>
        <v>-7.8049623630495673E-3</v>
      </c>
      <c r="BQ750" s="126">
        <f t="shared" si="406"/>
        <v>-2.2982095773768637E-2</v>
      </c>
      <c r="DA750" s="126">
        <f t="shared" ca="1" si="389"/>
        <v>1.1918207998879124E-2</v>
      </c>
      <c r="DB750" s="126">
        <f t="shared" ca="1" si="390"/>
        <v>2.0878384295299465E-2</v>
      </c>
      <c r="DC750" s="126">
        <f t="shared" ca="1" si="391"/>
        <v>1.1987264854185477E-2</v>
      </c>
      <c r="DD750" s="126">
        <f t="shared" ca="1" si="392"/>
        <v>1.1009331431839494E-2</v>
      </c>
      <c r="DE750" s="126">
        <f t="shared" ca="1" si="393"/>
        <v>1.7830271274271295E-2</v>
      </c>
    </row>
    <row r="751" spans="1:109" ht="14" thickBot="1" x14ac:dyDescent="0.2">
      <c r="A751" s="96">
        <v>39758</v>
      </c>
      <c r="B751" s="97">
        <v>4.1294999122619629</v>
      </c>
      <c r="C751" s="98">
        <v>904.8800048828125</v>
      </c>
      <c r="D751" s="97">
        <v>1.5751999616622925</v>
      </c>
      <c r="E751">
        <v>97.761268033620112</v>
      </c>
      <c r="F751">
        <v>733.16851806640625</v>
      </c>
      <c r="H751" s="34">
        <f t="shared" si="394"/>
        <v>6.9495443245794972E-3</v>
      </c>
      <c r="I751" s="34">
        <f t="shared" si="395"/>
        <v>-5.0263981513606761E-2</v>
      </c>
      <c r="J751" s="34">
        <f t="shared" si="396"/>
        <v>-1.2847066220359605E-2</v>
      </c>
      <c r="K751" s="34">
        <f t="shared" si="397"/>
        <v>-1.1731350445061827E-2</v>
      </c>
      <c r="L751" s="101">
        <f t="shared" si="398"/>
        <v>-1.3509289684621457E-2</v>
      </c>
      <c r="N751" s="34">
        <f t="shared" si="399"/>
        <v>-0.28578912086949854</v>
      </c>
      <c r="O751" s="35">
        <f t="shared" si="407"/>
        <v>-5.0263981513606764</v>
      </c>
      <c r="P751" s="35">
        <f t="shared" si="408"/>
        <v>-1.2847066220359604</v>
      </c>
      <c r="Q751" s="35">
        <f t="shared" si="400"/>
        <v>-1.1731350445061828</v>
      </c>
      <c r="R751" s="35">
        <f t="shared" si="409"/>
        <v>-1.3509289684621457</v>
      </c>
      <c r="S751" s="67">
        <f t="shared" si="401"/>
        <v>-9.1209579072344642</v>
      </c>
      <c r="AJ751" s="34">
        <f t="shared" ca="1" si="410"/>
        <v>2.1813243665527948</v>
      </c>
      <c r="AK751" s="34">
        <f t="shared" ca="1" si="410"/>
        <v>-1.9624440137812122</v>
      </c>
      <c r="AL751" s="34">
        <f t="shared" ca="1" si="410"/>
        <v>-1.836445464736806</v>
      </c>
      <c r="AM751" s="34">
        <f t="shared" ca="1" si="410"/>
        <v>3.4553479890975056E-2</v>
      </c>
      <c r="AN751" s="101">
        <f t="shared" ca="1" si="410"/>
        <v>0.72110647919863513</v>
      </c>
      <c r="AQ751" s="60">
        <f ca="1"/>
        <v>-7.9441927881568359E-3</v>
      </c>
      <c r="AR751" s="60">
        <f ca="1"/>
        <v>2.4584626781854454E-2</v>
      </c>
      <c r="AS751" s="60">
        <f ca="1"/>
        <v>-5.3998446144398141E-3</v>
      </c>
      <c r="AT751" s="60">
        <f ca="1"/>
        <v>5.1095253630176456E-4</v>
      </c>
      <c r="AU751" s="60">
        <f ca="1"/>
        <v>1.7838612883398705E-2</v>
      </c>
      <c r="AW751" s="61">
        <f t="shared" ca="1" si="383"/>
        <v>0.32669248038539955</v>
      </c>
      <c r="AX751" s="61">
        <f t="shared" ca="1" si="384"/>
        <v>2.4584626781854455</v>
      </c>
      <c r="AY751" s="61">
        <f t="shared" ca="1" si="385"/>
        <v>-0.53998446144398138</v>
      </c>
      <c r="AZ751" s="61">
        <f t="shared" ca="1" si="386"/>
        <v>5.109525363017646E-2</v>
      </c>
      <c r="BA751" s="61">
        <f t="shared" ca="1" si="387"/>
        <v>1.7838612883398706</v>
      </c>
      <c r="BB751" s="61">
        <f t="shared" ca="1" si="388"/>
        <v>4.0801272390969103</v>
      </c>
      <c r="BL751" s="96">
        <v>39758</v>
      </c>
      <c r="BM751" s="126">
        <f t="shared" si="402"/>
        <v>7.3710331634753079E-3</v>
      </c>
      <c r="BN751" s="126">
        <f t="shared" si="403"/>
        <v>-5.0422512123276773E-2</v>
      </c>
      <c r="BO751" s="126">
        <f t="shared" si="404"/>
        <v>-1.2805875748767542E-2</v>
      </c>
      <c r="BP751" s="126">
        <f t="shared" si="405"/>
        <v>-1.1523658834480548E-2</v>
      </c>
      <c r="BQ751" s="126">
        <f t="shared" si="406"/>
        <v>-1.4258949327039866E-2</v>
      </c>
      <c r="DA751" s="126">
        <f t="shared" ca="1" si="389"/>
        <v>-7.8115566063366925E-3</v>
      </c>
      <c r="DB751" s="126">
        <f t="shared" ca="1" si="390"/>
        <v>2.4266744460653276E-2</v>
      </c>
      <c r="DC751" s="126">
        <f t="shared" ca="1" si="391"/>
        <v>-5.5582581765294134E-3</v>
      </c>
      <c r="DD751" s="126">
        <f t="shared" ca="1" si="392"/>
        <v>6.2768987761659947E-4</v>
      </c>
      <c r="DE751" s="126">
        <f t="shared" ca="1" si="393"/>
        <v>1.7216020664082031E-2</v>
      </c>
    </row>
    <row r="752" spans="1:109" ht="14" thickBot="1" x14ac:dyDescent="0.2">
      <c r="A752" s="96">
        <v>39759</v>
      </c>
      <c r="B752" s="97">
        <v>4.188499927520752</v>
      </c>
      <c r="C752" s="98">
        <v>930.989990234375</v>
      </c>
      <c r="D752" s="97">
        <v>1.5699000358581543</v>
      </c>
      <c r="E752">
        <v>98.039212148609494</v>
      </c>
      <c r="F752">
        <v>735.31829833984375</v>
      </c>
      <c r="H752" s="34">
        <f t="shared" si="394"/>
        <v>1.4287447999114107E-2</v>
      </c>
      <c r="I752" s="34">
        <f t="shared" si="395"/>
        <v>2.8854638416884792E-2</v>
      </c>
      <c r="J752" s="34">
        <f t="shared" si="396"/>
        <v>-3.3646050870552498E-3</v>
      </c>
      <c r="K752" s="34">
        <f t="shared" si="397"/>
        <v>2.8430903217601094E-3</v>
      </c>
      <c r="L752" s="101">
        <f t="shared" si="398"/>
        <v>2.9321775559964579E-3</v>
      </c>
      <c r="N752" s="34">
        <f t="shared" si="399"/>
        <v>-0.587548911472345</v>
      </c>
      <c r="O752" s="35">
        <f t="shared" si="407"/>
        <v>2.8854638416884795</v>
      </c>
      <c r="P752" s="35">
        <f t="shared" si="408"/>
        <v>-0.33646050870552496</v>
      </c>
      <c r="Q752" s="35">
        <f t="shared" si="400"/>
        <v>0.28430903217601095</v>
      </c>
      <c r="R752" s="35">
        <f t="shared" si="409"/>
        <v>0.2932177555996458</v>
      </c>
      <c r="S752" s="67">
        <f t="shared" si="401"/>
        <v>2.5389812092862662</v>
      </c>
      <c r="AJ752" s="34">
        <f t="shared" ca="1" si="410"/>
        <v>1.1678953135965884</v>
      </c>
      <c r="AK752" s="34">
        <f t="shared" ca="1" si="410"/>
        <v>0.98499259974305642</v>
      </c>
      <c r="AL752" s="34">
        <f t="shared" ca="1" si="410"/>
        <v>-1.9517496353323707</v>
      </c>
      <c r="AM752" s="34">
        <f t="shared" ca="1" si="410"/>
        <v>-9.7304950514785285E-2</v>
      </c>
      <c r="AN752" s="101">
        <f t="shared" ca="1" si="410"/>
        <v>0.20706782251847697</v>
      </c>
      <c r="AQ752" s="60">
        <f ca="1"/>
        <v>5.5852654928408414E-2</v>
      </c>
      <c r="AR752" s="60">
        <f ca="1"/>
        <v>-9.7940828585435461E-3</v>
      </c>
      <c r="AS752" s="60">
        <f ca="1"/>
        <v>-1.3688733275761034E-3</v>
      </c>
      <c r="AT752" s="60">
        <f ca="1"/>
        <v>1.1360931842983615E-2</v>
      </c>
      <c r="AU752" s="60">
        <f ca="1"/>
        <v>-1.6342678524586037E-2</v>
      </c>
      <c r="AW752" s="61">
        <f t="shared" ca="1" si="383"/>
        <v>-2.2968529164943687</v>
      </c>
      <c r="AX752" s="61">
        <f t="shared" ca="1" si="384"/>
        <v>-0.97940828585435458</v>
      </c>
      <c r="AY752" s="61">
        <f t="shared" ca="1" si="385"/>
        <v>-0.13688733275761034</v>
      </c>
      <c r="AZ752" s="61">
        <f t="shared" ca="1" si="386"/>
        <v>1.1360931842983615</v>
      </c>
      <c r="BA752" s="61">
        <f t="shared" ca="1" si="387"/>
        <v>-1.6342678524586036</v>
      </c>
      <c r="BB752" s="61">
        <f t="shared" ca="1" si="388"/>
        <v>-3.9113232032665763</v>
      </c>
      <c r="BL752" s="96">
        <v>39759</v>
      </c>
      <c r="BM752" s="126">
        <f t="shared" si="402"/>
        <v>1.4708936838009919E-2</v>
      </c>
      <c r="BN752" s="126">
        <f t="shared" si="403"/>
        <v>2.8696107807214783E-2</v>
      </c>
      <c r="BO752" s="126">
        <f t="shared" si="404"/>
        <v>-3.3234146154631876E-3</v>
      </c>
      <c r="BP752" s="126">
        <f t="shared" si="405"/>
        <v>3.0507819323413892E-3</v>
      </c>
      <c r="BQ752" s="126">
        <f t="shared" si="406"/>
        <v>2.1825179135780497E-3</v>
      </c>
      <c r="DA752" s="126">
        <f t="shared" ca="1" si="389"/>
        <v>5.5985291110228555E-2</v>
      </c>
      <c r="DB752" s="126">
        <f t="shared" ca="1" si="390"/>
        <v>-1.0111965179744723E-2</v>
      </c>
      <c r="DC752" s="126">
        <f t="shared" ca="1" si="391"/>
        <v>-1.527286889665703E-3</v>
      </c>
      <c r="DD752" s="126">
        <f t="shared" ca="1" si="392"/>
        <v>1.1477669184298449E-2</v>
      </c>
      <c r="DE752" s="126">
        <f t="shared" ca="1" si="393"/>
        <v>-1.6965270743902711E-2</v>
      </c>
    </row>
    <row r="753" spans="1:109" ht="14" thickBot="1" x14ac:dyDescent="0.2">
      <c r="A753" s="96">
        <v>39762</v>
      </c>
      <c r="B753" s="97">
        <v>4.1779217720031738</v>
      </c>
      <c r="C753" s="98">
        <v>919.21002197265625</v>
      </c>
      <c r="D753" s="97">
        <v>1.5621999502182007</v>
      </c>
      <c r="E753">
        <v>97.971978204114109</v>
      </c>
      <c r="F753">
        <v>743.5086669921875</v>
      </c>
      <c r="H753" s="34">
        <f t="shared" si="394"/>
        <v>-2.5255236243586433E-3</v>
      </c>
      <c r="I753" s="34">
        <f t="shared" si="395"/>
        <v>-1.2653163176065045E-2</v>
      </c>
      <c r="J753" s="34">
        <f t="shared" si="396"/>
        <v>-4.9048254437070041E-3</v>
      </c>
      <c r="K753" s="34">
        <f t="shared" si="397"/>
        <v>-6.8578625859896285E-4</v>
      </c>
      <c r="L753" s="101">
        <f t="shared" si="398"/>
        <v>1.1138535068194901E-2</v>
      </c>
      <c r="N753" s="34">
        <f t="shared" si="399"/>
        <v>0.10385820172235236</v>
      </c>
      <c r="O753" s="35">
        <f t="shared" si="407"/>
        <v>-1.2653163176065045</v>
      </c>
      <c r="P753" s="35">
        <f t="shared" si="408"/>
        <v>-0.49048254437070044</v>
      </c>
      <c r="Q753" s="35">
        <f t="shared" si="400"/>
        <v>-6.8578625859896283E-2</v>
      </c>
      <c r="R753" s="35">
        <f t="shared" si="409"/>
        <v>1.1138535068194901</v>
      </c>
      <c r="S753" s="67">
        <f t="shared" si="401"/>
        <v>-0.60666577929525878</v>
      </c>
      <c r="AJ753" s="34">
        <f t="shared" ca="1" si="410"/>
        <v>1.026155004374101</v>
      </c>
      <c r="AK753" s="34">
        <f t="shared" ca="1" si="410"/>
        <v>1.8030517794952778</v>
      </c>
      <c r="AL753" s="34">
        <f t="shared" ca="1" si="410"/>
        <v>-1.5498192778909081</v>
      </c>
      <c r="AM753" s="34">
        <f t="shared" ca="1" si="410"/>
        <v>2.1678914150037301</v>
      </c>
      <c r="AN753" s="101">
        <f t="shared" ca="1" si="410"/>
        <v>-1.2080966454089572</v>
      </c>
      <c r="AQ753" s="60">
        <f ca="1"/>
        <v>3.0885354158763249E-2</v>
      </c>
      <c r="AR753" s="60">
        <f ca="1"/>
        <v>-5.0924696504363945E-3</v>
      </c>
      <c r="AS753" s="60">
        <f ca="1"/>
        <v>3.1910289141410184E-3</v>
      </c>
      <c r="AT753" s="60">
        <f ca="1"/>
        <v>3.0848918958342889E-3</v>
      </c>
      <c r="AU753" s="60">
        <f ca="1"/>
        <v>2.185817032424987E-2</v>
      </c>
      <c r="AW753" s="61">
        <f t="shared" ca="1" si="383"/>
        <v>-1.2701117944607316</v>
      </c>
      <c r="AX753" s="61">
        <f t="shared" ca="1" si="384"/>
        <v>-0.50924696504363942</v>
      </c>
      <c r="AY753" s="61">
        <f t="shared" ca="1" si="385"/>
        <v>0.31910289141410186</v>
      </c>
      <c r="AZ753" s="61">
        <f t="shared" ca="1" si="386"/>
        <v>0.30848918958342891</v>
      </c>
      <c r="BA753" s="61">
        <f t="shared" ca="1" si="387"/>
        <v>2.1858170324249868</v>
      </c>
      <c r="BB753" s="61">
        <f t="shared" ca="1" si="388"/>
        <v>1.0340503539181465</v>
      </c>
      <c r="BL753" s="96">
        <v>39762</v>
      </c>
      <c r="BM753" s="126">
        <f t="shared" si="402"/>
        <v>-2.1040347854628322E-3</v>
      </c>
      <c r="BN753" s="126">
        <f t="shared" si="403"/>
        <v>-1.2811693785735056E-2</v>
      </c>
      <c r="BO753" s="126">
        <f t="shared" si="404"/>
        <v>-4.8636349721149419E-3</v>
      </c>
      <c r="BP753" s="126">
        <f t="shared" si="405"/>
        <v>-4.78094648017683E-4</v>
      </c>
      <c r="BQ753" s="126">
        <f t="shared" si="406"/>
        <v>1.0388875425776493E-2</v>
      </c>
      <c r="DA753" s="126">
        <f t="shared" ca="1" si="389"/>
        <v>3.1017990340583394E-2</v>
      </c>
      <c r="DB753" s="126">
        <f t="shared" ca="1" si="390"/>
        <v>-5.4103519716375715E-3</v>
      </c>
      <c r="DC753" s="126">
        <f t="shared" ca="1" si="391"/>
        <v>3.0326153520514186E-3</v>
      </c>
      <c r="DD753" s="126">
        <f t="shared" ca="1" si="392"/>
        <v>3.2016292371491238E-3</v>
      </c>
      <c r="DE753" s="126">
        <f t="shared" ca="1" si="393"/>
        <v>2.1235578104933196E-2</v>
      </c>
    </row>
    <row r="754" spans="1:109" ht="14" thickBot="1" x14ac:dyDescent="0.2">
      <c r="A754" s="96">
        <v>39763</v>
      </c>
      <c r="B754" s="97">
        <v>4.1779217720031738</v>
      </c>
      <c r="C754" s="98">
        <v>898.95001220703125</v>
      </c>
      <c r="D754" s="97">
        <v>1.5407999753952026</v>
      </c>
      <c r="E754">
        <v>97.637178119939648</v>
      </c>
      <c r="F754">
        <v>731.7093505859375</v>
      </c>
      <c r="H754" s="34">
        <f t="shared" si="394"/>
        <v>0</v>
      </c>
      <c r="I754" s="34">
        <f t="shared" si="395"/>
        <v>-2.2040675451020782E-2</v>
      </c>
      <c r="J754" s="34">
        <f t="shared" si="396"/>
        <v>-1.3698614457137192E-2</v>
      </c>
      <c r="K754" s="34">
        <f t="shared" si="397"/>
        <v>-3.4173045222884104E-3</v>
      </c>
      <c r="L754" s="101">
        <f t="shared" si="398"/>
        <v>-1.5869776547438662E-2</v>
      </c>
      <c r="N754" s="34">
        <f t="shared" si="399"/>
        <v>0</v>
      </c>
      <c r="O754" s="35">
        <f t="shared" si="407"/>
        <v>-2.2040675451020784</v>
      </c>
      <c r="P754" s="35">
        <f t="shared" si="408"/>
        <v>-1.3698614457137193</v>
      </c>
      <c r="Q754" s="35">
        <f t="shared" si="400"/>
        <v>-0.34173045222884102</v>
      </c>
      <c r="R754" s="35">
        <f t="shared" si="409"/>
        <v>-1.5869776547438663</v>
      </c>
      <c r="S754" s="67">
        <f t="shared" si="401"/>
        <v>-5.5026370977885053</v>
      </c>
      <c r="AJ754" s="34">
        <f t="shared" ca="1" si="410"/>
        <v>0.1031636144701794</v>
      </c>
      <c r="AK754" s="34">
        <f t="shared" ca="1" si="410"/>
        <v>-0.17218556948685138</v>
      </c>
      <c r="AL754" s="34">
        <f t="shared" ca="1" si="410"/>
        <v>1.4530822703949264</v>
      </c>
      <c r="AM754" s="34">
        <f t="shared" ca="1" si="410"/>
        <v>0.68151996487930377</v>
      </c>
      <c r="AN754" s="101">
        <f t="shared" ca="1" si="410"/>
        <v>-2.3453058476285231</v>
      </c>
      <c r="AQ754" s="60">
        <f ca="1"/>
        <v>2.6205281141831023E-2</v>
      </c>
      <c r="AR754" s="60">
        <f ca="1"/>
        <v>2.4475562649769701E-3</v>
      </c>
      <c r="AS754" s="60">
        <f ca="1"/>
        <v>1.229295208822878E-2</v>
      </c>
      <c r="AT754" s="60">
        <f ca="1"/>
        <v>-1.1690879928992943E-2</v>
      </c>
      <c r="AU754" s="60">
        <f ca="1"/>
        <v>2.7777736504131154E-2</v>
      </c>
      <c r="AW754" s="61">
        <f t="shared" ca="1" si="383"/>
        <v>-1.0776511250059682</v>
      </c>
      <c r="AX754" s="61">
        <f t="shared" ca="1" si="384"/>
        <v>0.244755626497697</v>
      </c>
      <c r="AY754" s="61">
        <f t="shared" ca="1" si="385"/>
        <v>1.2292952088228779</v>
      </c>
      <c r="AZ754" s="61">
        <f t="shared" ca="1" si="386"/>
        <v>-1.1690879928992943</v>
      </c>
      <c r="BA754" s="61">
        <f t="shared" ca="1" si="387"/>
        <v>2.7777736504131156</v>
      </c>
      <c r="BB754" s="61">
        <f t="shared" ca="1" si="388"/>
        <v>2.0050853678284279</v>
      </c>
      <c r="BL754" s="96">
        <v>39763</v>
      </c>
      <c r="BM754" s="126">
        <f t="shared" si="402"/>
        <v>4.2148883889581103E-4</v>
      </c>
      <c r="BN754" s="126">
        <f t="shared" si="403"/>
        <v>-2.2199206060690792E-2</v>
      </c>
      <c r="BO754" s="126">
        <f t="shared" si="404"/>
        <v>-1.365742398554513E-2</v>
      </c>
      <c r="BP754" s="126">
        <f t="shared" si="405"/>
        <v>-3.2096129117071305E-3</v>
      </c>
      <c r="BQ754" s="126">
        <f t="shared" si="406"/>
        <v>-1.6619436189857069E-2</v>
      </c>
      <c r="DA754" s="126">
        <f t="shared" ca="1" si="389"/>
        <v>2.6337917323651167E-2</v>
      </c>
      <c r="DB754" s="126">
        <f t="shared" ca="1" si="390"/>
        <v>2.1296739437757927E-3</v>
      </c>
      <c r="DC754" s="126">
        <f t="shared" ca="1" si="391"/>
        <v>1.2134538526139179E-2</v>
      </c>
      <c r="DD754" s="126">
        <f t="shared" ca="1" si="392"/>
        <v>-1.1574142587678108E-2</v>
      </c>
      <c r="DE754" s="126">
        <f t="shared" ca="1" si="393"/>
        <v>2.715514428481448E-2</v>
      </c>
    </row>
    <row r="755" spans="1:109" ht="14" thickBot="1" x14ac:dyDescent="0.2">
      <c r="A755" s="96">
        <v>39764</v>
      </c>
      <c r="B755" s="97">
        <v>4.0295000076293945</v>
      </c>
      <c r="C755" s="98">
        <v>852.29998779296875</v>
      </c>
      <c r="D755" s="97">
        <v>1.4967000484466553</v>
      </c>
      <c r="E755">
        <v>95.556618895854555</v>
      </c>
      <c r="F755">
        <v>718.9600830078125</v>
      </c>
      <c r="H755" s="34">
        <f t="shared" si="394"/>
        <v>-3.5525261714657724E-2</v>
      </c>
      <c r="I755" s="34">
        <f t="shared" si="395"/>
        <v>-5.1893902642629747E-2</v>
      </c>
      <c r="J755" s="34">
        <f t="shared" si="396"/>
        <v>-2.8621448372775377E-2</v>
      </c>
      <c r="K755" s="34">
        <f t="shared" si="397"/>
        <v>-2.1309088035392505E-2</v>
      </c>
      <c r="L755" s="101">
        <f t="shared" si="398"/>
        <v>-1.7423950599941979E-2</v>
      </c>
      <c r="N755" s="34">
        <f t="shared" si="399"/>
        <v>1.4609207222669529</v>
      </c>
      <c r="O755" s="35">
        <f t="shared" si="407"/>
        <v>-5.1893902642629746</v>
      </c>
      <c r="P755" s="35">
        <f t="shared" si="408"/>
        <v>-2.8621448372775378</v>
      </c>
      <c r="Q755" s="35">
        <f t="shared" si="400"/>
        <v>-2.1309088035392505</v>
      </c>
      <c r="R755" s="35">
        <f t="shared" si="409"/>
        <v>-1.7423950599941977</v>
      </c>
      <c r="S755" s="67">
        <f t="shared" si="401"/>
        <v>-10.463918242807008</v>
      </c>
      <c r="AJ755" s="34">
        <f t="shared" ca="1" si="410"/>
        <v>0.46747241988712662</v>
      </c>
      <c r="AK755" s="34">
        <f t="shared" ca="1" si="410"/>
        <v>-1.9585944708470311</v>
      </c>
      <c r="AL755" s="34">
        <f t="shared" ca="1" si="410"/>
        <v>-0.78662054971943285</v>
      </c>
      <c r="AM755" s="34">
        <f t="shared" ca="1" si="410"/>
        <v>-0.60490247706910083</v>
      </c>
      <c r="AN755" s="101">
        <f t="shared" ca="1" si="410"/>
        <v>0.80673621683169372</v>
      </c>
      <c r="AQ755" s="60">
        <f ca="1"/>
        <v>-3.4661665085693408E-3</v>
      </c>
      <c r="AR755" s="60">
        <f ca="1"/>
        <v>1.7236331580869478E-2</v>
      </c>
      <c r="AS755" s="60">
        <f ca="1"/>
        <v>-3.3158968570709581E-3</v>
      </c>
      <c r="AT755" s="60">
        <f ca="1"/>
        <v>-1.1272263153590076E-2</v>
      </c>
      <c r="AU755" s="60">
        <f ca="1"/>
        <v>-1.0150775030340928E-2</v>
      </c>
      <c r="AW755" s="61">
        <f t="shared" ca="1" si="383"/>
        <v>0.1425406664099908</v>
      </c>
      <c r="AX755" s="61">
        <f t="shared" ca="1" si="384"/>
        <v>1.7236331580869477</v>
      </c>
      <c r="AY755" s="61">
        <f t="shared" ca="1" si="385"/>
        <v>-0.33158968570709579</v>
      </c>
      <c r="AZ755" s="61">
        <f t="shared" ca="1" si="386"/>
        <v>-1.1272263153590076</v>
      </c>
      <c r="BA755" s="61">
        <f t="shared" ca="1" si="387"/>
        <v>-1.0150775030340928</v>
      </c>
      <c r="BB755" s="61">
        <f t="shared" ca="1" si="388"/>
        <v>-0.60771967960325757</v>
      </c>
      <c r="BL755" s="96">
        <v>39764</v>
      </c>
      <c r="BM755" s="126">
        <f t="shared" si="402"/>
        <v>-3.5103772875761913E-2</v>
      </c>
      <c r="BN755" s="126">
        <f t="shared" si="403"/>
        <v>-5.205243325229976E-2</v>
      </c>
      <c r="BO755" s="126">
        <f t="shared" si="404"/>
        <v>-2.8580257901183313E-2</v>
      </c>
      <c r="BP755" s="126">
        <f t="shared" si="405"/>
        <v>-2.1101396424811226E-2</v>
      </c>
      <c r="BQ755" s="126">
        <f t="shared" si="406"/>
        <v>-1.8173610242360385E-2</v>
      </c>
      <c r="DA755" s="126">
        <f t="shared" ca="1" si="389"/>
        <v>-3.3335303267491971E-3</v>
      </c>
      <c r="DB755" s="126">
        <f t="shared" ca="1" si="390"/>
        <v>1.6918449259668299E-2</v>
      </c>
      <c r="DC755" s="126">
        <f t="shared" ca="1" si="391"/>
        <v>-3.4743104191605578E-3</v>
      </c>
      <c r="DD755" s="126">
        <f t="shared" ca="1" si="392"/>
        <v>-1.1155525812275241E-2</v>
      </c>
      <c r="DE755" s="126">
        <f t="shared" ca="1" si="393"/>
        <v>-1.0773367249657601E-2</v>
      </c>
    </row>
    <row r="756" spans="1:109" ht="14" thickBot="1" x14ac:dyDescent="0.2">
      <c r="A756" s="96">
        <v>39765</v>
      </c>
      <c r="B756" s="97">
        <v>4.1374998092651367</v>
      </c>
      <c r="C756" s="98">
        <v>911.28997802734375</v>
      </c>
      <c r="D756" s="97">
        <v>1.4673000574111938</v>
      </c>
      <c r="E756">
        <v>96.459925143833061</v>
      </c>
      <c r="F756">
        <v>706.12152099609375</v>
      </c>
      <c r="H756" s="34">
        <f t="shared" si="394"/>
        <v>2.6802283516877277E-2</v>
      </c>
      <c r="I756" s="34">
        <f t="shared" si="395"/>
        <v>6.9212708059669933E-2</v>
      </c>
      <c r="J756" s="34">
        <f t="shared" si="396"/>
        <v>-1.9643208447794266E-2</v>
      </c>
      <c r="K756" s="34">
        <f t="shared" si="397"/>
        <v>9.4530997268017954E-3</v>
      </c>
      <c r="L756" s="101">
        <f t="shared" si="398"/>
        <v>-1.7857127697559868E-2</v>
      </c>
      <c r="N756" s="34">
        <f t="shared" si="399"/>
        <v>-1.1022019122162929</v>
      </c>
      <c r="O756" s="35">
        <f t="shared" si="407"/>
        <v>6.9212708059669934</v>
      </c>
      <c r="P756" s="35">
        <f t="shared" si="408"/>
        <v>-1.9643208447794265</v>
      </c>
      <c r="Q756" s="35">
        <f t="shared" si="400"/>
        <v>0.94530997268017958</v>
      </c>
      <c r="R756" s="35">
        <f t="shared" si="409"/>
        <v>-1.7857127697559867</v>
      </c>
      <c r="S756" s="67">
        <f t="shared" si="401"/>
        <v>3.0143452518954672</v>
      </c>
      <c r="AJ756" s="34">
        <f t="shared" ca="1" si="410"/>
        <v>0.74904669702590709</v>
      </c>
      <c r="AK756" s="34">
        <f t="shared" ca="1" si="410"/>
        <v>0.29200862929501953</v>
      </c>
      <c r="AL756" s="34">
        <f t="shared" ca="1" si="410"/>
        <v>0.83475656426528932</v>
      </c>
      <c r="AM756" s="34">
        <f t="shared" ca="1" si="410"/>
        <v>1.6902340626154349</v>
      </c>
      <c r="AN756" s="101">
        <f t="shared" ca="1" si="410"/>
        <v>1.1294848280538983</v>
      </c>
      <c r="AQ756" s="60">
        <f ca="1"/>
        <v>1.6498044584710689E-2</v>
      </c>
      <c r="AR756" s="60">
        <f ca="1"/>
        <v>-1.4291344912824949E-2</v>
      </c>
      <c r="AS756" s="60">
        <f ca="1"/>
        <v>-5.7370351518580102E-3</v>
      </c>
      <c r="AT756" s="60">
        <f ca="1"/>
        <v>8.4299932018556713E-3</v>
      </c>
      <c r="AU756" s="60">
        <f ca="1"/>
        <v>-2.0162349654480785E-2</v>
      </c>
      <c r="AW756" s="61">
        <f t="shared" ca="1" si="383"/>
        <v>-0.67845623219556217</v>
      </c>
      <c r="AX756" s="61">
        <f t="shared" ca="1" si="384"/>
        <v>-1.4291344912824948</v>
      </c>
      <c r="AY756" s="61">
        <f t="shared" ca="1" si="385"/>
        <v>-0.57370351518580098</v>
      </c>
      <c r="AZ756" s="61">
        <f t="shared" ca="1" si="386"/>
        <v>0.84299932018556711</v>
      </c>
      <c r="BA756" s="61">
        <f t="shared" ca="1" si="387"/>
        <v>-2.0162349654480787</v>
      </c>
      <c r="BB756" s="61">
        <f t="shared" ca="1" si="388"/>
        <v>-3.8545298839263693</v>
      </c>
      <c r="BL756" s="96">
        <v>39765</v>
      </c>
      <c r="BM756" s="126">
        <f t="shared" si="402"/>
        <v>2.7223772355773088E-2</v>
      </c>
      <c r="BN756" s="126">
        <f t="shared" si="403"/>
        <v>6.9054177449999921E-2</v>
      </c>
      <c r="BO756" s="126">
        <f t="shared" si="404"/>
        <v>-1.9602017976202202E-2</v>
      </c>
      <c r="BP756" s="126">
        <f t="shared" si="405"/>
        <v>9.6607913373830748E-3</v>
      </c>
      <c r="BQ756" s="126">
        <f t="shared" si="406"/>
        <v>-1.8606787339978274E-2</v>
      </c>
      <c r="DA756" s="126">
        <f t="shared" ca="1" si="389"/>
        <v>1.6630680766530834E-2</v>
      </c>
      <c r="DB756" s="126">
        <f t="shared" ca="1" si="390"/>
        <v>-1.4609227234026126E-2</v>
      </c>
      <c r="DC756" s="126">
        <f t="shared" ca="1" si="391"/>
        <v>-5.8954487139476095E-3</v>
      </c>
      <c r="DD756" s="126">
        <f t="shared" ca="1" si="392"/>
        <v>8.5467305431705057E-3</v>
      </c>
      <c r="DE756" s="126">
        <f t="shared" ca="1" si="393"/>
        <v>-2.0784941873797459E-2</v>
      </c>
    </row>
    <row r="757" spans="1:109" ht="14" thickBot="1" x14ac:dyDescent="0.2">
      <c r="A757" s="96">
        <v>39766</v>
      </c>
      <c r="B757" s="97">
        <v>4.0764999389648438</v>
      </c>
      <c r="C757" s="98">
        <v>873.28997802734375</v>
      </c>
      <c r="D757" s="97">
        <v>1.4948999881744385</v>
      </c>
      <c r="E757">
        <v>97.59906064222352</v>
      </c>
      <c r="F757">
        <v>747.11700439453125</v>
      </c>
      <c r="H757" s="34">
        <f t="shared" si="394"/>
        <v>-1.474317174920358E-2</v>
      </c>
      <c r="I757" s="34">
        <f t="shared" si="395"/>
        <v>-4.169913081043429E-2</v>
      </c>
      <c r="J757" s="34">
        <f t="shared" si="396"/>
        <v>1.8810011370094335E-2</v>
      </c>
      <c r="K757" s="34">
        <f t="shared" si="397"/>
        <v>1.1809417192599668E-2</v>
      </c>
      <c r="L757" s="101">
        <f t="shared" si="398"/>
        <v>5.8057263770415923E-2</v>
      </c>
      <c r="N757" s="34">
        <f t="shared" si="399"/>
        <v>0.60628983660563451</v>
      </c>
      <c r="O757" s="35">
        <f t="shared" si="407"/>
        <v>-4.1699130810434291</v>
      </c>
      <c r="P757" s="35">
        <f t="shared" si="408"/>
        <v>1.8810011370094335</v>
      </c>
      <c r="Q757" s="35">
        <f t="shared" si="400"/>
        <v>1.1809417192599667</v>
      </c>
      <c r="R757" s="35">
        <f t="shared" si="409"/>
        <v>5.8057263770415926</v>
      </c>
      <c r="S757" s="67">
        <f t="shared" si="401"/>
        <v>5.3040459888731979</v>
      </c>
      <c r="AJ757" s="34">
        <f t="shared" ca="1" si="410"/>
        <v>-0.18070723878191652</v>
      </c>
      <c r="AK757" s="34">
        <f t="shared" ca="1" si="410"/>
        <v>-2.1466391394868674E-2</v>
      </c>
      <c r="AL757" s="34">
        <f t="shared" ca="1" si="410"/>
        <v>1.3522627344178324</v>
      </c>
      <c r="AM757" s="34">
        <f t="shared" ca="1" si="410"/>
        <v>-0.28398035165772312</v>
      </c>
      <c r="AN757" s="101">
        <f t="shared" ca="1" si="410"/>
        <v>0.10586284503325</v>
      </c>
      <c r="AQ757" s="60">
        <f ca="1"/>
        <v>9.67701911015721E-3</v>
      </c>
      <c r="AR757" s="60">
        <f ca="1"/>
        <v>1.557844383311925E-2</v>
      </c>
      <c r="AS757" s="60">
        <f ca="1"/>
        <v>1.3869766459904089E-2</v>
      </c>
      <c r="AT757" s="60">
        <f ca="1"/>
        <v>2.8525059561572306E-3</v>
      </c>
      <c r="AU757" s="60">
        <f ca="1"/>
        <v>-2.9220345423055468E-3</v>
      </c>
      <c r="AW757" s="61">
        <f t="shared" ca="1" si="383"/>
        <v>-0.39795224765279924</v>
      </c>
      <c r="AX757" s="61">
        <f t="shared" ca="1" si="384"/>
        <v>1.5578443833119249</v>
      </c>
      <c r="AY757" s="61">
        <f t="shared" ca="1" si="385"/>
        <v>1.3869766459904089</v>
      </c>
      <c r="AZ757" s="61">
        <f t="shared" ca="1" si="386"/>
        <v>0.28525059561572308</v>
      </c>
      <c r="BA757" s="61">
        <f t="shared" ca="1" si="387"/>
        <v>-0.29220345423055466</v>
      </c>
      <c r="BB757" s="61">
        <f t="shared" ca="1" si="388"/>
        <v>2.5399159230347026</v>
      </c>
      <c r="BL757" s="96">
        <v>39766</v>
      </c>
      <c r="BM757" s="126">
        <f t="shared" si="402"/>
        <v>-1.4321682910307769E-2</v>
      </c>
      <c r="BN757" s="126">
        <f t="shared" si="403"/>
        <v>-4.1857661420104303E-2</v>
      </c>
      <c r="BO757" s="126">
        <f t="shared" si="404"/>
        <v>1.8851201841686399E-2</v>
      </c>
      <c r="BP757" s="126">
        <f t="shared" si="405"/>
        <v>1.2017108803180947E-2</v>
      </c>
      <c r="BQ757" s="126">
        <f t="shared" si="406"/>
        <v>5.7307604127997513E-2</v>
      </c>
      <c r="DA757" s="126">
        <f t="shared" ca="1" si="389"/>
        <v>9.8096552919773542E-3</v>
      </c>
      <c r="DB757" s="126">
        <f t="shared" ca="1" si="390"/>
        <v>1.5260561511918073E-2</v>
      </c>
      <c r="DC757" s="126">
        <f t="shared" ca="1" si="391"/>
        <v>1.3711352897814489E-2</v>
      </c>
      <c r="DD757" s="126">
        <f t="shared" ca="1" si="392"/>
        <v>2.9692432974720655E-3</v>
      </c>
      <c r="DE757" s="126">
        <f t="shared" ca="1" si="393"/>
        <v>-3.5446267616222197E-3</v>
      </c>
    </row>
    <row r="758" spans="1:109" ht="14" thickBot="1" x14ac:dyDescent="0.2">
      <c r="A758" s="96">
        <v>39769</v>
      </c>
      <c r="B758" s="97">
        <v>4.0089998245239258</v>
      </c>
      <c r="C758" s="98">
        <v>850.75</v>
      </c>
      <c r="D758" s="97">
        <v>1.5024000406265259</v>
      </c>
      <c r="E758">
        <v>96.918008590769375</v>
      </c>
      <c r="F758">
        <v>745.05859375</v>
      </c>
      <c r="H758" s="34">
        <f t="shared" si="394"/>
        <v>-1.6558350411274247E-2</v>
      </c>
      <c r="I758" s="34">
        <f t="shared" si="395"/>
        <v>-2.5810416464710644E-2</v>
      </c>
      <c r="J758" s="34">
        <f t="shared" si="396"/>
        <v>5.0170931242339593E-3</v>
      </c>
      <c r="K758" s="34">
        <f t="shared" si="397"/>
        <v>-6.978059491276568E-3</v>
      </c>
      <c r="L758" s="101">
        <f t="shared" si="398"/>
        <v>-2.755138261375004E-3</v>
      </c>
      <c r="N758" s="34">
        <f t="shared" si="399"/>
        <v>0.68093621481772504</v>
      </c>
      <c r="O758" s="35">
        <f t="shared" si="407"/>
        <v>-2.5810416464710646</v>
      </c>
      <c r="P758" s="35">
        <f t="shared" si="408"/>
        <v>0.50170931242339589</v>
      </c>
      <c r="Q758" s="35">
        <f t="shared" si="400"/>
        <v>-0.69780594912765681</v>
      </c>
      <c r="R758" s="35">
        <f t="shared" si="409"/>
        <v>-0.27551382613750042</v>
      </c>
      <c r="S758" s="67">
        <f t="shared" si="401"/>
        <v>-2.3717158944951007</v>
      </c>
      <c r="AJ758" s="34">
        <f t="shared" ca="1" si="410"/>
        <v>0.28414381557050811</v>
      </c>
      <c r="AK758" s="34">
        <f t="shared" ca="1" si="410"/>
        <v>-0.22521609066049098</v>
      </c>
      <c r="AL758" s="34">
        <f t="shared" ca="1" si="410"/>
        <v>-2.0562016767764932</v>
      </c>
      <c r="AM758" s="34">
        <f t="shared" ca="1" si="410"/>
        <v>2.1387426031821155</v>
      </c>
      <c r="AN758" s="101">
        <f t="shared" ca="1" si="410"/>
        <v>-0.94398587418175128</v>
      </c>
      <c r="AQ758" s="60">
        <f ca="1"/>
        <v>-1.0770867906118196E-2</v>
      </c>
      <c r="AR758" s="60">
        <f ca="1"/>
        <v>1.247635791863551E-2</v>
      </c>
      <c r="AS758" s="60">
        <f ca="1"/>
        <v>-6.1091123977718921E-4</v>
      </c>
      <c r="AT758" s="60">
        <f ca="1"/>
        <v>1.8808296981403846E-3</v>
      </c>
      <c r="AU758" s="60">
        <f ca="1"/>
        <v>-6.794122290597465E-3</v>
      </c>
      <c r="AW758" s="61">
        <f t="shared" ca="1" si="383"/>
        <v>0.44293506539758215</v>
      </c>
      <c r="AX758" s="61">
        <f t="shared" ca="1" si="384"/>
        <v>1.247635791863551</v>
      </c>
      <c r="AY758" s="61">
        <f t="shared" ca="1" si="385"/>
        <v>-6.1091123977718924E-2</v>
      </c>
      <c r="AZ758" s="61">
        <f t="shared" ca="1" si="386"/>
        <v>0.18808296981403846</v>
      </c>
      <c r="BA758" s="61">
        <f t="shared" ca="1" si="387"/>
        <v>-0.67941222905974652</v>
      </c>
      <c r="BB758" s="61">
        <f t="shared" ca="1" si="388"/>
        <v>1.138150474037706</v>
      </c>
      <c r="BL758" s="96">
        <v>39769</v>
      </c>
      <c r="BM758" s="126">
        <f t="shared" si="402"/>
        <v>-1.6136861572378435E-2</v>
      </c>
      <c r="BN758" s="126">
        <f t="shared" si="403"/>
        <v>-2.5968947074380654E-2</v>
      </c>
      <c r="BO758" s="126">
        <f t="shared" si="404"/>
        <v>5.0582835958260216E-3</v>
      </c>
      <c r="BP758" s="126">
        <f t="shared" si="405"/>
        <v>-6.7703678806952878E-3</v>
      </c>
      <c r="BQ758" s="126">
        <f t="shared" si="406"/>
        <v>-3.5047979037934121E-3</v>
      </c>
      <c r="DA758" s="126">
        <f t="shared" ca="1" si="389"/>
        <v>-1.0638231724298052E-2</v>
      </c>
      <c r="DB758" s="126">
        <f t="shared" ca="1" si="390"/>
        <v>1.2158475597434333E-2</v>
      </c>
      <c r="DC758" s="126">
        <f t="shared" ca="1" si="391"/>
        <v>-7.6932480186678873E-4</v>
      </c>
      <c r="DD758" s="126">
        <f t="shared" ca="1" si="392"/>
        <v>1.9975670394552195E-3</v>
      </c>
      <c r="DE758" s="126">
        <f t="shared" ca="1" si="393"/>
        <v>-7.4167145099141383E-3</v>
      </c>
    </row>
    <row r="759" spans="1:109" ht="14" thickBot="1" x14ac:dyDescent="0.2">
      <c r="A759" s="96">
        <v>39770</v>
      </c>
      <c r="B759" s="97">
        <v>3.8529999256134033</v>
      </c>
      <c r="C759" s="98">
        <v>859.1199951171875</v>
      </c>
      <c r="D759" s="97">
        <v>1.4917000532150269</v>
      </c>
      <c r="E759">
        <v>96.422721146689739</v>
      </c>
      <c r="F759">
        <v>742.97613525390625</v>
      </c>
      <c r="H759" s="34">
        <f t="shared" si="394"/>
        <v>-3.8912423481846287E-2</v>
      </c>
      <c r="I759" s="34">
        <f t="shared" si="395"/>
        <v>9.8383721624302079E-3</v>
      </c>
      <c r="J759" s="34">
        <f t="shared" si="396"/>
        <v>-7.12192966064947E-3</v>
      </c>
      <c r="K759" s="34">
        <f t="shared" si="397"/>
        <v>-5.1103757834207956E-3</v>
      </c>
      <c r="L759" s="101">
        <f t="shared" si="398"/>
        <v>-2.7950264765250216E-3</v>
      </c>
      <c r="N759" s="34">
        <f t="shared" si="399"/>
        <v>1.6002124424828925</v>
      </c>
      <c r="O759" s="35">
        <f t="shared" si="407"/>
        <v>0.98383721624302078</v>
      </c>
      <c r="P759" s="35">
        <f t="shared" si="408"/>
        <v>-0.71219296606494698</v>
      </c>
      <c r="Q759" s="35">
        <f t="shared" si="400"/>
        <v>-0.51103757834207952</v>
      </c>
      <c r="R759" s="35">
        <f t="shared" si="409"/>
        <v>-0.27950264765250216</v>
      </c>
      <c r="S759" s="67">
        <f t="shared" si="401"/>
        <v>1.0813164666663844</v>
      </c>
      <c r="AJ759" s="34">
        <f t="shared" ca="1" si="410"/>
        <v>0.73817433799885479</v>
      </c>
      <c r="AK759" s="34">
        <f t="shared" ca="1" si="410"/>
        <v>-0.1511963649692297</v>
      </c>
      <c r="AL759" s="34">
        <f t="shared" ca="1" si="410"/>
        <v>-0.47888034871263901</v>
      </c>
      <c r="AM759" s="34">
        <f t="shared" ca="1" si="410"/>
        <v>-1.3690079007034035</v>
      </c>
      <c r="AN759" s="101">
        <f t="shared" ca="1" si="410"/>
        <v>-0.84798401421810765</v>
      </c>
      <c r="AQ759" s="60">
        <f ca="1"/>
        <v>1.8318470733632818E-2</v>
      </c>
      <c r="AR759" s="60">
        <f ca="1"/>
        <v>-2.002645157950924E-2</v>
      </c>
      <c r="AS759" s="60">
        <f ca="1"/>
        <v>6.2323866642198487E-3</v>
      </c>
      <c r="AT759" s="60">
        <f ca="1"/>
        <v>-1.1762148212029481E-2</v>
      </c>
      <c r="AU759" s="60">
        <f ca="1"/>
        <v>5.2993468245590147E-3</v>
      </c>
      <c r="AW759" s="61">
        <f t="shared" ca="1" si="383"/>
        <v>-0.75331840508195236</v>
      </c>
      <c r="AX759" s="61">
        <f t="shared" ca="1" si="384"/>
        <v>-2.0026451579509241</v>
      </c>
      <c r="AY759" s="61">
        <f t="shared" ca="1" si="385"/>
        <v>0.62323866642198489</v>
      </c>
      <c r="AZ759" s="61">
        <f t="shared" ca="1" si="386"/>
        <v>-1.1762148212029482</v>
      </c>
      <c r="BA759" s="61">
        <f t="shared" ca="1" si="387"/>
        <v>0.52993468245590147</v>
      </c>
      <c r="BB759" s="61">
        <f t="shared" ca="1" si="388"/>
        <v>-2.7790050353579385</v>
      </c>
      <c r="BL759" s="96">
        <v>39770</v>
      </c>
      <c r="BM759" s="126">
        <f t="shared" si="402"/>
        <v>-3.8490934642950475E-2</v>
      </c>
      <c r="BN759" s="126">
        <f t="shared" si="403"/>
        <v>9.6798415527601968E-3</v>
      </c>
      <c r="BO759" s="126">
        <f t="shared" si="404"/>
        <v>-7.0807391890574077E-3</v>
      </c>
      <c r="BP759" s="126">
        <f t="shared" si="405"/>
        <v>-4.9026841728395153E-3</v>
      </c>
      <c r="BQ759" s="126">
        <f t="shared" si="406"/>
        <v>-3.5446861189434298E-3</v>
      </c>
      <c r="DA759" s="126">
        <f t="shared" ca="1" si="389"/>
        <v>1.8451106915452962E-2</v>
      </c>
      <c r="DB759" s="126">
        <f t="shared" ca="1" si="390"/>
        <v>-2.0344333900710419E-2</v>
      </c>
      <c r="DC759" s="126">
        <f t="shared" ca="1" si="391"/>
        <v>6.0739731021302494E-3</v>
      </c>
      <c r="DD759" s="126">
        <f t="shared" ca="1" si="392"/>
        <v>-1.1645410870714646E-2</v>
      </c>
      <c r="DE759" s="126">
        <f t="shared" ca="1" si="393"/>
        <v>4.6767546052423423E-3</v>
      </c>
    </row>
    <row r="760" spans="1:109" ht="14" thickBot="1" x14ac:dyDescent="0.2">
      <c r="A760" s="96">
        <v>39771</v>
      </c>
      <c r="B760" s="97">
        <v>3.6519999504089355</v>
      </c>
      <c r="C760" s="98">
        <v>806.58001708984375</v>
      </c>
      <c r="D760" s="97">
        <v>1.5027999877929688</v>
      </c>
      <c r="E760">
        <v>96.404125580314613</v>
      </c>
      <c r="F760">
        <v>736.3272705078125</v>
      </c>
      <c r="H760" s="34">
        <f t="shared" si="394"/>
        <v>-5.2167137058137442E-2</v>
      </c>
      <c r="I760" s="34">
        <f t="shared" si="395"/>
        <v>-6.1155575851982218E-2</v>
      </c>
      <c r="J760" s="34">
        <f t="shared" si="396"/>
        <v>7.4411303760554678E-3</v>
      </c>
      <c r="K760" s="34">
        <f t="shared" si="397"/>
        <v>-1.9285461096701508E-4</v>
      </c>
      <c r="L760" s="101">
        <f t="shared" si="398"/>
        <v>-8.9489613873284801E-3</v>
      </c>
      <c r="N760" s="34">
        <f t="shared" si="399"/>
        <v>2.1452917690435536</v>
      </c>
      <c r="O760" s="35">
        <f t="shared" si="407"/>
        <v>-6.1155575851982213</v>
      </c>
      <c r="P760" s="35">
        <f t="shared" si="408"/>
        <v>0.74411303760554681</v>
      </c>
      <c r="Q760" s="35">
        <f t="shared" si="400"/>
        <v>-1.9285461096701508E-2</v>
      </c>
      <c r="R760" s="35">
        <f t="shared" si="409"/>
        <v>-0.89489613873284801</v>
      </c>
      <c r="S760" s="67">
        <f t="shared" si="401"/>
        <v>-4.1403343783786708</v>
      </c>
      <c r="AJ760" s="34">
        <f t="shared" ca="1" si="410"/>
        <v>-0.77155362824334006</v>
      </c>
      <c r="AK760" s="34">
        <f t="shared" ca="1" si="410"/>
        <v>-1.3164822298048267</v>
      </c>
      <c r="AL760" s="34">
        <f t="shared" ca="1" si="410"/>
        <v>1.1187606055783497</v>
      </c>
      <c r="AM760" s="34">
        <f t="shared" ca="1" si="410"/>
        <v>-0.22650023565140331</v>
      </c>
      <c r="AN760" s="101">
        <f t="shared" ca="1" si="410"/>
        <v>-0.29951777466974683</v>
      </c>
      <c r="AQ760" s="60">
        <f ca="1"/>
        <v>1.720777254860658E-2</v>
      </c>
      <c r="AR760" s="60">
        <f ca="1"/>
        <v>2.1471303264457655E-3</v>
      </c>
      <c r="AS760" s="60">
        <f ca="1"/>
        <v>-9.0614228622188306E-3</v>
      </c>
      <c r="AT760" s="60">
        <f ca="1"/>
        <v>3.003415597163855E-3</v>
      </c>
      <c r="AU760" s="60">
        <f ca="1"/>
        <v>1.7901732558649568E-3</v>
      </c>
      <c r="AW760" s="61">
        <f t="shared" ca="1" si="383"/>
        <v>-0.7076426826137453</v>
      </c>
      <c r="AX760" s="61">
        <f t="shared" ca="1" si="384"/>
        <v>0.21471303264457656</v>
      </c>
      <c r="AY760" s="61">
        <f t="shared" ca="1" si="385"/>
        <v>-0.90614228622188309</v>
      </c>
      <c r="AZ760" s="61">
        <f t="shared" ca="1" si="386"/>
        <v>0.30034155971638549</v>
      </c>
      <c r="BA760" s="61">
        <f t="shared" ca="1" si="387"/>
        <v>0.17901732558649569</v>
      </c>
      <c r="BB760" s="61">
        <f t="shared" ca="1" si="388"/>
        <v>-0.91971305088817079</v>
      </c>
      <c r="BL760" s="96">
        <v>39771</v>
      </c>
      <c r="BM760" s="126">
        <f t="shared" si="402"/>
        <v>-5.174564821924163E-2</v>
      </c>
      <c r="BN760" s="126">
        <f t="shared" si="403"/>
        <v>-6.131410646165223E-2</v>
      </c>
      <c r="BO760" s="126">
        <f t="shared" si="404"/>
        <v>7.4823208476475301E-3</v>
      </c>
      <c r="BP760" s="126">
        <f t="shared" si="405"/>
        <v>1.4836999614264794E-5</v>
      </c>
      <c r="BQ760" s="126">
        <f t="shared" si="406"/>
        <v>-9.6986210297468883E-3</v>
      </c>
      <c r="DA760" s="126">
        <f t="shared" ca="1" si="389"/>
        <v>1.7340408730426724E-2</v>
      </c>
      <c r="DB760" s="126">
        <f t="shared" ca="1" si="390"/>
        <v>1.8292480052445881E-3</v>
      </c>
      <c r="DC760" s="126">
        <f t="shared" ca="1" si="391"/>
        <v>-9.2198364243084308E-3</v>
      </c>
      <c r="DD760" s="126">
        <f t="shared" ca="1" si="392"/>
        <v>3.1201529384786899E-3</v>
      </c>
      <c r="DE760" s="126">
        <f t="shared" ca="1" si="393"/>
        <v>1.1675810365482839E-3</v>
      </c>
    </row>
    <row r="761" spans="1:109" ht="14" thickBot="1" x14ac:dyDescent="0.2">
      <c r="A761" s="96">
        <v>39772</v>
      </c>
      <c r="B761" s="97">
        <v>3.2909998893737793</v>
      </c>
      <c r="C761" s="98">
        <v>752.44000244140625</v>
      </c>
      <c r="D761" s="97">
        <v>1.4816999435424805</v>
      </c>
      <c r="E761">
        <v>94.858663181907573</v>
      </c>
      <c r="F761">
        <v>746.3255615234375</v>
      </c>
      <c r="H761" s="34">
        <f t="shared" si="394"/>
        <v>-9.8849963290589038E-2</v>
      </c>
      <c r="I761" s="34">
        <f t="shared" si="395"/>
        <v>-6.7122930771054454E-2</v>
      </c>
      <c r="J761" s="34">
        <f t="shared" si="396"/>
        <v>-1.4040487371493845E-2</v>
      </c>
      <c r="K761" s="34">
        <f t="shared" si="397"/>
        <v>-1.6031081544529018E-2</v>
      </c>
      <c r="L761" s="101">
        <f t="shared" si="398"/>
        <v>1.3578596659512039E-2</v>
      </c>
      <c r="N761" s="34">
        <f t="shared" si="399"/>
        <v>4.0650498489350966</v>
      </c>
      <c r="O761" s="35">
        <f t="shared" si="407"/>
        <v>-6.7122930771054454</v>
      </c>
      <c r="P761" s="35">
        <f t="shared" si="408"/>
        <v>-1.4040487371493846</v>
      </c>
      <c r="Q761" s="35">
        <f t="shared" si="400"/>
        <v>-1.6031081544529018</v>
      </c>
      <c r="R761" s="35">
        <f t="shared" si="409"/>
        <v>1.3578596659512039</v>
      </c>
      <c r="S761" s="67">
        <f t="shared" si="401"/>
        <v>-4.2965404538214313</v>
      </c>
      <c r="AJ761" s="34">
        <f t="shared" ca="1" si="410"/>
        <v>0.75957749822131249</v>
      </c>
      <c r="AK761" s="34">
        <f t="shared" ca="1" si="410"/>
        <v>-0.681730378964434</v>
      </c>
      <c r="AL761" s="34">
        <f t="shared" ca="1" si="410"/>
        <v>0.1768862136268643</v>
      </c>
      <c r="AM761" s="34">
        <f t="shared" ca="1" si="410"/>
        <v>-2.0387424356475439</v>
      </c>
      <c r="AN761" s="101">
        <f t="shared" ca="1" si="410"/>
        <v>-1.8716252338525712</v>
      </c>
      <c r="AQ761" s="60">
        <f ca="1"/>
        <v>-1.8168850919101621E-2</v>
      </c>
      <c r="AR761" s="60">
        <f ca="1"/>
        <v>-1.518783519085549E-3</v>
      </c>
      <c r="AS761" s="60">
        <f ca="1"/>
        <v>-5.9391665391243416E-3</v>
      </c>
      <c r="AT761" s="60">
        <f ca="1"/>
        <v>-1.4033236519853456E-3</v>
      </c>
      <c r="AU761" s="60">
        <f ca="1"/>
        <v>-2.1577576213843694E-2</v>
      </c>
      <c r="AW761" s="61">
        <f t="shared" ca="1" si="383"/>
        <v>0.74716552465376473</v>
      </c>
      <c r="AX761" s="61">
        <f t="shared" ca="1" si="384"/>
        <v>-0.15187835190855489</v>
      </c>
      <c r="AY761" s="61">
        <f t="shared" ca="1" si="385"/>
        <v>-0.5939166539124342</v>
      </c>
      <c r="AZ761" s="61">
        <f t="shared" ca="1" si="386"/>
        <v>-0.14033236519853456</v>
      </c>
      <c r="BA761" s="61">
        <f t="shared" ca="1" si="387"/>
        <v>-2.1577576213843694</v>
      </c>
      <c r="BB761" s="61">
        <f t="shared" ca="1" si="388"/>
        <v>-2.2967194677501284</v>
      </c>
      <c r="BL761" s="96">
        <v>39772</v>
      </c>
      <c r="BM761" s="126">
        <f t="shared" si="402"/>
        <v>-9.8428474451693226E-2</v>
      </c>
      <c r="BN761" s="126">
        <f t="shared" si="403"/>
        <v>-6.7281461380724467E-2</v>
      </c>
      <c r="BO761" s="126">
        <f t="shared" si="404"/>
        <v>-1.3999296899901783E-2</v>
      </c>
      <c r="BP761" s="126">
        <f t="shared" si="405"/>
        <v>-1.5823389933947739E-2</v>
      </c>
      <c r="BQ761" s="126">
        <f t="shared" si="406"/>
        <v>1.2828937017093631E-2</v>
      </c>
      <c r="DA761" s="126">
        <f t="shared" ca="1" si="389"/>
        <v>-1.8036214737281477E-2</v>
      </c>
      <c r="DB761" s="126">
        <f t="shared" ca="1" si="390"/>
        <v>-1.8366658402867264E-3</v>
      </c>
      <c r="DC761" s="126">
        <f t="shared" ca="1" si="391"/>
        <v>-6.0975801012139409E-3</v>
      </c>
      <c r="DD761" s="126">
        <f t="shared" ca="1" si="392"/>
        <v>-1.2865863106705107E-3</v>
      </c>
      <c r="DE761" s="126">
        <f t="shared" ca="1" si="393"/>
        <v>-2.2200168433160368E-2</v>
      </c>
    </row>
    <row r="762" spans="1:109" ht="14" thickBot="1" x14ac:dyDescent="0.2">
      <c r="A762" s="96">
        <v>39773</v>
      </c>
      <c r="B762" s="97">
        <v>3.4175000190734863</v>
      </c>
      <c r="C762" s="98">
        <v>800.030029296875</v>
      </c>
      <c r="D762" s="97">
        <v>1.4768999814987183</v>
      </c>
      <c r="E762">
        <v>95.337973046429042</v>
      </c>
      <c r="F762">
        <v>789.990234375</v>
      </c>
      <c r="H762" s="34">
        <f t="shared" si="394"/>
        <v>3.8438205394099187E-2</v>
      </c>
      <c r="I762" s="34">
        <f t="shared" si="395"/>
        <v>6.3247603398351573E-2</v>
      </c>
      <c r="J762" s="34">
        <f t="shared" si="396"/>
        <v>-3.239496677233012E-3</v>
      </c>
      <c r="K762" s="34">
        <f t="shared" si="397"/>
        <v>5.052884454025147E-3</v>
      </c>
      <c r="L762" s="101">
        <f t="shared" si="398"/>
        <v>5.8506200380477338E-2</v>
      </c>
      <c r="N762" s="34">
        <f t="shared" si="399"/>
        <v>-1.5807109666928436</v>
      </c>
      <c r="O762" s="35">
        <f t="shared" si="407"/>
        <v>6.3247603398351577</v>
      </c>
      <c r="P762" s="35">
        <f t="shared" si="408"/>
        <v>-0.32394966772330119</v>
      </c>
      <c r="Q762" s="35">
        <f t="shared" si="400"/>
        <v>0.50528844540251472</v>
      </c>
      <c r="R762" s="35">
        <f t="shared" si="409"/>
        <v>5.850620038047734</v>
      </c>
      <c r="S762" s="67">
        <f t="shared" si="401"/>
        <v>10.776008188869262</v>
      </c>
      <c r="AJ762" s="34">
        <f t="shared" ca="1" si="410"/>
        <v>0.57394367842450467</v>
      </c>
      <c r="AK762" s="34">
        <f t="shared" ca="1" si="410"/>
        <v>-1.3030786813537141</v>
      </c>
      <c r="AL762" s="34">
        <f t="shared" ca="1" si="410"/>
        <v>-4.8614761538250039E-3</v>
      </c>
      <c r="AM762" s="34">
        <f t="shared" ca="1" si="410"/>
        <v>0.70135709483517983</v>
      </c>
      <c r="AN762" s="101">
        <f t="shared" ca="1" si="410"/>
        <v>0.57882336363556375</v>
      </c>
      <c r="AQ762" s="60">
        <f ca="1"/>
        <v>1.5636439414832812E-2</v>
      </c>
      <c r="AR762" s="60">
        <f ca="1"/>
        <v>7.7166384241770438E-3</v>
      </c>
      <c r="AS762" s="60">
        <f ca="1"/>
        <v>-1.6511945605321505E-2</v>
      </c>
      <c r="AT762" s="60">
        <f ca="1"/>
        <v>1.559875999127297E-3</v>
      </c>
      <c r="AU762" s="60">
        <f ca="1"/>
        <v>-7.3860361077328299E-3</v>
      </c>
      <c r="AW762" s="61">
        <f t="shared" ca="1" si="383"/>
        <v>-0.64302406966296155</v>
      </c>
      <c r="AX762" s="61">
        <f t="shared" ca="1" si="384"/>
        <v>0.77166384241770436</v>
      </c>
      <c r="AY762" s="61">
        <f t="shared" ca="1" si="385"/>
        <v>-1.6511945605321505</v>
      </c>
      <c r="AZ762" s="61">
        <f t="shared" ca="1" si="386"/>
        <v>0.1559875999127297</v>
      </c>
      <c r="BA762" s="61">
        <f t="shared" ca="1" si="387"/>
        <v>-0.73860361077328296</v>
      </c>
      <c r="BB762" s="61">
        <f t="shared" ca="1" si="388"/>
        <v>-2.1051707986379609</v>
      </c>
      <c r="BL762" s="96">
        <v>39773</v>
      </c>
      <c r="BM762" s="126">
        <f t="shared" si="402"/>
        <v>3.8859694232994998E-2</v>
      </c>
      <c r="BN762" s="126">
        <f t="shared" si="403"/>
        <v>6.3089072788681561E-2</v>
      </c>
      <c r="BO762" s="126">
        <f t="shared" si="404"/>
        <v>-3.1983062056409497E-3</v>
      </c>
      <c r="BP762" s="126">
        <f t="shared" si="405"/>
        <v>5.2605760646064273E-3</v>
      </c>
      <c r="BQ762" s="126">
        <f t="shared" si="406"/>
        <v>5.7756540738058929E-2</v>
      </c>
      <c r="DA762" s="126">
        <f t="shared" ca="1" si="389"/>
        <v>1.5769075596652957E-2</v>
      </c>
      <c r="DB762" s="126">
        <f t="shared" ca="1" si="390"/>
        <v>7.3987561029758668E-3</v>
      </c>
      <c r="DC762" s="126">
        <f t="shared" ca="1" si="391"/>
        <v>-1.6670359167411105E-2</v>
      </c>
      <c r="DD762" s="126">
        <f t="shared" ca="1" si="392"/>
        <v>1.6766133404421319E-3</v>
      </c>
      <c r="DE762" s="126">
        <f t="shared" ca="1" si="393"/>
        <v>-8.0086283270495023E-3</v>
      </c>
    </row>
    <row r="763" spans="1:109" ht="14" thickBot="1" x14ac:dyDescent="0.2">
      <c r="A763" s="96">
        <v>39776</v>
      </c>
      <c r="B763" s="97">
        <v>3.5694999694824219</v>
      </c>
      <c r="C763" s="98">
        <v>851.80999755859375</v>
      </c>
      <c r="D763" s="97">
        <v>1.5111000537872314</v>
      </c>
      <c r="E763">
        <v>96.833541536427006</v>
      </c>
      <c r="F763">
        <v>821.954345703125</v>
      </c>
      <c r="H763" s="34">
        <f t="shared" si="394"/>
        <v>4.4476942080645267E-2</v>
      </c>
      <c r="I763" s="34">
        <f t="shared" si="395"/>
        <v>6.4722530862031238E-2</v>
      </c>
      <c r="J763" s="34">
        <f t="shared" si="396"/>
        <v>2.31566610582579E-2</v>
      </c>
      <c r="K763" s="34">
        <f t="shared" si="397"/>
        <v>1.5687017902820646E-2</v>
      </c>
      <c r="L763" s="101">
        <f t="shared" si="398"/>
        <v>4.0461400581000062E-2</v>
      </c>
      <c r="N763" s="34">
        <f t="shared" si="399"/>
        <v>-1.8290445506238762</v>
      </c>
      <c r="O763" s="35">
        <f t="shared" si="407"/>
        <v>6.472253086203124</v>
      </c>
      <c r="P763" s="35">
        <f t="shared" si="408"/>
        <v>2.3156661058257901</v>
      </c>
      <c r="Q763" s="35">
        <f t="shared" si="400"/>
        <v>1.5687017902820646</v>
      </c>
      <c r="R763" s="35">
        <f t="shared" si="409"/>
        <v>4.046140058100006</v>
      </c>
      <c r="S763" s="67">
        <f t="shared" si="401"/>
        <v>12.573716489787108</v>
      </c>
      <c r="AJ763" s="34">
        <f t="shared" ca="1" si="410"/>
        <v>-1.0262246301450768</v>
      </c>
      <c r="AK763" s="34">
        <f t="shared" ca="1" si="410"/>
        <v>0.9547672526148353</v>
      </c>
      <c r="AL763" s="34">
        <f t="shared" ca="1" si="410"/>
        <v>-1.0115580777427018</v>
      </c>
      <c r="AM763" s="34">
        <f t="shared" ca="1" si="410"/>
        <v>0.14440638962994443</v>
      </c>
      <c r="AN763" s="101">
        <f t="shared" ca="1" si="410"/>
        <v>4.2734530239043021E-2</v>
      </c>
      <c r="AQ763" s="60">
        <f ca="1"/>
        <v>1.3844696240300871E-2</v>
      </c>
      <c r="AR763" s="60">
        <f ca="1"/>
        <v>-2.0274474479395075E-3</v>
      </c>
      <c r="AS763" s="60">
        <f ca="1"/>
        <v>2.3239649255160778E-3</v>
      </c>
      <c r="AT763" s="60">
        <f ca="1"/>
        <v>3.5923636206505257E-3</v>
      </c>
      <c r="AU763" s="60">
        <f ca="1"/>
        <v>-1.7402143948485133E-2</v>
      </c>
      <c r="AW763" s="61">
        <f t="shared" ca="1" si="383"/>
        <v>-0.56934143915403368</v>
      </c>
      <c r="AX763" s="61">
        <f t="shared" ca="1" si="384"/>
        <v>-0.20274474479395074</v>
      </c>
      <c r="AY763" s="61">
        <f t="shared" ca="1" si="385"/>
        <v>0.23239649255160777</v>
      </c>
      <c r="AZ763" s="61">
        <f t="shared" ca="1" si="386"/>
        <v>0.35923636206505255</v>
      </c>
      <c r="BA763" s="61">
        <f t="shared" ca="1" si="387"/>
        <v>-1.7402143948485134</v>
      </c>
      <c r="BB763" s="61">
        <f t="shared" ca="1" si="388"/>
        <v>-1.9206677241798376</v>
      </c>
      <c r="BL763" s="96">
        <v>39776</v>
      </c>
      <c r="BM763" s="126">
        <f t="shared" si="402"/>
        <v>4.4898430919541078E-2</v>
      </c>
      <c r="BN763" s="126">
        <f t="shared" si="403"/>
        <v>6.4564000252361226E-2</v>
      </c>
      <c r="BO763" s="126">
        <f t="shared" si="404"/>
        <v>2.3197851529849964E-2</v>
      </c>
      <c r="BP763" s="126">
        <f t="shared" si="405"/>
        <v>1.5894709513401925E-2</v>
      </c>
      <c r="BQ763" s="126">
        <f t="shared" si="406"/>
        <v>3.9711740938581652E-2</v>
      </c>
      <c r="DA763" s="126">
        <f t="shared" ca="1" si="389"/>
        <v>1.3977332422121016E-2</v>
      </c>
      <c r="DB763" s="126">
        <f t="shared" ca="1" si="390"/>
        <v>-2.3453297691406849E-3</v>
      </c>
      <c r="DC763" s="126">
        <f t="shared" ca="1" si="391"/>
        <v>2.1655513634264781E-3</v>
      </c>
      <c r="DD763" s="126">
        <f t="shared" ca="1" si="392"/>
        <v>3.7091009619653606E-3</v>
      </c>
      <c r="DE763" s="126">
        <f t="shared" ca="1" si="393"/>
        <v>-1.8024736167801807E-2</v>
      </c>
    </row>
    <row r="764" spans="1:109" ht="14" thickBot="1" x14ac:dyDescent="0.2">
      <c r="A764" s="96">
        <v>39777</v>
      </c>
      <c r="B764" s="97">
        <v>3.249000072479248</v>
      </c>
      <c r="C764" s="98">
        <v>857.3900146484375</v>
      </c>
      <c r="D764" s="97">
        <v>1.5450999736785889</v>
      </c>
      <c r="E764">
        <v>95.620577509049625</v>
      </c>
      <c r="F764">
        <v>818.154541015625</v>
      </c>
      <c r="H764" s="34">
        <f t="shared" si="394"/>
        <v>-8.9788457695279475E-2</v>
      </c>
      <c r="I764" s="34">
        <f t="shared" si="395"/>
        <v>6.5507767058814257E-3</v>
      </c>
      <c r="J764" s="34">
        <f t="shared" si="396"/>
        <v>2.2500111628044942E-2</v>
      </c>
      <c r="K764" s="34">
        <f t="shared" si="397"/>
        <v>-1.2526279718077715E-2</v>
      </c>
      <c r="L764" s="101">
        <f t="shared" si="398"/>
        <v>-4.6228901974470736E-3</v>
      </c>
      <c r="N764" s="34">
        <f t="shared" si="399"/>
        <v>3.6924096301112153</v>
      </c>
      <c r="O764" s="35">
        <f t="shared" si="407"/>
        <v>0.65507767058814259</v>
      </c>
      <c r="P764" s="35">
        <f t="shared" si="408"/>
        <v>2.2500111628044941</v>
      </c>
      <c r="Q764" s="35">
        <f t="shared" si="400"/>
        <v>-1.2526279718077715</v>
      </c>
      <c r="R764" s="35">
        <f t="shared" si="409"/>
        <v>-0.46228901974470737</v>
      </c>
      <c r="S764" s="67">
        <f t="shared" si="401"/>
        <v>4.8825814719513732</v>
      </c>
      <c r="AJ764" s="34">
        <f t="shared" ca="1" si="410"/>
        <v>-1.6301764879342227</v>
      </c>
      <c r="AK764" s="34">
        <f t="shared" ca="1" si="410"/>
        <v>0.57159518417398036</v>
      </c>
      <c r="AL764" s="34">
        <f t="shared" ca="1" si="410"/>
        <v>1.3813601751089186</v>
      </c>
      <c r="AM764" s="34">
        <f t="shared" ca="1" si="410"/>
        <v>-1.0993369433211071</v>
      </c>
      <c r="AN764" s="101">
        <f t="shared" ca="1" si="410"/>
        <v>-0.31392792271987907</v>
      </c>
      <c r="AQ764" s="60">
        <f ca="1"/>
        <v>-1.6678714730239311E-2</v>
      </c>
      <c r="AR764" s="60">
        <f ca="1"/>
        <v>-1.5374991521990971E-2</v>
      </c>
      <c r="AS764" s="60">
        <f ca="1"/>
        <v>1.6511158255815238E-3</v>
      </c>
      <c r="AT764" s="60">
        <f ca="1"/>
        <v>-5.6828587564921448E-3</v>
      </c>
      <c r="AU764" s="60">
        <f ca="1"/>
        <v>1.745527480041888E-2</v>
      </c>
      <c r="AW764" s="61">
        <f t="shared" ca="1" si="383"/>
        <v>0.68588600883219264</v>
      </c>
      <c r="AX764" s="61">
        <f t="shared" ca="1" si="384"/>
        <v>-1.5374991521990971</v>
      </c>
      <c r="AY764" s="61">
        <f t="shared" ca="1" si="385"/>
        <v>0.16511158255815239</v>
      </c>
      <c r="AZ764" s="61">
        <f t="shared" ca="1" si="386"/>
        <v>-0.56828587564921451</v>
      </c>
      <c r="BA764" s="61">
        <f t="shared" ca="1" si="387"/>
        <v>1.7455274800418881</v>
      </c>
      <c r="BB764" s="61">
        <f t="shared" ca="1" si="388"/>
        <v>0.49074004358392154</v>
      </c>
      <c r="BL764" s="96">
        <v>39777</v>
      </c>
      <c r="BM764" s="126">
        <f t="shared" si="402"/>
        <v>-8.9366968856383663E-2</v>
      </c>
      <c r="BN764" s="126">
        <f t="shared" si="403"/>
        <v>6.3922460962114146E-3</v>
      </c>
      <c r="BO764" s="126">
        <f t="shared" si="404"/>
        <v>2.2541302099637006E-2</v>
      </c>
      <c r="BP764" s="126">
        <f t="shared" si="405"/>
        <v>-1.2318588107496435E-2</v>
      </c>
      <c r="BQ764" s="126">
        <f t="shared" si="406"/>
        <v>-5.3725498398654817E-3</v>
      </c>
      <c r="DA764" s="126">
        <f t="shared" ca="1" si="389"/>
        <v>-1.6546078548419167E-2</v>
      </c>
      <c r="DB764" s="126">
        <f t="shared" ca="1" si="390"/>
        <v>-1.5692873843192148E-2</v>
      </c>
      <c r="DC764" s="126">
        <f t="shared" ca="1" si="391"/>
        <v>1.4927022634919243E-3</v>
      </c>
      <c r="DD764" s="126">
        <f t="shared" ca="1" si="392"/>
        <v>-5.5661214151773095E-3</v>
      </c>
      <c r="DE764" s="126">
        <f t="shared" ca="1" si="393"/>
        <v>1.6832682581102206E-2</v>
      </c>
    </row>
    <row r="765" spans="1:109" ht="14" thickBot="1" x14ac:dyDescent="0.2">
      <c r="A765" s="96">
        <v>39778</v>
      </c>
      <c r="B765" s="97">
        <v>3.1926069259643555</v>
      </c>
      <c r="C765" s="98">
        <v>887.67999267578125</v>
      </c>
      <c r="D765" s="97">
        <v>1.5349999666213989</v>
      </c>
      <c r="E765">
        <v>95.739591321910126</v>
      </c>
      <c r="F765">
        <v>811.25494384765625</v>
      </c>
      <c r="H765" s="34">
        <f t="shared" si="394"/>
        <v>-1.735707764138647E-2</v>
      </c>
      <c r="I765" s="34">
        <f t="shared" si="395"/>
        <v>3.5328120819979214E-2</v>
      </c>
      <c r="J765" s="34">
        <f t="shared" si="396"/>
        <v>-6.53679841385522E-3</v>
      </c>
      <c r="K765" s="34">
        <f t="shared" si="397"/>
        <v>1.2446464554058754E-3</v>
      </c>
      <c r="L765" s="101">
        <f t="shared" si="398"/>
        <v>-8.433122132896629E-3</v>
      </c>
      <c r="N765" s="34">
        <f t="shared" si="399"/>
        <v>0.71378262060305886</v>
      </c>
      <c r="O765" s="35">
        <f t="shared" si="407"/>
        <v>3.5328120819979212</v>
      </c>
      <c r="P765" s="35">
        <f t="shared" si="408"/>
        <v>-0.65367984138552204</v>
      </c>
      <c r="Q765" s="35">
        <f t="shared" si="400"/>
        <v>0.12446464554058755</v>
      </c>
      <c r="R765" s="35">
        <f t="shared" si="409"/>
        <v>-0.84331221328966288</v>
      </c>
      <c r="S765" s="67">
        <f t="shared" si="401"/>
        <v>2.8740672934663825</v>
      </c>
      <c r="AJ765" s="34">
        <f t="shared" ca="1" si="410"/>
        <v>1.8671688917584011</v>
      </c>
      <c r="AK765" s="34">
        <f t="shared" ca="1" si="410"/>
        <v>2.4693334163571854</v>
      </c>
      <c r="AL765" s="34">
        <f t="shared" ca="1" si="410"/>
        <v>0.68792750119389423</v>
      </c>
      <c r="AM765" s="34">
        <f t="shared" ca="1" si="410"/>
        <v>-1.0236168788609676</v>
      </c>
      <c r="AN765" s="101">
        <f t="shared" ca="1" si="410"/>
        <v>-2.2763071824062746</v>
      </c>
      <c r="AQ765" s="60">
        <f ca="1"/>
        <v>-4.0560819179676216E-2</v>
      </c>
      <c r="AR765" s="60">
        <f ca="1"/>
        <v>3.0917862629363823E-3</v>
      </c>
      <c r="AS765" s="60">
        <f ca="1"/>
        <v>-5.9995550988042609E-3</v>
      </c>
      <c r="AT765" s="60">
        <f ca="1"/>
        <v>-3.1787829165320644E-3</v>
      </c>
      <c r="AU765" s="60">
        <f ca="1"/>
        <v>2.1057861098596931E-3</v>
      </c>
      <c r="AW765" s="61">
        <f t="shared" ca="1" si="383"/>
        <v>1.6680001326285172</v>
      </c>
      <c r="AX765" s="61">
        <f t="shared" ca="1" si="384"/>
        <v>0.30917862629363824</v>
      </c>
      <c r="AY765" s="61">
        <f t="shared" ca="1" si="385"/>
        <v>-0.59995550988042612</v>
      </c>
      <c r="AZ765" s="61">
        <f t="shared" ca="1" si="386"/>
        <v>-0.31787829165320647</v>
      </c>
      <c r="BA765" s="61">
        <f t="shared" ca="1" si="387"/>
        <v>0.21057861098596931</v>
      </c>
      <c r="BB765" s="61">
        <f t="shared" ca="1" si="388"/>
        <v>1.2699235683744923</v>
      </c>
      <c r="BL765" s="96">
        <v>39778</v>
      </c>
      <c r="BM765" s="126">
        <f t="shared" si="402"/>
        <v>-1.6935588802490659E-2</v>
      </c>
      <c r="BN765" s="126">
        <f t="shared" si="403"/>
        <v>3.5169590210309201E-2</v>
      </c>
      <c r="BO765" s="126">
        <f t="shared" si="404"/>
        <v>-6.4956079422631577E-3</v>
      </c>
      <c r="BP765" s="126">
        <f t="shared" si="405"/>
        <v>1.4523380659871553E-3</v>
      </c>
      <c r="BQ765" s="126">
        <f t="shared" si="406"/>
        <v>-9.1827817753150371E-3</v>
      </c>
      <c r="DA765" s="126">
        <f t="shared" ca="1" si="389"/>
        <v>-4.0428182997856076E-2</v>
      </c>
      <c r="DB765" s="126">
        <f t="shared" ca="1" si="390"/>
        <v>2.7739039417352049E-3</v>
      </c>
      <c r="DC765" s="126">
        <f t="shared" ca="1" si="391"/>
        <v>-6.1579686608938602E-3</v>
      </c>
      <c r="DD765" s="126">
        <f t="shared" ca="1" si="392"/>
        <v>-3.0620455752172295E-3</v>
      </c>
      <c r="DE765" s="126">
        <f t="shared" ca="1" si="393"/>
        <v>1.4831938905430202E-3</v>
      </c>
    </row>
    <row r="766" spans="1:109" ht="14" thickBot="1" x14ac:dyDescent="0.2">
      <c r="A766" s="96">
        <v>39779</v>
      </c>
      <c r="B766" s="97">
        <v>3.1926069259643555</v>
      </c>
      <c r="C766" s="98">
        <v>887.67999267578125</v>
      </c>
      <c r="D766" s="97">
        <v>1.541700005531311</v>
      </c>
      <c r="E766">
        <v>95.310714763460311</v>
      </c>
      <c r="F766">
        <v>815.55938720703125</v>
      </c>
      <c r="H766" s="34">
        <f t="shared" si="394"/>
        <v>0</v>
      </c>
      <c r="I766" s="34">
        <f t="shared" si="395"/>
        <v>0</v>
      </c>
      <c r="J766" s="34">
        <f t="shared" si="396"/>
        <v>4.3648462902961382E-3</v>
      </c>
      <c r="K766" s="34">
        <f t="shared" si="397"/>
        <v>-4.4796155125394416E-3</v>
      </c>
      <c r="L766" s="101">
        <f t="shared" si="398"/>
        <v>5.3059070912525892E-3</v>
      </c>
      <c r="N766" s="34">
        <f t="shared" si="399"/>
        <v>0</v>
      </c>
      <c r="O766" s="35">
        <f t="shared" si="407"/>
        <v>0</v>
      </c>
      <c r="P766" s="35">
        <f t="shared" si="408"/>
        <v>0.43648462902961382</v>
      </c>
      <c r="Q766" s="35">
        <f t="shared" si="400"/>
        <v>-0.44796155125394416</v>
      </c>
      <c r="R766" s="35">
        <f t="shared" si="409"/>
        <v>0.53059070912525896</v>
      </c>
      <c r="S766" s="67">
        <f t="shared" si="401"/>
        <v>0.51911378690092858</v>
      </c>
      <c r="AJ766" s="34">
        <f t="shared" ca="1" si="410"/>
        <v>1.5063195620083409</v>
      </c>
      <c r="AK766" s="34">
        <f t="shared" ca="1" si="410"/>
        <v>0.98661942771962285</v>
      </c>
      <c r="AL766" s="34">
        <f t="shared" ca="1" si="410"/>
        <v>-0.18283261002702478</v>
      </c>
      <c r="AM766" s="34">
        <f t="shared" ca="1" si="410"/>
        <v>2.3389856184276307E-2</v>
      </c>
      <c r="AN766" s="101">
        <f t="shared" ca="1" si="410"/>
        <v>0.76177010687386126</v>
      </c>
      <c r="AQ766" s="60">
        <f ca="1"/>
        <v>2.8863703606556254E-2</v>
      </c>
      <c r="AR766" s="60">
        <f ca="1"/>
        <v>3.9000726921639112E-2</v>
      </c>
      <c r="AS766" s="60">
        <f ca="1"/>
        <v>-2.5295660233439756E-3</v>
      </c>
      <c r="AT766" s="60">
        <f ca="1"/>
        <v>-1.8560009987254617E-3</v>
      </c>
      <c r="AU766" s="60">
        <f ca="1"/>
        <v>2.7901684530987028E-2</v>
      </c>
      <c r="AW766" s="61">
        <f t="shared" ca="1" si="383"/>
        <v>-1.1869745832946552</v>
      </c>
      <c r="AX766" s="61">
        <f t="shared" ca="1" si="384"/>
        <v>3.9000726921639113</v>
      </c>
      <c r="AY766" s="61">
        <f t="shared" ca="1" si="385"/>
        <v>-0.25295660233439754</v>
      </c>
      <c r="AZ766" s="61">
        <f t="shared" ca="1" si="386"/>
        <v>-0.18560009987254616</v>
      </c>
      <c r="BA766" s="61">
        <f t="shared" ca="1" si="387"/>
        <v>2.790168453098703</v>
      </c>
      <c r="BB766" s="61">
        <f t="shared" ca="1" si="388"/>
        <v>5.064709859761015</v>
      </c>
      <c r="BL766" s="96">
        <v>39779</v>
      </c>
      <c r="BM766" s="126">
        <f t="shared" si="402"/>
        <v>4.2148883889581103E-4</v>
      </c>
      <c r="BN766" s="126">
        <f t="shared" si="403"/>
        <v>-1.5853060967001092E-4</v>
      </c>
      <c r="BO766" s="126">
        <f t="shared" si="404"/>
        <v>4.4060367618882004E-3</v>
      </c>
      <c r="BP766" s="126">
        <f t="shared" si="405"/>
        <v>-4.2719239019581613E-3</v>
      </c>
      <c r="BQ766" s="126">
        <f t="shared" si="406"/>
        <v>4.556247448834181E-3</v>
      </c>
      <c r="DA766" s="126">
        <f t="shared" ca="1" si="389"/>
        <v>2.8996339788376398E-2</v>
      </c>
      <c r="DB766" s="126">
        <f t="shared" ca="1" si="390"/>
        <v>3.8682844600437936E-2</v>
      </c>
      <c r="DC766" s="126">
        <f t="shared" ca="1" si="391"/>
        <v>-2.6879795854335754E-3</v>
      </c>
      <c r="DD766" s="126">
        <f t="shared" ca="1" si="392"/>
        <v>-1.7392636574106268E-3</v>
      </c>
      <c r="DE766" s="126">
        <f t="shared" ca="1" si="393"/>
        <v>2.7279092311670354E-2</v>
      </c>
    </row>
    <row r="767" spans="1:109" ht="14" thickBot="1" x14ac:dyDescent="0.2">
      <c r="A767" s="96">
        <v>39780</v>
      </c>
      <c r="B767" s="97">
        <v>3.1500000953674316</v>
      </c>
      <c r="C767" s="98">
        <v>896.239990234375</v>
      </c>
      <c r="D767" s="97">
        <v>1.5371500253677368</v>
      </c>
      <c r="E767">
        <v>95.565753031827128</v>
      </c>
      <c r="F767">
        <v>816.75921630859375</v>
      </c>
      <c r="H767" s="34">
        <f t="shared" si="394"/>
        <v>-1.3345467069690722E-2</v>
      </c>
      <c r="I767" s="34">
        <f t="shared" si="395"/>
        <v>9.6431119651473642E-3</v>
      </c>
      <c r="J767" s="34">
        <f t="shared" si="396"/>
        <v>-2.9512746625477075E-3</v>
      </c>
      <c r="K767" s="34">
        <f t="shared" si="397"/>
        <v>2.6758614600652713E-3</v>
      </c>
      <c r="L767" s="101">
        <f t="shared" si="398"/>
        <v>1.4711731854027709E-3</v>
      </c>
      <c r="N767" s="34">
        <f t="shared" si="399"/>
        <v>0.54881142177196351</v>
      </c>
      <c r="O767" s="35">
        <f t="shared" si="407"/>
        <v>0.9643111965147364</v>
      </c>
      <c r="P767" s="35">
        <f t="shared" si="408"/>
        <v>-0.29512746625477077</v>
      </c>
      <c r="Q767" s="35">
        <f t="shared" si="400"/>
        <v>0.26758614600652714</v>
      </c>
      <c r="R767" s="35">
        <f t="shared" si="409"/>
        <v>0.1471173185402771</v>
      </c>
      <c r="S767" s="67">
        <f t="shared" si="401"/>
        <v>1.6326986165787334</v>
      </c>
      <c r="AJ767" s="34">
        <f t="shared" ca="1" si="410"/>
        <v>-0.8203802749317024</v>
      </c>
      <c r="AK767" s="34">
        <f t="shared" ca="1" si="410"/>
        <v>0.46795399232749579</v>
      </c>
      <c r="AL767" s="34">
        <f t="shared" ca="1" si="410"/>
        <v>-1.2711410127570804</v>
      </c>
      <c r="AM767" s="34">
        <f t="shared" ca="1" si="410"/>
        <v>-0.60335010368666209</v>
      </c>
      <c r="AN767" s="101">
        <f t="shared" ca="1" si="410"/>
        <v>0.11094559317657041</v>
      </c>
      <c r="AQ767" s="60">
        <f ca="1"/>
        <v>2.7920711824204487E-2</v>
      </c>
      <c r="AR767" s="60">
        <f ca="1"/>
        <v>1.6119317142415809E-2</v>
      </c>
      <c r="AS767" s="60">
        <f ca="1"/>
        <v>6.8433553675240483E-3</v>
      </c>
      <c r="AT767" s="60">
        <f ca="1"/>
        <v>7.9293779292541056E-3</v>
      </c>
      <c r="AU767" s="60">
        <f ca="1"/>
        <v>1.2492723481232402E-2</v>
      </c>
      <c r="AW767" s="61">
        <f t="shared" ca="1" si="383"/>
        <v>-1.1481955238515342</v>
      </c>
      <c r="AX767" s="61">
        <f t="shared" ca="1" si="384"/>
        <v>1.611931714241581</v>
      </c>
      <c r="AY767" s="61">
        <f t="shared" ca="1" si="385"/>
        <v>0.68433553675240488</v>
      </c>
      <c r="AZ767" s="61">
        <f t="shared" ca="1" si="386"/>
        <v>0.79293779292541056</v>
      </c>
      <c r="BA767" s="61">
        <f t="shared" ca="1" si="387"/>
        <v>1.2492723481232402</v>
      </c>
      <c r="BB767" s="61">
        <f t="shared" ca="1" si="388"/>
        <v>3.1902818681911027</v>
      </c>
      <c r="BL767" s="96">
        <v>39780</v>
      </c>
      <c r="BM767" s="126">
        <f t="shared" si="402"/>
        <v>-1.292397823079491E-2</v>
      </c>
      <c r="BN767" s="126">
        <f t="shared" si="403"/>
        <v>9.484581355477353E-3</v>
      </c>
      <c r="BO767" s="126">
        <f t="shared" si="404"/>
        <v>-2.9100841909556452E-3</v>
      </c>
      <c r="BP767" s="126">
        <f t="shared" si="405"/>
        <v>2.8835530706465512E-3</v>
      </c>
      <c r="BQ767" s="126">
        <f t="shared" si="406"/>
        <v>7.2151354298436289E-4</v>
      </c>
      <c r="DA767" s="126">
        <f t="shared" ca="1" si="389"/>
        <v>2.8053348006024631E-2</v>
      </c>
      <c r="DB767" s="126">
        <f t="shared" ca="1" si="390"/>
        <v>1.5801434821214631E-2</v>
      </c>
      <c r="DC767" s="126">
        <f t="shared" ca="1" si="391"/>
        <v>6.684941805434449E-3</v>
      </c>
      <c r="DD767" s="126">
        <f t="shared" ca="1" si="392"/>
        <v>8.04611527056894E-3</v>
      </c>
      <c r="DE767" s="126">
        <f t="shared" ca="1" si="393"/>
        <v>1.1870131261915729E-2</v>
      </c>
    </row>
    <row r="768" spans="1:109" ht="14" thickBot="1" x14ac:dyDescent="0.2">
      <c r="A768" s="96">
        <v>39783</v>
      </c>
      <c r="B768" s="97">
        <v>2.9314999580383301</v>
      </c>
      <c r="C768" s="98">
        <v>816.21002197265625</v>
      </c>
      <c r="D768" s="97">
        <v>1.4910999536514282</v>
      </c>
      <c r="E768">
        <v>93.361961712565744</v>
      </c>
      <c r="F768">
        <v>776.45684814453125</v>
      </c>
      <c r="H768" s="34">
        <f t="shared" si="394"/>
        <v>-6.9365120861564489E-2</v>
      </c>
      <c r="I768" s="34">
        <f t="shared" si="395"/>
        <v>-8.929524361079913E-2</v>
      </c>
      <c r="J768" s="34">
        <f t="shared" si="396"/>
        <v>-2.9958085389415325E-2</v>
      </c>
      <c r="K768" s="34">
        <f t="shared" si="397"/>
        <v>-2.3060471448672997E-2</v>
      </c>
      <c r="L768" s="101">
        <f t="shared" si="398"/>
        <v>-4.9344246577604792E-2</v>
      </c>
      <c r="N768" s="34">
        <f t="shared" si="399"/>
        <v>2.8525319048501103</v>
      </c>
      <c r="O768" s="35">
        <f t="shared" si="407"/>
        <v>-8.9295243610799133</v>
      </c>
      <c r="P768" s="35">
        <f t="shared" si="408"/>
        <v>-2.9958085389415325</v>
      </c>
      <c r="Q768" s="35">
        <f t="shared" si="400"/>
        <v>-2.3060471448672999</v>
      </c>
      <c r="R768" s="35">
        <f t="shared" si="409"/>
        <v>-4.9344246577604789</v>
      </c>
      <c r="S768" s="67">
        <f t="shared" si="401"/>
        <v>-16.313272797799115</v>
      </c>
      <c r="AJ768" s="34">
        <f t="shared" ca="1" si="410"/>
        <v>1.4191757127303863</v>
      </c>
      <c r="AK768" s="34">
        <f t="shared" ca="1" si="410"/>
        <v>0.78437335437315059</v>
      </c>
      <c r="AL768" s="34">
        <f t="shared" ca="1" si="410"/>
        <v>0.54567584476989095</v>
      </c>
      <c r="AM768" s="34">
        <f t="shared" ca="1" si="410"/>
        <v>-1.2890022377897472</v>
      </c>
      <c r="AN768" s="101">
        <f t="shared" ca="1" si="410"/>
        <v>6.670271530689771E-3</v>
      </c>
      <c r="AQ768" s="60">
        <f ca="1"/>
        <v>-1.0660896050834975E-2</v>
      </c>
      <c r="AR768" s="60">
        <f ca="1"/>
        <v>-1.8473822314030618E-2</v>
      </c>
      <c r="AS768" s="60">
        <f ca="1"/>
        <v>-3.0310318637340886E-3</v>
      </c>
      <c r="AT768" s="60">
        <f ca="1"/>
        <v>-1.9730747691771378E-3</v>
      </c>
      <c r="AU768" s="60">
        <f ca="1"/>
        <v>1.339730605392157E-2</v>
      </c>
      <c r="AW768" s="61">
        <f t="shared" ca="1" si="383"/>
        <v>0.43841264516772327</v>
      </c>
      <c r="AX768" s="61">
        <f t="shared" ca="1" si="384"/>
        <v>-1.8473822314030619</v>
      </c>
      <c r="AY768" s="61">
        <f t="shared" ca="1" si="385"/>
        <v>-0.30310318637340888</v>
      </c>
      <c r="AZ768" s="61">
        <f t="shared" ca="1" si="386"/>
        <v>-0.19730747691771378</v>
      </c>
      <c r="BA768" s="61">
        <f t="shared" ca="1" si="387"/>
        <v>1.3397306053921569</v>
      </c>
      <c r="BB768" s="61">
        <f t="shared" ca="1" si="388"/>
        <v>-0.56964964413430441</v>
      </c>
      <c r="BL768" s="96">
        <v>39783</v>
      </c>
      <c r="BM768" s="126">
        <f t="shared" si="402"/>
        <v>-6.8943632022668677E-2</v>
      </c>
      <c r="BN768" s="126">
        <f t="shared" si="403"/>
        <v>-8.9453774220469143E-2</v>
      </c>
      <c r="BO768" s="126">
        <f t="shared" si="404"/>
        <v>-2.9916894917823261E-2</v>
      </c>
      <c r="BP768" s="126">
        <f t="shared" si="405"/>
        <v>-2.2852779838091718E-2</v>
      </c>
      <c r="BQ768" s="126">
        <f t="shared" si="406"/>
        <v>-5.0093906220023202E-2</v>
      </c>
      <c r="DA768" s="126">
        <f t="shared" ca="1" si="389"/>
        <v>-1.052825986901483E-2</v>
      </c>
      <c r="DB768" s="126">
        <f t="shared" ca="1" si="390"/>
        <v>-1.8791704635231797E-2</v>
      </c>
      <c r="DC768" s="126">
        <f t="shared" ca="1" si="391"/>
        <v>-3.1894454258236883E-3</v>
      </c>
      <c r="DD768" s="126">
        <f t="shared" ca="1" si="392"/>
        <v>-1.8563374278623029E-3</v>
      </c>
      <c r="DE768" s="126">
        <f t="shared" ca="1" si="393"/>
        <v>1.2774713834604897E-2</v>
      </c>
    </row>
    <row r="769" spans="1:109" ht="14" thickBot="1" x14ac:dyDescent="0.2">
      <c r="A769" s="96">
        <v>39784</v>
      </c>
      <c r="B769" s="97">
        <v>2.9254999160766602</v>
      </c>
      <c r="C769" s="98">
        <v>848.80999755859375</v>
      </c>
      <c r="D769" s="97">
        <v>1.4873000383377075</v>
      </c>
      <c r="E769">
        <v>93.222705377803791</v>
      </c>
      <c r="F769">
        <v>779.4566650390625</v>
      </c>
      <c r="H769" s="34">
        <f t="shared" si="394"/>
        <v>-2.0467480974091386E-3</v>
      </c>
      <c r="I769" s="34">
        <f t="shared" si="395"/>
        <v>3.9940670548431013E-2</v>
      </c>
      <c r="J769" s="34">
        <f t="shared" si="396"/>
        <v>-2.5483974460702068E-3</v>
      </c>
      <c r="K769" s="34">
        <f t="shared" si="397"/>
        <v>-1.491574643543615E-3</v>
      </c>
      <c r="L769" s="101">
        <f t="shared" si="398"/>
        <v>3.863468912277348E-3</v>
      </c>
      <c r="N769" s="34">
        <f t="shared" si="399"/>
        <v>8.4169308386312064E-2</v>
      </c>
      <c r="O769" s="35">
        <f t="shared" si="407"/>
        <v>3.9940670548431014</v>
      </c>
      <c r="P769" s="35">
        <f t="shared" si="408"/>
        <v>-0.25483974460702069</v>
      </c>
      <c r="Q769" s="35">
        <f t="shared" si="400"/>
        <v>-0.1491574643543615</v>
      </c>
      <c r="R769" s="35">
        <f t="shared" si="409"/>
        <v>0.3863468912277348</v>
      </c>
      <c r="S769" s="67">
        <f t="shared" si="401"/>
        <v>4.0605860454957661</v>
      </c>
      <c r="AJ769" s="34">
        <f t="shared" ca="1" si="410"/>
        <v>-1.4366182657306226</v>
      </c>
      <c r="AK769" s="34">
        <f t="shared" ca="1" si="410"/>
        <v>1.7557599058610276</v>
      </c>
      <c r="AL769" s="34">
        <f t="shared" ca="1" si="410"/>
        <v>2.7700523724733026</v>
      </c>
      <c r="AM769" s="34">
        <f t="shared" ca="1" si="410"/>
        <v>1.0157715185438005</v>
      </c>
      <c r="AN769" s="101">
        <f t="shared" ca="1" si="410"/>
        <v>-1.0100326906087949</v>
      </c>
      <c r="AQ769" s="60">
        <f ca="1"/>
        <v>2.2727659944913419E-2</v>
      </c>
      <c r="AR769" s="60">
        <f ca="1"/>
        <v>2.3066825180089262E-2</v>
      </c>
      <c r="AS769" s="60">
        <f ca="1"/>
        <v>-2.139181069015208E-3</v>
      </c>
      <c r="AT769" s="60">
        <f ca="1"/>
        <v>9.1930638273979449E-3</v>
      </c>
      <c r="AU769" s="60">
        <f ca="1"/>
        <v>7.7887435101547517E-3</v>
      </c>
      <c r="AW769" s="61">
        <f t="shared" ca="1" si="383"/>
        <v>-0.93463940248639821</v>
      </c>
      <c r="AX769" s="61">
        <f t="shared" ca="1" si="384"/>
        <v>2.3066825180089263</v>
      </c>
      <c r="AY769" s="61">
        <f t="shared" ca="1" si="385"/>
        <v>-0.2139181069015208</v>
      </c>
      <c r="AZ769" s="61">
        <f t="shared" ca="1" si="386"/>
        <v>0.91930638273979448</v>
      </c>
      <c r="BA769" s="61">
        <f t="shared" ca="1" si="387"/>
        <v>0.7788743510154752</v>
      </c>
      <c r="BB769" s="61">
        <f t="shared" ca="1" si="388"/>
        <v>2.8563057423762768</v>
      </c>
      <c r="BL769" s="96">
        <v>39784</v>
      </c>
      <c r="BM769" s="126">
        <f t="shared" si="402"/>
        <v>-1.6252592585133275E-3</v>
      </c>
      <c r="BN769" s="126">
        <f t="shared" si="403"/>
        <v>3.9782139938761001E-2</v>
      </c>
      <c r="BO769" s="126">
        <f t="shared" si="404"/>
        <v>-2.5072069744781445E-3</v>
      </c>
      <c r="BP769" s="126">
        <f t="shared" si="405"/>
        <v>-1.2838830329623351E-3</v>
      </c>
      <c r="BQ769" s="126">
        <f t="shared" si="406"/>
        <v>3.1138092698589398E-3</v>
      </c>
      <c r="DA769" s="126">
        <f t="shared" ca="1" si="389"/>
        <v>2.2860296126733563E-2</v>
      </c>
      <c r="DB769" s="126">
        <f t="shared" ca="1" si="390"/>
        <v>2.2748942858888083E-2</v>
      </c>
      <c r="DC769" s="126">
        <f t="shared" ca="1" si="391"/>
        <v>-2.2975946311048078E-3</v>
      </c>
      <c r="DD769" s="126">
        <f t="shared" ca="1" si="392"/>
        <v>9.3098011687127794E-3</v>
      </c>
      <c r="DE769" s="126">
        <f t="shared" ca="1" si="393"/>
        <v>7.1661512908380784E-3</v>
      </c>
    </row>
    <row r="770" spans="1:109" ht="14" thickBot="1" x14ac:dyDescent="0.2">
      <c r="A770" s="96">
        <v>39785</v>
      </c>
      <c r="B770" s="97">
        <v>2.9465000629425049</v>
      </c>
      <c r="C770" s="98">
        <v>870.739990234375</v>
      </c>
      <c r="D770" s="97">
        <v>1.4722000360488892</v>
      </c>
      <c r="E770">
        <v>93.057879104869556</v>
      </c>
      <c r="F770">
        <v>779.55670166015625</v>
      </c>
      <c r="H770" s="34">
        <f t="shared" si="394"/>
        <v>7.1783105343608006E-3</v>
      </c>
      <c r="I770" s="34">
        <f t="shared" si="395"/>
        <v>2.5836162084397943E-2</v>
      </c>
      <c r="J770" s="34">
        <f t="shared" si="396"/>
        <v>-1.0152626840307887E-2</v>
      </c>
      <c r="K770" s="34">
        <f t="shared" si="397"/>
        <v>-1.7680914994500881E-3</v>
      </c>
      <c r="L770" s="101">
        <f t="shared" si="398"/>
        <v>1.2834147885403823E-4</v>
      </c>
      <c r="N770" s="34">
        <f t="shared" si="399"/>
        <v>-0.29519677278515155</v>
      </c>
      <c r="O770" s="35">
        <f t="shared" si="407"/>
        <v>2.5836162084397944</v>
      </c>
      <c r="P770" s="35">
        <f t="shared" si="408"/>
        <v>-1.0152626840307888</v>
      </c>
      <c r="Q770" s="35">
        <f t="shared" si="400"/>
        <v>-0.17680914994500882</v>
      </c>
      <c r="R770" s="35">
        <f t="shared" si="409"/>
        <v>1.2834147885403824E-2</v>
      </c>
      <c r="S770" s="67">
        <f t="shared" si="401"/>
        <v>1.1091817495642489</v>
      </c>
      <c r="AJ770" s="34">
        <f t="shared" ca="1" si="410"/>
        <v>-0.89637086110280051</v>
      </c>
      <c r="AK770" s="34">
        <f t="shared" ca="1" si="410"/>
        <v>9.8702147837582355E-2</v>
      </c>
      <c r="AL770" s="34">
        <f t="shared" ca="1" si="410"/>
        <v>-5.9288182393273998E-2</v>
      </c>
      <c r="AM770" s="34">
        <f t="shared" ca="1" si="410"/>
        <v>-0.86198441762329003</v>
      </c>
      <c r="AN770" s="101">
        <f t="shared" ca="1" si="410"/>
        <v>-1.4047491197590138</v>
      </c>
      <c r="AQ770" s="60">
        <f ca="1"/>
        <v>-4.5130500470113348E-2</v>
      </c>
      <c r="AR770" s="60">
        <f ca="1"/>
        <v>2.5337646194564321E-2</v>
      </c>
      <c r="AS770" s="60">
        <f ca="1"/>
        <v>6.4901840656118844E-3</v>
      </c>
      <c r="AT770" s="60">
        <f ca="1"/>
        <v>-1.2441638008167902E-2</v>
      </c>
      <c r="AU770" s="60">
        <f ca="1"/>
        <v>7.5077095840959404E-3</v>
      </c>
      <c r="AW770" s="61">
        <f t="shared" ca="1" si="383"/>
        <v>1.8559211153077442</v>
      </c>
      <c r="AX770" s="61">
        <f t="shared" ca="1" si="384"/>
        <v>2.5337646194564321</v>
      </c>
      <c r="AY770" s="61">
        <f t="shared" ca="1" si="385"/>
        <v>0.64901840656118848</v>
      </c>
      <c r="AZ770" s="61">
        <f t="shared" ca="1" si="386"/>
        <v>-1.2441638008167901</v>
      </c>
      <c r="BA770" s="61">
        <f t="shared" ca="1" si="387"/>
        <v>0.75077095840959407</v>
      </c>
      <c r="BB770" s="61">
        <f t="shared" ca="1" si="388"/>
        <v>4.5453112989181683</v>
      </c>
      <c r="BL770" s="96">
        <v>39785</v>
      </c>
      <c r="BM770" s="126">
        <f t="shared" si="402"/>
        <v>7.5997993732566113E-3</v>
      </c>
      <c r="BN770" s="126">
        <f t="shared" si="403"/>
        <v>2.5677631474727933E-2</v>
      </c>
      <c r="BO770" s="126">
        <f t="shared" si="404"/>
        <v>-1.0111436368715825E-2</v>
      </c>
      <c r="BP770" s="126">
        <f t="shared" si="405"/>
        <v>-1.5603998888688083E-3</v>
      </c>
      <c r="BQ770" s="126">
        <f t="shared" si="406"/>
        <v>-6.2131816356436977E-4</v>
      </c>
      <c r="DA770" s="126">
        <f t="shared" ca="1" si="389"/>
        <v>-4.4997864288293207E-2</v>
      </c>
      <c r="DB770" s="126">
        <f t="shared" ca="1" si="390"/>
        <v>2.5019763873363143E-2</v>
      </c>
      <c r="DC770" s="126">
        <f t="shared" ca="1" si="391"/>
        <v>6.3317705035222851E-3</v>
      </c>
      <c r="DD770" s="126">
        <f t="shared" ca="1" si="392"/>
        <v>-1.2324900666853067E-2</v>
      </c>
      <c r="DE770" s="126">
        <f t="shared" ca="1" si="393"/>
        <v>6.8851173647792672E-3</v>
      </c>
    </row>
    <row r="771" spans="1:109" ht="14" thickBot="1" x14ac:dyDescent="0.2">
      <c r="A771" s="96">
        <v>39786</v>
      </c>
      <c r="B771" s="97">
        <v>2.8829998970031738</v>
      </c>
      <c r="C771" s="98">
        <v>845.219970703125</v>
      </c>
      <c r="D771" s="97">
        <v>1.4750000238418579</v>
      </c>
      <c r="E771">
        <v>92.395821809762026</v>
      </c>
      <c r="F771">
        <v>767.493408203125</v>
      </c>
      <c r="H771" s="34">
        <f t="shared" si="394"/>
        <v>-2.1551048560276287E-2</v>
      </c>
      <c r="I771" s="34">
        <f t="shared" si="395"/>
        <v>-2.930842710506593E-2</v>
      </c>
      <c r="J771" s="34">
        <f t="shared" si="396"/>
        <v>1.9019071623469022E-3</v>
      </c>
      <c r="K771" s="34">
        <f t="shared" si="397"/>
        <v>-7.1144679147634475E-3</v>
      </c>
      <c r="L771" s="101">
        <f t="shared" si="398"/>
        <v>-1.5474555515129393E-2</v>
      </c>
      <c r="N771" s="34">
        <f t="shared" si="399"/>
        <v>0.88625310296584148</v>
      </c>
      <c r="O771" s="35">
        <f t="shared" si="407"/>
        <v>-2.9308427105065928</v>
      </c>
      <c r="P771" s="35">
        <f t="shared" si="408"/>
        <v>0.19019071623469022</v>
      </c>
      <c r="Q771" s="35">
        <f t="shared" si="400"/>
        <v>-0.71144679147634471</v>
      </c>
      <c r="R771" s="35">
        <f t="shared" si="409"/>
        <v>-1.5474555515129393</v>
      </c>
      <c r="S771" s="67">
        <f t="shared" si="401"/>
        <v>-4.1133012342953448</v>
      </c>
      <c r="AJ771" s="34">
        <f t="shared" ca="1" si="410"/>
        <v>-1.1933307987272783</v>
      </c>
      <c r="AK771" s="34">
        <f t="shared" ca="1" si="410"/>
        <v>5.0268167613412774E-2</v>
      </c>
      <c r="AL771" s="34">
        <f t="shared" ca="1" si="410"/>
        <v>-0.54227768209244553</v>
      </c>
      <c r="AM771" s="34">
        <f t="shared" ca="1" si="410"/>
        <v>2.1044706225629071</v>
      </c>
      <c r="AN771" s="101">
        <f t="shared" ca="1" si="410"/>
        <v>1.1372969080124693</v>
      </c>
      <c r="AQ771" s="60">
        <f ca="1"/>
        <v>-1.6893346477186856E-2</v>
      </c>
      <c r="AR771" s="60">
        <f ca="1"/>
        <v>-6.8332321663857401E-3</v>
      </c>
      <c r="AS771" s="60">
        <f ca="1"/>
        <v>-9.3303141230561618E-3</v>
      </c>
      <c r="AT771" s="60">
        <f ca="1"/>
        <v>-7.0545738180331254E-3</v>
      </c>
      <c r="AU771" s="60">
        <f ca="1"/>
        <v>3.043502607249018E-3</v>
      </c>
      <c r="AW771" s="61">
        <f t="shared" ca="1" si="383"/>
        <v>0.69471240311158089</v>
      </c>
      <c r="AX771" s="61">
        <f t="shared" ca="1" si="384"/>
        <v>-0.68332321663857398</v>
      </c>
      <c r="AY771" s="61">
        <f t="shared" ca="1" si="385"/>
        <v>-0.93303141230561615</v>
      </c>
      <c r="AZ771" s="61">
        <f t="shared" ca="1" si="386"/>
        <v>-0.70545738180331252</v>
      </c>
      <c r="BA771" s="61">
        <f t="shared" ca="1" si="387"/>
        <v>0.30435026072490179</v>
      </c>
      <c r="BB771" s="61">
        <f t="shared" ca="1" si="388"/>
        <v>-1.3227493469110201</v>
      </c>
      <c r="BL771" s="96">
        <v>39786</v>
      </c>
      <c r="BM771" s="126">
        <f t="shared" si="402"/>
        <v>-2.1129559721380475E-2</v>
      </c>
      <c r="BN771" s="126">
        <f t="shared" si="403"/>
        <v>-2.9466957714735939E-2</v>
      </c>
      <c r="BO771" s="126">
        <f t="shared" si="404"/>
        <v>1.9430976339389644E-3</v>
      </c>
      <c r="BP771" s="126">
        <f t="shared" si="405"/>
        <v>-6.9067763041821672E-3</v>
      </c>
      <c r="BQ771" s="126">
        <f t="shared" si="406"/>
        <v>-1.6224215157547801E-2</v>
      </c>
      <c r="DA771" s="126">
        <f t="shared" ca="1" si="389"/>
        <v>-1.6760710295366712E-2</v>
      </c>
      <c r="DB771" s="126">
        <f t="shared" ca="1" si="390"/>
        <v>-7.1511144875869171E-3</v>
      </c>
      <c r="DC771" s="126">
        <f t="shared" ca="1" si="391"/>
        <v>-9.4887276851457619E-3</v>
      </c>
      <c r="DD771" s="126">
        <f t="shared" ca="1" si="392"/>
        <v>-6.93783647671829E-3</v>
      </c>
      <c r="DE771" s="126">
        <f t="shared" ca="1" si="393"/>
        <v>2.4209103879323452E-3</v>
      </c>
    </row>
    <row r="772" spans="1:109" ht="14" thickBot="1" x14ac:dyDescent="0.2">
      <c r="A772" s="96">
        <v>39787</v>
      </c>
      <c r="B772" s="97">
        <v>2.9360001087188721</v>
      </c>
      <c r="C772" s="98">
        <v>876.07000732421875</v>
      </c>
      <c r="D772" s="97">
        <v>1.4703999757766724</v>
      </c>
      <c r="E772">
        <v>93.101200453201457</v>
      </c>
      <c r="F772">
        <v>744.5965576171875</v>
      </c>
      <c r="H772" s="34">
        <f t="shared" si="394"/>
        <v>1.8383702257773579E-2</v>
      </c>
      <c r="I772" s="34">
        <f t="shared" si="395"/>
        <v>3.6499417536750935E-2</v>
      </c>
      <c r="J772" s="34">
        <f t="shared" si="396"/>
        <v>-3.1186766039528828E-3</v>
      </c>
      <c r="K772" s="34">
        <f t="shared" si="397"/>
        <v>7.6343132148525873E-3</v>
      </c>
      <c r="L772" s="101">
        <f t="shared" si="398"/>
        <v>-2.9833286307362802E-2</v>
      </c>
      <c r="N772" s="34">
        <f t="shared" si="399"/>
        <v>-0.75600094929873352</v>
      </c>
      <c r="O772" s="35">
        <f t="shared" si="407"/>
        <v>3.6499417536750935</v>
      </c>
      <c r="P772" s="35">
        <f t="shared" si="408"/>
        <v>-0.31186766039528829</v>
      </c>
      <c r="Q772" s="35">
        <f t="shared" si="400"/>
        <v>0.76343132148525872</v>
      </c>
      <c r="R772" s="35">
        <f t="shared" si="409"/>
        <v>-2.9833286307362803</v>
      </c>
      <c r="S772" s="67">
        <f t="shared" si="401"/>
        <v>0.36217583473005011</v>
      </c>
      <c r="AJ772" s="34">
        <f t="shared" ca="1" si="410"/>
        <v>-0.34549886645106703</v>
      </c>
      <c r="AK772" s="34">
        <f t="shared" ca="1" si="410"/>
        <v>0.90386661178820327</v>
      </c>
      <c r="AL772" s="34">
        <f t="shared" ca="1" si="410"/>
        <v>0.18668453666610171</v>
      </c>
      <c r="AM772" s="34">
        <f t="shared" ca="1" si="410"/>
        <v>-2.2072267566475068</v>
      </c>
      <c r="AN772" s="101">
        <f t="shared" ca="1" si="410"/>
        <v>8.2051238306599342E-2</v>
      </c>
      <c r="AQ772" s="60">
        <f ca="1"/>
        <v>-2.041472389080224E-2</v>
      </c>
      <c r="AR772" s="60">
        <f ca="1"/>
        <v>-1.8064008036301919E-2</v>
      </c>
      <c r="AS772" s="60">
        <f ca="1"/>
        <v>1.2159119800814884E-2</v>
      </c>
      <c r="AT772" s="60">
        <f ca="1"/>
        <v>-6.4882955685294308E-3</v>
      </c>
      <c r="AU772" s="60">
        <f ca="1"/>
        <v>1.542493050013859E-3</v>
      </c>
      <c r="AW772" s="61">
        <f t="shared" ca="1" si="383"/>
        <v>0.8395235314797338</v>
      </c>
      <c r="AX772" s="61">
        <f t="shared" ca="1" si="384"/>
        <v>-1.806400803630192</v>
      </c>
      <c r="AY772" s="61">
        <f t="shared" ca="1" si="385"/>
        <v>1.2159119800814884</v>
      </c>
      <c r="AZ772" s="61">
        <f t="shared" ca="1" si="386"/>
        <v>-0.64882955685294308</v>
      </c>
      <c r="BA772" s="61">
        <f t="shared" ca="1" si="387"/>
        <v>0.15424930500138589</v>
      </c>
      <c r="BB772" s="61">
        <f t="shared" ca="1" si="388"/>
        <v>-0.24554554392052697</v>
      </c>
      <c r="BL772" s="96">
        <v>39787</v>
      </c>
      <c r="BM772" s="126">
        <f t="shared" si="402"/>
        <v>1.880519109666939E-2</v>
      </c>
      <c r="BN772" s="126">
        <f t="shared" si="403"/>
        <v>3.6340886927080922E-2</v>
      </c>
      <c r="BO772" s="126">
        <f t="shared" si="404"/>
        <v>-3.0774861323608206E-3</v>
      </c>
      <c r="BP772" s="126">
        <f t="shared" si="405"/>
        <v>7.8420048254338667E-3</v>
      </c>
      <c r="BQ772" s="126">
        <f t="shared" si="406"/>
        <v>-3.0582945949781209E-2</v>
      </c>
      <c r="DA772" s="126">
        <f t="shared" ca="1" si="389"/>
        <v>-2.0282087708982096E-2</v>
      </c>
      <c r="DB772" s="126">
        <f t="shared" ca="1" si="390"/>
        <v>-1.8381890357503098E-2</v>
      </c>
      <c r="DC772" s="126">
        <f t="shared" ca="1" si="391"/>
        <v>1.2000706238725284E-2</v>
      </c>
      <c r="DD772" s="126">
        <f t="shared" ca="1" si="392"/>
        <v>-6.3715582272145955E-3</v>
      </c>
      <c r="DE772" s="126">
        <f t="shared" ca="1" si="393"/>
        <v>9.1990083069718614E-4</v>
      </c>
    </row>
    <row r="773" spans="1:109" ht="14" thickBot="1" x14ac:dyDescent="0.2">
      <c r="A773" s="96">
        <v>39790</v>
      </c>
      <c r="B773" s="97">
        <v>2.9939999580383301</v>
      </c>
      <c r="C773" s="98">
        <v>909.70001220703125</v>
      </c>
      <c r="D773" s="97">
        <v>1.4946000576019287</v>
      </c>
      <c r="E773">
        <v>92.980011851307395</v>
      </c>
      <c r="F773">
        <v>770.83575439453125</v>
      </c>
      <c r="H773" s="34">
        <f t="shared" si="394"/>
        <v>1.9754716339151067E-2</v>
      </c>
      <c r="I773" s="34">
        <f t="shared" si="395"/>
        <v>3.8387348729730687E-2</v>
      </c>
      <c r="J773" s="34">
        <f t="shared" si="396"/>
        <v>1.6458162557078219E-2</v>
      </c>
      <c r="K773" s="34">
        <f t="shared" si="397"/>
        <v>-1.3016867806659358E-3</v>
      </c>
      <c r="L773" s="101">
        <f t="shared" si="398"/>
        <v>3.5239481715189265E-2</v>
      </c>
      <c r="N773" s="34">
        <f t="shared" si="399"/>
        <v>-0.81238175510649913</v>
      </c>
      <c r="O773" s="35">
        <f t="shared" si="407"/>
        <v>3.8387348729730686</v>
      </c>
      <c r="P773" s="35">
        <f t="shared" si="408"/>
        <v>1.645816255707822</v>
      </c>
      <c r="Q773" s="35">
        <f t="shared" si="400"/>
        <v>-0.13016867806659357</v>
      </c>
      <c r="R773" s="35">
        <f t="shared" si="409"/>
        <v>3.5239481715189265</v>
      </c>
      <c r="S773" s="67">
        <f t="shared" si="401"/>
        <v>8.0659488670267248</v>
      </c>
      <c r="AJ773" s="34">
        <f t="shared" ca="1" si="410"/>
        <v>0.33606913732202004</v>
      </c>
      <c r="AK773" s="34">
        <f t="shared" ca="1" si="410"/>
        <v>-0.18937615915135544</v>
      </c>
      <c r="AL773" s="34">
        <f t="shared" ca="1" si="410"/>
        <v>-0.15163525091001531</v>
      </c>
      <c r="AM773" s="34">
        <f t="shared" ca="1" si="410"/>
        <v>0.33753735133669299</v>
      </c>
      <c r="AN773" s="101">
        <f t="shared" ca="1" si="410"/>
        <v>0.82500607669157056</v>
      </c>
      <c r="AQ773" s="60">
        <f ca="1"/>
        <v>-1.0581428034813834E-2</v>
      </c>
      <c r="AR773" s="60">
        <f ca="1"/>
        <v>3.9414468283249845E-3</v>
      </c>
      <c r="AS773" s="60">
        <f ca="1"/>
        <v>-8.4198404938727184E-3</v>
      </c>
      <c r="AT773" s="60">
        <f ca="1"/>
        <v>5.6799077168007556E-3</v>
      </c>
      <c r="AU773" s="60">
        <f ca="1"/>
        <v>1.2949050130277345E-2</v>
      </c>
      <c r="AW773" s="61">
        <f t="shared" ca="1" si="383"/>
        <v>0.4351446475300077</v>
      </c>
      <c r="AX773" s="61">
        <f t="shared" ca="1" si="384"/>
        <v>0.39414468283249843</v>
      </c>
      <c r="AY773" s="61">
        <f t="shared" ca="1" si="385"/>
        <v>-0.84198404938727189</v>
      </c>
      <c r="AZ773" s="61">
        <f t="shared" ca="1" si="386"/>
        <v>0.56799077168007561</v>
      </c>
      <c r="BA773" s="61">
        <f t="shared" ca="1" si="387"/>
        <v>1.2949050130277344</v>
      </c>
      <c r="BB773" s="61">
        <f t="shared" ca="1" si="388"/>
        <v>1.8502010656830443</v>
      </c>
      <c r="BL773" s="96">
        <v>39790</v>
      </c>
      <c r="BM773" s="126">
        <f t="shared" si="402"/>
        <v>2.0176205178046878E-2</v>
      </c>
      <c r="BN773" s="126">
        <f t="shared" si="403"/>
        <v>3.8228818120060674E-2</v>
      </c>
      <c r="BO773" s="126">
        <f t="shared" si="404"/>
        <v>1.6499353028670283E-2</v>
      </c>
      <c r="BP773" s="126">
        <f t="shared" si="405"/>
        <v>-1.0939951700846559E-3</v>
      </c>
      <c r="BQ773" s="126">
        <f t="shared" si="406"/>
        <v>3.4489822072770855E-2</v>
      </c>
      <c r="DA773" s="126">
        <f t="shared" ca="1" si="389"/>
        <v>-1.044879185299369E-2</v>
      </c>
      <c r="DB773" s="126">
        <f t="shared" ca="1" si="390"/>
        <v>3.623564507123807E-3</v>
      </c>
      <c r="DC773" s="126">
        <f t="shared" ca="1" si="391"/>
        <v>-8.5782540559623185E-3</v>
      </c>
      <c r="DD773" s="126">
        <f t="shared" ca="1" si="392"/>
        <v>5.7966450581155909E-3</v>
      </c>
      <c r="DE773" s="126">
        <f t="shared" ca="1" si="393"/>
        <v>1.2326457910960672E-2</v>
      </c>
    </row>
    <row r="774" spans="1:109" ht="14" thickBot="1" x14ac:dyDescent="0.2">
      <c r="A774" s="96">
        <v>39791</v>
      </c>
      <c r="B774" s="97">
        <v>2.9719998836517334</v>
      </c>
      <c r="C774" s="98">
        <v>888.66998291015625</v>
      </c>
      <c r="D774" s="97">
        <v>1.4759000539779663</v>
      </c>
      <c r="E774">
        <v>92.123449365006138</v>
      </c>
      <c r="F774">
        <v>773.95697021484375</v>
      </c>
      <c r="H774" s="34">
        <f t="shared" si="394"/>
        <v>-7.3480543403250873E-3</v>
      </c>
      <c r="I774" s="34">
        <f t="shared" si="395"/>
        <v>-2.3117543162227579E-2</v>
      </c>
      <c r="J774" s="34">
        <f t="shared" si="396"/>
        <v>-1.2511710760915114E-2</v>
      </c>
      <c r="K774" s="34">
        <f t="shared" si="397"/>
        <v>-9.2123292871919889E-3</v>
      </c>
      <c r="L774" s="101">
        <f t="shared" si="398"/>
        <v>4.0491321303124071E-3</v>
      </c>
      <c r="N774" s="34">
        <f t="shared" si="399"/>
        <v>0.3021772208280542</v>
      </c>
      <c r="O774" s="35">
        <f t="shared" si="407"/>
        <v>-2.3117543162227578</v>
      </c>
      <c r="P774" s="35">
        <f t="shared" si="408"/>
        <v>-1.2511710760915113</v>
      </c>
      <c r="Q774" s="35">
        <f t="shared" si="400"/>
        <v>-0.92123292871919893</v>
      </c>
      <c r="R774" s="35">
        <f t="shared" si="409"/>
        <v>0.40491321303124073</v>
      </c>
      <c r="S774" s="67">
        <f t="shared" si="401"/>
        <v>-3.7770678871741734</v>
      </c>
      <c r="AJ774" s="34">
        <f t="shared" ca="1" si="410"/>
        <v>0.75884889832826774</v>
      </c>
      <c r="AK774" s="34">
        <f t="shared" ca="1" si="410"/>
        <v>1.9685056096358995</v>
      </c>
      <c r="AL774" s="34">
        <f t="shared" ca="1" si="410"/>
        <v>0.77850367581243962</v>
      </c>
      <c r="AM774" s="34">
        <f t="shared" ca="1" si="410"/>
        <v>-0.85355024356472298</v>
      </c>
      <c r="AN774" s="101">
        <f t="shared" ca="1" si="410"/>
        <v>1.8686189401123958</v>
      </c>
      <c r="AQ774" s="60">
        <f ca="1"/>
        <v>7.3732894139163559E-3</v>
      </c>
      <c r="AR774" s="60">
        <f ca="1"/>
        <v>-2.9651330759839899E-4</v>
      </c>
      <c r="AS774" s="60">
        <f ca="1"/>
        <v>3.961054851859604E-3</v>
      </c>
      <c r="AT774" s="60">
        <f ca="1"/>
        <v>3.9569018923579702E-3</v>
      </c>
      <c r="AU774" s="60">
        <f ca="1"/>
        <v>-2.2071344967265682E-3</v>
      </c>
      <c r="AW774" s="61">
        <f t="shared" ca="1" si="383"/>
        <v>-0.30321497368779471</v>
      </c>
      <c r="AX774" s="61">
        <f t="shared" ca="1" si="384"/>
        <v>-2.9651330759839899E-2</v>
      </c>
      <c r="AY774" s="61">
        <f t="shared" ca="1" si="385"/>
        <v>0.39610548518596039</v>
      </c>
      <c r="AZ774" s="61">
        <f t="shared" ca="1" si="386"/>
        <v>0.39569018923579702</v>
      </c>
      <c r="BA774" s="61">
        <f t="shared" ca="1" si="387"/>
        <v>-0.22071344967265683</v>
      </c>
      <c r="BB774" s="61">
        <f t="shared" ca="1" si="388"/>
        <v>0.23821592030146599</v>
      </c>
      <c r="BL774" s="96">
        <v>39791</v>
      </c>
      <c r="BM774" s="126">
        <f t="shared" si="402"/>
        <v>-6.9265655014292766E-3</v>
      </c>
      <c r="BN774" s="126">
        <f t="shared" si="403"/>
        <v>-2.3276073771897589E-2</v>
      </c>
      <c r="BO774" s="126">
        <f t="shared" si="404"/>
        <v>-1.2470520289323052E-2</v>
      </c>
      <c r="BP774" s="126">
        <f t="shared" si="405"/>
        <v>-9.0046376766107095E-3</v>
      </c>
      <c r="BQ774" s="126">
        <f t="shared" si="406"/>
        <v>3.299472487893999E-3</v>
      </c>
      <c r="DA774" s="126">
        <f t="shared" ca="1" si="389"/>
        <v>7.5059255957364993E-3</v>
      </c>
      <c r="DB774" s="126">
        <f t="shared" ca="1" si="390"/>
        <v>-6.1439562879957632E-4</v>
      </c>
      <c r="DC774" s="126">
        <f t="shared" ca="1" si="391"/>
        <v>3.8026412897700043E-3</v>
      </c>
      <c r="DD774" s="126">
        <f t="shared" ca="1" si="392"/>
        <v>4.0736392336728055E-3</v>
      </c>
      <c r="DE774" s="126">
        <f t="shared" ca="1" si="393"/>
        <v>-2.829726716043241E-3</v>
      </c>
    </row>
    <row r="775" spans="1:109" ht="14" thickBot="1" x14ac:dyDescent="0.2">
      <c r="A775" s="96">
        <v>39792</v>
      </c>
      <c r="B775" s="97">
        <v>2.934499979019165</v>
      </c>
      <c r="C775" s="98">
        <v>899.239990234375</v>
      </c>
      <c r="D775" s="97">
        <v>1.4775999784469604</v>
      </c>
      <c r="E775">
        <v>92.661228658845474</v>
      </c>
      <c r="F775">
        <v>811.95489501953125</v>
      </c>
      <c r="H775" s="34">
        <f t="shared" si="394"/>
        <v>-1.2617734219589456E-2</v>
      </c>
      <c r="I775" s="34">
        <f t="shared" si="395"/>
        <v>1.1894187412074847E-2</v>
      </c>
      <c r="J775" s="34">
        <f t="shared" si="396"/>
        <v>1.1517883371657623E-3</v>
      </c>
      <c r="K775" s="34">
        <f t="shared" si="397"/>
        <v>5.8375939844433952E-3</v>
      </c>
      <c r="L775" s="101">
        <f t="shared" si="398"/>
        <v>4.9095655529970361E-2</v>
      </c>
      <c r="N775" s="34">
        <f t="shared" si="399"/>
        <v>0.51888454862105671</v>
      </c>
      <c r="O775" s="35">
        <f t="shared" si="407"/>
        <v>1.1894187412074846</v>
      </c>
      <c r="P775" s="35">
        <f t="shared" si="408"/>
        <v>0.11517883371657622</v>
      </c>
      <c r="Q775" s="35">
        <f t="shared" si="400"/>
        <v>0.58375939844433955</v>
      </c>
      <c r="R775" s="35">
        <f t="shared" si="409"/>
        <v>4.9095655529970363</v>
      </c>
      <c r="S775" s="67">
        <f t="shared" si="401"/>
        <v>7.3168070749864933</v>
      </c>
      <c r="AJ775" s="34">
        <f t="shared" ca="1" si="410"/>
        <v>2.4118026733616542</v>
      </c>
      <c r="AK775" s="34">
        <f t="shared" ca="1" si="410"/>
        <v>-0.40359755316499191</v>
      </c>
      <c r="AL775" s="34">
        <f t="shared" ca="1" si="410"/>
        <v>1.5689124912277161</v>
      </c>
      <c r="AM775" s="34">
        <f t="shared" ca="1" si="410"/>
        <v>0.74630428504077273</v>
      </c>
      <c r="AN775" s="101">
        <f t="shared" ca="1" si="410"/>
        <v>1.3537350377279844</v>
      </c>
      <c r="AQ775" s="60">
        <f ca="1"/>
        <v>5.1747462859719215E-3</v>
      </c>
      <c r="AR775" s="60">
        <f ca="1"/>
        <v>2.3600339220397754E-2</v>
      </c>
      <c r="AS775" s="60">
        <f ca="1"/>
        <v>8.199512779166869E-3</v>
      </c>
      <c r="AT775" s="60">
        <f ca="1"/>
        <v>1.307992293446146E-2</v>
      </c>
      <c r="AU775" s="60">
        <f ca="1"/>
        <v>2.1090219324058981E-2</v>
      </c>
      <c r="AW775" s="61">
        <f t="shared" ca="1" si="383"/>
        <v>-0.21280333252354675</v>
      </c>
      <c r="AX775" s="61">
        <f t="shared" ca="1" si="384"/>
        <v>2.3600339220397752</v>
      </c>
      <c r="AY775" s="61">
        <f t="shared" ca="1" si="385"/>
        <v>0.81995127791668687</v>
      </c>
      <c r="AZ775" s="61">
        <f t="shared" ca="1" si="386"/>
        <v>1.3079922934461461</v>
      </c>
      <c r="BA775" s="61">
        <f t="shared" ca="1" si="387"/>
        <v>2.1090219324058981</v>
      </c>
      <c r="BB775" s="61">
        <f t="shared" ca="1" si="388"/>
        <v>6.3841960932849595</v>
      </c>
      <c r="BL775" s="96">
        <v>39792</v>
      </c>
      <c r="BM775" s="126">
        <f t="shared" si="402"/>
        <v>-1.2196245380693645E-2</v>
      </c>
      <c r="BN775" s="126">
        <f t="shared" si="403"/>
        <v>1.1735656802404836E-2</v>
      </c>
      <c r="BO775" s="126">
        <f t="shared" si="404"/>
        <v>1.1929788087578245E-3</v>
      </c>
      <c r="BP775" s="126">
        <f t="shared" si="405"/>
        <v>6.0452855950246754E-3</v>
      </c>
      <c r="BQ775" s="126">
        <f t="shared" si="406"/>
        <v>4.8345995887551951E-2</v>
      </c>
      <c r="DA775" s="126">
        <f t="shared" ca="1" si="389"/>
        <v>5.3073824677920649E-3</v>
      </c>
      <c r="DB775" s="126">
        <f t="shared" ca="1" si="390"/>
        <v>2.3282456899196575E-2</v>
      </c>
      <c r="DC775" s="126">
        <f t="shared" ca="1" si="391"/>
        <v>8.0410992170772688E-3</v>
      </c>
      <c r="DD775" s="126">
        <f t="shared" ca="1" si="392"/>
        <v>1.3196660275776295E-2</v>
      </c>
      <c r="DE775" s="126">
        <f t="shared" ca="1" si="393"/>
        <v>2.0467627104742307E-2</v>
      </c>
    </row>
    <row r="776" spans="1:109" ht="14" thickBot="1" x14ac:dyDescent="0.2">
      <c r="A776" s="96">
        <v>39793</v>
      </c>
      <c r="B776" s="97">
        <v>2.8429999351501465</v>
      </c>
      <c r="C776" s="98">
        <v>873.59002685546875</v>
      </c>
      <c r="D776" s="97">
        <v>1.4979000091552734</v>
      </c>
      <c r="E776">
        <v>91.759959075814862</v>
      </c>
      <c r="F776">
        <v>824.9083251953125</v>
      </c>
      <c r="H776" s="34">
        <f t="shared" si="394"/>
        <v>-3.1180795543778388E-2</v>
      </c>
      <c r="I776" s="34">
        <f t="shared" si="395"/>
        <v>-2.8524046592079303E-2</v>
      </c>
      <c r="J776" s="34">
        <f t="shared" si="396"/>
        <v>1.3738515839482785E-2</v>
      </c>
      <c r="K776" s="34">
        <f t="shared" si="397"/>
        <v>-9.7265015376479785E-3</v>
      </c>
      <c r="L776" s="101">
        <f t="shared" si="398"/>
        <v>1.5953386395274653E-2</v>
      </c>
      <c r="N776" s="34">
        <f t="shared" si="399"/>
        <v>1.2822613584822622</v>
      </c>
      <c r="O776" s="35">
        <f t="shared" si="407"/>
        <v>-2.8524046592079304</v>
      </c>
      <c r="P776" s="35">
        <f t="shared" si="408"/>
        <v>1.3738515839482786</v>
      </c>
      <c r="Q776" s="35">
        <f t="shared" si="400"/>
        <v>-0.9726501537647978</v>
      </c>
      <c r="R776" s="35">
        <f t="shared" si="409"/>
        <v>1.5953386395274654</v>
      </c>
      <c r="S776" s="67">
        <f t="shared" si="401"/>
        <v>0.4263967689852779</v>
      </c>
      <c r="AJ776" s="34">
        <f t="shared" ca="1" si="410"/>
        <v>-0.98271470085686397</v>
      </c>
      <c r="AK776" s="34">
        <f t="shared" ca="1" si="410"/>
        <v>1.2570537833764053</v>
      </c>
      <c r="AL776" s="34">
        <f t="shared" ca="1" si="410"/>
        <v>-0.64008716473600746</v>
      </c>
      <c r="AM776" s="34">
        <f t="shared" ca="1" si="410"/>
        <v>0.84074395323850704</v>
      </c>
      <c r="AN776" s="101">
        <f t="shared" ca="1" si="410"/>
        <v>-0.2471508243891796</v>
      </c>
      <c r="AQ776" s="60">
        <f ca="1"/>
        <v>3.9214515321049206E-2</v>
      </c>
      <c r="AR776" s="60">
        <f ca="1"/>
        <v>3.5176192032905139E-2</v>
      </c>
      <c r="AS776" s="60">
        <f ca="1"/>
        <v>1.0435322909362148E-2</v>
      </c>
      <c r="AT776" s="60">
        <f ca="1"/>
        <v>1.4243361555960012E-2</v>
      </c>
      <c r="AU776" s="60">
        <f ca="1"/>
        <v>-1.5159559716218773E-2</v>
      </c>
      <c r="AW776" s="61">
        <f t="shared" ref="AW776:AW839" ca="1" si="411">-AQ776*$B$7*100*$V$24*$B$6</f>
        <v>-1.6126354960120715</v>
      </c>
      <c r="AX776" s="61">
        <f t="shared" ref="AX776:AX839" ca="1" si="412">AR776*$C$6</f>
        <v>3.517619203290514</v>
      </c>
      <c r="AY776" s="61">
        <f t="shared" ref="AY776:AY839" ca="1" si="413">AS776*$D$6</f>
        <v>1.0435322909362148</v>
      </c>
      <c r="AZ776" s="61">
        <f t="shared" ref="AZ776:AZ839" ca="1" si="414">-AT776*$E$6</f>
        <v>1.4243361555960012</v>
      </c>
      <c r="BA776" s="61">
        <f t="shared" ref="BA776:BA839" ca="1" si="415">AU776*$F$6</f>
        <v>-1.5159559716218773</v>
      </c>
      <c r="BB776" s="61">
        <f t="shared" ref="BB776:BB839" ca="1" si="416">SUM(AW776:BA776)</f>
        <v>2.8568961821887813</v>
      </c>
      <c r="BL776" s="96">
        <v>39793</v>
      </c>
      <c r="BM776" s="126">
        <f t="shared" si="402"/>
        <v>-3.0759306704882576E-2</v>
      </c>
      <c r="BN776" s="126">
        <f t="shared" si="403"/>
        <v>-2.8682577201749312E-2</v>
      </c>
      <c r="BO776" s="126">
        <f t="shared" si="404"/>
        <v>1.3779706311074847E-2</v>
      </c>
      <c r="BP776" s="126">
        <f t="shared" si="405"/>
        <v>-9.5188099270666991E-3</v>
      </c>
      <c r="BQ776" s="126">
        <f t="shared" si="406"/>
        <v>1.5203726752856245E-2</v>
      </c>
      <c r="DA776" s="126">
        <f t="shared" ref="DA776:DA839" ca="1" si="417">AQ776-$DA$5</f>
        <v>3.9347151502869347E-2</v>
      </c>
      <c r="DB776" s="126">
        <f t="shared" ref="DB776:DB839" ca="1" si="418">AR776-$DB$5</f>
        <v>3.4858309711703964E-2</v>
      </c>
      <c r="DC776" s="126">
        <f t="shared" ref="DC776:DC839" ca="1" si="419">AS776-$DC$5</f>
        <v>1.0276909347272548E-2</v>
      </c>
      <c r="DD776" s="126">
        <f t="shared" ref="DD776:DD839" ca="1" si="420">AT776-$DD$5</f>
        <v>1.4360098897274846E-2</v>
      </c>
      <c r="DE776" s="126">
        <f t="shared" ref="DE776:DE839" ca="1" si="421">AU776-$DE$5</f>
        <v>-1.5782151935535445E-2</v>
      </c>
    </row>
    <row r="777" spans="1:109" ht="14" thickBot="1" x14ac:dyDescent="0.2">
      <c r="A777" s="96">
        <v>39794</v>
      </c>
      <c r="B777" s="97">
        <v>2.7739999294281006</v>
      </c>
      <c r="C777" s="98">
        <v>879.72998046875</v>
      </c>
      <c r="D777" s="97">
        <v>1.4972000122070312</v>
      </c>
      <c r="E777">
        <v>91.066387159639177</v>
      </c>
      <c r="F777">
        <v>823.908447265625</v>
      </c>
      <c r="H777" s="34">
        <f t="shared" ref="H777:H840" si="422">(B777-B776)/B776</f>
        <v>-2.4270139745325679E-2</v>
      </c>
      <c r="I777" s="34">
        <f t="shared" ref="I777:I840" si="423">(C777-C776)/C776</f>
        <v>7.0284154174496726E-3</v>
      </c>
      <c r="J777" s="34">
        <f t="shared" ref="J777:J840" si="424">(D777-D776)/D776</f>
        <v>-4.6731887573519957E-4</v>
      </c>
      <c r="K777" s="34">
        <f t="shared" ref="K777:K840" si="425">(E777-E776)/E776</f>
        <v>-7.558546485429825E-3</v>
      </c>
      <c r="L777" s="101">
        <f t="shared" ref="L777:L840" si="426">(F777-F776)/F776</f>
        <v>-1.2121079387224759E-3</v>
      </c>
      <c r="N777" s="34">
        <f t="shared" ref="N777:N840" si="427">-H777*$B$7*100*$V$24*$B$6</f>
        <v>0.99807146731396545</v>
      </c>
      <c r="O777" s="35">
        <f t="shared" si="407"/>
        <v>0.70284154174496727</v>
      </c>
      <c r="P777" s="35">
        <f t="shared" si="408"/>
        <v>-4.6731887573519953E-2</v>
      </c>
      <c r="Q777" s="35">
        <f t="shared" ref="Q777:Q840" si="428">-K777*$E$6</f>
        <v>-0.75585464854298245</v>
      </c>
      <c r="R777" s="35">
        <f t="shared" si="409"/>
        <v>-0.12121079387224759</v>
      </c>
      <c r="S777" s="67">
        <f t="shared" ref="S777:S840" si="429">SUM(N777:R777)</f>
        <v>0.77711567907018275</v>
      </c>
      <c r="AJ777" s="34">
        <f t="shared" ca="1" si="410"/>
        <v>-0.22209279133549215</v>
      </c>
      <c r="AK777" s="34">
        <f t="shared" ca="1" si="410"/>
        <v>-0.64347712019771053</v>
      </c>
      <c r="AL777" s="34">
        <f t="shared" ca="1" si="410"/>
        <v>-0.45348249187492368</v>
      </c>
      <c r="AM777" s="34">
        <f t="shared" ca="1" si="410"/>
        <v>1.2950511492959316</v>
      </c>
      <c r="AN777" s="101">
        <f t="shared" ca="1" si="410"/>
        <v>-0.59338811396092161</v>
      </c>
      <c r="AQ777" s="60">
        <f ca="1"/>
        <v>-1.7911153545570491E-2</v>
      </c>
      <c r="AR777" s="60">
        <f ca="1"/>
        <v>-9.5225828258018209E-3</v>
      </c>
      <c r="AS777" s="60">
        <f ca="1"/>
        <v>5.2685048765517247E-3</v>
      </c>
      <c r="AT777" s="60">
        <f ca="1"/>
        <v>-9.0800246911476104E-3</v>
      </c>
      <c r="AU777" s="60">
        <f ca="1"/>
        <v>1.8589714065142315E-2</v>
      </c>
      <c r="AW777" s="61">
        <f t="shared" ca="1" si="411"/>
        <v>0.73656812396213056</v>
      </c>
      <c r="AX777" s="61">
        <f t="shared" ca="1" si="412"/>
        <v>-0.95225828258018208</v>
      </c>
      <c r="AY777" s="61">
        <f t="shared" ca="1" si="413"/>
        <v>0.52685048765517251</v>
      </c>
      <c r="AZ777" s="61">
        <f t="shared" ca="1" si="414"/>
        <v>-0.90800246911476101</v>
      </c>
      <c r="BA777" s="61">
        <f t="shared" ca="1" si="415"/>
        <v>1.8589714065142315</v>
      </c>
      <c r="BB777" s="61">
        <f t="shared" ca="1" si="416"/>
        <v>1.2621292664365915</v>
      </c>
      <c r="BL777" s="96">
        <v>39794</v>
      </c>
      <c r="BM777" s="126">
        <f t="shared" ref="BM777:BM840" si="430">H777-$BM$6</f>
        <v>-2.3848650906429868E-2</v>
      </c>
      <c r="BN777" s="126">
        <f t="shared" ref="BN777:BN840" si="431">I777-$BN$6</f>
        <v>6.8698848077796614E-3</v>
      </c>
      <c r="BO777" s="126">
        <f t="shared" ref="BO777:BO840" si="432">J777-$BO$6</f>
        <v>-4.2612840414313721E-4</v>
      </c>
      <c r="BP777" s="126">
        <f t="shared" ref="BP777:BP840" si="433">K777-$BP$6</f>
        <v>-7.3508548748485447E-3</v>
      </c>
      <c r="BQ777" s="126">
        <f t="shared" ref="BQ777:BQ840" si="434">L777-$BQ$6</f>
        <v>-1.9617675811408838E-3</v>
      </c>
      <c r="DA777" s="126">
        <f t="shared" ca="1" si="417"/>
        <v>-1.7778517363750346E-2</v>
      </c>
      <c r="DB777" s="126">
        <f t="shared" ca="1" si="418"/>
        <v>-9.8404651470029979E-3</v>
      </c>
      <c r="DC777" s="126">
        <f t="shared" ca="1" si="419"/>
        <v>5.1100913144621254E-3</v>
      </c>
      <c r="DD777" s="126">
        <f t="shared" ca="1" si="420"/>
        <v>-8.9632873498327759E-3</v>
      </c>
      <c r="DE777" s="126">
        <f t="shared" ca="1" si="421"/>
        <v>1.7967121845825641E-2</v>
      </c>
    </row>
    <row r="778" spans="1:109" ht="14" thickBot="1" x14ac:dyDescent="0.2">
      <c r="A778" s="96">
        <v>39797</v>
      </c>
      <c r="B778" s="97">
        <v>2.7609999179840088</v>
      </c>
      <c r="C778" s="98">
        <v>868.57000732421875</v>
      </c>
      <c r="D778" s="97">
        <v>1.5255000591278076</v>
      </c>
      <c r="E778">
        <v>90.596124422268645</v>
      </c>
      <c r="F778">
        <v>832.75372314453125</v>
      </c>
      <c r="H778" s="34">
        <f t="shared" si="422"/>
        <v>-4.6863777126237832E-3</v>
      </c>
      <c r="I778" s="34">
        <f t="shared" si="423"/>
        <v>-1.2685680143110318E-2</v>
      </c>
      <c r="J778" s="34">
        <f t="shared" si="424"/>
        <v>1.8901981492144861E-2</v>
      </c>
      <c r="K778" s="34">
        <f t="shared" si="425"/>
        <v>-5.1639551324921132E-3</v>
      </c>
      <c r="L778" s="101">
        <f t="shared" si="426"/>
        <v>1.0735750929926522E-2</v>
      </c>
      <c r="N778" s="34">
        <f t="shared" si="427"/>
        <v>0.19271994018603536</v>
      </c>
      <c r="O778" s="35">
        <f t="shared" ref="O778:O841" si="435">I778*$C$6</f>
        <v>-1.2685680143110318</v>
      </c>
      <c r="P778" s="35">
        <f t="shared" ref="P778:P841" si="436">J778*$D$6</f>
        <v>1.8901981492144861</v>
      </c>
      <c r="Q778" s="35">
        <f t="shared" si="428"/>
        <v>-0.51639551324921129</v>
      </c>
      <c r="R778" s="35">
        <f t="shared" ref="R778:R841" si="437">L778*$F$6</f>
        <v>1.0735750929926522</v>
      </c>
      <c r="S778" s="67">
        <f t="shared" si="429"/>
        <v>1.3715296548329305</v>
      </c>
      <c r="AJ778" s="34">
        <f t="shared" ca="1" si="410"/>
        <v>0.3564098892269798</v>
      </c>
      <c r="AK778" s="34">
        <f t="shared" ca="1" si="410"/>
        <v>-0.33263044788766244</v>
      </c>
      <c r="AL778" s="34">
        <f t="shared" ca="1" si="410"/>
        <v>4.5523900786352711E-2</v>
      </c>
      <c r="AM778" s="34">
        <f t="shared" ca="1" si="410"/>
        <v>8.9726104977750451E-2</v>
      </c>
      <c r="AN778" s="101">
        <f t="shared" ca="1" si="410"/>
        <v>-0.54828878920180324</v>
      </c>
      <c r="AQ778" s="60">
        <f ca="1"/>
        <v>2.8429226506720008E-4</v>
      </c>
      <c r="AR778" s="60">
        <f ca="1"/>
        <v>-9.9115317211446712E-3</v>
      </c>
      <c r="AS778" s="60">
        <f ca="1"/>
        <v>2.2768229197867801E-3</v>
      </c>
      <c r="AT778" s="60">
        <f ca="1"/>
        <v>-7.5753978870916599E-3</v>
      </c>
      <c r="AU778" s="60">
        <f ca="1"/>
        <v>-7.0052157942273943E-3</v>
      </c>
      <c r="AW778" s="61">
        <f t="shared" ca="1" si="411"/>
        <v>-1.1691073933609264E-2</v>
      </c>
      <c r="AX778" s="61">
        <f t="shared" ca="1" si="412"/>
        <v>-0.99115317211446707</v>
      </c>
      <c r="AY778" s="61">
        <f t="shared" ca="1" si="413"/>
        <v>0.22768229197867801</v>
      </c>
      <c r="AZ778" s="61">
        <f t="shared" ca="1" si="414"/>
        <v>-0.75753978870916594</v>
      </c>
      <c r="BA778" s="61">
        <f t="shared" ca="1" si="415"/>
        <v>-0.7005215794227394</v>
      </c>
      <c r="BB778" s="61">
        <f t="shared" ca="1" si="416"/>
        <v>-2.2332233222013036</v>
      </c>
      <c r="BL778" s="96">
        <v>39797</v>
      </c>
      <c r="BM778" s="126">
        <f t="shared" si="430"/>
        <v>-4.2648888737279725E-3</v>
      </c>
      <c r="BN778" s="126">
        <f t="shared" si="431"/>
        <v>-1.2844210752780329E-2</v>
      </c>
      <c r="BO778" s="126">
        <f t="shared" si="432"/>
        <v>1.8943171963736925E-2</v>
      </c>
      <c r="BP778" s="126">
        <f t="shared" si="433"/>
        <v>-4.9562635219108329E-3</v>
      </c>
      <c r="BQ778" s="126">
        <f t="shared" si="434"/>
        <v>9.9860912875081136E-3</v>
      </c>
      <c r="DA778" s="126">
        <f t="shared" ca="1" si="417"/>
        <v>4.1692844688734376E-4</v>
      </c>
      <c r="DB778" s="126">
        <f t="shared" ca="1" si="418"/>
        <v>-1.0229414042345848E-2</v>
      </c>
      <c r="DC778" s="126">
        <f t="shared" ca="1" si="419"/>
        <v>2.1184093576971804E-3</v>
      </c>
      <c r="DD778" s="126">
        <f t="shared" ca="1" si="420"/>
        <v>-7.4586605457768245E-3</v>
      </c>
      <c r="DE778" s="126">
        <f t="shared" ca="1" si="421"/>
        <v>-7.6278080135440667E-3</v>
      </c>
    </row>
    <row r="779" spans="1:109" ht="14" thickBot="1" x14ac:dyDescent="0.2">
      <c r="A779" s="96">
        <v>39798</v>
      </c>
      <c r="B779" s="97">
        <v>2.5255000591278076</v>
      </c>
      <c r="C779" s="98">
        <v>913.17999267578125</v>
      </c>
      <c r="D779" s="97">
        <v>1.5467000007629395</v>
      </c>
      <c r="E779">
        <v>89.341554510786466</v>
      </c>
      <c r="F779">
        <v>837.553466796875</v>
      </c>
      <c r="H779" s="34">
        <f t="shared" si="422"/>
        <v>-8.5295134317916035E-2</v>
      </c>
      <c r="I779" s="34">
        <f t="shared" si="423"/>
        <v>5.1360264544468133E-2</v>
      </c>
      <c r="J779" s="34">
        <f t="shared" si="424"/>
        <v>1.3897044125486781E-2</v>
      </c>
      <c r="K779" s="34">
        <f t="shared" si="425"/>
        <v>-1.3847942386968197E-2</v>
      </c>
      <c r="L779" s="101">
        <f t="shared" si="426"/>
        <v>5.7637012227572055E-3</v>
      </c>
      <c r="N779" s="34">
        <f t="shared" si="427"/>
        <v>3.5076287469593175</v>
      </c>
      <c r="O779" s="35">
        <f t="shared" si="435"/>
        <v>5.1360264544468137</v>
      </c>
      <c r="P779" s="35">
        <f t="shared" si="436"/>
        <v>1.3897044125486782</v>
      </c>
      <c r="Q779" s="35">
        <f t="shared" si="428"/>
        <v>-1.3847942386968197</v>
      </c>
      <c r="R779" s="35">
        <f t="shared" si="437"/>
        <v>0.5763701222757206</v>
      </c>
      <c r="S779" s="67">
        <f t="shared" si="429"/>
        <v>9.2249354975337106</v>
      </c>
      <c r="AJ779" s="34">
        <f t="shared" ca="1" si="410"/>
        <v>-0.10190079017652885</v>
      </c>
      <c r="AK779" s="34">
        <f t="shared" ca="1" si="410"/>
        <v>0.6228863130753125</v>
      </c>
      <c r="AL779" s="34">
        <f t="shared" ca="1" si="410"/>
        <v>-0.59757225162098637</v>
      </c>
      <c r="AM779" s="34">
        <f t="shared" ca="1" si="410"/>
        <v>-0.14141095786394678</v>
      </c>
      <c r="AN779" s="101">
        <f t="shared" ca="1" si="410"/>
        <v>0.49661235555002758</v>
      </c>
      <c r="AQ779" s="60">
        <f ca="1"/>
        <v>7.7980540177513165E-3</v>
      </c>
      <c r="AR779" s="60">
        <f ca="1"/>
        <v>2.5389385537245698E-3</v>
      </c>
      <c r="AS779" s="60">
        <f ca="1"/>
        <v>-1.67347407978966E-3</v>
      </c>
      <c r="AT779" s="60">
        <f ca="1"/>
        <v>-1.1826412145278646E-3</v>
      </c>
      <c r="AU779" s="60">
        <f ca="1"/>
        <v>-4.6136896719585581E-3</v>
      </c>
      <c r="AW779" s="61">
        <f t="shared" ca="1" si="411"/>
        <v>-0.3206827524423132</v>
      </c>
      <c r="AX779" s="61">
        <f t="shared" ca="1" si="412"/>
        <v>0.25389385537245696</v>
      </c>
      <c r="AY779" s="61">
        <f t="shared" ca="1" si="413"/>
        <v>-0.167347407978966</v>
      </c>
      <c r="AZ779" s="61">
        <f t="shared" ca="1" si="414"/>
        <v>-0.11826412145278646</v>
      </c>
      <c r="BA779" s="61">
        <f t="shared" ca="1" si="415"/>
        <v>-0.46136896719585579</v>
      </c>
      <c r="BB779" s="61">
        <f t="shared" ca="1" si="416"/>
        <v>-0.81376939369746448</v>
      </c>
      <c r="BL779" s="96">
        <v>39798</v>
      </c>
      <c r="BM779" s="126">
        <f t="shared" si="430"/>
        <v>-8.4873645479020224E-2</v>
      </c>
      <c r="BN779" s="126">
        <f t="shared" si="431"/>
        <v>5.120173393479812E-2</v>
      </c>
      <c r="BO779" s="126">
        <f t="shared" si="432"/>
        <v>1.3938234597078844E-2</v>
      </c>
      <c r="BP779" s="126">
        <f t="shared" si="433"/>
        <v>-1.3640250776386918E-2</v>
      </c>
      <c r="BQ779" s="126">
        <f t="shared" si="434"/>
        <v>5.0140415803387973E-3</v>
      </c>
      <c r="DA779" s="126">
        <f t="shared" ca="1" si="417"/>
        <v>7.9306901995714607E-3</v>
      </c>
      <c r="DB779" s="126">
        <f t="shared" ca="1" si="418"/>
        <v>2.2210562325233924E-3</v>
      </c>
      <c r="DC779" s="126">
        <f t="shared" ca="1" si="419"/>
        <v>-1.8318876418792595E-3</v>
      </c>
      <c r="DD779" s="126">
        <f t="shared" ca="1" si="420"/>
        <v>-1.0659038732130297E-3</v>
      </c>
      <c r="DE779" s="126">
        <f t="shared" ca="1" si="421"/>
        <v>-5.2362818912752313E-3</v>
      </c>
    </row>
    <row r="780" spans="1:109" ht="14" thickBot="1" x14ac:dyDescent="0.2">
      <c r="A780" s="96">
        <v>39799</v>
      </c>
      <c r="B780" s="97">
        <v>2.375999927520752</v>
      </c>
      <c r="C780" s="98">
        <v>904.41998291015625</v>
      </c>
      <c r="D780" s="97">
        <v>1.5473999977111816</v>
      </c>
      <c r="E780">
        <v>87.958482133458546</v>
      </c>
      <c r="F780">
        <v>867.351806640625</v>
      </c>
      <c r="H780" s="34">
        <f t="shared" si="422"/>
        <v>-5.9196249497886044E-2</v>
      </c>
      <c r="I780" s="34">
        <f t="shared" si="423"/>
        <v>-9.5928621256326473E-3</v>
      </c>
      <c r="J780" s="34">
        <f t="shared" si="424"/>
        <v>4.5257447979369015E-4</v>
      </c>
      <c r="K780" s="34">
        <f t="shared" si="425"/>
        <v>-1.5480728815401773E-2</v>
      </c>
      <c r="L780" s="101">
        <f t="shared" si="426"/>
        <v>3.5577835953220102E-2</v>
      </c>
      <c r="N780" s="34">
        <f t="shared" si="427"/>
        <v>2.4343530039713785</v>
      </c>
      <c r="O780" s="35">
        <f t="shared" si="435"/>
        <v>-0.95928621256326474</v>
      </c>
      <c r="P780" s="35">
        <f t="shared" si="436"/>
        <v>4.5257447979369016E-2</v>
      </c>
      <c r="Q780" s="35">
        <f t="shared" si="428"/>
        <v>-1.5480728815401772</v>
      </c>
      <c r="R780" s="35">
        <f t="shared" si="437"/>
        <v>3.5577835953220101</v>
      </c>
      <c r="S780" s="67">
        <f t="shared" si="429"/>
        <v>3.5300349531693156</v>
      </c>
      <c r="AJ780" s="34">
        <f t="shared" ca="1" si="410"/>
        <v>-0.39338605138817834</v>
      </c>
      <c r="AK780" s="34">
        <f t="shared" ca="1" si="410"/>
        <v>1.5425708144298196</v>
      </c>
      <c r="AL780" s="34">
        <f t="shared" ca="1" si="410"/>
        <v>2.5529984925231064</v>
      </c>
      <c r="AM780" s="34">
        <f t="shared" ca="1" si="410"/>
        <v>-0.28285676621618178</v>
      </c>
      <c r="AN780" s="101">
        <f t="shared" ca="1" si="410"/>
        <v>0.89664871137522062</v>
      </c>
      <c r="AQ780" s="60">
        <f ca="1"/>
        <v>-5.0889744774624168E-4</v>
      </c>
      <c r="AR780" s="60">
        <f ca="1"/>
        <v>-4.5111687912502809E-3</v>
      </c>
      <c r="AS780" s="60">
        <f ca="1"/>
        <v>2.0635892505177227E-3</v>
      </c>
      <c r="AT780" s="60">
        <f ca="1"/>
        <v>1.3402417177330542E-3</v>
      </c>
      <c r="AU780" s="60">
        <f ca="1"/>
        <v>1.101514774879492E-2</v>
      </c>
      <c r="AW780" s="61">
        <f t="shared" ca="1" si="411"/>
        <v>2.092761012973755E-2</v>
      </c>
      <c r="AX780" s="61">
        <f t="shared" ca="1" si="412"/>
        <v>-0.45111687912502807</v>
      </c>
      <c r="AY780" s="61">
        <f t="shared" ca="1" si="413"/>
        <v>0.20635892505177228</v>
      </c>
      <c r="AZ780" s="61">
        <f t="shared" ca="1" si="414"/>
        <v>0.13402417177330542</v>
      </c>
      <c r="BA780" s="61">
        <f t="shared" ca="1" si="415"/>
        <v>1.101514774879492</v>
      </c>
      <c r="BB780" s="61">
        <f t="shared" ca="1" si="416"/>
        <v>1.0117086027092792</v>
      </c>
      <c r="BL780" s="96">
        <v>39799</v>
      </c>
      <c r="BM780" s="126">
        <f t="shared" si="430"/>
        <v>-5.8774760658990233E-2</v>
      </c>
      <c r="BN780" s="126">
        <f t="shared" si="431"/>
        <v>-9.7513927353026584E-3</v>
      </c>
      <c r="BO780" s="126">
        <f t="shared" si="432"/>
        <v>4.9376495138575246E-4</v>
      </c>
      <c r="BP780" s="126">
        <f t="shared" si="433"/>
        <v>-1.5273037204820494E-2</v>
      </c>
      <c r="BQ780" s="126">
        <f t="shared" si="434"/>
        <v>3.4828176310801692E-2</v>
      </c>
      <c r="DA780" s="126">
        <f t="shared" ca="1" si="417"/>
        <v>-3.76261265926098E-4</v>
      </c>
      <c r="DB780" s="126">
        <f t="shared" ca="1" si="418"/>
        <v>-4.8290511124514579E-3</v>
      </c>
      <c r="DC780" s="126">
        <f t="shared" ca="1" si="419"/>
        <v>1.9051756884281232E-3</v>
      </c>
      <c r="DD780" s="126">
        <f t="shared" ca="1" si="420"/>
        <v>1.4569790590478891E-3</v>
      </c>
      <c r="DE780" s="126">
        <f t="shared" ca="1" si="421"/>
        <v>1.0392555529478247E-2</v>
      </c>
    </row>
    <row r="781" spans="1:109" ht="14" thickBot="1" x14ac:dyDescent="0.2">
      <c r="A781" s="96">
        <v>39800</v>
      </c>
      <c r="B781" s="97">
        <v>2.3034999370574951</v>
      </c>
      <c r="C781" s="98">
        <v>885.280029296875</v>
      </c>
      <c r="D781" s="97">
        <v>1.5065000057220459</v>
      </c>
      <c r="E781">
        <v>89.397461434120203</v>
      </c>
      <c r="F781">
        <v>857.30474853515625</v>
      </c>
      <c r="H781" s="34">
        <f t="shared" si="422"/>
        <v>-3.0513464930492354E-2</v>
      </c>
      <c r="I781" s="34">
        <f t="shared" si="423"/>
        <v>-2.1162683238924614E-2</v>
      </c>
      <c r="J781" s="34">
        <f t="shared" si="424"/>
        <v>-2.6431428234220292E-2</v>
      </c>
      <c r="K781" s="34">
        <f t="shared" si="425"/>
        <v>1.6359755941198574E-2</v>
      </c>
      <c r="L781" s="101">
        <f t="shared" si="426"/>
        <v>-1.1583601980818387E-2</v>
      </c>
      <c r="N781" s="34">
        <f t="shared" si="427"/>
        <v>1.2548184326740499</v>
      </c>
      <c r="O781" s="35">
        <f t="shared" si="435"/>
        <v>-2.1162683238924616</v>
      </c>
      <c r="P781" s="35">
        <f t="shared" si="436"/>
        <v>-2.6431428234220293</v>
      </c>
      <c r="Q781" s="35">
        <f t="shared" si="428"/>
        <v>1.6359755941198575</v>
      </c>
      <c r="R781" s="35">
        <f t="shared" si="437"/>
        <v>-1.1583601980818388</v>
      </c>
      <c r="S781" s="67">
        <f t="shared" si="429"/>
        <v>-3.0269773186024223</v>
      </c>
      <c r="AJ781" s="34">
        <f t="shared" ca="1" si="410"/>
        <v>-0.57828713250484176</v>
      </c>
      <c r="AK781" s="34">
        <f t="shared" ca="1" si="410"/>
        <v>0.34237782068789135</v>
      </c>
      <c r="AL781" s="34">
        <f t="shared" ca="1" si="410"/>
        <v>0.9684634452789932</v>
      </c>
      <c r="AM781" s="34">
        <f t="shared" ca="1" si="410"/>
        <v>0.47042167023129333</v>
      </c>
      <c r="AN781" s="101">
        <f t="shared" ca="1" si="410"/>
        <v>0.72829824965712719</v>
      </c>
      <c r="AQ781" s="60">
        <f ca="1"/>
        <v>-2.4927883901013709E-2</v>
      </c>
      <c r="AR781" s="60">
        <f ca="1"/>
        <v>3.0281197520773531E-2</v>
      </c>
      <c r="AS781" s="60">
        <f ca="1"/>
        <v>6.4620821643418935E-3</v>
      </c>
      <c r="AT781" s="60">
        <f ca="1"/>
        <v>4.3683139662416236E-3</v>
      </c>
      <c r="AU781" s="60">
        <f ca="1"/>
        <v>6.6930535210261832E-3</v>
      </c>
      <c r="AW781" s="61">
        <f t="shared" ca="1" si="411"/>
        <v>1.0251201650748085</v>
      </c>
      <c r="AX781" s="61">
        <f t="shared" ca="1" si="412"/>
        <v>3.0281197520773531</v>
      </c>
      <c r="AY781" s="61">
        <f t="shared" ca="1" si="413"/>
        <v>0.64620821643418935</v>
      </c>
      <c r="AZ781" s="61">
        <f t="shared" ca="1" si="414"/>
        <v>0.43683139662416237</v>
      </c>
      <c r="BA781" s="61">
        <f t="shared" ca="1" si="415"/>
        <v>0.66930535210261832</v>
      </c>
      <c r="BB781" s="61">
        <f t="shared" ca="1" si="416"/>
        <v>5.8055848823131324</v>
      </c>
      <c r="BL781" s="96">
        <v>39800</v>
      </c>
      <c r="BM781" s="126">
        <f t="shared" si="430"/>
        <v>-3.0091976091596542E-2</v>
      </c>
      <c r="BN781" s="126">
        <f t="shared" si="431"/>
        <v>-2.1321213848594624E-2</v>
      </c>
      <c r="BO781" s="126">
        <f t="shared" si="432"/>
        <v>-2.6390237762628228E-2</v>
      </c>
      <c r="BP781" s="126">
        <f t="shared" si="433"/>
        <v>1.6567447551779853E-2</v>
      </c>
      <c r="BQ781" s="126">
        <f t="shared" si="434"/>
        <v>-1.2333261623236795E-2</v>
      </c>
      <c r="DA781" s="126">
        <f t="shared" ca="1" si="417"/>
        <v>-2.4795247719193565E-2</v>
      </c>
      <c r="DB781" s="126">
        <f t="shared" ca="1" si="418"/>
        <v>2.9963315199572352E-2</v>
      </c>
      <c r="DC781" s="126">
        <f t="shared" ca="1" si="419"/>
        <v>6.3036686022522942E-3</v>
      </c>
      <c r="DD781" s="126">
        <f t="shared" ca="1" si="420"/>
        <v>4.4850513075564589E-3</v>
      </c>
      <c r="DE781" s="126">
        <f t="shared" ca="1" si="421"/>
        <v>6.0704613017095108E-3</v>
      </c>
    </row>
    <row r="782" spans="1:109" ht="14" thickBot="1" x14ac:dyDescent="0.2">
      <c r="A782" s="96">
        <v>39801</v>
      </c>
      <c r="B782" s="97">
        <v>2.4254999160766602</v>
      </c>
      <c r="C782" s="98">
        <v>887.8800048828125</v>
      </c>
      <c r="D782" s="97">
        <v>1.4859000444412231</v>
      </c>
      <c r="E782">
        <v>89.461442928455469</v>
      </c>
      <c r="F782">
        <v>837.35693359375</v>
      </c>
      <c r="H782" s="34">
        <f t="shared" si="422"/>
        <v>5.2962874908956396E-2</v>
      </c>
      <c r="I782" s="34">
        <f t="shared" si="423"/>
        <v>2.9368962361011408E-3</v>
      </c>
      <c r="J782" s="34">
        <f t="shared" si="424"/>
        <v>-1.3674053237689474E-2</v>
      </c>
      <c r="K782" s="34">
        <f t="shared" si="425"/>
        <v>7.1569699305629717E-4</v>
      </c>
      <c r="L782" s="101">
        <f t="shared" si="426"/>
        <v>-2.3268056050652134E-2</v>
      </c>
      <c r="N782" s="34">
        <f t="shared" si="427"/>
        <v>-2.1780152412896125</v>
      </c>
      <c r="O782" s="35">
        <f t="shared" si="435"/>
        <v>0.29368962361011408</v>
      </c>
      <c r="P782" s="35">
        <f t="shared" si="436"/>
        <v>-1.3674053237689474</v>
      </c>
      <c r="Q782" s="35">
        <f t="shared" si="428"/>
        <v>7.1569699305629716E-2</v>
      </c>
      <c r="R782" s="35">
        <f t="shared" si="437"/>
        <v>-2.3268056050652133</v>
      </c>
      <c r="S782" s="67">
        <f t="shared" si="429"/>
        <v>-5.5069668472080293</v>
      </c>
      <c r="AJ782" s="34">
        <f t="shared" ca="1" si="410"/>
        <v>1.2220762338573667</v>
      </c>
      <c r="AK782" s="34">
        <f t="shared" ca="1" si="410"/>
        <v>1.2826939671473869</v>
      </c>
      <c r="AL782" s="34">
        <f t="shared" ca="1" si="410"/>
        <v>0.65089466343897939</v>
      </c>
      <c r="AM782" s="34">
        <f t="shared" ca="1" si="410"/>
        <v>0.86951997072953813</v>
      </c>
      <c r="AN782" s="101">
        <f t="shared" ca="1" si="410"/>
        <v>-0.2748434117546204</v>
      </c>
      <c r="AQ782" s="60">
        <f ca="1"/>
        <v>-1.734898041615749E-2</v>
      </c>
      <c r="AR782" s="60">
        <f ca="1"/>
        <v>5.8192438357433564E-3</v>
      </c>
      <c r="AS782" s="60">
        <f ca="1"/>
        <v>5.2765796912433386E-3</v>
      </c>
      <c r="AT782" s="60">
        <f ca="1"/>
        <v>1.9748168818987336E-4</v>
      </c>
      <c r="AU782" s="60">
        <f ca="1"/>
        <v>-9.7405377347271416E-4</v>
      </c>
      <c r="AW782" s="61">
        <f t="shared" ca="1" si="411"/>
        <v>0.71344963490333646</v>
      </c>
      <c r="AX782" s="61">
        <f t="shared" ca="1" si="412"/>
        <v>0.58192438357433562</v>
      </c>
      <c r="AY782" s="61">
        <f t="shared" ca="1" si="413"/>
        <v>0.52765796912433383</v>
      </c>
      <c r="AZ782" s="61">
        <f t="shared" ca="1" si="414"/>
        <v>1.9748168818987336E-2</v>
      </c>
      <c r="BA782" s="61">
        <f t="shared" ca="1" si="415"/>
        <v>-9.7405377347271421E-2</v>
      </c>
      <c r="BB782" s="61">
        <f t="shared" ca="1" si="416"/>
        <v>1.7453747790737217</v>
      </c>
      <c r="BL782" s="96">
        <v>39801</v>
      </c>
      <c r="BM782" s="126">
        <f t="shared" si="430"/>
        <v>5.3384363747852208E-2</v>
      </c>
      <c r="BN782" s="126">
        <f t="shared" si="431"/>
        <v>2.7783656264311297E-3</v>
      </c>
      <c r="BO782" s="126">
        <f t="shared" si="432"/>
        <v>-1.3632862766097412E-2</v>
      </c>
      <c r="BP782" s="126">
        <f t="shared" si="433"/>
        <v>9.2338860363757702E-4</v>
      </c>
      <c r="BQ782" s="126">
        <f t="shared" si="434"/>
        <v>-2.401771569307054E-2</v>
      </c>
      <c r="DA782" s="126">
        <f t="shared" ca="1" si="417"/>
        <v>-1.7216344234337346E-2</v>
      </c>
      <c r="DB782" s="126">
        <f t="shared" ca="1" si="418"/>
        <v>5.5013615145421794E-3</v>
      </c>
      <c r="DC782" s="126">
        <f t="shared" ca="1" si="419"/>
        <v>5.1181661291537393E-3</v>
      </c>
      <c r="DD782" s="126">
        <f t="shared" ca="1" si="420"/>
        <v>3.1421902950470827E-4</v>
      </c>
      <c r="DE782" s="126">
        <f t="shared" ca="1" si="421"/>
        <v>-1.596645992789387E-3</v>
      </c>
    </row>
    <row r="783" spans="1:109" ht="14" thickBot="1" x14ac:dyDescent="0.2">
      <c r="A783" s="96">
        <v>39804</v>
      </c>
      <c r="B783" s="97">
        <v>2.4765000343322754</v>
      </c>
      <c r="C783" s="98">
        <v>871.6300048828125</v>
      </c>
      <c r="D783" s="97">
        <v>1.486299991607666</v>
      </c>
      <c r="E783">
        <v>90.0819745078865</v>
      </c>
      <c r="F783">
        <v>848.3028564453125</v>
      </c>
      <c r="H783" s="34">
        <f t="shared" si="422"/>
        <v>2.1026641937844259E-2</v>
      </c>
      <c r="I783" s="34">
        <f t="shared" si="423"/>
        <v>-1.8302022695223064E-2</v>
      </c>
      <c r="J783" s="34">
        <f t="shared" si="424"/>
        <v>2.6916155493707678E-4</v>
      </c>
      <c r="K783" s="34">
        <f t="shared" si="425"/>
        <v>6.9363019320768764E-3</v>
      </c>
      <c r="L783" s="101">
        <f t="shared" si="426"/>
        <v>1.3071991659022909E-2</v>
      </c>
      <c r="N783" s="34">
        <f t="shared" si="427"/>
        <v>-0.86468770232900738</v>
      </c>
      <c r="O783" s="35">
        <f t="shared" si="435"/>
        <v>-1.8302022695223064</v>
      </c>
      <c r="P783" s="35">
        <f t="shared" si="436"/>
        <v>2.691615549370768E-2</v>
      </c>
      <c r="Q783" s="35">
        <f t="shared" si="428"/>
        <v>0.6936301932076876</v>
      </c>
      <c r="R783" s="35">
        <f t="shared" si="437"/>
        <v>1.3071991659022908</v>
      </c>
      <c r="S783" s="67">
        <f t="shared" si="429"/>
        <v>-0.66714445724762794</v>
      </c>
      <c r="AJ783" s="34">
        <f t="shared" ca="1" si="410"/>
        <v>-0.16659034727976946</v>
      </c>
      <c r="AK783" s="34">
        <f t="shared" ca="1" si="410"/>
        <v>-0.86828251899639308</v>
      </c>
      <c r="AL783" s="34">
        <f t="shared" ca="1" si="410"/>
        <v>0.74635737506383837</v>
      </c>
      <c r="AM783" s="34">
        <f t="shared" ca="1" si="410"/>
        <v>-1.1281493273514391</v>
      </c>
      <c r="AN783" s="101">
        <f t="shared" ca="1" si="410"/>
        <v>-1.1788736605572305</v>
      </c>
      <c r="AQ783" s="60">
        <f ca="1"/>
        <v>1.8407480217315201E-2</v>
      </c>
      <c r="AR783" s="60">
        <f ca="1"/>
        <v>2.441583680092474E-2</v>
      </c>
      <c r="AS783" s="60">
        <f ca="1"/>
        <v>8.7713296975591801E-3</v>
      </c>
      <c r="AT783" s="60">
        <f ca="1"/>
        <v>-1.9883119444880776E-4</v>
      </c>
      <c r="AU783" s="60">
        <f ca="1"/>
        <v>1.1249460423248474E-2</v>
      </c>
      <c r="AW783" s="61">
        <f t="shared" ca="1" si="411"/>
        <v>-0.75697878062638413</v>
      </c>
      <c r="AX783" s="61">
        <f t="shared" ca="1" si="412"/>
        <v>2.441583680092474</v>
      </c>
      <c r="AY783" s="61">
        <f t="shared" ca="1" si="413"/>
        <v>0.87713296975591803</v>
      </c>
      <c r="AZ783" s="61">
        <f t="shared" ca="1" si="414"/>
        <v>-1.9883119444880776E-2</v>
      </c>
      <c r="BA783" s="61">
        <f t="shared" ca="1" si="415"/>
        <v>1.1249460423248474</v>
      </c>
      <c r="BB783" s="61">
        <f t="shared" ca="1" si="416"/>
        <v>3.6668007921019745</v>
      </c>
      <c r="BL783" s="96">
        <v>39804</v>
      </c>
      <c r="BM783" s="126">
        <f t="shared" si="430"/>
        <v>2.1448130776740071E-2</v>
      </c>
      <c r="BN783" s="126">
        <f t="shared" si="431"/>
        <v>-1.8460553304893074E-2</v>
      </c>
      <c r="BO783" s="126">
        <f t="shared" si="432"/>
        <v>3.1035202652913914E-4</v>
      </c>
      <c r="BP783" s="126">
        <f t="shared" si="433"/>
        <v>7.1439935426581566E-3</v>
      </c>
      <c r="BQ783" s="126">
        <f t="shared" si="434"/>
        <v>1.2322332016604501E-2</v>
      </c>
      <c r="DA783" s="126">
        <f t="shared" ca="1" si="417"/>
        <v>1.8540116399135345E-2</v>
      </c>
      <c r="DB783" s="126">
        <f t="shared" ca="1" si="418"/>
        <v>2.4097954479723561E-2</v>
      </c>
      <c r="DC783" s="126">
        <f t="shared" ca="1" si="419"/>
        <v>8.61291613546958E-3</v>
      </c>
      <c r="DD783" s="126">
        <f t="shared" ca="1" si="420"/>
        <v>-8.2093853133972838E-5</v>
      </c>
      <c r="DE783" s="126">
        <f t="shared" ca="1" si="421"/>
        <v>1.0626868203931801E-2</v>
      </c>
    </row>
    <row r="784" spans="1:109" ht="14" thickBot="1" x14ac:dyDescent="0.2">
      <c r="A784" s="96">
        <v>39805</v>
      </c>
      <c r="B784" s="97">
        <v>2.5055000782012939</v>
      </c>
      <c r="C784" s="98">
        <v>863.15997314453125</v>
      </c>
      <c r="D784" s="97">
        <v>1.4733999967575073</v>
      </c>
      <c r="E784">
        <v>90.678272222679666</v>
      </c>
      <c r="F784">
        <v>831.28070068359375</v>
      </c>
      <c r="H784" s="34">
        <f t="shared" si="422"/>
        <v>1.1710092253981201E-2</v>
      </c>
      <c r="I784" s="34">
        <f t="shared" si="423"/>
        <v>-9.7174623301546567E-3</v>
      </c>
      <c r="J784" s="34">
        <f t="shared" si="424"/>
        <v>-8.6792672562726238E-3</v>
      </c>
      <c r="K784" s="34">
        <f t="shared" si="425"/>
        <v>6.6195009384586931E-3</v>
      </c>
      <c r="L784" s="101">
        <f t="shared" si="426"/>
        <v>-2.006613043017157E-2</v>
      </c>
      <c r="N784" s="34">
        <f t="shared" si="427"/>
        <v>-0.48155919500067496</v>
      </c>
      <c r="O784" s="35">
        <f t="shared" si="435"/>
        <v>-0.9717462330154657</v>
      </c>
      <c r="P784" s="35">
        <f t="shared" si="436"/>
        <v>-0.86792672562726236</v>
      </c>
      <c r="Q784" s="35">
        <f t="shared" si="428"/>
        <v>0.66195009384586934</v>
      </c>
      <c r="R784" s="35">
        <f t="shared" si="437"/>
        <v>-2.0066130430171571</v>
      </c>
      <c r="S784" s="67">
        <f t="shared" si="429"/>
        <v>-3.6658951028146909</v>
      </c>
      <c r="AJ784" s="34">
        <f t="shared" ref="AJ784:AN834" ca="1" si="438">_xlfn.NORM.INV(RAND(),0,1)</f>
        <v>-1.0290570824189369</v>
      </c>
      <c r="AK784" s="34">
        <f t="shared" ca="1" si="438"/>
        <v>-0.83066795174903219</v>
      </c>
      <c r="AL784" s="34">
        <f t="shared" ca="1" si="438"/>
        <v>-0.27870036962664752</v>
      </c>
      <c r="AM784" s="34">
        <f t="shared" ca="1" si="438"/>
        <v>0.368295530802428</v>
      </c>
      <c r="AN784" s="101">
        <f t="shared" ca="1" si="438"/>
        <v>-0.63273099517246945</v>
      </c>
      <c r="AQ784" s="60">
        <f ca="1"/>
        <v>-5.1295161312807109E-3</v>
      </c>
      <c r="AR784" s="60">
        <f ca="1"/>
        <v>3.3987400395806321E-3</v>
      </c>
      <c r="AS784" s="60">
        <f ca="1"/>
        <v>-1.1269547001136948E-2</v>
      </c>
      <c r="AT784" s="60">
        <f ca="1"/>
        <v>-9.8407776470659566E-4</v>
      </c>
      <c r="AU784" s="60">
        <f ca="1"/>
        <v>-1.326612549812115E-2</v>
      </c>
      <c r="AW784" s="61">
        <f t="shared" ca="1" si="411"/>
        <v>0.21094331328454799</v>
      </c>
      <c r="AX784" s="61">
        <f t="shared" ca="1" si="412"/>
        <v>0.33987400395806322</v>
      </c>
      <c r="AY784" s="61">
        <f t="shared" ca="1" si="413"/>
        <v>-1.1269547001136948</v>
      </c>
      <c r="AZ784" s="61">
        <f t="shared" ca="1" si="414"/>
        <v>-9.8407776470659569E-2</v>
      </c>
      <c r="BA784" s="61">
        <f t="shared" ca="1" si="415"/>
        <v>-1.3266125498121151</v>
      </c>
      <c r="BB784" s="61">
        <f t="shared" ca="1" si="416"/>
        <v>-2.0011577091538584</v>
      </c>
      <c r="BL784" s="96">
        <v>39805</v>
      </c>
      <c r="BM784" s="126">
        <f t="shared" si="430"/>
        <v>1.2131581092877012E-2</v>
      </c>
      <c r="BN784" s="126">
        <f t="shared" si="431"/>
        <v>-9.8759929398246678E-3</v>
      </c>
      <c r="BO784" s="126">
        <f t="shared" si="432"/>
        <v>-8.6380767846805616E-3</v>
      </c>
      <c r="BP784" s="126">
        <f t="shared" si="433"/>
        <v>6.8271925490399734E-3</v>
      </c>
      <c r="BQ784" s="126">
        <f t="shared" si="434"/>
        <v>-2.0815790072589976E-2</v>
      </c>
      <c r="DA784" s="126">
        <f t="shared" ca="1" si="417"/>
        <v>-4.9968799494605675E-3</v>
      </c>
      <c r="DB784" s="126">
        <f t="shared" ca="1" si="418"/>
        <v>3.0808577183794547E-3</v>
      </c>
      <c r="DC784" s="126">
        <f t="shared" ca="1" si="419"/>
        <v>-1.1427960563226548E-2</v>
      </c>
      <c r="DD784" s="126">
        <f t="shared" ca="1" si="420"/>
        <v>-8.6734042339176075E-4</v>
      </c>
      <c r="DE784" s="126">
        <f t="shared" ca="1" si="421"/>
        <v>-1.3888717717437823E-2</v>
      </c>
    </row>
    <row r="785" spans="1:109" ht="14" thickBot="1" x14ac:dyDescent="0.2">
      <c r="A785" s="96">
        <v>39806</v>
      </c>
      <c r="B785" s="97">
        <v>2.5520000457763672</v>
      </c>
      <c r="C785" s="98">
        <v>868.1500244140625</v>
      </c>
      <c r="D785" s="97">
        <v>1.4697999954223633</v>
      </c>
      <c r="E785">
        <v>90.702944854554872</v>
      </c>
      <c r="F785">
        <v>840.2332763671875</v>
      </c>
      <c r="H785" s="34">
        <f t="shared" si="422"/>
        <v>1.8559156305616924E-2</v>
      </c>
      <c r="I785" s="34">
        <f t="shared" si="423"/>
        <v>5.7811430381233559E-3</v>
      </c>
      <c r="J785" s="34">
        <f t="shared" si="424"/>
        <v>-2.4433292677253429E-3</v>
      </c>
      <c r="K785" s="34">
        <f t="shared" si="425"/>
        <v>2.7208978810950912E-4</v>
      </c>
      <c r="L785" s="101">
        <f t="shared" si="426"/>
        <v>1.0769618104007114E-2</v>
      </c>
      <c r="N785" s="34">
        <f t="shared" si="427"/>
        <v>-0.7632162220913391</v>
      </c>
      <c r="O785" s="35">
        <f t="shared" si="435"/>
        <v>0.57811430381233564</v>
      </c>
      <c r="P785" s="35">
        <f t="shared" si="436"/>
        <v>-0.24433292677253429</v>
      </c>
      <c r="Q785" s="35">
        <f t="shared" si="428"/>
        <v>2.7208978810950912E-2</v>
      </c>
      <c r="R785" s="35">
        <f t="shared" si="437"/>
        <v>1.0769618104007113</v>
      </c>
      <c r="S785" s="67">
        <f t="shared" si="429"/>
        <v>0.67473594416012439</v>
      </c>
      <c r="AJ785" s="34">
        <f t="shared" ca="1" si="438"/>
        <v>1.5379730897373931</v>
      </c>
      <c r="AK785" s="34">
        <f t="shared" ca="1" si="438"/>
        <v>0.4711291243414365</v>
      </c>
      <c r="AL785" s="34">
        <f t="shared" ca="1" si="438"/>
        <v>-8.3321417279540386E-2</v>
      </c>
      <c r="AM785" s="34">
        <f t="shared" ca="1" si="438"/>
        <v>-0.71702955652365052</v>
      </c>
      <c r="AN785" s="101">
        <f t="shared" ca="1" si="438"/>
        <v>0.33507973689435977</v>
      </c>
      <c r="AQ785" s="60">
        <f ca="1"/>
        <v>-1.640101045010995E-2</v>
      </c>
      <c r="AR785" s="60">
        <f ca="1"/>
        <v>-1.6067874855557818E-2</v>
      </c>
      <c r="AS785" s="60">
        <f ca="1"/>
        <v>-3.779737433680784E-3</v>
      </c>
      <c r="AT785" s="60">
        <f ca="1"/>
        <v>-7.3817682279891167E-3</v>
      </c>
      <c r="AU785" s="60">
        <f ca="1"/>
        <v>-8.8455949203359221E-3</v>
      </c>
      <c r="AW785" s="61">
        <f t="shared" ca="1" si="411"/>
        <v>0.67446585545621307</v>
      </c>
      <c r="AX785" s="61">
        <f t="shared" ca="1" si="412"/>
        <v>-1.6067874855557818</v>
      </c>
      <c r="AY785" s="61">
        <f t="shared" ca="1" si="413"/>
        <v>-0.37797374336807843</v>
      </c>
      <c r="AZ785" s="61">
        <f t="shared" ca="1" si="414"/>
        <v>-0.73817682279891161</v>
      </c>
      <c r="BA785" s="61">
        <f t="shared" ca="1" si="415"/>
        <v>-0.88455949203359219</v>
      </c>
      <c r="BB785" s="61">
        <f t="shared" ca="1" si="416"/>
        <v>-2.9330316883001508</v>
      </c>
      <c r="BL785" s="96">
        <v>39806</v>
      </c>
      <c r="BM785" s="126">
        <f t="shared" si="430"/>
        <v>1.8980645144512736E-2</v>
      </c>
      <c r="BN785" s="126">
        <f t="shared" si="431"/>
        <v>5.6226124284533448E-3</v>
      </c>
      <c r="BO785" s="126">
        <f t="shared" si="432"/>
        <v>-2.4021387961332807E-3</v>
      </c>
      <c r="BP785" s="126">
        <f t="shared" si="433"/>
        <v>4.7978139869078902E-4</v>
      </c>
      <c r="BQ785" s="126">
        <f t="shared" si="434"/>
        <v>1.0019958461588705E-2</v>
      </c>
      <c r="DA785" s="126">
        <f t="shared" ca="1" si="417"/>
        <v>-1.6268374268289806E-2</v>
      </c>
      <c r="DB785" s="126">
        <f t="shared" ca="1" si="418"/>
        <v>-1.6385757176758997E-2</v>
      </c>
      <c r="DC785" s="126">
        <f t="shared" ca="1" si="419"/>
        <v>-3.9381509957703833E-3</v>
      </c>
      <c r="DD785" s="126">
        <f t="shared" ca="1" si="420"/>
        <v>-7.2650308866742813E-3</v>
      </c>
      <c r="DE785" s="126">
        <f t="shared" ca="1" si="421"/>
        <v>-9.4681871396525945E-3</v>
      </c>
    </row>
    <row r="786" spans="1:109" ht="14" thickBot="1" x14ac:dyDescent="0.2">
      <c r="A786" s="96">
        <v>39807</v>
      </c>
      <c r="B786" s="97">
        <v>2.5520000457763672</v>
      </c>
      <c r="C786" s="98">
        <v>868.1500244140625</v>
      </c>
      <c r="D786" s="97">
        <v>1.4697999954223633</v>
      </c>
      <c r="E786">
        <v>90.702944854554872</v>
      </c>
      <c r="F786">
        <v>840.2332763671875</v>
      </c>
      <c r="H786" s="34">
        <f t="shared" si="422"/>
        <v>0</v>
      </c>
      <c r="I786" s="34">
        <f t="shared" si="423"/>
        <v>0</v>
      </c>
      <c r="J786" s="34">
        <f t="shared" si="424"/>
        <v>0</v>
      </c>
      <c r="K786" s="34">
        <f t="shared" si="425"/>
        <v>0</v>
      </c>
      <c r="L786" s="101">
        <f t="shared" si="426"/>
        <v>0</v>
      </c>
      <c r="N786" s="34">
        <f t="shared" si="427"/>
        <v>0</v>
      </c>
      <c r="O786" s="35">
        <f t="shared" si="435"/>
        <v>0</v>
      </c>
      <c r="P786" s="35">
        <f t="shared" si="436"/>
        <v>0</v>
      </c>
      <c r="Q786" s="35">
        <f t="shared" si="428"/>
        <v>0</v>
      </c>
      <c r="R786" s="35">
        <f t="shared" si="437"/>
        <v>0</v>
      </c>
      <c r="S786" s="67">
        <f t="shared" si="429"/>
        <v>0</v>
      </c>
      <c r="AJ786" s="34">
        <f t="shared" ca="1" si="438"/>
        <v>5.6475059783130575E-2</v>
      </c>
      <c r="AK786" s="34">
        <f t="shared" ca="1" si="438"/>
        <v>1.5411117973445534</v>
      </c>
      <c r="AL786" s="34">
        <f t="shared" ca="1" si="438"/>
        <v>-0.13659353553618486</v>
      </c>
      <c r="AM786" s="34">
        <f t="shared" ca="1" si="438"/>
        <v>3.3603402036597809</v>
      </c>
      <c r="AN786" s="101">
        <f t="shared" ca="1" si="438"/>
        <v>-1.4410696991232541</v>
      </c>
      <c r="AQ786" s="60">
        <f ca="1"/>
        <v>2.9026024508962855E-2</v>
      </c>
      <c r="AR786" s="60">
        <f ca="1"/>
        <v>1.5496641310587858E-2</v>
      </c>
      <c r="AS786" s="60">
        <f ca="1"/>
        <v>6.0456433053513912E-4</v>
      </c>
      <c r="AT786" s="60">
        <f ca="1"/>
        <v>9.0251501747757971E-3</v>
      </c>
      <c r="AU786" s="60">
        <f ca="1"/>
        <v>6.3622377665450824E-3</v>
      </c>
      <c r="AW786" s="61">
        <f t="shared" ca="1" si="411"/>
        <v>-1.1936497760599498</v>
      </c>
      <c r="AX786" s="61">
        <f t="shared" ca="1" si="412"/>
        <v>1.5496641310587858</v>
      </c>
      <c r="AY786" s="61">
        <f t="shared" ca="1" si="413"/>
        <v>6.0456433053513912E-2</v>
      </c>
      <c r="AZ786" s="61">
        <f t="shared" ca="1" si="414"/>
        <v>0.90251501747757967</v>
      </c>
      <c r="BA786" s="61">
        <f t="shared" ca="1" si="415"/>
        <v>0.63622377665450824</v>
      </c>
      <c r="BB786" s="61">
        <f t="shared" ca="1" si="416"/>
        <v>1.9552095821844377</v>
      </c>
      <c r="BL786" s="96">
        <v>39807</v>
      </c>
      <c r="BM786" s="126">
        <f t="shared" si="430"/>
        <v>4.2148883889581103E-4</v>
      </c>
      <c r="BN786" s="126">
        <f t="shared" si="431"/>
        <v>-1.5853060967001092E-4</v>
      </c>
      <c r="BO786" s="126">
        <f t="shared" si="432"/>
        <v>4.1190471592062348E-5</v>
      </c>
      <c r="BP786" s="126">
        <f t="shared" si="433"/>
        <v>2.0769161058127987E-4</v>
      </c>
      <c r="BQ786" s="126">
        <f t="shared" si="434"/>
        <v>-7.4965964241840803E-4</v>
      </c>
      <c r="DA786" s="126">
        <f t="shared" ca="1" si="417"/>
        <v>2.9158660690783E-2</v>
      </c>
      <c r="DB786" s="126">
        <f t="shared" ca="1" si="418"/>
        <v>1.5178758989386681E-2</v>
      </c>
      <c r="DC786" s="126">
        <f t="shared" ca="1" si="419"/>
        <v>4.4615076844553954E-4</v>
      </c>
      <c r="DD786" s="126">
        <f t="shared" ca="1" si="420"/>
        <v>9.1418875160906316E-3</v>
      </c>
      <c r="DE786" s="126">
        <f t="shared" ca="1" si="421"/>
        <v>5.73964554722841E-3</v>
      </c>
    </row>
    <row r="787" spans="1:109" ht="14" thickBot="1" x14ac:dyDescent="0.2">
      <c r="A787" s="96">
        <v>39808</v>
      </c>
      <c r="B787" s="97">
        <v>2.5267190933227539</v>
      </c>
      <c r="C787" s="98">
        <v>872.79998779296875</v>
      </c>
      <c r="D787" s="97">
        <v>1.4678000211715698</v>
      </c>
      <c r="E787">
        <v>90.678272222679666</v>
      </c>
      <c r="F787">
        <v>848.2557373046875</v>
      </c>
      <c r="H787" s="34">
        <f t="shared" si="422"/>
        <v>-9.9063291536589035E-3</v>
      </c>
      <c r="I787" s="34">
        <f t="shared" si="423"/>
        <v>5.3561749100273694E-3</v>
      </c>
      <c r="J787" s="34">
        <f t="shared" si="424"/>
        <v>-1.3607118363194322E-3</v>
      </c>
      <c r="K787" s="34">
        <f t="shared" si="425"/>
        <v>-2.720157753948195E-4</v>
      </c>
      <c r="L787" s="101">
        <f t="shared" si="426"/>
        <v>9.5478971889636655E-3</v>
      </c>
      <c r="N787" s="34">
        <f t="shared" si="427"/>
        <v>0.40738226387805165</v>
      </c>
      <c r="O787" s="35">
        <f t="shared" si="435"/>
        <v>0.53561749100273692</v>
      </c>
      <c r="P787" s="35">
        <f t="shared" si="436"/>
        <v>-0.13607118363194323</v>
      </c>
      <c r="Q787" s="35">
        <f t="shared" si="428"/>
        <v>-2.720157753948195E-2</v>
      </c>
      <c r="R787" s="35">
        <f t="shared" si="437"/>
        <v>0.95478971889636655</v>
      </c>
      <c r="S787" s="67">
        <f t="shared" si="429"/>
        <v>1.7345167126057299</v>
      </c>
      <c r="AJ787" s="34">
        <f t="shared" ca="1" si="438"/>
        <v>-0.17863684357200765</v>
      </c>
      <c r="AK787" s="34">
        <f t="shared" ca="1" si="438"/>
        <v>-1.5052770972368512</v>
      </c>
      <c r="AL787" s="34">
        <f t="shared" ca="1" si="438"/>
        <v>1.6387689309981293</v>
      </c>
      <c r="AM787" s="34">
        <f t="shared" ca="1" si="438"/>
        <v>-1.0491843203459619</v>
      </c>
      <c r="AN787" s="101">
        <f t="shared" ca="1" si="438"/>
        <v>0.28557807521989903</v>
      </c>
      <c r="AQ787" s="60">
        <f ca="1"/>
        <v>1.0277033759208787E-3</v>
      </c>
      <c r="AR787" s="60">
        <f ca="1"/>
        <v>6.9659698669592464E-3</v>
      </c>
      <c r="AS787" s="60">
        <f ca="1"/>
        <v>1.6314717781953602E-2</v>
      </c>
      <c r="AT787" s="60">
        <f ca="1"/>
        <v>-1.8805578210455823E-2</v>
      </c>
      <c r="AU787" s="60">
        <f ca="1"/>
        <v>1.6442477559705605E-2</v>
      </c>
      <c r="AW787" s="61">
        <f t="shared" ca="1" si="411"/>
        <v>-4.2262690991155781E-2</v>
      </c>
      <c r="AX787" s="61">
        <f t="shared" ca="1" si="412"/>
        <v>0.69659698669592462</v>
      </c>
      <c r="AY787" s="61">
        <f t="shared" ca="1" si="413"/>
        <v>1.6314717781953603</v>
      </c>
      <c r="AZ787" s="61">
        <f t="shared" ca="1" si="414"/>
        <v>-1.8805578210455822</v>
      </c>
      <c r="BA787" s="61">
        <f t="shared" ca="1" si="415"/>
        <v>1.6442477559705606</v>
      </c>
      <c r="BB787" s="61">
        <f t="shared" ca="1" si="416"/>
        <v>2.0494960088251073</v>
      </c>
      <c r="BL787" s="96">
        <v>39808</v>
      </c>
      <c r="BM787" s="126">
        <f t="shared" si="430"/>
        <v>-9.4848403147630919E-3</v>
      </c>
      <c r="BN787" s="126">
        <f t="shared" si="431"/>
        <v>5.1976443003573583E-3</v>
      </c>
      <c r="BO787" s="126">
        <f t="shared" si="432"/>
        <v>-1.31952136472737E-3</v>
      </c>
      <c r="BP787" s="126">
        <f t="shared" si="433"/>
        <v>-6.4324164813539623E-5</v>
      </c>
      <c r="BQ787" s="126">
        <f t="shared" si="434"/>
        <v>8.7982375465452574E-3</v>
      </c>
      <c r="DA787" s="126">
        <f t="shared" ca="1" si="417"/>
        <v>1.1603395577410225E-3</v>
      </c>
      <c r="DB787" s="126">
        <f t="shared" ca="1" si="418"/>
        <v>6.6480875457580694E-3</v>
      </c>
      <c r="DC787" s="126">
        <f t="shared" ca="1" si="419"/>
        <v>1.6156304219864002E-2</v>
      </c>
      <c r="DD787" s="126">
        <f t="shared" ca="1" si="420"/>
        <v>-1.8688840869140987E-2</v>
      </c>
      <c r="DE787" s="126">
        <f t="shared" ca="1" si="421"/>
        <v>1.5819885340388931E-2</v>
      </c>
    </row>
    <row r="788" spans="1:109" ht="14" thickBot="1" x14ac:dyDescent="0.2">
      <c r="A788" s="96">
        <v>39811</v>
      </c>
      <c r="B788" s="97">
        <v>2.4695000648498535</v>
      </c>
      <c r="C788" s="98">
        <v>869.41998291015625</v>
      </c>
      <c r="D788" s="97">
        <v>1.4553999900817871</v>
      </c>
      <c r="E788">
        <v>90.301607057060195</v>
      </c>
      <c r="F788">
        <v>879.15118408203125</v>
      </c>
      <c r="H788" s="34">
        <f t="shared" si="422"/>
        <v>-2.2645583604489525E-2</v>
      </c>
      <c r="I788" s="34">
        <f t="shared" si="423"/>
        <v>-3.8725995990896477E-3</v>
      </c>
      <c r="J788" s="34">
        <f t="shared" si="424"/>
        <v>-8.4480385004254508E-3</v>
      </c>
      <c r="K788" s="34">
        <f t="shared" si="425"/>
        <v>-4.1538635043077369E-3</v>
      </c>
      <c r="L788" s="101">
        <f t="shared" si="426"/>
        <v>3.642232574283942E-2</v>
      </c>
      <c r="N788" s="34">
        <f t="shared" si="427"/>
        <v>0.93126414159469206</v>
      </c>
      <c r="O788" s="35">
        <f t="shared" si="435"/>
        <v>-0.38725995990896478</v>
      </c>
      <c r="P788" s="35">
        <f t="shared" si="436"/>
        <v>-0.8448038500425451</v>
      </c>
      <c r="Q788" s="35">
        <f t="shared" si="428"/>
        <v>-0.41538635043077371</v>
      </c>
      <c r="R788" s="35">
        <f t="shared" si="437"/>
        <v>3.6422325742839421</v>
      </c>
      <c r="S788" s="67">
        <f t="shared" si="429"/>
        <v>2.9260465554963506</v>
      </c>
      <c r="AJ788" s="34">
        <f t="shared" ca="1" si="438"/>
        <v>0.29656635108245438</v>
      </c>
      <c r="AK788" s="34">
        <f t="shared" ca="1" si="438"/>
        <v>1.3406679178395773</v>
      </c>
      <c r="AL788" s="34">
        <f t="shared" ca="1" si="438"/>
        <v>0.15834642904693444</v>
      </c>
      <c r="AM788" s="34">
        <f t="shared" ca="1" si="438"/>
        <v>0.78916189212289589</v>
      </c>
      <c r="AN788" s="101">
        <f t="shared" ca="1" si="438"/>
        <v>0.29763113272853381</v>
      </c>
      <c r="AQ788" s="60">
        <f ca="1"/>
        <v>-9.6415745379938456E-3</v>
      </c>
      <c r="AR788" s="60">
        <f ca="1"/>
        <v>8.1949291979182496E-3</v>
      </c>
      <c r="AS788" s="60">
        <f ca="1"/>
        <v>-7.7139240517278933E-3</v>
      </c>
      <c r="AT788" s="60">
        <f ca="1"/>
        <v>6.7237144182356158E-3</v>
      </c>
      <c r="AU788" s="60">
        <f ca="1"/>
        <v>-2.6034717769338613E-2</v>
      </c>
      <c r="AW788" s="61">
        <f t="shared" ca="1" si="411"/>
        <v>0.39649464516189403</v>
      </c>
      <c r="AX788" s="61">
        <f t="shared" ca="1" si="412"/>
        <v>0.81949291979182493</v>
      </c>
      <c r="AY788" s="61">
        <f t="shared" ca="1" si="413"/>
        <v>-0.77139240517278929</v>
      </c>
      <c r="AZ788" s="61">
        <f t="shared" ca="1" si="414"/>
        <v>0.67237144182356157</v>
      </c>
      <c r="BA788" s="61">
        <f t="shared" ca="1" si="415"/>
        <v>-2.6034717769338611</v>
      </c>
      <c r="BB788" s="61">
        <f t="shared" ca="1" si="416"/>
        <v>-1.4865051753293699</v>
      </c>
      <c r="BL788" s="96">
        <v>39811</v>
      </c>
      <c r="BM788" s="126">
        <f t="shared" si="430"/>
        <v>-2.2224094765593713E-2</v>
      </c>
      <c r="BN788" s="126">
        <f t="shared" si="431"/>
        <v>-4.0311302087596588E-3</v>
      </c>
      <c r="BO788" s="126">
        <f t="shared" si="432"/>
        <v>-8.4068480288333886E-3</v>
      </c>
      <c r="BP788" s="126">
        <f t="shared" si="433"/>
        <v>-3.9461718937264566E-3</v>
      </c>
      <c r="BQ788" s="126">
        <f t="shared" si="434"/>
        <v>3.567266610042101E-2</v>
      </c>
      <c r="DA788" s="126">
        <f t="shared" ca="1" si="417"/>
        <v>-9.5089383561737014E-3</v>
      </c>
      <c r="DB788" s="126">
        <f t="shared" ca="1" si="418"/>
        <v>7.8770468767170726E-3</v>
      </c>
      <c r="DC788" s="126">
        <f t="shared" ca="1" si="419"/>
        <v>-7.8723376138174934E-3</v>
      </c>
      <c r="DD788" s="126">
        <f t="shared" ca="1" si="420"/>
        <v>6.8404517595504512E-3</v>
      </c>
      <c r="DE788" s="126">
        <f t="shared" ca="1" si="421"/>
        <v>-2.6657309988655287E-2</v>
      </c>
    </row>
    <row r="789" spans="1:109" ht="14" thickBot="1" x14ac:dyDescent="0.2">
      <c r="A789" s="96">
        <v>39812</v>
      </c>
      <c r="B789" s="97">
        <v>2.4769999980926514</v>
      </c>
      <c r="C789" s="98">
        <v>890.6400146484375</v>
      </c>
      <c r="D789" s="97">
        <v>1.4407000541687012</v>
      </c>
      <c r="E789">
        <v>90.236418611761266</v>
      </c>
      <c r="F789">
        <v>870.15496826171875</v>
      </c>
      <c r="H789" s="34">
        <f t="shared" si="422"/>
        <v>3.0370249223920752E-3</v>
      </c>
      <c r="I789" s="34">
        <f t="shared" si="423"/>
        <v>2.4407112966569663E-2</v>
      </c>
      <c r="J789" s="34">
        <f t="shared" si="424"/>
        <v>-1.0100272099259714E-2</v>
      </c>
      <c r="K789" s="34">
        <f t="shared" si="425"/>
        <v>-7.2189684573097058E-4</v>
      </c>
      <c r="L789" s="101">
        <f t="shared" si="426"/>
        <v>-1.0232842750141921E-2</v>
      </c>
      <c r="N789" s="34">
        <f t="shared" si="427"/>
        <v>-0.12489289111508846</v>
      </c>
      <c r="O789" s="35">
        <f t="shared" si="435"/>
        <v>2.4407112966569664</v>
      </c>
      <c r="P789" s="35">
        <f t="shared" si="436"/>
        <v>-1.0100272099259713</v>
      </c>
      <c r="Q789" s="35">
        <f t="shared" si="428"/>
        <v>-7.218968457309706E-2</v>
      </c>
      <c r="R789" s="35">
        <f t="shared" si="437"/>
        <v>-1.0232842750141922</v>
      </c>
      <c r="S789" s="67">
        <f t="shared" si="429"/>
        <v>0.2103172360286174</v>
      </c>
      <c r="AJ789" s="34">
        <f t="shared" ca="1" si="438"/>
        <v>0.59572236254089372</v>
      </c>
      <c r="AK789" s="34">
        <f t="shared" ca="1" si="438"/>
        <v>-0.86926080643301729</v>
      </c>
      <c r="AL789" s="34">
        <f t="shared" ca="1" si="438"/>
        <v>0.36383261950819573</v>
      </c>
      <c r="AM789" s="34">
        <f t="shared" ca="1" si="438"/>
        <v>0.74286858482473095</v>
      </c>
      <c r="AN789" s="101">
        <f t="shared" ca="1" si="438"/>
        <v>-1.0702792699839241</v>
      </c>
      <c r="AQ789" s="60">
        <f ca="1"/>
        <v>2.3760911640495663E-3</v>
      </c>
      <c r="AR789" s="60">
        <f ca="1"/>
        <v>1.0560543491981791E-2</v>
      </c>
      <c r="AS789" s="60">
        <f ca="1"/>
        <v>8.8800457468777589E-3</v>
      </c>
      <c r="AT789" s="60">
        <f ca="1"/>
        <v>-1.1472806811151132E-3</v>
      </c>
      <c r="AU789" s="60">
        <f ca="1"/>
        <v>1.4959914426184965E-2</v>
      </c>
      <c r="AW789" s="61">
        <f t="shared" ca="1" si="411"/>
        <v>-9.7713025942977552E-2</v>
      </c>
      <c r="AX789" s="61">
        <f t="shared" ca="1" si="412"/>
        <v>1.0560543491981791</v>
      </c>
      <c r="AY789" s="61">
        <f t="shared" ca="1" si="413"/>
        <v>0.88800457468777594</v>
      </c>
      <c r="AZ789" s="61">
        <f t="shared" ca="1" si="414"/>
        <v>-0.11472806811151132</v>
      </c>
      <c r="BA789" s="61">
        <f t="shared" ca="1" si="415"/>
        <v>1.4959914426184966</v>
      </c>
      <c r="BB789" s="61">
        <f t="shared" ca="1" si="416"/>
        <v>3.2276092724499628</v>
      </c>
      <c r="BL789" s="96">
        <v>39812</v>
      </c>
      <c r="BM789" s="126">
        <f t="shared" si="430"/>
        <v>3.4585137612878863E-3</v>
      </c>
      <c r="BN789" s="126">
        <f t="shared" si="431"/>
        <v>2.4248582356899653E-2</v>
      </c>
      <c r="BO789" s="126">
        <f t="shared" si="432"/>
        <v>-1.0059081627667651E-2</v>
      </c>
      <c r="BP789" s="126">
        <f t="shared" si="433"/>
        <v>-5.1420523514969074E-4</v>
      </c>
      <c r="BQ789" s="126">
        <f t="shared" si="434"/>
        <v>-1.098250239256033E-2</v>
      </c>
      <c r="DA789" s="126">
        <f t="shared" ca="1" si="417"/>
        <v>2.5087273458697101E-3</v>
      </c>
      <c r="DB789" s="126">
        <f t="shared" ca="1" si="418"/>
        <v>1.0242661170780614E-2</v>
      </c>
      <c r="DC789" s="126">
        <f t="shared" ca="1" si="419"/>
        <v>8.7216321847881587E-3</v>
      </c>
      <c r="DD789" s="126">
        <f t="shared" ca="1" si="420"/>
        <v>-1.0305433398002783E-3</v>
      </c>
      <c r="DE789" s="126">
        <f t="shared" ca="1" si="421"/>
        <v>1.4337322206868293E-2</v>
      </c>
    </row>
    <row r="790" spans="1:109" ht="14" thickBot="1" x14ac:dyDescent="0.2">
      <c r="A790" s="96">
        <v>39813</v>
      </c>
      <c r="B790" s="97">
        <v>2.5845000743865967</v>
      </c>
      <c r="C790" s="98">
        <v>903.25</v>
      </c>
      <c r="D790" s="97">
        <v>1.4581999778747559</v>
      </c>
      <c r="E790">
        <v>90.801777470484652</v>
      </c>
      <c r="F790">
        <v>883.552734375</v>
      </c>
      <c r="H790" s="34">
        <f t="shared" si="422"/>
        <v>4.3399304148858668E-2</v>
      </c>
      <c r="I790" s="34">
        <f t="shared" si="423"/>
        <v>1.4158341354716745E-2</v>
      </c>
      <c r="J790" s="34">
        <f t="shared" si="424"/>
        <v>1.2146819634953317E-2</v>
      </c>
      <c r="K790" s="34">
        <f t="shared" si="425"/>
        <v>6.2653069284123557E-3</v>
      </c>
      <c r="L790" s="101">
        <f t="shared" si="426"/>
        <v>1.5396988584740885E-2</v>
      </c>
      <c r="N790" s="34">
        <f t="shared" si="427"/>
        <v>-1.7847283792669071</v>
      </c>
      <c r="O790" s="35">
        <f t="shared" si="435"/>
        <v>1.4158341354716746</v>
      </c>
      <c r="P790" s="35">
        <f t="shared" si="436"/>
        <v>1.2146819634953316</v>
      </c>
      <c r="Q790" s="35">
        <f t="shared" si="428"/>
        <v>0.62653069284123553</v>
      </c>
      <c r="R790" s="35">
        <f t="shared" si="437"/>
        <v>1.5396988584740885</v>
      </c>
      <c r="S790" s="67">
        <f t="shared" si="429"/>
        <v>3.0120172710154232</v>
      </c>
      <c r="AJ790" s="34">
        <f t="shared" ca="1" si="438"/>
        <v>0.15032293832222446</v>
      </c>
      <c r="AK790" s="34">
        <f t="shared" ca="1" si="438"/>
        <v>0.75276753040183764</v>
      </c>
      <c r="AL790" s="34">
        <f t="shared" ca="1" si="438"/>
        <v>-0.96493395570582008</v>
      </c>
      <c r="AM790" s="34">
        <f t="shared" ca="1" si="438"/>
        <v>-0.43952986042660258</v>
      </c>
      <c r="AN790" s="101">
        <f t="shared" ca="1" si="438"/>
        <v>0.52243726777329769</v>
      </c>
      <c r="AQ790" s="60">
        <f ca="1"/>
        <v>1.2517660560318913E-2</v>
      </c>
      <c r="AR790" s="60">
        <f ca="1"/>
        <v>5.6575689634689626E-3</v>
      </c>
      <c r="AS790" s="60">
        <f ca="1"/>
        <v>-1.0552988843297406E-3</v>
      </c>
      <c r="AT790" s="60">
        <f ca="1"/>
        <v>-4.108607263852971E-3</v>
      </c>
      <c r="AU790" s="60">
        <f ca="1"/>
        <v>-1.3743761203525268E-2</v>
      </c>
      <c r="AW790" s="61">
        <f t="shared" ca="1" si="411"/>
        <v>-0.51476917619239704</v>
      </c>
      <c r="AX790" s="61">
        <f t="shared" ca="1" si="412"/>
        <v>0.5657568963468963</v>
      </c>
      <c r="AY790" s="61">
        <f t="shared" ca="1" si="413"/>
        <v>-0.10552988843297406</v>
      </c>
      <c r="AZ790" s="61">
        <f t="shared" ca="1" si="414"/>
        <v>-0.41086072638529708</v>
      </c>
      <c r="BA790" s="61">
        <f t="shared" ca="1" si="415"/>
        <v>-1.3743761203525269</v>
      </c>
      <c r="BB790" s="61">
        <f t="shared" ca="1" si="416"/>
        <v>-1.8397790150162987</v>
      </c>
      <c r="BL790" s="96">
        <v>39813</v>
      </c>
      <c r="BM790" s="126">
        <f t="shared" si="430"/>
        <v>4.382079298775448E-2</v>
      </c>
      <c r="BN790" s="126">
        <f t="shared" si="431"/>
        <v>1.3999810745046734E-2</v>
      </c>
      <c r="BO790" s="126">
        <f t="shared" si="432"/>
        <v>1.2188010106545379E-2</v>
      </c>
      <c r="BP790" s="126">
        <f t="shared" si="433"/>
        <v>6.472998538993636E-3</v>
      </c>
      <c r="BQ790" s="126">
        <f t="shared" si="434"/>
        <v>1.4647328942322476E-2</v>
      </c>
      <c r="DA790" s="126">
        <f t="shared" ca="1" si="417"/>
        <v>1.2650296742139057E-2</v>
      </c>
      <c r="DB790" s="126">
        <f t="shared" ca="1" si="418"/>
        <v>5.3396866422677856E-3</v>
      </c>
      <c r="DC790" s="126">
        <f t="shared" ca="1" si="419"/>
        <v>-1.2137124464193401E-3</v>
      </c>
      <c r="DD790" s="126">
        <f t="shared" ca="1" si="420"/>
        <v>-3.9918699225381356E-3</v>
      </c>
      <c r="DE790" s="126">
        <f t="shared" ca="1" si="421"/>
        <v>-1.436635342284194E-2</v>
      </c>
    </row>
    <row r="791" spans="1:109" ht="14" thickBot="1" x14ac:dyDescent="0.2">
      <c r="A791" s="96">
        <v>39814</v>
      </c>
      <c r="B791" s="97">
        <v>2.5845000743865967</v>
      </c>
      <c r="C791" s="98">
        <v>903.25</v>
      </c>
      <c r="D791" s="97">
        <v>1.4581999778747559</v>
      </c>
      <c r="E791">
        <v>90.801777470484652</v>
      </c>
      <c r="F791">
        <v>883.552734375</v>
      </c>
      <c r="H791" s="34">
        <f t="shared" si="422"/>
        <v>0</v>
      </c>
      <c r="I791" s="34">
        <f t="shared" si="423"/>
        <v>0</v>
      </c>
      <c r="J791" s="34">
        <f t="shared" si="424"/>
        <v>0</v>
      </c>
      <c r="K791" s="34">
        <f t="shared" si="425"/>
        <v>0</v>
      </c>
      <c r="L791" s="101">
        <f t="shared" si="426"/>
        <v>0</v>
      </c>
      <c r="N791" s="34">
        <f t="shared" si="427"/>
        <v>0</v>
      </c>
      <c r="O791" s="35">
        <f t="shared" si="435"/>
        <v>0</v>
      </c>
      <c r="P791" s="35">
        <f t="shared" si="436"/>
        <v>0</v>
      </c>
      <c r="Q791" s="35">
        <f t="shared" si="428"/>
        <v>0</v>
      </c>
      <c r="R791" s="35">
        <f t="shared" si="437"/>
        <v>0</v>
      </c>
      <c r="S791" s="67">
        <f t="shared" si="429"/>
        <v>0</v>
      </c>
      <c r="AJ791" s="34">
        <f t="shared" ca="1" si="438"/>
        <v>-0.59775382516266928</v>
      </c>
      <c r="AK791" s="34">
        <f t="shared" ca="1" si="438"/>
        <v>-0.46112258906044884</v>
      </c>
      <c r="AL791" s="34">
        <f t="shared" ca="1" si="438"/>
        <v>1.0965801642586086</v>
      </c>
      <c r="AM791" s="34">
        <f t="shared" ca="1" si="438"/>
        <v>-1.091696100150489</v>
      </c>
      <c r="AN791" s="101">
        <f t="shared" ca="1" si="438"/>
        <v>0.76373877572959004</v>
      </c>
      <c r="AQ791" s="60">
        <f ca="1"/>
        <v>5.9398807656118203E-3</v>
      </c>
      <c r="AR791" s="60">
        <f ca="1"/>
        <v>-5.3491517237670618E-3</v>
      </c>
      <c r="AS791" s="60">
        <f ca="1"/>
        <v>1.1400770371388553E-3</v>
      </c>
      <c r="AT791" s="60">
        <f ca="1"/>
        <v>2.9387691165130591E-3</v>
      </c>
      <c r="AU791" s="60">
        <f ca="1"/>
        <v>1.4726464180819914E-2</v>
      </c>
      <c r="AW791" s="61">
        <f t="shared" ca="1" si="411"/>
        <v>-0.24426828908333661</v>
      </c>
      <c r="AX791" s="61">
        <f t="shared" ca="1" si="412"/>
        <v>-0.53491517237670616</v>
      </c>
      <c r="AY791" s="61">
        <f t="shared" ca="1" si="413"/>
        <v>0.11400770371388554</v>
      </c>
      <c r="AZ791" s="61">
        <f t="shared" ca="1" si="414"/>
        <v>0.29387691165130592</v>
      </c>
      <c r="BA791" s="61">
        <f t="shared" ca="1" si="415"/>
        <v>1.4726464180819914</v>
      </c>
      <c r="BB791" s="61">
        <f t="shared" ca="1" si="416"/>
        <v>1.10134757198714</v>
      </c>
      <c r="BL791" s="96">
        <v>39814</v>
      </c>
      <c r="BM791" s="126">
        <f t="shared" si="430"/>
        <v>4.2148883889581103E-4</v>
      </c>
      <c r="BN791" s="126">
        <f t="shared" si="431"/>
        <v>-1.5853060967001092E-4</v>
      </c>
      <c r="BO791" s="126">
        <f t="shared" si="432"/>
        <v>4.1190471592062348E-5</v>
      </c>
      <c r="BP791" s="126">
        <f t="shared" si="433"/>
        <v>2.0769161058127987E-4</v>
      </c>
      <c r="BQ791" s="126">
        <f t="shared" si="434"/>
        <v>-7.4965964241840803E-4</v>
      </c>
      <c r="DA791" s="126">
        <f t="shared" ca="1" si="417"/>
        <v>6.0725169474319636E-3</v>
      </c>
      <c r="DB791" s="126">
        <f t="shared" ca="1" si="418"/>
        <v>-5.6670340449682388E-3</v>
      </c>
      <c r="DC791" s="126">
        <f t="shared" ca="1" si="419"/>
        <v>9.8166347504925582E-4</v>
      </c>
      <c r="DD791" s="126">
        <f t="shared" ca="1" si="420"/>
        <v>3.055506457827894E-3</v>
      </c>
      <c r="DE791" s="126">
        <f t="shared" ca="1" si="421"/>
        <v>1.4103871961503242E-2</v>
      </c>
    </row>
    <row r="792" spans="1:109" ht="14" thickBot="1" x14ac:dyDescent="0.2">
      <c r="A792" s="96">
        <v>39815</v>
      </c>
      <c r="B792" s="97">
        <v>2.8039999008178711</v>
      </c>
      <c r="C792" s="98">
        <v>931.79998779296875</v>
      </c>
      <c r="D792" s="97">
        <v>1.4472999572753906</v>
      </c>
      <c r="E792">
        <v>92.216896823471942</v>
      </c>
      <c r="F792">
        <v>875.2784423828125</v>
      </c>
      <c r="G792" s="14"/>
      <c r="H792" s="34">
        <f t="shared" si="422"/>
        <v>8.4929317126589882E-2</v>
      </c>
      <c r="I792" s="34">
        <f t="shared" si="423"/>
        <v>3.1608068411811512E-2</v>
      </c>
      <c r="J792" s="34">
        <f t="shared" si="424"/>
        <v>-7.474983380024048E-3</v>
      </c>
      <c r="K792" s="34">
        <f t="shared" si="425"/>
        <v>1.5584709819664908E-2</v>
      </c>
      <c r="L792" s="101">
        <f t="shared" si="426"/>
        <v>-9.3647969954396646E-3</v>
      </c>
      <c r="N792" s="34">
        <f t="shared" si="427"/>
        <v>-3.4925850881775058</v>
      </c>
      <c r="O792" s="35">
        <f t="shared" si="435"/>
        <v>3.160806841181151</v>
      </c>
      <c r="P792" s="35">
        <f t="shared" si="436"/>
        <v>-0.74749833800240484</v>
      </c>
      <c r="Q792" s="35">
        <f t="shared" si="428"/>
        <v>1.5584709819664908</v>
      </c>
      <c r="R792" s="35">
        <f t="shared" si="437"/>
        <v>-0.93647969954396648</v>
      </c>
      <c r="S792" s="67">
        <f t="shared" si="429"/>
        <v>-0.45728530257623545</v>
      </c>
      <c r="AJ792" s="34">
        <f t="shared" ca="1" si="438"/>
        <v>0.46238863570955718</v>
      </c>
      <c r="AK792" s="34">
        <f t="shared" ca="1" si="438"/>
        <v>0.41162137715232011</v>
      </c>
      <c r="AL792" s="34">
        <f t="shared" ca="1" si="438"/>
        <v>0.73885501233041162</v>
      </c>
      <c r="AM792" s="34">
        <f t="shared" ca="1" si="438"/>
        <v>-0.73967827821825882</v>
      </c>
      <c r="AN792" s="101">
        <f t="shared" ca="1" si="438"/>
        <v>0.73598138451535278</v>
      </c>
      <c r="AQ792" s="60">
        <f ca="1"/>
        <v>-1.7450893068579301E-2</v>
      </c>
      <c r="AR792" s="60">
        <f ca="1"/>
        <v>3.4475300238228758E-3</v>
      </c>
      <c r="AS792" s="60">
        <f ca="1"/>
        <v>-4.4242024078313281E-3</v>
      </c>
      <c r="AT792" s="60">
        <f ca="1"/>
        <v>6.1787377033105826E-3</v>
      </c>
      <c r="AU792" s="60">
        <f ca="1"/>
        <v>-9.9805040376111792E-3</v>
      </c>
      <c r="AW792" s="61">
        <f t="shared" ca="1" si="411"/>
        <v>0.71764063304376058</v>
      </c>
      <c r="AX792" s="61">
        <f t="shared" ca="1" si="412"/>
        <v>0.34475300238228757</v>
      </c>
      <c r="AY792" s="61">
        <f t="shared" ca="1" si="413"/>
        <v>-0.4424202407831328</v>
      </c>
      <c r="AZ792" s="61">
        <f t="shared" ca="1" si="414"/>
        <v>0.61787377033105828</v>
      </c>
      <c r="BA792" s="61">
        <f t="shared" ca="1" si="415"/>
        <v>-0.99805040376111798</v>
      </c>
      <c r="BB792" s="61">
        <f t="shared" ca="1" si="416"/>
        <v>0.23979676121285554</v>
      </c>
      <c r="BL792" s="96">
        <v>39815</v>
      </c>
      <c r="BM792" s="126">
        <f t="shared" si="430"/>
        <v>8.5350805965485693E-2</v>
      </c>
      <c r="BN792" s="126">
        <f t="shared" si="431"/>
        <v>3.1449537802141499E-2</v>
      </c>
      <c r="BO792" s="126">
        <f t="shared" si="432"/>
        <v>-7.4337929084319857E-3</v>
      </c>
      <c r="BP792" s="126">
        <f t="shared" si="433"/>
        <v>1.5792401430246187E-2</v>
      </c>
      <c r="BQ792" s="126">
        <f t="shared" si="434"/>
        <v>-1.0114456637858073E-2</v>
      </c>
      <c r="DA792" s="126">
        <f t="shared" ca="1" si="417"/>
        <v>-1.7318256886759156E-2</v>
      </c>
      <c r="DB792" s="126">
        <f t="shared" ca="1" si="418"/>
        <v>3.1296477026216984E-3</v>
      </c>
      <c r="DC792" s="126">
        <f t="shared" ca="1" si="419"/>
        <v>-4.5826159699209274E-3</v>
      </c>
      <c r="DD792" s="126">
        <f t="shared" ca="1" si="420"/>
        <v>6.295475044625418E-3</v>
      </c>
      <c r="DE792" s="126">
        <f t="shared" ca="1" si="421"/>
        <v>-1.0603096256927852E-2</v>
      </c>
    </row>
    <row r="793" spans="1:109" ht="14" thickBot="1" x14ac:dyDescent="0.2">
      <c r="A793" s="96">
        <v>39818</v>
      </c>
      <c r="B793" s="97">
        <v>2.8554999828338623</v>
      </c>
      <c r="C793" s="98">
        <v>927.45001220703125</v>
      </c>
      <c r="D793" s="97">
        <v>1.4706000089645386</v>
      </c>
      <c r="E793">
        <v>93.240093745324387</v>
      </c>
      <c r="F793">
        <v>849.65277099609375</v>
      </c>
      <c r="G793" s="14"/>
      <c r="H793" s="34">
        <f t="shared" si="422"/>
        <v>1.8366649014848274E-2</v>
      </c>
      <c r="I793" s="34">
        <f t="shared" si="423"/>
        <v>-4.6683576335311092E-3</v>
      </c>
      <c r="J793" s="34">
        <f t="shared" si="424"/>
        <v>1.6098979048552852E-2</v>
      </c>
      <c r="K793" s="34">
        <f t="shared" si="425"/>
        <v>1.1095547097091337E-2</v>
      </c>
      <c r="L793" s="101">
        <f t="shared" si="426"/>
        <v>-2.927716500929322E-2</v>
      </c>
      <c r="N793" s="34">
        <f t="shared" si="427"/>
        <v>-0.75529966140474047</v>
      </c>
      <c r="O793" s="35">
        <f t="shared" si="435"/>
        <v>-0.46683576335311094</v>
      </c>
      <c r="P793" s="35">
        <f t="shared" si="436"/>
        <v>1.6098979048552853</v>
      </c>
      <c r="Q793" s="35">
        <f t="shared" si="428"/>
        <v>1.1095547097091338</v>
      </c>
      <c r="R793" s="35">
        <f t="shared" si="437"/>
        <v>-2.9277165009293218</v>
      </c>
      <c r="S793" s="67">
        <f t="shared" si="429"/>
        <v>-1.430399311122754</v>
      </c>
      <c r="AJ793" s="34">
        <f t="shared" ca="1" si="438"/>
        <v>2.0992530806294565</v>
      </c>
      <c r="AK793" s="34">
        <f t="shared" ca="1" si="438"/>
        <v>-1.0329524274718207</v>
      </c>
      <c r="AL793" s="34">
        <f t="shared" ca="1" si="438"/>
        <v>1.0238763284077346</v>
      </c>
      <c r="AM793" s="34">
        <f t="shared" ca="1" si="438"/>
        <v>1.8088942590889794</v>
      </c>
      <c r="AN793" s="101">
        <f t="shared" ca="1" si="438"/>
        <v>-0.19820410372720432</v>
      </c>
      <c r="AQ793" s="60">
        <f ca="1"/>
        <v>3.5390645541904567E-3</v>
      </c>
      <c r="AR793" s="60">
        <f ca="1"/>
        <v>1.3659254790941136E-2</v>
      </c>
      <c r="AS793" s="60">
        <f ca="1"/>
        <v>6.9138314109459332E-4</v>
      </c>
      <c r="AT793" s="60">
        <f ca="1"/>
        <v>7.7338197530635554E-3</v>
      </c>
      <c r="AU793" s="60">
        <f ca="1"/>
        <v>1.9050612602020346E-3</v>
      </c>
      <c r="AW793" s="61">
        <f t="shared" ca="1" si="411"/>
        <v>-0.14553848430971678</v>
      </c>
      <c r="AX793" s="61">
        <f t="shared" ca="1" si="412"/>
        <v>1.3659254790941135</v>
      </c>
      <c r="AY793" s="61">
        <f t="shared" ca="1" si="413"/>
        <v>6.9138314109459337E-2</v>
      </c>
      <c r="AZ793" s="61">
        <f t="shared" ca="1" si="414"/>
        <v>0.77338197530635555</v>
      </c>
      <c r="BA793" s="61">
        <f t="shared" ca="1" si="415"/>
        <v>0.19050612602020345</v>
      </c>
      <c r="BB793" s="61">
        <f t="shared" ca="1" si="416"/>
        <v>2.2534134102204151</v>
      </c>
      <c r="BL793" s="96">
        <v>39818</v>
      </c>
      <c r="BM793" s="126">
        <f t="shared" si="430"/>
        <v>1.8788137853744086E-2</v>
      </c>
      <c r="BN793" s="126">
        <f t="shared" si="431"/>
        <v>-4.8268882432011204E-3</v>
      </c>
      <c r="BO793" s="126">
        <f t="shared" si="432"/>
        <v>1.6140169520144916E-2</v>
      </c>
      <c r="BP793" s="126">
        <f t="shared" si="433"/>
        <v>1.1303238707672617E-2</v>
      </c>
      <c r="BQ793" s="126">
        <f t="shared" si="434"/>
        <v>-3.0026824651711626E-2</v>
      </c>
      <c r="DA793" s="126">
        <f t="shared" ca="1" si="417"/>
        <v>3.6717007360106005E-3</v>
      </c>
      <c r="DB793" s="126">
        <f t="shared" ca="1" si="418"/>
        <v>1.3341372469739959E-2</v>
      </c>
      <c r="DC793" s="126">
        <f t="shared" ca="1" si="419"/>
        <v>5.329695790049938E-4</v>
      </c>
      <c r="DD793" s="126">
        <f t="shared" ca="1" si="420"/>
        <v>7.8505570943783898E-3</v>
      </c>
      <c r="DE793" s="126">
        <f t="shared" ca="1" si="421"/>
        <v>1.2824690408853618E-3</v>
      </c>
    </row>
    <row r="794" spans="1:109" ht="14" thickBot="1" x14ac:dyDescent="0.2">
      <c r="A794" s="96">
        <v>39819</v>
      </c>
      <c r="B794" s="97">
        <v>2.7780001163482666</v>
      </c>
      <c r="C794" s="98">
        <v>934.70001220703125</v>
      </c>
      <c r="D794" s="97">
        <v>1.4938000440597534</v>
      </c>
      <c r="E794">
        <v>94.037987695227201</v>
      </c>
      <c r="F794">
        <v>850.75274658203125</v>
      </c>
      <c r="G794" s="14"/>
      <c r="H794" s="34">
        <f t="shared" si="422"/>
        <v>-2.7140559254594389E-2</v>
      </c>
      <c r="I794" s="34">
        <f t="shared" si="423"/>
        <v>7.8171328961949595E-3</v>
      </c>
      <c r="J794" s="34">
        <f t="shared" si="424"/>
        <v>1.5775897561397526E-2</v>
      </c>
      <c r="K794" s="34">
        <f t="shared" si="425"/>
        <v>8.5574125663384539E-3</v>
      </c>
      <c r="L794" s="101">
        <f t="shared" si="426"/>
        <v>1.294617782094607E-3</v>
      </c>
      <c r="N794" s="34">
        <f t="shared" si="427"/>
        <v>1.1161129718740792</v>
      </c>
      <c r="O794" s="35">
        <f t="shared" si="435"/>
        <v>0.78171328961949593</v>
      </c>
      <c r="P794" s="35">
        <f t="shared" si="436"/>
        <v>1.5775897561397527</v>
      </c>
      <c r="Q794" s="35">
        <f t="shared" si="428"/>
        <v>0.85574125663384537</v>
      </c>
      <c r="R794" s="35">
        <f t="shared" si="437"/>
        <v>0.1294617782094607</v>
      </c>
      <c r="S794" s="67">
        <f t="shared" si="429"/>
        <v>4.460619052476634</v>
      </c>
      <c r="AJ794" s="34">
        <f t="shared" ca="1" si="438"/>
        <v>-0.2143976292874098</v>
      </c>
      <c r="AK794" s="34">
        <f t="shared" ca="1" si="438"/>
        <v>-0.81420671216020957</v>
      </c>
      <c r="AL794" s="34">
        <f t="shared" ca="1" si="438"/>
        <v>1.0782430667357108</v>
      </c>
      <c r="AM794" s="34">
        <f t="shared" ca="1" si="438"/>
        <v>0.81568642675549885</v>
      </c>
      <c r="AN794" s="101">
        <f t="shared" ca="1" si="438"/>
        <v>1.6738869922509079</v>
      </c>
      <c r="AQ794" s="60">
        <f ca="1"/>
        <v>3.8691992783630898E-2</v>
      </c>
      <c r="AR794" s="60">
        <f ca="1"/>
        <v>2.4459753972308727E-2</v>
      </c>
      <c r="AS794" s="60">
        <f ca="1"/>
        <v>8.5475473938697571E-3</v>
      </c>
      <c r="AT794" s="60">
        <f ca="1"/>
        <v>2.6048851972910589E-3</v>
      </c>
      <c r="AU794" s="60">
        <f ca="1"/>
        <v>-2.1128750616612933E-2</v>
      </c>
      <c r="AW794" s="61">
        <f t="shared" ca="1" si="411"/>
        <v>-1.5911475754191895</v>
      </c>
      <c r="AX794" s="61">
        <f t="shared" ca="1" si="412"/>
        <v>2.4459753972308729</v>
      </c>
      <c r="AY794" s="61">
        <f t="shared" ca="1" si="413"/>
        <v>0.85475473938697566</v>
      </c>
      <c r="AZ794" s="61">
        <f t="shared" ca="1" si="414"/>
        <v>0.26048851972910586</v>
      </c>
      <c r="BA794" s="61">
        <f t="shared" ca="1" si="415"/>
        <v>-2.1128750616612932</v>
      </c>
      <c r="BB794" s="61">
        <f t="shared" ca="1" si="416"/>
        <v>-0.1428039807335284</v>
      </c>
      <c r="BL794" s="96">
        <v>39819</v>
      </c>
      <c r="BM794" s="126">
        <f t="shared" si="430"/>
        <v>-2.6719070415698577E-2</v>
      </c>
      <c r="BN794" s="126">
        <f t="shared" si="431"/>
        <v>7.6586022865249483E-3</v>
      </c>
      <c r="BO794" s="126">
        <f t="shared" si="432"/>
        <v>1.581708803298959E-2</v>
      </c>
      <c r="BP794" s="126">
        <f t="shared" si="433"/>
        <v>8.7651041769197333E-3</v>
      </c>
      <c r="BQ794" s="126">
        <f t="shared" si="434"/>
        <v>5.44958139676199E-4</v>
      </c>
      <c r="DA794" s="126">
        <f t="shared" ca="1" si="417"/>
        <v>3.8824628965451038E-2</v>
      </c>
      <c r="DB794" s="126">
        <f t="shared" ca="1" si="418"/>
        <v>2.4141871651107549E-2</v>
      </c>
      <c r="DC794" s="126">
        <f t="shared" ca="1" si="419"/>
        <v>8.3891338317801569E-3</v>
      </c>
      <c r="DD794" s="126">
        <f t="shared" ca="1" si="420"/>
        <v>2.7216225386058938E-3</v>
      </c>
      <c r="DE794" s="126">
        <f t="shared" ca="1" si="421"/>
        <v>-2.1751342835929607E-2</v>
      </c>
    </row>
    <row r="795" spans="1:109" ht="14" thickBot="1" x14ac:dyDescent="0.2">
      <c r="A795" s="96">
        <v>39820</v>
      </c>
      <c r="B795" s="97">
        <v>2.6935000419616699</v>
      </c>
      <c r="C795" s="98">
        <v>906.6500244140625</v>
      </c>
      <c r="D795" s="97">
        <v>1.5133999586105347</v>
      </c>
      <c r="E795">
        <v>92.721368848111609</v>
      </c>
      <c r="F795">
        <v>848.65283203125</v>
      </c>
      <c r="G795" s="14"/>
      <c r="H795" s="34">
        <f t="shared" si="422"/>
        <v>-3.0417592097754704E-2</v>
      </c>
      <c r="I795" s="34">
        <f t="shared" si="423"/>
        <v>-3.0009615306130777E-2</v>
      </c>
      <c r="J795" s="34">
        <f t="shared" si="424"/>
        <v>1.3120842129254372E-2</v>
      </c>
      <c r="K795" s="34">
        <f t="shared" si="425"/>
        <v>-1.4000925364148509E-2</v>
      </c>
      <c r="L795" s="101">
        <f t="shared" si="426"/>
        <v>-2.4683018176759682E-3</v>
      </c>
      <c r="N795" s="34">
        <f t="shared" si="427"/>
        <v>1.2508758126541366</v>
      </c>
      <c r="O795" s="35">
        <f t="shared" si="435"/>
        <v>-3.0009615306130777</v>
      </c>
      <c r="P795" s="35">
        <f t="shared" si="436"/>
        <v>1.3120842129254371</v>
      </c>
      <c r="Q795" s="35">
        <f t="shared" si="428"/>
        <v>-1.4000925364148509</v>
      </c>
      <c r="R795" s="35">
        <f t="shared" si="437"/>
        <v>-0.24683018176759683</v>
      </c>
      <c r="S795" s="67">
        <f t="shared" si="429"/>
        <v>-2.0849242232159515</v>
      </c>
      <c r="AJ795" s="34">
        <f t="shared" ca="1" si="438"/>
        <v>-0.59238064484694009</v>
      </c>
      <c r="AK795" s="34">
        <f t="shared" ca="1" si="438"/>
        <v>-1.6169298029050994</v>
      </c>
      <c r="AL795" s="34">
        <f t="shared" ca="1" si="438"/>
        <v>-1.0191963039281251</v>
      </c>
      <c r="AM795" s="34">
        <f t="shared" ca="1" si="438"/>
        <v>-0.41737316582232076</v>
      </c>
      <c r="AN795" s="101">
        <f t="shared" ca="1" si="438"/>
        <v>0.92404214483632952</v>
      </c>
      <c r="AQ795" s="60">
        <f ca="1"/>
        <v>-8.8985752524012359E-3</v>
      </c>
      <c r="AR795" s="60">
        <f ca="1"/>
        <v>3.5963637501278331E-3</v>
      </c>
      <c r="AS795" s="60">
        <f ca="1"/>
        <v>7.1742295644487506E-3</v>
      </c>
      <c r="AT795" s="60">
        <f ca="1"/>
        <v>5.8344060274480129E-3</v>
      </c>
      <c r="AU795" s="60">
        <f ca="1"/>
        <v>-1.6672791408324981E-2</v>
      </c>
      <c r="AW795" s="61">
        <f t="shared" ca="1" si="411"/>
        <v>0.36593996377290589</v>
      </c>
      <c r="AX795" s="61">
        <f t="shared" ca="1" si="412"/>
        <v>0.35963637501278334</v>
      </c>
      <c r="AY795" s="61">
        <f t="shared" ca="1" si="413"/>
        <v>0.71742295644487508</v>
      </c>
      <c r="AZ795" s="61">
        <f t="shared" ca="1" si="414"/>
        <v>0.58344060274480125</v>
      </c>
      <c r="BA795" s="61">
        <f t="shared" ca="1" si="415"/>
        <v>-1.6672791408324981</v>
      </c>
      <c r="BB795" s="61">
        <f t="shared" ca="1" si="416"/>
        <v>0.35916075714286744</v>
      </c>
      <c r="BL795" s="96">
        <v>39820</v>
      </c>
      <c r="BM795" s="126">
        <f t="shared" si="430"/>
        <v>-2.9996103258858892E-2</v>
      </c>
      <c r="BN795" s="126">
        <f t="shared" si="431"/>
        <v>-3.0168145915800786E-2</v>
      </c>
      <c r="BO795" s="126">
        <f t="shared" si="432"/>
        <v>1.3162032600846434E-2</v>
      </c>
      <c r="BP795" s="126">
        <f t="shared" si="433"/>
        <v>-1.379323375356723E-2</v>
      </c>
      <c r="BQ795" s="126">
        <f t="shared" si="434"/>
        <v>-3.2179614600943763E-3</v>
      </c>
      <c r="DA795" s="126">
        <f t="shared" ca="1" si="417"/>
        <v>-8.7659390705810917E-3</v>
      </c>
      <c r="DB795" s="126">
        <f t="shared" ca="1" si="418"/>
        <v>3.2784814289266557E-3</v>
      </c>
      <c r="DC795" s="126">
        <f t="shared" ca="1" si="419"/>
        <v>7.0158160023591513E-3</v>
      </c>
      <c r="DD795" s="126">
        <f t="shared" ca="1" si="420"/>
        <v>5.9511433687628483E-3</v>
      </c>
      <c r="DE795" s="126">
        <f t="shared" ca="1" si="421"/>
        <v>-1.7295383627641655E-2</v>
      </c>
    </row>
    <row r="796" spans="1:109" ht="14" thickBot="1" x14ac:dyDescent="0.2">
      <c r="A796" s="96">
        <v>39821</v>
      </c>
      <c r="B796" s="97">
        <v>2.5905001163482666</v>
      </c>
      <c r="C796" s="98">
        <v>909.72998046875</v>
      </c>
      <c r="D796" s="97">
        <v>1.5227999687194824</v>
      </c>
      <c r="E796">
        <v>91.299188976432859</v>
      </c>
      <c r="F796">
        <v>854.70501708984375</v>
      </c>
      <c r="G796" s="14"/>
      <c r="H796" s="34">
        <f t="shared" si="422"/>
        <v>-3.8240179695111017E-2</v>
      </c>
      <c r="I796" s="34">
        <f t="shared" si="423"/>
        <v>3.3970727091503388E-3</v>
      </c>
      <c r="J796" s="34">
        <f t="shared" si="424"/>
        <v>6.2111869737184232E-3</v>
      </c>
      <c r="K796" s="34">
        <f t="shared" si="425"/>
        <v>-1.5338210483156763E-2</v>
      </c>
      <c r="L796" s="101">
        <f t="shared" si="426"/>
        <v>7.1315204877215209E-3</v>
      </c>
      <c r="N796" s="34">
        <f t="shared" si="427"/>
        <v>1.5725674701151997</v>
      </c>
      <c r="O796" s="35">
        <f t="shared" si="435"/>
        <v>0.33970727091503389</v>
      </c>
      <c r="P796" s="35">
        <f t="shared" si="436"/>
        <v>0.62111869737184233</v>
      </c>
      <c r="Q796" s="35">
        <f t="shared" si="428"/>
        <v>-1.5338210483156762</v>
      </c>
      <c r="R796" s="35">
        <f t="shared" si="437"/>
        <v>0.7131520487721521</v>
      </c>
      <c r="S796" s="67">
        <f t="shared" si="429"/>
        <v>1.7127244388585516</v>
      </c>
      <c r="AJ796" s="34">
        <f t="shared" ca="1" si="438"/>
        <v>0.74897750946542008</v>
      </c>
      <c r="AK796" s="34">
        <f t="shared" ca="1" si="438"/>
        <v>0.80538913873423112</v>
      </c>
      <c r="AL796" s="34">
        <f t="shared" ca="1" si="438"/>
        <v>-0.77917184247421267</v>
      </c>
      <c r="AM796" s="34">
        <f t="shared" ca="1" si="438"/>
        <v>5.218194020944155E-2</v>
      </c>
      <c r="AN796" s="101">
        <f t="shared" ca="1" si="438"/>
        <v>-7.3348093903914086E-2</v>
      </c>
      <c r="AQ796" s="60">
        <f ca="1"/>
        <v>-3.6991140398361017E-3</v>
      </c>
      <c r="AR796" s="60">
        <f ca="1"/>
        <v>-2.4908759563927019E-2</v>
      </c>
      <c r="AS796" s="60">
        <f ca="1"/>
        <v>-4.9394135264782067E-3</v>
      </c>
      <c r="AT796" s="60">
        <f ca="1"/>
        <v>3.9955465635506705E-3</v>
      </c>
      <c r="AU796" s="60">
        <f ca="1"/>
        <v>-1.4411174699169025E-2</v>
      </c>
      <c r="AW796" s="61">
        <f t="shared" ca="1" si="411"/>
        <v>0.15212026861987754</v>
      </c>
      <c r="AX796" s="61">
        <f t="shared" ca="1" si="412"/>
        <v>-2.4908759563927019</v>
      </c>
      <c r="AY796" s="61">
        <f t="shared" ca="1" si="413"/>
        <v>-0.49394135264782069</v>
      </c>
      <c r="AZ796" s="61">
        <f t="shared" ca="1" si="414"/>
        <v>0.39955465635506704</v>
      </c>
      <c r="BA796" s="61">
        <f t="shared" ca="1" si="415"/>
        <v>-1.4411174699169025</v>
      </c>
      <c r="BB796" s="61">
        <f t="shared" ca="1" si="416"/>
        <v>-3.8742598539824806</v>
      </c>
      <c r="BL796" s="96">
        <v>39821</v>
      </c>
      <c r="BM796" s="126">
        <f t="shared" si="430"/>
        <v>-3.7818690856215205E-2</v>
      </c>
      <c r="BN796" s="126">
        <f t="shared" si="431"/>
        <v>3.2385420994803281E-3</v>
      </c>
      <c r="BO796" s="126">
        <f t="shared" si="432"/>
        <v>6.2523774453104855E-3</v>
      </c>
      <c r="BP796" s="126">
        <f t="shared" si="433"/>
        <v>-1.5130518872575483E-2</v>
      </c>
      <c r="BQ796" s="126">
        <f t="shared" si="434"/>
        <v>6.3818608453031127E-3</v>
      </c>
      <c r="DA796" s="126">
        <f t="shared" ca="1" si="417"/>
        <v>-3.566477858015958E-3</v>
      </c>
      <c r="DB796" s="126">
        <f t="shared" ca="1" si="418"/>
        <v>-2.5226641885128197E-2</v>
      </c>
      <c r="DC796" s="126">
        <f t="shared" ca="1" si="419"/>
        <v>-5.097827088567806E-3</v>
      </c>
      <c r="DD796" s="126">
        <f t="shared" ca="1" si="420"/>
        <v>4.1122839048655059E-3</v>
      </c>
      <c r="DE796" s="126">
        <f t="shared" ca="1" si="421"/>
        <v>-1.5033766918485698E-2</v>
      </c>
    </row>
    <row r="797" spans="1:109" ht="14" thickBot="1" x14ac:dyDescent="0.2">
      <c r="A797" s="96">
        <v>39822</v>
      </c>
      <c r="B797" s="97">
        <v>2.5515000820159912</v>
      </c>
      <c r="C797" s="98">
        <v>890.3499755859375</v>
      </c>
      <c r="D797" s="97">
        <v>1.5139000415802002</v>
      </c>
      <c r="E797">
        <v>90.497738740331002</v>
      </c>
      <c r="F797">
        <v>857.7047119140625</v>
      </c>
      <c r="G797" s="14"/>
      <c r="H797" s="34">
        <f t="shared" si="422"/>
        <v>-1.5055021262555399E-2</v>
      </c>
      <c r="I797" s="34">
        <f t="shared" si="423"/>
        <v>-2.1303029798827457E-2</v>
      </c>
      <c r="J797" s="34">
        <f t="shared" si="424"/>
        <v>-5.8444492527578301E-3</v>
      </c>
      <c r="K797" s="34">
        <f t="shared" si="425"/>
        <v>-8.7782842880316965E-3</v>
      </c>
      <c r="L797" s="101">
        <f t="shared" si="426"/>
        <v>3.5096258524751726E-3</v>
      </c>
      <c r="N797" s="34">
        <f t="shared" si="427"/>
        <v>0.61911415919455337</v>
      </c>
      <c r="O797" s="35">
        <f t="shared" si="435"/>
        <v>-2.1303029798827455</v>
      </c>
      <c r="P797" s="35">
        <f t="shared" si="436"/>
        <v>-0.58444492527578307</v>
      </c>
      <c r="Q797" s="35">
        <f t="shared" si="428"/>
        <v>-0.87782842880316969</v>
      </c>
      <c r="R797" s="35">
        <f t="shared" si="437"/>
        <v>0.35096258524751728</v>
      </c>
      <c r="S797" s="67">
        <f t="shared" si="429"/>
        <v>-2.6224995895196281</v>
      </c>
      <c r="AJ797" s="34">
        <f t="shared" ca="1" si="438"/>
        <v>0.9003174075288215</v>
      </c>
      <c r="AK797" s="34">
        <f t="shared" ca="1" si="438"/>
        <v>-1.1172694822592126</v>
      </c>
      <c r="AL797" s="34">
        <f t="shared" ca="1" si="438"/>
        <v>-2.983131079879227</v>
      </c>
      <c r="AM797" s="34">
        <f t="shared" ca="1" si="438"/>
        <v>-0.27141804721389073</v>
      </c>
      <c r="AN797" s="101">
        <f t="shared" ca="1" si="438"/>
        <v>-0.12171832768297745</v>
      </c>
      <c r="AQ797" s="60">
        <f ca="1"/>
        <v>1.715407459400841E-2</v>
      </c>
      <c r="AR797" s="60">
        <f ca="1"/>
        <v>2.7219976729634114E-3</v>
      </c>
      <c r="AS797" s="60">
        <f ca="1"/>
        <v>2.716345795822416E-3</v>
      </c>
      <c r="AT797" s="60">
        <f ca="1"/>
        <v>8.9660924057472673E-4</v>
      </c>
      <c r="AU797" s="60">
        <f ca="1"/>
        <v>1.3674612464868688E-2</v>
      </c>
      <c r="AW797" s="61">
        <f t="shared" ca="1" si="411"/>
        <v>-0.70543443837205833</v>
      </c>
      <c r="AX797" s="61">
        <f t="shared" ca="1" si="412"/>
        <v>0.27219976729634116</v>
      </c>
      <c r="AY797" s="61">
        <f t="shared" ca="1" si="413"/>
        <v>0.27163457958224158</v>
      </c>
      <c r="AZ797" s="61">
        <f t="shared" ca="1" si="414"/>
        <v>8.9660924057472668E-2</v>
      </c>
      <c r="BA797" s="61">
        <f t="shared" ca="1" si="415"/>
        <v>1.3674612464868687</v>
      </c>
      <c r="BB797" s="61">
        <f t="shared" ca="1" si="416"/>
        <v>1.2955220790508659</v>
      </c>
      <c r="BL797" s="96">
        <v>39822</v>
      </c>
      <c r="BM797" s="126">
        <f t="shared" si="430"/>
        <v>-1.4633532423659588E-2</v>
      </c>
      <c r="BN797" s="126">
        <f t="shared" si="431"/>
        <v>-2.1461560408497466E-2</v>
      </c>
      <c r="BO797" s="126">
        <f t="shared" si="432"/>
        <v>-5.8032587811657679E-3</v>
      </c>
      <c r="BP797" s="126">
        <f t="shared" si="433"/>
        <v>-8.5705926774504171E-3</v>
      </c>
      <c r="BQ797" s="126">
        <f t="shared" si="434"/>
        <v>2.7599662100567645E-3</v>
      </c>
      <c r="DA797" s="126">
        <f t="shared" ca="1" si="417"/>
        <v>1.7286710775828554E-2</v>
      </c>
      <c r="DB797" s="126">
        <f t="shared" ca="1" si="418"/>
        <v>2.404115351762234E-3</v>
      </c>
      <c r="DC797" s="126">
        <f t="shared" ca="1" si="419"/>
        <v>2.5579322337328163E-3</v>
      </c>
      <c r="DD797" s="126">
        <f t="shared" ca="1" si="420"/>
        <v>1.0133465818895617E-3</v>
      </c>
      <c r="DE797" s="126">
        <f t="shared" ca="1" si="421"/>
        <v>1.3052020245552015E-2</v>
      </c>
    </row>
    <row r="798" spans="1:109" ht="14" thickBot="1" x14ac:dyDescent="0.2">
      <c r="A798" s="96">
        <v>39825</v>
      </c>
      <c r="B798" s="97">
        <v>2.4554998874664307</v>
      </c>
      <c r="C798" s="98">
        <v>870.260009765625</v>
      </c>
      <c r="D798" s="97">
        <v>1.4839999675750732</v>
      </c>
      <c r="E798">
        <v>89.063058120651064</v>
      </c>
      <c r="F798">
        <v>824.85418701171875</v>
      </c>
      <c r="G798" s="14"/>
      <c r="H798" s="34">
        <f t="shared" si="422"/>
        <v>-3.7625001553481772E-2</v>
      </c>
      <c r="I798" s="34">
        <f t="shared" si="423"/>
        <v>-2.2564122391412807E-2</v>
      </c>
      <c r="J798" s="34">
        <f t="shared" si="424"/>
        <v>-1.9750362100470931E-2</v>
      </c>
      <c r="K798" s="34">
        <f t="shared" si="425"/>
        <v>-1.5853220640092761E-2</v>
      </c>
      <c r="L798" s="101">
        <f t="shared" si="426"/>
        <v>-3.8300506510025097E-2</v>
      </c>
      <c r="N798" s="34">
        <f t="shared" si="427"/>
        <v>1.5472692329843802</v>
      </c>
      <c r="O798" s="35">
        <f t="shared" si="435"/>
        <v>-2.2564122391412806</v>
      </c>
      <c r="P798" s="35">
        <f t="shared" si="436"/>
        <v>-1.9750362100470931</v>
      </c>
      <c r="Q798" s="35">
        <f t="shared" si="428"/>
        <v>-1.5853220640092762</v>
      </c>
      <c r="R798" s="35">
        <f t="shared" si="437"/>
        <v>-3.8300506510025096</v>
      </c>
      <c r="S798" s="67">
        <f t="shared" si="429"/>
        <v>-8.0995519312157782</v>
      </c>
      <c r="AJ798" s="34">
        <f t="shared" ca="1" si="438"/>
        <v>0.46696646124231556</v>
      </c>
      <c r="AK798" s="34">
        <f t="shared" ca="1" si="438"/>
        <v>-1.6103305324399844</v>
      </c>
      <c r="AL798" s="34">
        <f t="shared" ca="1" si="438"/>
        <v>0.57035676838793714</v>
      </c>
      <c r="AM798" s="34">
        <f t="shared" ca="1" si="438"/>
        <v>0.42763822962377085</v>
      </c>
      <c r="AN798" s="101">
        <f t="shared" ca="1" si="438"/>
        <v>0.20250489587094581</v>
      </c>
      <c r="AQ798" s="60">
        <f ca="1"/>
        <v>3.5495545076864109E-2</v>
      </c>
      <c r="AR798" s="60">
        <f ca="1"/>
        <v>-2.8550436334757415E-2</v>
      </c>
      <c r="AS798" s="60">
        <f ca="1"/>
        <v>-5.2905556373319873E-3</v>
      </c>
      <c r="AT798" s="60">
        <f ca="1"/>
        <v>2.1304154699344222E-3</v>
      </c>
      <c r="AU798" s="60">
        <f ca="1"/>
        <v>1.1297426547907865E-3</v>
      </c>
      <c r="AW798" s="61">
        <f t="shared" ca="1" si="411"/>
        <v>-1.4596986721017076</v>
      </c>
      <c r="AX798" s="61">
        <f t="shared" ca="1" si="412"/>
        <v>-2.8550436334757414</v>
      </c>
      <c r="AY798" s="61">
        <f t="shared" ca="1" si="413"/>
        <v>-0.52905556373319873</v>
      </c>
      <c r="AZ798" s="61">
        <f t="shared" ca="1" si="414"/>
        <v>0.21304154699344222</v>
      </c>
      <c r="BA798" s="61">
        <f t="shared" ca="1" si="415"/>
        <v>0.11297426547907864</v>
      </c>
      <c r="BB798" s="61">
        <f t="shared" ca="1" si="416"/>
        <v>-4.5177820568381257</v>
      </c>
      <c r="BL798" s="96">
        <v>39825</v>
      </c>
      <c r="BM798" s="126">
        <f t="shared" si="430"/>
        <v>-3.7203512714585961E-2</v>
      </c>
      <c r="BN798" s="126">
        <f t="shared" si="431"/>
        <v>-2.2722653001082817E-2</v>
      </c>
      <c r="BO798" s="126">
        <f t="shared" si="432"/>
        <v>-1.9709171628878867E-2</v>
      </c>
      <c r="BP798" s="126">
        <f t="shared" si="433"/>
        <v>-1.5645529029511482E-2</v>
      </c>
      <c r="BQ798" s="126">
        <f t="shared" si="434"/>
        <v>-3.9050166152443506E-2</v>
      </c>
      <c r="DA798" s="126">
        <f t="shared" ca="1" si="417"/>
        <v>3.5628181258684249E-2</v>
      </c>
      <c r="DB798" s="126">
        <f t="shared" ca="1" si="418"/>
        <v>-2.8868318655958593E-2</v>
      </c>
      <c r="DC798" s="126">
        <f t="shared" ca="1" si="419"/>
        <v>-5.4489691994215866E-3</v>
      </c>
      <c r="DD798" s="126">
        <f t="shared" ca="1" si="420"/>
        <v>2.2471528112492571E-3</v>
      </c>
      <c r="DE798" s="126">
        <f t="shared" ca="1" si="421"/>
        <v>5.0715043547411363E-4</v>
      </c>
    </row>
    <row r="799" spans="1:109" ht="14" thickBot="1" x14ac:dyDescent="0.2">
      <c r="A799" s="96">
        <v>39826</v>
      </c>
      <c r="B799" s="97">
        <v>2.4440000057220459</v>
      </c>
      <c r="C799" s="98">
        <v>871.78997802734375</v>
      </c>
      <c r="D799" s="97">
        <v>1.4496999979019165</v>
      </c>
      <c r="E799">
        <v>89.070992963109859</v>
      </c>
      <c r="F799">
        <v>823.854248046875</v>
      </c>
      <c r="G799" s="14"/>
      <c r="H799" s="34">
        <f t="shared" si="422"/>
        <v>-4.6833159321584298E-3</v>
      </c>
      <c r="I799" s="34">
        <f t="shared" si="423"/>
        <v>1.7580587922577243E-3</v>
      </c>
      <c r="J799" s="34">
        <f t="shared" si="424"/>
        <v>-2.311318761630738E-2</v>
      </c>
      <c r="K799" s="34">
        <f t="shared" si="425"/>
        <v>8.9092409650314708E-5</v>
      </c>
      <c r="L799" s="101">
        <f t="shared" si="426"/>
        <v>-1.2122614888654785E-3</v>
      </c>
      <c r="N799" s="34">
        <f t="shared" si="427"/>
        <v>0.19259402926200631</v>
      </c>
      <c r="O799" s="35">
        <f t="shared" si="435"/>
        <v>0.17580587922577243</v>
      </c>
      <c r="P799" s="35">
        <f t="shared" si="436"/>
        <v>-2.311318761630738</v>
      </c>
      <c r="Q799" s="35">
        <f t="shared" si="428"/>
        <v>8.9092409650314702E-3</v>
      </c>
      <c r="R799" s="35">
        <f t="shared" si="437"/>
        <v>-0.12122614888654785</v>
      </c>
      <c r="S799" s="67">
        <f t="shared" si="429"/>
        <v>-2.0552357610644756</v>
      </c>
      <c r="AJ799" s="34">
        <f t="shared" ca="1" si="438"/>
        <v>0.86806325102821247</v>
      </c>
      <c r="AK799" s="34">
        <f t="shared" ca="1" si="438"/>
        <v>0.61518969482358865</v>
      </c>
      <c r="AL799" s="34">
        <f t="shared" ca="1" si="438"/>
        <v>1.0490738183175106</v>
      </c>
      <c r="AM799" s="34">
        <f t="shared" ca="1" si="438"/>
        <v>-5.024825999479765E-2</v>
      </c>
      <c r="AN799" s="101">
        <f t="shared" ca="1" si="438"/>
        <v>7.9974239727159613E-2</v>
      </c>
      <c r="AQ799" s="60">
        <f ca="1"/>
        <v>9.4865763552160927E-3</v>
      </c>
      <c r="AR799" s="60">
        <f ca="1"/>
        <v>1.9358778285082114E-3</v>
      </c>
      <c r="AS799" s="60">
        <f ca="1"/>
        <v>-8.132419653610871E-4</v>
      </c>
      <c r="AT799" s="60">
        <f ca="1"/>
        <v>3.1028115713601844E-3</v>
      </c>
      <c r="AU799" s="60">
        <f ca="1"/>
        <v>-2.3805574791068134E-2</v>
      </c>
      <c r="AW799" s="61">
        <f t="shared" ca="1" si="411"/>
        <v>-0.390120587767116</v>
      </c>
      <c r="AX799" s="61">
        <f t="shared" ca="1" si="412"/>
        <v>0.19358778285082115</v>
      </c>
      <c r="AY799" s="61">
        <f t="shared" ca="1" si="413"/>
        <v>-8.1324196536108714E-2</v>
      </c>
      <c r="AZ799" s="61">
        <f t="shared" ca="1" si="414"/>
        <v>0.31028115713601845</v>
      </c>
      <c r="BA799" s="61">
        <f t="shared" ca="1" si="415"/>
        <v>-2.3805574791068134</v>
      </c>
      <c r="BB799" s="61">
        <f t="shared" ca="1" si="416"/>
        <v>-2.3481333234231982</v>
      </c>
      <c r="BL799" s="96">
        <v>39826</v>
      </c>
      <c r="BM799" s="126">
        <f t="shared" si="430"/>
        <v>-4.2618270932626191E-3</v>
      </c>
      <c r="BN799" s="126">
        <f t="shared" si="431"/>
        <v>1.5995281825877134E-3</v>
      </c>
      <c r="BO799" s="126">
        <f t="shared" si="432"/>
        <v>-2.3071997144715316E-2</v>
      </c>
      <c r="BP799" s="126">
        <f t="shared" si="433"/>
        <v>2.9678402023159458E-4</v>
      </c>
      <c r="BQ799" s="126">
        <f t="shared" si="434"/>
        <v>-1.9619211312838867E-3</v>
      </c>
      <c r="DA799" s="126">
        <f t="shared" ca="1" si="417"/>
        <v>9.6192125370362369E-3</v>
      </c>
      <c r="DB799" s="126">
        <f t="shared" ca="1" si="418"/>
        <v>1.6179955073070342E-3</v>
      </c>
      <c r="DC799" s="126">
        <f t="shared" ca="1" si="419"/>
        <v>-9.7165552745068673E-4</v>
      </c>
      <c r="DD799" s="126">
        <f t="shared" ca="1" si="420"/>
        <v>3.2195489126750194E-3</v>
      </c>
      <c r="DE799" s="126">
        <f t="shared" ca="1" si="421"/>
        <v>-2.4428167010384808E-2</v>
      </c>
    </row>
    <row r="800" spans="1:109" ht="14" thickBot="1" x14ac:dyDescent="0.2">
      <c r="A800" s="96">
        <v>39827</v>
      </c>
      <c r="B800" s="97">
        <v>2.3510000705718994</v>
      </c>
      <c r="C800" s="98">
        <v>842.6199951171875</v>
      </c>
      <c r="D800" s="97">
        <v>1.4587999582290649</v>
      </c>
      <c r="E800">
        <v>89.142448018453109</v>
      </c>
      <c r="F800">
        <v>813.0548095703125</v>
      </c>
      <c r="G800" s="14"/>
      <c r="H800" s="34">
        <f t="shared" si="422"/>
        <v>-3.8052346535355649E-2</v>
      </c>
      <c r="I800" s="34">
        <f t="shared" si="423"/>
        <v>-3.3459874104266582E-2</v>
      </c>
      <c r="J800" s="34">
        <f t="shared" si="424"/>
        <v>6.2771334347233136E-3</v>
      </c>
      <c r="K800" s="34">
        <f t="shared" si="425"/>
        <v>8.0222587585662686E-4</v>
      </c>
      <c r="L800" s="101">
        <f t="shared" si="426"/>
        <v>-1.3108433320778413E-2</v>
      </c>
      <c r="N800" s="34">
        <f t="shared" si="427"/>
        <v>1.5648431257424662</v>
      </c>
      <c r="O800" s="35">
        <f t="shared" si="435"/>
        <v>-3.345987410426658</v>
      </c>
      <c r="P800" s="35">
        <f t="shared" si="436"/>
        <v>0.62771334347233132</v>
      </c>
      <c r="Q800" s="35">
        <f t="shared" si="428"/>
        <v>8.0222587585662683E-2</v>
      </c>
      <c r="R800" s="35">
        <f t="shared" si="437"/>
        <v>-1.3108433320778414</v>
      </c>
      <c r="S800" s="67">
        <f t="shared" si="429"/>
        <v>-2.3840516857040397</v>
      </c>
      <c r="AJ800" s="34">
        <f t="shared" ca="1" si="438"/>
        <v>-1.8580254927638051E-2</v>
      </c>
      <c r="AK800" s="34">
        <f t="shared" ca="1" si="438"/>
        <v>0.47286280052028545</v>
      </c>
      <c r="AL800" s="34">
        <f t="shared" ca="1" si="438"/>
        <v>0.40829894437318082</v>
      </c>
      <c r="AM800" s="34">
        <f t="shared" ca="1" si="438"/>
        <v>0.21433316398993491</v>
      </c>
      <c r="AN800" s="101">
        <f t="shared" ca="1" si="438"/>
        <v>-2.9047747394226449E-2</v>
      </c>
      <c r="AQ800" s="60">
        <f ca="1"/>
        <v>1.0141525008650922E-2</v>
      </c>
      <c r="AR800" s="60">
        <f ca="1"/>
        <v>2.2016346064203256E-2</v>
      </c>
      <c r="AS800" s="60">
        <f ca="1"/>
        <v>3.3012570469348429E-3</v>
      </c>
      <c r="AT800" s="60">
        <f ca="1"/>
        <v>4.0369850410710709E-3</v>
      </c>
      <c r="AU800" s="60">
        <f ca="1"/>
        <v>1.9886509087113759E-3</v>
      </c>
      <c r="AW800" s="61">
        <f t="shared" ca="1" si="411"/>
        <v>-0.41705432487816424</v>
      </c>
      <c r="AX800" s="61">
        <f t="shared" ca="1" si="412"/>
        <v>2.2016346064203258</v>
      </c>
      <c r="AY800" s="61">
        <f t="shared" ca="1" si="413"/>
        <v>0.33012570469348429</v>
      </c>
      <c r="AZ800" s="61">
        <f t="shared" ca="1" si="414"/>
        <v>0.40369850410710711</v>
      </c>
      <c r="BA800" s="61">
        <f t="shared" ca="1" si="415"/>
        <v>0.1988650908711376</v>
      </c>
      <c r="BB800" s="61">
        <f t="shared" ca="1" si="416"/>
        <v>2.7172695812138907</v>
      </c>
      <c r="BL800" s="96">
        <v>39827</v>
      </c>
      <c r="BM800" s="126">
        <f t="shared" si="430"/>
        <v>-3.7630857696459838E-2</v>
      </c>
      <c r="BN800" s="126">
        <f t="shared" si="431"/>
        <v>-3.3618404713936595E-2</v>
      </c>
      <c r="BO800" s="126">
        <f t="shared" si="432"/>
        <v>6.3183239063153759E-3</v>
      </c>
      <c r="BP800" s="126">
        <f t="shared" si="433"/>
        <v>1.0099174864379068E-3</v>
      </c>
      <c r="BQ800" s="126">
        <f t="shared" si="434"/>
        <v>-1.3858092963196822E-2</v>
      </c>
      <c r="DA800" s="126">
        <f t="shared" ca="1" si="417"/>
        <v>1.0274161190471066E-2</v>
      </c>
      <c r="DB800" s="126">
        <f t="shared" ca="1" si="418"/>
        <v>2.1698463743002078E-2</v>
      </c>
      <c r="DC800" s="126">
        <f t="shared" ca="1" si="419"/>
        <v>3.1428434848452431E-3</v>
      </c>
      <c r="DD800" s="126">
        <f t="shared" ca="1" si="420"/>
        <v>4.1537223823859062E-3</v>
      </c>
      <c r="DE800" s="126">
        <f t="shared" ca="1" si="421"/>
        <v>1.3660586893947031E-3</v>
      </c>
    </row>
    <row r="801" spans="1:109" ht="14" thickBot="1" x14ac:dyDescent="0.2">
      <c r="A801" s="96">
        <v>39828</v>
      </c>
      <c r="B801" s="97">
        <v>2.3710000514984131</v>
      </c>
      <c r="C801" s="98">
        <v>843.739990234375</v>
      </c>
      <c r="D801" s="97">
        <v>1.4658000469207764</v>
      </c>
      <c r="E801">
        <v>89.661971085328531</v>
      </c>
      <c r="F801">
        <v>806.01043701171875</v>
      </c>
      <c r="G801" s="14"/>
      <c r="H801" s="34">
        <f t="shared" si="422"/>
        <v>8.5070099218025625E-3</v>
      </c>
      <c r="I801" s="34">
        <f t="shared" si="423"/>
        <v>1.3291817470243352E-3</v>
      </c>
      <c r="J801" s="34">
        <f t="shared" si="424"/>
        <v>4.7985254264808885E-3</v>
      </c>
      <c r="K801" s="34">
        <f t="shared" si="425"/>
        <v>5.8280098698644351E-3</v>
      </c>
      <c r="L801" s="101">
        <f t="shared" si="426"/>
        <v>-8.6640807921874261E-3</v>
      </c>
      <c r="N801" s="34">
        <f t="shared" si="427"/>
        <v>-0.34983745310915237</v>
      </c>
      <c r="O801" s="35">
        <f t="shared" si="435"/>
        <v>0.13291817470243353</v>
      </c>
      <c r="P801" s="35">
        <f t="shared" si="436"/>
        <v>0.47985254264808885</v>
      </c>
      <c r="Q801" s="35">
        <f t="shared" si="428"/>
        <v>0.58280098698644356</v>
      </c>
      <c r="R801" s="35">
        <f t="shared" si="437"/>
        <v>-0.86640807921874263</v>
      </c>
      <c r="S801" s="67">
        <f t="shared" si="429"/>
        <v>-2.0673827990929095E-2</v>
      </c>
      <c r="AJ801" s="34">
        <f t="shared" ca="1" si="438"/>
        <v>7.3715576978725227E-3</v>
      </c>
      <c r="AK801" s="34">
        <f t="shared" ca="1" si="438"/>
        <v>-0.92367865893424339</v>
      </c>
      <c r="AL801" s="34">
        <f t="shared" ca="1" si="438"/>
        <v>-0.34728787118970972</v>
      </c>
      <c r="AM801" s="34">
        <f t="shared" ca="1" si="438"/>
        <v>1.4633086219199647</v>
      </c>
      <c r="AN801" s="101">
        <f t="shared" ca="1" si="438"/>
        <v>-1.3292367125371565</v>
      </c>
      <c r="AQ801" s="60">
        <f ca="1"/>
        <v>-3.3611577707764197E-3</v>
      </c>
      <c r="AR801" s="60">
        <f ca="1"/>
        <v>6.4465008523964546E-3</v>
      </c>
      <c r="AS801" s="60">
        <f ca="1"/>
        <v>2.4554004624850936E-3</v>
      </c>
      <c r="AT801" s="60">
        <f ca="1"/>
        <v>-9.7238671549304447E-4</v>
      </c>
      <c r="AU801" s="60">
        <f ca="1"/>
        <v>3.6163355715174571E-3</v>
      </c>
      <c r="AW801" s="61">
        <f t="shared" ca="1" si="411"/>
        <v>0.13822234661004185</v>
      </c>
      <c r="AX801" s="61">
        <f t="shared" ca="1" si="412"/>
        <v>0.64465008523964551</v>
      </c>
      <c r="AY801" s="61">
        <f t="shared" ca="1" si="413"/>
        <v>0.24554004624850936</v>
      </c>
      <c r="AZ801" s="61">
        <f t="shared" ca="1" si="414"/>
        <v>-9.7238671549304448E-2</v>
      </c>
      <c r="BA801" s="61">
        <f t="shared" ca="1" si="415"/>
        <v>0.36163355715174572</v>
      </c>
      <c r="BB801" s="61">
        <f t="shared" ca="1" si="416"/>
        <v>1.2928073637006379</v>
      </c>
      <c r="BL801" s="96">
        <v>39828</v>
      </c>
      <c r="BM801" s="126">
        <f t="shared" si="430"/>
        <v>8.9284987606983741E-3</v>
      </c>
      <c r="BN801" s="126">
        <f t="shared" si="431"/>
        <v>1.1706511373543243E-3</v>
      </c>
      <c r="BO801" s="126">
        <f t="shared" si="432"/>
        <v>4.8397158980729507E-3</v>
      </c>
      <c r="BP801" s="126">
        <f t="shared" si="433"/>
        <v>6.0357014804457154E-3</v>
      </c>
      <c r="BQ801" s="126">
        <f t="shared" si="434"/>
        <v>-9.4137404346058343E-3</v>
      </c>
      <c r="DA801" s="126">
        <f t="shared" ca="1" si="417"/>
        <v>-3.2285215889562759E-3</v>
      </c>
      <c r="DB801" s="126">
        <f t="shared" ca="1" si="418"/>
        <v>6.1286185311952776E-3</v>
      </c>
      <c r="DC801" s="126">
        <f t="shared" ca="1" si="419"/>
        <v>2.2969869003954938E-3</v>
      </c>
      <c r="DD801" s="126">
        <f t="shared" ca="1" si="420"/>
        <v>-8.5564937417820957E-4</v>
      </c>
      <c r="DE801" s="126">
        <f t="shared" ca="1" si="421"/>
        <v>2.9937433522007843E-3</v>
      </c>
    </row>
    <row r="802" spans="1:109" ht="14" thickBot="1" x14ac:dyDescent="0.2">
      <c r="A802" s="96">
        <v>39829</v>
      </c>
      <c r="B802" s="97">
        <v>2.421457052230835</v>
      </c>
      <c r="C802" s="98">
        <v>850.1199951171875</v>
      </c>
      <c r="D802" s="97">
        <v>1.4747999906539917</v>
      </c>
      <c r="E802">
        <v>90.620752365166894</v>
      </c>
      <c r="F802">
        <v>836.10711669921875</v>
      </c>
      <c r="G802" s="14"/>
      <c r="H802" s="34">
        <f t="shared" si="422"/>
        <v>2.1280893984179504E-2</v>
      </c>
      <c r="I802" s="34">
        <f t="shared" si="423"/>
        <v>7.5615769747268413E-3</v>
      </c>
      <c r="J802" s="34">
        <f t="shared" si="424"/>
        <v>6.1399532304024828E-3</v>
      </c>
      <c r="K802" s="34">
        <f t="shared" si="425"/>
        <v>1.0693288004185406E-2</v>
      </c>
      <c r="L802" s="101">
        <f t="shared" si="426"/>
        <v>3.7340310131818329E-2</v>
      </c>
      <c r="N802" s="34">
        <f t="shared" si="427"/>
        <v>-0.87514341933831197</v>
      </c>
      <c r="O802" s="35">
        <f t="shared" si="435"/>
        <v>0.75615769747268413</v>
      </c>
      <c r="P802" s="35">
        <f t="shared" si="436"/>
        <v>0.61399532304024829</v>
      </c>
      <c r="Q802" s="35">
        <f t="shared" si="428"/>
        <v>1.0693288004185406</v>
      </c>
      <c r="R802" s="35">
        <f t="shared" si="437"/>
        <v>3.7340310131818328</v>
      </c>
      <c r="S802" s="67">
        <f t="shared" si="429"/>
        <v>5.298369414774994</v>
      </c>
      <c r="AJ802" s="34">
        <f t="shared" ca="1" si="438"/>
        <v>-1.3065552414993444</v>
      </c>
      <c r="AK802" s="34">
        <f t="shared" ca="1" si="438"/>
        <v>8.944502285884591E-2</v>
      </c>
      <c r="AL802" s="34">
        <f t="shared" ca="1" si="438"/>
        <v>-0.76452607916230586</v>
      </c>
      <c r="AM802" s="34">
        <f t="shared" ca="1" si="438"/>
        <v>-5.374740209681597E-3</v>
      </c>
      <c r="AN802" s="101">
        <f t="shared" ca="1" si="438"/>
        <v>6.3902503340229289E-2</v>
      </c>
      <c r="AQ802" s="60">
        <f ca="1"/>
        <v>5.3277820680312348E-3</v>
      </c>
      <c r="AR802" s="60">
        <f ca="1"/>
        <v>-7.4949917741264646E-3</v>
      </c>
      <c r="AS802" s="60">
        <f ca="1"/>
        <v>4.4278545605577584E-4</v>
      </c>
      <c r="AT802" s="60">
        <f ca="1"/>
        <v>-1.0335026969228521E-2</v>
      </c>
      <c r="AU802" s="60">
        <f ca="1"/>
        <v>-1.1280061029526965E-2</v>
      </c>
      <c r="AW802" s="61">
        <f t="shared" ca="1" si="411"/>
        <v>-0.21909668926373183</v>
      </c>
      <c r="AX802" s="61">
        <f t="shared" ca="1" si="412"/>
        <v>-0.74949917741264649</v>
      </c>
      <c r="AY802" s="61">
        <f t="shared" ca="1" si="413"/>
        <v>4.4278545605577584E-2</v>
      </c>
      <c r="AZ802" s="61">
        <f t="shared" ca="1" si="414"/>
        <v>-1.033502696922852</v>
      </c>
      <c r="BA802" s="61">
        <f t="shared" ca="1" si="415"/>
        <v>-1.1280061029526964</v>
      </c>
      <c r="BB802" s="61">
        <f t="shared" ca="1" si="416"/>
        <v>-3.0858261209463489</v>
      </c>
      <c r="BL802" s="96">
        <v>39829</v>
      </c>
      <c r="BM802" s="126">
        <f t="shared" si="430"/>
        <v>2.1702382823075315E-2</v>
      </c>
      <c r="BN802" s="126">
        <f t="shared" si="431"/>
        <v>7.4030463650568302E-3</v>
      </c>
      <c r="BO802" s="126">
        <f t="shared" si="432"/>
        <v>6.181143701994545E-3</v>
      </c>
      <c r="BP802" s="126">
        <f t="shared" si="433"/>
        <v>1.0900979614766685E-2</v>
      </c>
      <c r="BQ802" s="126">
        <f t="shared" si="434"/>
        <v>3.6590650489399919E-2</v>
      </c>
      <c r="DA802" s="126">
        <f t="shared" ca="1" si="417"/>
        <v>5.4604182498513782E-3</v>
      </c>
      <c r="DB802" s="126">
        <f t="shared" ca="1" si="418"/>
        <v>-7.8128740953276425E-3</v>
      </c>
      <c r="DC802" s="126">
        <f t="shared" ca="1" si="419"/>
        <v>2.8437189396617626E-4</v>
      </c>
      <c r="DD802" s="126">
        <f t="shared" ca="1" si="420"/>
        <v>-1.0218289627913687E-2</v>
      </c>
      <c r="DE802" s="126">
        <f t="shared" ca="1" si="421"/>
        <v>-1.1902653248843638E-2</v>
      </c>
    </row>
    <row r="803" spans="1:109" ht="14" thickBot="1" x14ac:dyDescent="0.2">
      <c r="A803" s="96">
        <v>39832</v>
      </c>
      <c r="B803" s="97">
        <v>2.421457052230835</v>
      </c>
      <c r="C803" s="98">
        <v>850.1199951171875</v>
      </c>
      <c r="D803" s="97">
        <v>1.4508999586105347</v>
      </c>
      <c r="E803">
        <v>90.383221379340526</v>
      </c>
      <c r="F803">
        <v>838.1534423828125</v>
      </c>
      <c r="G803" s="14"/>
      <c r="H803" s="34">
        <f t="shared" si="422"/>
        <v>0</v>
      </c>
      <c r="I803" s="34">
        <f t="shared" si="423"/>
        <v>0</v>
      </c>
      <c r="J803" s="34">
        <f t="shared" si="424"/>
        <v>-1.6205609028285047E-2</v>
      </c>
      <c r="K803" s="34">
        <f t="shared" si="425"/>
        <v>-2.6211544224352592E-3</v>
      </c>
      <c r="L803" s="101">
        <f t="shared" si="426"/>
        <v>2.447444403621666E-3</v>
      </c>
      <c r="N803" s="34">
        <f t="shared" si="427"/>
        <v>0</v>
      </c>
      <c r="O803" s="35">
        <f t="shared" si="435"/>
        <v>0</v>
      </c>
      <c r="P803" s="35">
        <f t="shared" si="436"/>
        <v>-1.6205609028285046</v>
      </c>
      <c r="Q803" s="35">
        <f t="shared" si="428"/>
        <v>-0.2621154422435259</v>
      </c>
      <c r="R803" s="35">
        <f t="shared" si="437"/>
        <v>0.24474444036216661</v>
      </c>
      <c r="S803" s="67">
        <f t="shared" si="429"/>
        <v>-1.6379319047098639</v>
      </c>
      <c r="AJ803" s="34">
        <f t="shared" ca="1" si="438"/>
        <v>-1.0914517506542634</v>
      </c>
      <c r="AK803" s="34">
        <f t="shared" ca="1" si="438"/>
        <v>1.003838098161518</v>
      </c>
      <c r="AL803" s="34">
        <f t="shared" ca="1" si="438"/>
        <v>-0.55621866705810696</v>
      </c>
      <c r="AM803" s="34">
        <f t="shared" ca="1" si="438"/>
        <v>-0.4369601032622541</v>
      </c>
      <c r="AN803" s="101">
        <f t="shared" ca="1" si="438"/>
        <v>5.7554975605359472E-2</v>
      </c>
      <c r="AQ803" s="60">
        <f ca="1"/>
        <v>-2.1764204339747455E-2</v>
      </c>
      <c r="AR803" s="60">
        <f ca="1"/>
        <v>-1.9629924095807532E-2</v>
      </c>
      <c r="AS803" s="60">
        <f ca="1"/>
        <v>-1.5884208104562337E-3</v>
      </c>
      <c r="AT803" s="60">
        <f ca="1"/>
        <v>-5.1728135942742922E-3</v>
      </c>
      <c r="AU803" s="60">
        <f ca="1"/>
        <v>5.6412488853287875E-3</v>
      </c>
      <c r="AW803" s="61">
        <f t="shared" ca="1" si="411"/>
        <v>0.89501880039550752</v>
      </c>
      <c r="AX803" s="61">
        <f t="shared" ca="1" si="412"/>
        <v>-1.9629924095807532</v>
      </c>
      <c r="AY803" s="61">
        <f t="shared" ca="1" si="413"/>
        <v>-0.15884208104562336</v>
      </c>
      <c r="AZ803" s="61">
        <f t="shared" ca="1" si="414"/>
        <v>-0.51728135942742925</v>
      </c>
      <c r="BA803" s="61">
        <f t="shared" ca="1" si="415"/>
        <v>0.56412488853287879</v>
      </c>
      <c r="BB803" s="61">
        <f t="shared" ca="1" si="416"/>
        <v>-1.1799721611254195</v>
      </c>
      <c r="BL803" s="96">
        <v>39832</v>
      </c>
      <c r="BM803" s="126">
        <f t="shared" si="430"/>
        <v>4.2148883889581103E-4</v>
      </c>
      <c r="BN803" s="126">
        <f t="shared" si="431"/>
        <v>-1.5853060967001092E-4</v>
      </c>
      <c r="BO803" s="126">
        <f t="shared" si="432"/>
        <v>-1.6164418556692983E-2</v>
      </c>
      <c r="BP803" s="126">
        <f t="shared" si="433"/>
        <v>-2.4134628118539793E-3</v>
      </c>
      <c r="BQ803" s="126">
        <f t="shared" si="434"/>
        <v>1.6977847612032579E-3</v>
      </c>
      <c r="DA803" s="126">
        <f t="shared" ca="1" si="417"/>
        <v>-2.163156815792731E-2</v>
      </c>
      <c r="DB803" s="126">
        <f t="shared" ca="1" si="418"/>
        <v>-1.9947806417008711E-2</v>
      </c>
      <c r="DC803" s="126">
        <f t="shared" ca="1" si="419"/>
        <v>-1.7468343725458332E-3</v>
      </c>
      <c r="DD803" s="126">
        <f t="shared" ca="1" si="420"/>
        <v>-5.0560762529594568E-3</v>
      </c>
      <c r="DE803" s="126">
        <f t="shared" ca="1" si="421"/>
        <v>5.0186566660121151E-3</v>
      </c>
    </row>
    <row r="804" spans="1:109" ht="14" thickBot="1" x14ac:dyDescent="0.2">
      <c r="A804" s="96">
        <v>39833</v>
      </c>
      <c r="B804" s="97">
        <v>2.4570000171661377</v>
      </c>
      <c r="C804" s="98">
        <v>805.219970703125</v>
      </c>
      <c r="D804" s="97">
        <v>1.3913999795913696</v>
      </c>
      <c r="E804">
        <v>89.839189679898126</v>
      </c>
      <c r="F804">
        <v>854.15252685546875</v>
      </c>
      <c r="G804" s="14"/>
      <c r="H804" s="34">
        <f t="shared" si="422"/>
        <v>1.4678337946385539E-2</v>
      </c>
      <c r="I804" s="34">
        <f t="shared" si="423"/>
        <v>-5.2816102046715316E-2</v>
      </c>
      <c r="J804" s="34">
        <f t="shared" si="424"/>
        <v>-4.1009015587915275E-2</v>
      </c>
      <c r="K804" s="34">
        <f t="shared" si="425"/>
        <v>-6.0191669553255412E-3</v>
      </c>
      <c r="L804" s="101">
        <f t="shared" si="426"/>
        <v>1.9088491037120788E-2</v>
      </c>
      <c r="N804" s="34">
        <f t="shared" si="427"/>
        <v>-0.60362364805504698</v>
      </c>
      <c r="O804" s="35">
        <f t="shared" si="435"/>
        <v>-5.2816102046715319</v>
      </c>
      <c r="P804" s="35">
        <f t="shared" si="436"/>
        <v>-4.1009015587915272</v>
      </c>
      <c r="Q804" s="35">
        <f t="shared" si="428"/>
        <v>-0.60191669553255411</v>
      </c>
      <c r="R804" s="35">
        <f t="shared" si="437"/>
        <v>1.9088491037120787</v>
      </c>
      <c r="S804" s="67">
        <f t="shared" si="429"/>
        <v>-8.6792030033385803</v>
      </c>
      <c r="AJ804" s="34">
        <f t="shared" ca="1" si="438"/>
        <v>-0.50069173657677768</v>
      </c>
      <c r="AK804" s="34">
        <f t="shared" ca="1" si="438"/>
        <v>-0.24097770887207628</v>
      </c>
      <c r="AL804" s="34">
        <f t="shared" ca="1" si="438"/>
        <v>0.13876880539271921</v>
      </c>
      <c r="AM804" s="34">
        <f t="shared" ca="1" si="438"/>
        <v>-0.62224083227646165</v>
      </c>
      <c r="AN804" s="101">
        <f t="shared" ca="1" si="438"/>
        <v>1.9967515357019704E-2</v>
      </c>
      <c r="AQ804" s="60">
        <f ca="1"/>
        <v>-2.0701228983275345E-2</v>
      </c>
      <c r="AR804" s="60">
        <f ca="1"/>
        <v>-1.0760078500402901E-2</v>
      </c>
      <c r="AS804" s="60">
        <f ca="1"/>
        <v>-8.5067955970806507E-4</v>
      </c>
      <c r="AT804" s="60">
        <f ca="1"/>
        <v>-3.6267729824406999E-3</v>
      </c>
      <c r="AU804" s="60">
        <f ca="1"/>
        <v>1.6409930255191198E-2</v>
      </c>
      <c r="AW804" s="61">
        <f t="shared" ca="1" si="411"/>
        <v>0.85130560447305581</v>
      </c>
      <c r="AX804" s="61">
        <f t="shared" ca="1" si="412"/>
        <v>-1.0760078500402901</v>
      </c>
      <c r="AY804" s="61">
        <f t="shared" ca="1" si="413"/>
        <v>-8.5067955970806505E-2</v>
      </c>
      <c r="AZ804" s="61">
        <f t="shared" ca="1" si="414"/>
        <v>-0.36267729824406997</v>
      </c>
      <c r="BA804" s="61">
        <f t="shared" ca="1" si="415"/>
        <v>1.6409930255191199</v>
      </c>
      <c r="BB804" s="61">
        <f t="shared" ca="1" si="416"/>
        <v>0.96854552573700903</v>
      </c>
      <c r="BL804" s="96">
        <v>39833</v>
      </c>
      <c r="BM804" s="126">
        <f t="shared" si="430"/>
        <v>1.5099826785281351E-2</v>
      </c>
      <c r="BN804" s="126">
        <f t="shared" si="431"/>
        <v>-5.2974632656385329E-2</v>
      </c>
      <c r="BO804" s="126">
        <f t="shared" si="432"/>
        <v>-4.0967825116323214E-2</v>
      </c>
      <c r="BP804" s="126">
        <f t="shared" si="433"/>
        <v>-5.8114753447442609E-3</v>
      </c>
      <c r="BQ804" s="126">
        <f t="shared" si="434"/>
        <v>1.8338831394702382E-2</v>
      </c>
      <c r="DA804" s="126">
        <f t="shared" ca="1" si="417"/>
        <v>-2.0568592801455201E-2</v>
      </c>
      <c r="DB804" s="126">
        <f t="shared" ca="1" si="418"/>
        <v>-1.1077960821604078E-2</v>
      </c>
      <c r="DC804" s="126">
        <f t="shared" ca="1" si="419"/>
        <v>-1.0090931217976646E-3</v>
      </c>
      <c r="DD804" s="126">
        <f t="shared" ca="1" si="420"/>
        <v>-3.510035641125865E-3</v>
      </c>
      <c r="DE804" s="126">
        <f t="shared" ca="1" si="421"/>
        <v>1.5787338035874524E-2</v>
      </c>
    </row>
    <row r="805" spans="1:109" ht="14" thickBot="1" x14ac:dyDescent="0.2">
      <c r="A805" s="96">
        <v>39834</v>
      </c>
      <c r="B805" s="97">
        <v>2.6419999599456787</v>
      </c>
      <c r="C805" s="98">
        <v>840.239990234375</v>
      </c>
      <c r="D805" s="97">
        <v>1.3920999765396118</v>
      </c>
      <c r="E805">
        <v>89.1503970139226</v>
      </c>
      <c r="F805">
        <v>850.25274658203125</v>
      </c>
      <c r="G805" s="14"/>
      <c r="H805" s="34">
        <f t="shared" si="422"/>
        <v>7.5295051480266911E-2</v>
      </c>
      <c r="I805" s="34">
        <f t="shared" si="423"/>
        <v>4.3491245629030062E-2</v>
      </c>
      <c r="J805" s="34">
        <f t="shared" si="424"/>
        <v>5.0308822661314443E-4</v>
      </c>
      <c r="K805" s="34">
        <f t="shared" si="425"/>
        <v>-7.6669510091278868E-3</v>
      </c>
      <c r="L805" s="101">
        <f t="shared" si="426"/>
        <v>-4.5656719974761393E-3</v>
      </c>
      <c r="N805" s="34">
        <f t="shared" si="427"/>
        <v>-3.0963910097330234</v>
      </c>
      <c r="O805" s="35">
        <f t="shared" si="435"/>
        <v>4.3491245629030058</v>
      </c>
      <c r="P805" s="35">
        <f t="shared" si="436"/>
        <v>5.0308822661314444E-2</v>
      </c>
      <c r="Q805" s="35">
        <f t="shared" si="428"/>
        <v>-0.7666951009127887</v>
      </c>
      <c r="R805" s="35">
        <f t="shared" si="437"/>
        <v>-0.45656719974761395</v>
      </c>
      <c r="S805" s="67">
        <f t="shared" si="429"/>
        <v>7.9780075170894138E-2</v>
      </c>
      <c r="AJ805" s="34">
        <f t="shared" ca="1" si="438"/>
        <v>0.39697871123164014</v>
      </c>
      <c r="AK805" s="34">
        <f t="shared" ca="1" si="438"/>
        <v>-0.30197825494851793</v>
      </c>
      <c r="AL805" s="34">
        <f t="shared" ca="1" si="438"/>
        <v>1.6991074551507077</v>
      </c>
      <c r="AM805" s="34">
        <f t="shared" ca="1" si="438"/>
        <v>1.2597755933286461</v>
      </c>
      <c r="AN805" s="101">
        <f t="shared" ca="1" si="438"/>
        <v>1.0519063620377227</v>
      </c>
      <c r="AQ805" s="60">
        <f ca="1"/>
        <v>-1.030491013344358E-2</v>
      </c>
      <c r="AR805" s="60">
        <f ca="1"/>
        <v>-4.1472884932696654E-3</v>
      </c>
      <c r="AS805" s="60">
        <f ca="1"/>
        <v>-4.1795237538336215E-3</v>
      </c>
      <c r="AT805" s="60">
        <f ca="1"/>
        <v>6.1052292432732384E-4</v>
      </c>
      <c r="AU805" s="60">
        <f ca="1"/>
        <v>-2.8139700568123611E-3</v>
      </c>
      <c r="AW805" s="61">
        <f t="shared" ca="1" si="411"/>
        <v>0.42377328212151882</v>
      </c>
      <c r="AX805" s="61">
        <f t="shared" ca="1" si="412"/>
        <v>-0.41472884932696652</v>
      </c>
      <c r="AY805" s="61">
        <f t="shared" ca="1" si="413"/>
        <v>-0.41795237538336216</v>
      </c>
      <c r="AZ805" s="61">
        <f t="shared" ca="1" si="414"/>
        <v>6.1052292432732386E-2</v>
      </c>
      <c r="BA805" s="61">
        <f t="shared" ca="1" si="415"/>
        <v>-0.2813970056812361</v>
      </c>
      <c r="BB805" s="61">
        <f t="shared" ca="1" si="416"/>
        <v>-0.62925265583731349</v>
      </c>
      <c r="BL805" s="96">
        <v>39834</v>
      </c>
      <c r="BM805" s="126">
        <f t="shared" si="430"/>
        <v>7.5716540319162723E-2</v>
      </c>
      <c r="BN805" s="126">
        <f t="shared" si="431"/>
        <v>4.3332715019360049E-2</v>
      </c>
      <c r="BO805" s="126">
        <f t="shared" si="432"/>
        <v>5.4427869820520679E-4</v>
      </c>
      <c r="BP805" s="126">
        <f t="shared" si="433"/>
        <v>-7.4592593985466065E-3</v>
      </c>
      <c r="BQ805" s="126">
        <f t="shared" si="434"/>
        <v>-5.3153316398945475E-3</v>
      </c>
      <c r="DA805" s="126">
        <f t="shared" ca="1" si="417"/>
        <v>-1.0172273951623435E-2</v>
      </c>
      <c r="DB805" s="126">
        <f t="shared" ca="1" si="418"/>
        <v>-4.4651708144708424E-3</v>
      </c>
      <c r="DC805" s="126">
        <f t="shared" ca="1" si="419"/>
        <v>-4.3379373159232208E-3</v>
      </c>
      <c r="DD805" s="126">
        <f t="shared" ca="1" si="420"/>
        <v>7.2726026564215874E-4</v>
      </c>
      <c r="DE805" s="126">
        <f t="shared" ca="1" si="421"/>
        <v>-3.4365622761290339E-3</v>
      </c>
    </row>
    <row r="806" spans="1:109" ht="14" thickBot="1" x14ac:dyDescent="0.2">
      <c r="A806" s="96">
        <v>39835</v>
      </c>
      <c r="B806" s="97">
        <v>2.7244999408721924</v>
      </c>
      <c r="C806" s="98">
        <v>827.5</v>
      </c>
      <c r="D806" s="97">
        <v>1.3875999450683594</v>
      </c>
      <c r="E806">
        <v>89.078921829467262</v>
      </c>
      <c r="F806">
        <v>857.2047119140625</v>
      </c>
      <c r="G806" s="14"/>
      <c r="H806" s="34">
        <f t="shared" si="422"/>
        <v>3.1226336933104996E-2</v>
      </c>
      <c r="I806" s="34">
        <f t="shared" si="423"/>
        <v>-1.5162323124874514E-2</v>
      </c>
      <c r="J806" s="34">
        <f t="shared" si="424"/>
        <v>-3.2325490604764723E-3</v>
      </c>
      <c r="K806" s="34">
        <f t="shared" si="425"/>
        <v>-8.0173714138564479E-4</v>
      </c>
      <c r="L806" s="101">
        <f t="shared" si="426"/>
        <v>8.1763515142735665E-3</v>
      </c>
      <c r="N806" s="34">
        <f t="shared" si="427"/>
        <v>-1.2841341767579577</v>
      </c>
      <c r="O806" s="35">
        <f t="shared" si="435"/>
        <v>-1.5162323124874513</v>
      </c>
      <c r="P806" s="35">
        <f t="shared" si="436"/>
        <v>-0.32325490604764723</v>
      </c>
      <c r="Q806" s="35">
        <f t="shared" si="428"/>
        <v>-8.0173714138564472E-2</v>
      </c>
      <c r="R806" s="35">
        <f t="shared" si="437"/>
        <v>0.81763515142735665</v>
      </c>
      <c r="S806" s="67">
        <f t="shared" si="429"/>
        <v>-2.3861599580042641</v>
      </c>
      <c r="AJ806" s="34">
        <f t="shared" ca="1" si="438"/>
        <v>1.0534638262358547</v>
      </c>
      <c r="AK806" s="34">
        <f t="shared" ca="1" si="438"/>
        <v>0.78304437860589615</v>
      </c>
      <c r="AL806" s="34">
        <f t="shared" ca="1" si="438"/>
        <v>1.6662834672592042</v>
      </c>
      <c r="AM806" s="34">
        <f t="shared" ca="1" si="438"/>
        <v>-0.34071942125441862</v>
      </c>
      <c r="AN806" s="101">
        <f t="shared" ca="1" si="438"/>
        <v>1.6637618641123884</v>
      </c>
      <c r="AQ806" s="60">
        <f ca="1"/>
        <v>-6.6105219241349429E-4</v>
      </c>
      <c r="AR806" s="60">
        <f ca="1"/>
        <v>1.8697853908131438E-2</v>
      </c>
      <c r="AS806" s="60">
        <f ca="1"/>
        <v>9.9465337072073591E-3</v>
      </c>
      <c r="AT806" s="60">
        <f ca="1"/>
        <v>3.8346109990496551E-3</v>
      </c>
      <c r="AU806" s="60">
        <f ca="1"/>
        <v>-1.4139126309255547E-2</v>
      </c>
      <c r="AW806" s="61">
        <f t="shared" ca="1" si="411"/>
        <v>2.7184735587701771E-2</v>
      </c>
      <c r="AX806" s="61">
        <f t="shared" ca="1" si="412"/>
        <v>1.8697853908131439</v>
      </c>
      <c r="AY806" s="61">
        <f t="shared" ca="1" si="413"/>
        <v>0.9946533707207359</v>
      </c>
      <c r="AZ806" s="61">
        <f t="shared" ca="1" si="414"/>
        <v>0.38346109990496552</v>
      </c>
      <c r="BA806" s="61">
        <f t="shared" ca="1" si="415"/>
        <v>-1.4139126309255547</v>
      </c>
      <c r="BB806" s="61">
        <f t="shared" ca="1" si="416"/>
        <v>1.8611719661009922</v>
      </c>
      <c r="BL806" s="96">
        <v>39835</v>
      </c>
      <c r="BM806" s="126">
        <f t="shared" si="430"/>
        <v>3.1647825772000808E-2</v>
      </c>
      <c r="BN806" s="126">
        <f t="shared" si="431"/>
        <v>-1.5320853734544525E-2</v>
      </c>
      <c r="BO806" s="126">
        <f t="shared" si="432"/>
        <v>-3.19135858888441E-3</v>
      </c>
      <c r="BP806" s="126">
        <f t="shared" si="433"/>
        <v>-5.9404553080436495E-4</v>
      </c>
      <c r="BQ806" s="126">
        <f t="shared" si="434"/>
        <v>7.4266918718551584E-3</v>
      </c>
      <c r="DA806" s="126">
        <f t="shared" ca="1" si="417"/>
        <v>-5.2841601059335061E-4</v>
      </c>
      <c r="DB806" s="126">
        <f t="shared" ca="1" si="418"/>
        <v>1.837997158693026E-2</v>
      </c>
      <c r="DC806" s="126">
        <f t="shared" ca="1" si="419"/>
        <v>9.7881201451177589E-3</v>
      </c>
      <c r="DD806" s="126">
        <f t="shared" ca="1" si="420"/>
        <v>3.9513483403644904E-3</v>
      </c>
      <c r="DE806" s="126">
        <f t="shared" ca="1" si="421"/>
        <v>-1.4761718528572219E-2</v>
      </c>
    </row>
    <row r="807" spans="1:109" ht="14" thickBot="1" x14ac:dyDescent="0.2">
      <c r="A807" s="96">
        <v>39836</v>
      </c>
      <c r="B807" s="97">
        <v>2.7825000286102295</v>
      </c>
      <c r="C807" s="98">
        <v>831.95001220703125</v>
      </c>
      <c r="D807" s="97">
        <v>1.3761999607086182</v>
      </c>
      <c r="E807">
        <v>88.841506538370965</v>
      </c>
      <c r="F807">
        <v>895.20050048828125</v>
      </c>
      <c r="G807" s="14"/>
      <c r="H807" s="34">
        <f t="shared" si="422"/>
        <v>2.1288342446970133E-2</v>
      </c>
      <c r="I807" s="34">
        <f t="shared" si="423"/>
        <v>5.3776582562311175E-3</v>
      </c>
      <c r="J807" s="34">
        <f t="shared" si="424"/>
        <v>-8.2156131529535319E-3</v>
      </c>
      <c r="K807" s="34">
        <f t="shared" si="425"/>
        <v>-2.6652241205928112E-3</v>
      </c>
      <c r="L807" s="101">
        <f t="shared" si="426"/>
        <v>4.4325221322427763E-2</v>
      </c>
      <c r="N807" s="34">
        <f t="shared" si="427"/>
        <v>-0.87544972569932511</v>
      </c>
      <c r="O807" s="35">
        <f t="shared" si="435"/>
        <v>0.5377658256231117</v>
      </c>
      <c r="P807" s="35">
        <f t="shared" si="436"/>
        <v>-0.82156131529535315</v>
      </c>
      <c r="Q807" s="35">
        <f t="shared" si="428"/>
        <v>-0.26652241205928112</v>
      </c>
      <c r="R807" s="35">
        <f t="shared" si="437"/>
        <v>4.4325221322427764</v>
      </c>
      <c r="S807" s="67">
        <f t="shared" si="429"/>
        <v>3.0067545048119286</v>
      </c>
      <c r="AJ807" s="34">
        <f t="shared" ca="1" si="438"/>
        <v>1.346211971129514</v>
      </c>
      <c r="AK807" s="34">
        <f t="shared" ca="1" si="438"/>
        <v>1.5412034106226837</v>
      </c>
      <c r="AL807" s="34">
        <f t="shared" ca="1" si="438"/>
        <v>-2.1386018422266866</v>
      </c>
      <c r="AM807" s="34">
        <f t="shared" ca="1" si="438"/>
        <v>-0.16558787302324884</v>
      </c>
      <c r="AN807" s="101">
        <f t="shared" ca="1" si="438"/>
        <v>0.55131270451093339</v>
      </c>
      <c r="AQ807" s="60">
        <f ca="1"/>
        <v>9.053622083310002E-3</v>
      </c>
      <c r="AR807" s="60">
        <f ca="1"/>
        <v>2.9751461478928268E-2</v>
      </c>
      <c r="AS807" s="60">
        <f ca="1"/>
        <v>7.6953879285161387E-3</v>
      </c>
      <c r="AT807" s="60">
        <f ca="1"/>
        <v>1.3298068401606397E-2</v>
      </c>
      <c r="AU807" s="60">
        <f ca="1"/>
        <v>1.0147029922196887E-3</v>
      </c>
      <c r="AW807" s="61">
        <f t="shared" ca="1" si="411"/>
        <v>-0.37231602174584344</v>
      </c>
      <c r="AX807" s="61">
        <f t="shared" ca="1" si="412"/>
        <v>2.9751461478928269</v>
      </c>
      <c r="AY807" s="61">
        <f t="shared" ca="1" si="413"/>
        <v>0.76953879285161386</v>
      </c>
      <c r="AZ807" s="61">
        <f t="shared" ca="1" si="414"/>
        <v>1.3298068401606398</v>
      </c>
      <c r="BA807" s="61">
        <f t="shared" ca="1" si="415"/>
        <v>0.10147029922196887</v>
      </c>
      <c r="BB807" s="61">
        <f t="shared" ca="1" si="416"/>
        <v>4.8036460583812062</v>
      </c>
      <c r="BL807" s="96">
        <v>39836</v>
      </c>
      <c r="BM807" s="126">
        <f t="shared" si="430"/>
        <v>2.1709831285865944E-2</v>
      </c>
      <c r="BN807" s="126">
        <f t="shared" si="431"/>
        <v>5.2191276465611064E-3</v>
      </c>
      <c r="BO807" s="126">
        <f t="shared" si="432"/>
        <v>-8.1744226813614696E-3</v>
      </c>
      <c r="BP807" s="126">
        <f t="shared" si="433"/>
        <v>-2.4575325100115314E-3</v>
      </c>
      <c r="BQ807" s="126">
        <f t="shared" si="434"/>
        <v>4.3575561680009353E-2</v>
      </c>
      <c r="DA807" s="126">
        <f t="shared" ca="1" si="417"/>
        <v>9.1862582651301462E-3</v>
      </c>
      <c r="DB807" s="126">
        <f t="shared" ca="1" si="418"/>
        <v>2.943357915772709E-2</v>
      </c>
      <c r="DC807" s="126">
        <f t="shared" ca="1" si="419"/>
        <v>7.5369743664265394E-3</v>
      </c>
      <c r="DD807" s="126">
        <f t="shared" ca="1" si="420"/>
        <v>1.3414805742921232E-2</v>
      </c>
      <c r="DE807" s="126">
        <f t="shared" ca="1" si="421"/>
        <v>3.9211077290301588E-4</v>
      </c>
    </row>
    <row r="808" spans="1:109" ht="14" thickBot="1" x14ac:dyDescent="0.2">
      <c r="A808" s="96">
        <v>39839</v>
      </c>
      <c r="B808" s="97">
        <v>2.8280000686645508</v>
      </c>
      <c r="C808" s="98">
        <v>836.57000732421875</v>
      </c>
      <c r="D808" s="97">
        <v>1.3939000368118286</v>
      </c>
      <c r="E808">
        <v>88.960055781590157</v>
      </c>
      <c r="F808">
        <v>909.3494873046875</v>
      </c>
      <c r="G808" s="14"/>
      <c r="H808" s="34">
        <f t="shared" si="422"/>
        <v>1.635221548480886E-2</v>
      </c>
      <c r="I808" s="34">
        <f t="shared" si="423"/>
        <v>5.5532123918495858E-3</v>
      </c>
      <c r="J808" s="34">
        <f t="shared" si="424"/>
        <v>1.2861558355296359E-2</v>
      </c>
      <c r="K808" s="34">
        <f t="shared" si="425"/>
        <v>1.3343902848832296E-3</v>
      </c>
      <c r="L808" s="101">
        <f t="shared" si="426"/>
        <v>1.5805383049594786E-2</v>
      </c>
      <c r="N808" s="34">
        <f t="shared" si="427"/>
        <v>-0.67245923896670678</v>
      </c>
      <c r="O808" s="35">
        <f t="shared" si="435"/>
        <v>0.55532123918495857</v>
      </c>
      <c r="P808" s="35">
        <f t="shared" si="436"/>
        <v>1.2861558355296359</v>
      </c>
      <c r="Q808" s="35">
        <f t="shared" si="428"/>
        <v>0.13343902848832295</v>
      </c>
      <c r="R808" s="35">
        <f t="shared" si="437"/>
        <v>1.5805383049594786</v>
      </c>
      <c r="S808" s="67">
        <f t="shared" si="429"/>
        <v>2.8829951691956888</v>
      </c>
      <c r="AJ808" s="34">
        <f t="shared" ca="1" si="438"/>
        <v>-6.7821609775140082E-2</v>
      </c>
      <c r="AK808" s="34">
        <f t="shared" ca="1" si="438"/>
        <v>-0.68439408108454014</v>
      </c>
      <c r="AL808" s="34">
        <f t="shared" ca="1" si="438"/>
        <v>-0.58602460117368027</v>
      </c>
      <c r="AM808" s="34">
        <f t="shared" ca="1" si="438"/>
        <v>-1.6431047350390164</v>
      </c>
      <c r="AN808" s="101">
        <f t="shared" ca="1" si="438"/>
        <v>-0.48208953930025467</v>
      </c>
      <c r="AQ808" s="60">
        <f ca="1"/>
        <v>3.3966359156546798E-2</v>
      </c>
      <c r="AR808" s="60">
        <f ca="1"/>
        <v>-2.932730312842378E-3</v>
      </c>
      <c r="AS808" s="60">
        <f ca="1"/>
        <v>5.5330328112213716E-3</v>
      </c>
      <c r="AT808" s="60">
        <f ca="1"/>
        <v>4.9069459240211992E-3</v>
      </c>
      <c r="AU808" s="60">
        <f ca="1"/>
        <v>2.9741761742385315E-2</v>
      </c>
      <c r="AW808" s="61">
        <f t="shared" ca="1" si="411"/>
        <v>-1.3968132972624092</v>
      </c>
      <c r="AX808" s="61">
        <f t="shared" ca="1" si="412"/>
        <v>-0.29327303128423782</v>
      </c>
      <c r="AY808" s="61">
        <f t="shared" ca="1" si="413"/>
        <v>0.55330328112213711</v>
      </c>
      <c r="AZ808" s="61">
        <f t="shared" ca="1" si="414"/>
        <v>0.49069459240211993</v>
      </c>
      <c r="BA808" s="61">
        <f t="shared" ca="1" si="415"/>
        <v>2.9741761742385315</v>
      </c>
      <c r="BB808" s="61">
        <f t="shared" ca="1" si="416"/>
        <v>2.3280877192161418</v>
      </c>
      <c r="BL808" s="96">
        <v>39839</v>
      </c>
      <c r="BM808" s="126">
        <f t="shared" si="430"/>
        <v>1.6773704323704671E-2</v>
      </c>
      <c r="BN808" s="126">
        <f t="shared" si="431"/>
        <v>5.3946817821795747E-3</v>
      </c>
      <c r="BO808" s="126">
        <f t="shared" si="432"/>
        <v>1.2902748826888421E-2</v>
      </c>
      <c r="BP808" s="126">
        <f t="shared" si="433"/>
        <v>1.5420818954645095E-3</v>
      </c>
      <c r="BQ808" s="126">
        <f t="shared" si="434"/>
        <v>1.5055723407176378E-2</v>
      </c>
      <c r="DA808" s="126">
        <f t="shared" ca="1" si="417"/>
        <v>3.4098995338366939E-2</v>
      </c>
      <c r="DB808" s="126">
        <f t="shared" ca="1" si="418"/>
        <v>-3.2506126340435555E-3</v>
      </c>
      <c r="DC808" s="126">
        <f t="shared" ca="1" si="419"/>
        <v>5.3746192491317723E-3</v>
      </c>
      <c r="DD808" s="126">
        <f t="shared" ca="1" si="420"/>
        <v>5.0236832653360345E-3</v>
      </c>
      <c r="DE808" s="126">
        <f t="shared" ca="1" si="421"/>
        <v>2.9119169523068641E-2</v>
      </c>
    </row>
    <row r="809" spans="1:109" ht="14" thickBot="1" x14ac:dyDescent="0.2">
      <c r="A809" s="96">
        <v>39840</v>
      </c>
      <c r="B809" s="97">
        <v>2.7290000915527344</v>
      </c>
      <c r="C809" s="98">
        <v>845.71002197265625</v>
      </c>
      <c r="D809" s="97">
        <v>1.4153000116348267</v>
      </c>
      <c r="E809">
        <v>88.880990282905685</v>
      </c>
      <c r="F809">
        <v>900.3499755859375</v>
      </c>
      <c r="G809" s="14"/>
      <c r="H809" s="34">
        <f t="shared" si="422"/>
        <v>-3.5007063192387604E-2</v>
      </c>
      <c r="I809" s="34">
        <f t="shared" si="423"/>
        <v>1.0925582519593273E-2</v>
      </c>
      <c r="J809" s="34">
        <f t="shared" si="424"/>
        <v>1.5352589323366927E-2</v>
      </c>
      <c r="K809" s="34">
        <f t="shared" si="425"/>
        <v>-8.8877528222991117E-4</v>
      </c>
      <c r="L809" s="101">
        <f t="shared" si="426"/>
        <v>-9.896647927327213E-3</v>
      </c>
      <c r="N809" s="34">
        <f t="shared" si="427"/>
        <v>1.439610620021593</v>
      </c>
      <c r="O809" s="35">
        <f t="shared" si="435"/>
        <v>1.0925582519593273</v>
      </c>
      <c r="P809" s="35">
        <f t="shared" si="436"/>
        <v>1.5352589323366927</v>
      </c>
      <c r="Q809" s="35">
        <f t="shared" si="428"/>
        <v>-8.8877528222991123E-2</v>
      </c>
      <c r="R809" s="35">
        <f t="shared" si="437"/>
        <v>-0.98966479273272134</v>
      </c>
      <c r="S809" s="67">
        <f t="shared" si="429"/>
        <v>2.9888854833619005</v>
      </c>
      <c r="AJ809" s="34">
        <f t="shared" ca="1" si="438"/>
        <v>-0.89513773458704959</v>
      </c>
      <c r="AK809" s="34">
        <f t="shared" ca="1" si="438"/>
        <v>0.29411443799504611</v>
      </c>
      <c r="AL809" s="34">
        <f t="shared" ca="1" si="438"/>
        <v>0.2581871712956299</v>
      </c>
      <c r="AM809" s="34">
        <f t="shared" ca="1" si="438"/>
        <v>1.0003316529403912</v>
      </c>
      <c r="AN809" s="101">
        <f t="shared" ca="1" si="438"/>
        <v>2.4104826073011383</v>
      </c>
      <c r="AQ809" s="60">
        <f ca="1"/>
        <v>2.749242543988911E-3</v>
      </c>
      <c r="AR809" s="60">
        <f ca="1"/>
        <v>-9.2603829641094027E-3</v>
      </c>
      <c r="AS809" s="60">
        <f ca="1"/>
        <v>-1.1788676096540723E-2</v>
      </c>
      <c r="AT809" s="60">
        <f ca="1"/>
        <v>3.001667497384715E-3</v>
      </c>
      <c r="AU809" s="60">
        <f ca="1"/>
        <v>-3.7017905480866429E-3</v>
      </c>
      <c r="AW809" s="61">
        <f t="shared" ca="1" si="411"/>
        <v>-0.11305829173931571</v>
      </c>
      <c r="AX809" s="61">
        <f t="shared" ca="1" si="412"/>
        <v>-0.92603829641094026</v>
      </c>
      <c r="AY809" s="61">
        <f t="shared" ca="1" si="413"/>
        <v>-1.1788676096540722</v>
      </c>
      <c r="AZ809" s="61">
        <f t="shared" ca="1" si="414"/>
        <v>0.30016674973847152</v>
      </c>
      <c r="BA809" s="61">
        <f t="shared" ca="1" si="415"/>
        <v>-0.37017905480866431</v>
      </c>
      <c r="BB809" s="61">
        <f t="shared" ca="1" si="416"/>
        <v>-2.2879765028745211</v>
      </c>
      <c r="BL809" s="96">
        <v>39840</v>
      </c>
      <c r="BM809" s="126">
        <f t="shared" si="430"/>
        <v>-3.4585574353491792E-2</v>
      </c>
      <c r="BN809" s="126">
        <f t="shared" si="431"/>
        <v>1.0767051909923261E-2</v>
      </c>
      <c r="BO809" s="126">
        <f t="shared" si="432"/>
        <v>1.5393779794958989E-2</v>
      </c>
      <c r="BP809" s="126">
        <f t="shared" si="433"/>
        <v>-6.8108367164863132E-4</v>
      </c>
      <c r="BQ809" s="126">
        <f t="shared" si="434"/>
        <v>-1.0646307569745621E-2</v>
      </c>
      <c r="DA809" s="126">
        <f t="shared" ca="1" si="417"/>
        <v>2.8818787258090548E-3</v>
      </c>
      <c r="DB809" s="126">
        <f t="shared" ca="1" si="418"/>
        <v>-9.5782652853105797E-3</v>
      </c>
      <c r="DC809" s="126">
        <f t="shared" ca="1" si="419"/>
        <v>-1.1947089658630323E-2</v>
      </c>
      <c r="DD809" s="126">
        <f t="shared" ca="1" si="420"/>
        <v>3.1184048386995499E-3</v>
      </c>
      <c r="DE809" s="126">
        <f t="shared" ca="1" si="421"/>
        <v>-4.3243827674033161E-3</v>
      </c>
    </row>
    <row r="810" spans="1:109" ht="14" thickBot="1" x14ac:dyDescent="0.2">
      <c r="A810" s="96">
        <v>39841</v>
      </c>
      <c r="B810" s="97">
        <v>2.8710000514984131</v>
      </c>
      <c r="C810" s="98">
        <v>874.09002685546875</v>
      </c>
      <c r="D810" s="97">
        <v>1.4230999946594238</v>
      </c>
      <c r="E810">
        <v>90.456805840769874</v>
      </c>
      <c r="F810">
        <v>887.45068359375</v>
      </c>
      <c r="G810" s="14"/>
      <c r="H810" s="34">
        <f t="shared" si="422"/>
        <v>5.2033695559491243E-2</v>
      </c>
      <c r="I810" s="34">
        <f t="shared" si="423"/>
        <v>3.3557607389604865E-2</v>
      </c>
      <c r="J810" s="34">
        <f t="shared" si="424"/>
        <v>5.5111869995587244E-3</v>
      </c>
      <c r="K810" s="34">
        <f t="shared" si="425"/>
        <v>1.7729500457279026E-2</v>
      </c>
      <c r="L810" s="101">
        <f t="shared" si="426"/>
        <v>-1.4326975445068222E-2</v>
      </c>
      <c r="N810" s="34">
        <f t="shared" si="427"/>
        <v>-2.1398041965057799</v>
      </c>
      <c r="O810" s="35">
        <f t="shared" si="435"/>
        <v>3.3557607389604867</v>
      </c>
      <c r="P810" s="35">
        <f t="shared" si="436"/>
        <v>0.55111869995587248</v>
      </c>
      <c r="Q810" s="35">
        <f t="shared" si="428"/>
        <v>1.7729500457279026</v>
      </c>
      <c r="R810" s="35">
        <f t="shared" si="437"/>
        <v>-1.4326975445068222</v>
      </c>
      <c r="S810" s="67">
        <f t="shared" si="429"/>
        <v>2.10732774363166</v>
      </c>
      <c r="AJ810" s="34">
        <f t="shared" ca="1" si="438"/>
        <v>1.0251990148912211</v>
      </c>
      <c r="AK810" s="34">
        <f t="shared" ca="1" si="438"/>
        <v>1.4909619196967379</v>
      </c>
      <c r="AL810" s="34">
        <f t="shared" ca="1" si="438"/>
        <v>-1.1695814117461574</v>
      </c>
      <c r="AM810" s="34">
        <f t="shared" ca="1" si="438"/>
        <v>0.99970046139592839</v>
      </c>
      <c r="AN810" s="101">
        <f t="shared" ca="1" si="438"/>
        <v>1.455562363088603</v>
      </c>
      <c r="AQ810" s="60">
        <f ca="1"/>
        <v>-2.0564648304774107E-2</v>
      </c>
      <c r="AR810" s="60">
        <f ca="1"/>
        <v>-6.4539167291136172E-3</v>
      </c>
      <c r="AS810" s="60">
        <f ca="1"/>
        <v>1.2067320409042119E-2</v>
      </c>
      <c r="AT810" s="60">
        <f ca="1"/>
        <v>4.4955081729305506E-3</v>
      </c>
      <c r="AU810" s="60">
        <f ca="1"/>
        <v>1.4541536250615174E-3</v>
      </c>
      <c r="AW810" s="61">
        <f t="shared" ca="1" si="411"/>
        <v>0.84568893808263168</v>
      </c>
      <c r="AX810" s="61">
        <f t="shared" ca="1" si="412"/>
        <v>-0.64539167291136168</v>
      </c>
      <c r="AY810" s="61">
        <f t="shared" ca="1" si="413"/>
        <v>1.2067320409042119</v>
      </c>
      <c r="AZ810" s="61">
        <f t="shared" ca="1" si="414"/>
        <v>0.44955081729305507</v>
      </c>
      <c r="BA810" s="61">
        <f t="shared" ca="1" si="415"/>
        <v>0.14541536250615175</v>
      </c>
      <c r="BB810" s="61">
        <f t="shared" ca="1" si="416"/>
        <v>2.0019954858746889</v>
      </c>
      <c r="BL810" s="96">
        <v>39841</v>
      </c>
      <c r="BM810" s="126">
        <f t="shared" si="430"/>
        <v>5.2455184398387054E-2</v>
      </c>
      <c r="BN810" s="126">
        <f t="shared" si="431"/>
        <v>3.3399076779934853E-2</v>
      </c>
      <c r="BO810" s="126">
        <f t="shared" si="432"/>
        <v>5.5523774711507866E-3</v>
      </c>
      <c r="BP810" s="126">
        <f t="shared" si="433"/>
        <v>1.7937192067860305E-2</v>
      </c>
      <c r="BQ810" s="126">
        <f t="shared" si="434"/>
        <v>-1.507663508748663E-2</v>
      </c>
      <c r="DA810" s="126">
        <f t="shared" ca="1" si="417"/>
        <v>-2.0432012122953962E-2</v>
      </c>
      <c r="DB810" s="126">
        <f t="shared" ca="1" si="418"/>
        <v>-6.7717990503147942E-3</v>
      </c>
      <c r="DC810" s="126">
        <f t="shared" ca="1" si="419"/>
        <v>1.1908906846952519E-2</v>
      </c>
      <c r="DD810" s="126">
        <f t="shared" ca="1" si="420"/>
        <v>4.6122455142453859E-3</v>
      </c>
      <c r="DE810" s="126">
        <f t="shared" ca="1" si="421"/>
        <v>8.315614057448446E-4</v>
      </c>
    </row>
    <row r="811" spans="1:109" ht="14" thickBot="1" x14ac:dyDescent="0.2">
      <c r="A811" s="96">
        <v>39842</v>
      </c>
      <c r="B811" s="97">
        <v>3.0255000591278076</v>
      </c>
      <c r="C811" s="98">
        <v>845.1400146484375</v>
      </c>
      <c r="D811" s="97">
        <v>1.4320000410079956</v>
      </c>
      <c r="E811">
        <v>89.823046539860243</v>
      </c>
      <c r="F811">
        <v>898.400146484375</v>
      </c>
      <c r="G811" s="14"/>
      <c r="H811" s="34">
        <f t="shared" si="422"/>
        <v>5.3814003781977961E-2</v>
      </c>
      <c r="I811" s="34">
        <f t="shared" si="423"/>
        <v>-3.3120172199171141E-2</v>
      </c>
      <c r="J811" s="34">
        <f t="shared" si="424"/>
        <v>6.2539852308141812E-3</v>
      </c>
      <c r="K811" s="34">
        <f t="shared" si="425"/>
        <v>-7.0062091516389655E-3</v>
      </c>
      <c r="L811" s="101">
        <f t="shared" si="426"/>
        <v>1.2338108576675971E-2</v>
      </c>
      <c r="N811" s="34">
        <f t="shared" si="427"/>
        <v>-2.213016582529665</v>
      </c>
      <c r="O811" s="35">
        <f t="shared" si="435"/>
        <v>-3.3120172199171143</v>
      </c>
      <c r="P811" s="35">
        <f t="shared" si="436"/>
        <v>0.62539852308141808</v>
      </c>
      <c r="Q811" s="35">
        <f t="shared" si="428"/>
        <v>-0.70062091516389657</v>
      </c>
      <c r="R811" s="35">
        <f t="shared" si="437"/>
        <v>1.233810857667597</v>
      </c>
      <c r="S811" s="67">
        <f t="shared" si="429"/>
        <v>-4.3664453368616609</v>
      </c>
      <c r="AJ811" s="34">
        <f t="shared" ca="1" si="438"/>
        <v>0.72654377685194083</v>
      </c>
      <c r="AK811" s="34">
        <f t="shared" ca="1" si="438"/>
        <v>0.51813901121863293</v>
      </c>
      <c r="AL811" s="34">
        <f t="shared" ca="1" si="438"/>
        <v>1.1237335826424268</v>
      </c>
      <c r="AM811" s="34">
        <f t="shared" ca="1" si="438"/>
        <v>-0.54283058290354558</v>
      </c>
      <c r="AN811" s="101">
        <f t="shared" ca="1" si="438"/>
        <v>-0.89906621614884585</v>
      </c>
      <c r="AQ811" s="60">
        <f ca="1"/>
        <v>2.2633744788215594E-2</v>
      </c>
      <c r="AR811" s="60">
        <f ca="1"/>
        <v>2.9142694544525222E-3</v>
      </c>
      <c r="AS811" s="60">
        <f ca="1"/>
        <v>1.3988564116777019E-2</v>
      </c>
      <c r="AT811" s="60">
        <f ca="1"/>
        <v>4.9281934298948758E-3</v>
      </c>
      <c r="AU811" s="60">
        <f ca="1"/>
        <v>2.2944054437514232E-2</v>
      </c>
      <c r="AW811" s="61">
        <f t="shared" ca="1" si="411"/>
        <v>-0.93077728882607313</v>
      </c>
      <c r="AX811" s="61">
        <f t="shared" ca="1" si="412"/>
        <v>0.29142694544525222</v>
      </c>
      <c r="AY811" s="61">
        <f t="shared" ca="1" si="413"/>
        <v>1.3988564116777018</v>
      </c>
      <c r="AZ811" s="61">
        <f t="shared" ca="1" si="414"/>
        <v>0.4928193429894876</v>
      </c>
      <c r="BA811" s="61">
        <f t="shared" ca="1" si="415"/>
        <v>2.294405443751423</v>
      </c>
      <c r="BB811" s="61">
        <f t="shared" ca="1" si="416"/>
        <v>3.5467308550377914</v>
      </c>
      <c r="BL811" s="96">
        <v>39842</v>
      </c>
      <c r="BM811" s="126">
        <f t="shared" si="430"/>
        <v>5.4235492620873772E-2</v>
      </c>
      <c r="BN811" s="126">
        <f t="shared" si="431"/>
        <v>-3.3278702808841154E-2</v>
      </c>
      <c r="BO811" s="126">
        <f t="shared" si="432"/>
        <v>6.2951757024062435E-3</v>
      </c>
      <c r="BP811" s="126">
        <f t="shared" si="433"/>
        <v>-6.7985175410576852E-3</v>
      </c>
      <c r="BQ811" s="126">
        <f t="shared" si="434"/>
        <v>1.1588448934257563E-2</v>
      </c>
      <c r="DA811" s="126">
        <f t="shared" ca="1" si="417"/>
        <v>2.2766380970035738E-2</v>
      </c>
      <c r="DB811" s="126">
        <f t="shared" ca="1" si="418"/>
        <v>2.5963871332513448E-3</v>
      </c>
      <c r="DC811" s="126">
        <f t="shared" ca="1" si="419"/>
        <v>1.3830150554687419E-2</v>
      </c>
      <c r="DD811" s="126">
        <f t="shared" ca="1" si="420"/>
        <v>5.0449307712097111E-3</v>
      </c>
      <c r="DE811" s="126">
        <f t="shared" ca="1" si="421"/>
        <v>2.2321462218197557E-2</v>
      </c>
    </row>
    <row r="812" spans="1:109" ht="14" thickBot="1" x14ac:dyDescent="0.2">
      <c r="A812" s="96">
        <v>39843</v>
      </c>
      <c r="B812" s="97">
        <v>3.0569999217987061</v>
      </c>
      <c r="C812" s="98">
        <v>825.8800048828125</v>
      </c>
      <c r="D812" s="97">
        <v>1.4457000494003296</v>
      </c>
      <c r="E812">
        <v>89.84725590793613</v>
      </c>
      <c r="F812">
        <v>925.39715576171875</v>
      </c>
      <c r="G812" s="14"/>
      <c r="H812" s="34">
        <f t="shared" si="422"/>
        <v>1.0411456637015974E-2</v>
      </c>
      <c r="I812" s="34">
        <f t="shared" si="423"/>
        <v>-2.2789134855526638E-2</v>
      </c>
      <c r="J812" s="34">
        <f t="shared" si="424"/>
        <v>9.5670446927434757E-3</v>
      </c>
      <c r="K812" s="34">
        <f t="shared" si="425"/>
        <v>2.6952290095330687E-4</v>
      </c>
      <c r="L812" s="101">
        <f t="shared" si="426"/>
        <v>3.0050094474036556E-2</v>
      </c>
      <c r="N812" s="34">
        <f t="shared" si="427"/>
        <v>-0.42815484012957084</v>
      </c>
      <c r="O812" s="35">
        <f t="shared" si="435"/>
        <v>-2.278913485552664</v>
      </c>
      <c r="P812" s="35">
        <f t="shared" si="436"/>
        <v>0.9567044692743476</v>
      </c>
      <c r="Q812" s="35">
        <f t="shared" si="428"/>
        <v>2.6952290095330688E-2</v>
      </c>
      <c r="R812" s="35">
        <f t="shared" si="437"/>
        <v>3.0050094474036557</v>
      </c>
      <c r="S812" s="67">
        <f t="shared" si="429"/>
        <v>1.2815978810910991</v>
      </c>
      <c r="AJ812" s="34">
        <f t="shared" ca="1" si="438"/>
        <v>-0.31722817505498213</v>
      </c>
      <c r="AK812" s="34">
        <f t="shared" ca="1" si="438"/>
        <v>-1.4598946674927011</v>
      </c>
      <c r="AL812" s="34">
        <f t="shared" ca="1" si="438"/>
        <v>0.72640390640110342</v>
      </c>
      <c r="AM812" s="34">
        <f t="shared" ca="1" si="438"/>
        <v>-0.9636481561735637</v>
      </c>
      <c r="AN812" s="101">
        <f t="shared" ca="1" si="438"/>
        <v>-0.32833531579878739</v>
      </c>
      <c r="AQ812" s="60">
        <f ca="1"/>
        <v>7.5933632283311158E-3</v>
      </c>
      <c r="AR812" s="60">
        <f ca="1"/>
        <v>2.2040343244552889E-2</v>
      </c>
      <c r="AS812" s="60">
        <f ca="1"/>
        <v>-2.4756573905677635E-3</v>
      </c>
      <c r="AT812" s="60">
        <f ca="1"/>
        <v>7.7335608155120351E-4</v>
      </c>
      <c r="AU812" s="60">
        <f ca="1"/>
        <v>1.0930915691918868E-3</v>
      </c>
      <c r="AW812" s="61">
        <f t="shared" ca="1" si="411"/>
        <v>-0.31226516446441044</v>
      </c>
      <c r="AX812" s="61">
        <f t="shared" ca="1" si="412"/>
        <v>2.2040343244552889</v>
      </c>
      <c r="AY812" s="61">
        <f t="shared" ca="1" si="413"/>
        <v>-0.24756573905677634</v>
      </c>
      <c r="AZ812" s="61">
        <f t="shared" ca="1" si="414"/>
        <v>7.7335608155120347E-2</v>
      </c>
      <c r="BA812" s="61">
        <f t="shared" ca="1" si="415"/>
        <v>0.10930915691918867</v>
      </c>
      <c r="BB812" s="61">
        <f t="shared" ca="1" si="416"/>
        <v>1.8308481860084111</v>
      </c>
      <c r="BL812" s="96">
        <v>39843</v>
      </c>
      <c r="BM812" s="126">
        <f t="shared" si="430"/>
        <v>1.0832945475911786E-2</v>
      </c>
      <c r="BN812" s="126">
        <f t="shared" si="431"/>
        <v>-2.2947665465196648E-2</v>
      </c>
      <c r="BO812" s="126">
        <f t="shared" si="432"/>
        <v>9.6082351643355379E-3</v>
      </c>
      <c r="BP812" s="126">
        <f t="shared" si="433"/>
        <v>4.7721451153458672E-4</v>
      </c>
      <c r="BQ812" s="126">
        <f t="shared" si="434"/>
        <v>2.930043483161815E-2</v>
      </c>
      <c r="DA812" s="126">
        <f t="shared" ca="1" si="417"/>
        <v>7.7259994101512592E-3</v>
      </c>
      <c r="DB812" s="126">
        <f t="shared" ca="1" si="418"/>
        <v>2.172246092335171E-2</v>
      </c>
      <c r="DC812" s="126">
        <f t="shared" ca="1" si="419"/>
        <v>-2.6340709526573632E-3</v>
      </c>
      <c r="DD812" s="126">
        <f t="shared" ca="1" si="420"/>
        <v>8.9009342286603841E-4</v>
      </c>
      <c r="DE812" s="126">
        <f t="shared" ca="1" si="421"/>
        <v>4.7049934987521396E-4</v>
      </c>
    </row>
    <row r="813" spans="1:109" ht="14" thickBot="1" x14ac:dyDescent="0.2">
      <c r="A813" s="96">
        <v>39846</v>
      </c>
      <c r="B813" s="97">
        <v>2.9465000629425049</v>
      </c>
      <c r="C813" s="98">
        <v>825.44000244140625</v>
      </c>
      <c r="D813" s="97">
        <v>1.4271999597549438</v>
      </c>
      <c r="E813">
        <v>89.678056374623694</v>
      </c>
      <c r="F813">
        <v>916.14910888671875</v>
      </c>
      <c r="G813" s="14"/>
      <c r="H813" s="34">
        <f t="shared" si="422"/>
        <v>-3.6146503658130366E-2</v>
      </c>
      <c r="I813" s="34">
        <f t="shared" si="423"/>
        <v>-5.3276800358992077E-4</v>
      </c>
      <c r="J813" s="34">
        <f t="shared" si="424"/>
        <v>-1.2796630707081667E-2</v>
      </c>
      <c r="K813" s="34">
        <f t="shared" si="425"/>
        <v>-1.8831908843806049E-3</v>
      </c>
      <c r="L813" s="101">
        <f t="shared" si="426"/>
        <v>-9.9935976865929404E-3</v>
      </c>
      <c r="N813" s="34">
        <f t="shared" si="427"/>
        <v>1.486468323747004</v>
      </c>
      <c r="O813" s="35">
        <f t="shared" si="435"/>
        <v>-5.3276800358992078E-2</v>
      </c>
      <c r="P813" s="35">
        <f t="shared" si="436"/>
        <v>-1.2796630707081667</v>
      </c>
      <c r="Q813" s="35">
        <f t="shared" si="428"/>
        <v>-0.18831908843806047</v>
      </c>
      <c r="R813" s="35">
        <f t="shared" si="437"/>
        <v>-0.99935976865929399</v>
      </c>
      <c r="S813" s="67">
        <f t="shared" si="429"/>
        <v>-1.0341504044175092</v>
      </c>
      <c r="AJ813" s="34">
        <f t="shared" ca="1" si="438"/>
        <v>-0.30797496653363243</v>
      </c>
      <c r="AK813" s="34">
        <f t="shared" ca="1" si="438"/>
        <v>-1.1021767060043512</v>
      </c>
      <c r="AL813" s="34">
        <f t="shared" ca="1" si="438"/>
        <v>0.30179081278416892</v>
      </c>
      <c r="AM813" s="34">
        <f t="shared" ca="1" si="438"/>
        <v>-1.8764817208962659</v>
      </c>
      <c r="AN813" s="101">
        <f t="shared" ca="1" si="438"/>
        <v>-4.2616418737028858E-2</v>
      </c>
      <c r="AQ813" s="60">
        <f ca="1"/>
        <v>-7.2317698118376907E-3</v>
      </c>
      <c r="AR813" s="60">
        <f ca="1"/>
        <v>-1.9441375591420901E-3</v>
      </c>
      <c r="AS813" s="60">
        <f ca="1"/>
        <v>-9.6963539317511463E-3</v>
      </c>
      <c r="AT813" s="60">
        <f ca="1"/>
        <v>2.3294630806457973E-3</v>
      </c>
      <c r="AU813" s="60">
        <f ca="1"/>
        <v>-2.0771836951011025E-2</v>
      </c>
      <c r="AW813" s="61">
        <f t="shared" ca="1" si="411"/>
        <v>0.29739520180421725</v>
      </c>
      <c r="AX813" s="61">
        <f t="shared" ca="1" si="412"/>
        <v>-0.19441375591420901</v>
      </c>
      <c r="AY813" s="61">
        <f t="shared" ca="1" si="413"/>
        <v>-0.9696353931751146</v>
      </c>
      <c r="AZ813" s="61">
        <f t="shared" ca="1" si="414"/>
        <v>0.23294630806457972</v>
      </c>
      <c r="BA813" s="61">
        <f t="shared" ca="1" si="415"/>
        <v>-2.0771836951011027</v>
      </c>
      <c r="BB813" s="61">
        <f t="shared" ca="1" si="416"/>
        <v>-2.7108913343216292</v>
      </c>
      <c r="BL813" s="96">
        <v>39846</v>
      </c>
      <c r="BM813" s="126">
        <f t="shared" si="430"/>
        <v>-3.5725014819234555E-2</v>
      </c>
      <c r="BN813" s="126">
        <f t="shared" si="431"/>
        <v>-6.9129861325993168E-4</v>
      </c>
      <c r="BO813" s="126">
        <f t="shared" si="432"/>
        <v>-1.2755440235489605E-2</v>
      </c>
      <c r="BP813" s="126">
        <f t="shared" si="433"/>
        <v>-1.675499273799325E-3</v>
      </c>
      <c r="BQ813" s="126">
        <f t="shared" si="434"/>
        <v>-1.0743257329011349E-2</v>
      </c>
      <c r="DA813" s="126">
        <f t="shared" ca="1" si="417"/>
        <v>-7.0991336300175473E-3</v>
      </c>
      <c r="DB813" s="126">
        <f t="shared" ca="1" si="418"/>
        <v>-2.2620198803432676E-3</v>
      </c>
      <c r="DC813" s="126">
        <f t="shared" ca="1" si="419"/>
        <v>-9.8547674938407465E-3</v>
      </c>
      <c r="DD813" s="126">
        <f t="shared" ca="1" si="420"/>
        <v>2.4462004219606322E-3</v>
      </c>
      <c r="DE813" s="126">
        <f t="shared" ca="1" si="421"/>
        <v>-2.1394429170327699E-2</v>
      </c>
    </row>
    <row r="814" spans="1:109" ht="14" thickBot="1" x14ac:dyDescent="0.2">
      <c r="A814" s="96">
        <v>39847</v>
      </c>
      <c r="B814" s="97">
        <v>3.057499885559082</v>
      </c>
      <c r="C814" s="98">
        <v>838.510009765625</v>
      </c>
      <c r="D814" s="97">
        <v>1.4434000253677368</v>
      </c>
      <c r="E814">
        <v>89.221986991065179</v>
      </c>
      <c r="F814">
        <v>895.80023193359375</v>
      </c>
      <c r="G814" s="14"/>
      <c r="H814" s="34">
        <f t="shared" si="422"/>
        <v>3.7671753010494705E-2</v>
      </c>
      <c r="I814" s="34">
        <f t="shared" si="423"/>
        <v>1.5833988279658789E-2</v>
      </c>
      <c r="J814" s="34">
        <f t="shared" si="424"/>
        <v>1.135094315415661E-2</v>
      </c>
      <c r="K814" s="34">
        <f t="shared" si="425"/>
        <v>-5.0856296623258282E-3</v>
      </c>
      <c r="L814" s="101">
        <f t="shared" si="426"/>
        <v>-2.2211315555229257E-2</v>
      </c>
      <c r="N814" s="34">
        <f t="shared" si="427"/>
        <v>-1.5491918133975793</v>
      </c>
      <c r="O814" s="35">
        <f t="shared" si="435"/>
        <v>1.5833988279658788</v>
      </c>
      <c r="P814" s="35">
        <f t="shared" si="436"/>
        <v>1.135094315415661</v>
      </c>
      <c r="Q814" s="35">
        <f t="shared" si="428"/>
        <v>-0.50856296623258279</v>
      </c>
      <c r="R814" s="35">
        <f t="shared" si="437"/>
        <v>-2.2211315555229256</v>
      </c>
      <c r="S814" s="67">
        <f t="shared" si="429"/>
        <v>-1.5603931917715479</v>
      </c>
      <c r="AJ814" s="34">
        <f t="shared" ca="1" si="438"/>
        <v>-0.37897169410694392</v>
      </c>
      <c r="AK814" s="34">
        <f t="shared" ca="1" si="438"/>
        <v>0.35840794759779632</v>
      </c>
      <c r="AL814" s="34">
        <f t="shared" ca="1" si="438"/>
        <v>-1.4761081795068529E-2</v>
      </c>
      <c r="AM814" s="34">
        <f t="shared" ca="1" si="438"/>
        <v>-0.43392410626955868</v>
      </c>
      <c r="AN814" s="101">
        <f t="shared" ca="1" si="438"/>
        <v>1.9852075226935892</v>
      </c>
      <c r="AQ814" s="60">
        <f ca="1"/>
        <v>-6.1285468531893303E-3</v>
      </c>
      <c r="AR814" s="60">
        <f ca="1"/>
        <v>-4.5071713145008185E-3</v>
      </c>
      <c r="AS814" s="60">
        <f ca="1"/>
        <v>-1.2549373728137579E-2</v>
      </c>
      <c r="AT814" s="60">
        <f ca="1"/>
        <v>5.9926843890090271E-3</v>
      </c>
      <c r="AU814" s="60">
        <f ca="1"/>
        <v>-1.3149615366881582E-2</v>
      </c>
      <c r="AW814" s="61">
        <f t="shared" ca="1" si="411"/>
        <v>0.25202688630761244</v>
      </c>
      <c r="AX814" s="61">
        <f t="shared" ca="1" si="412"/>
        <v>-0.45071713145008185</v>
      </c>
      <c r="AY814" s="61">
        <f t="shared" ca="1" si="413"/>
        <v>-1.2549373728137578</v>
      </c>
      <c r="AZ814" s="61">
        <f t="shared" ca="1" si="414"/>
        <v>0.59926843890090276</v>
      </c>
      <c r="BA814" s="61">
        <f t="shared" ca="1" si="415"/>
        <v>-1.3149615366881582</v>
      </c>
      <c r="BB814" s="61">
        <f t="shared" ca="1" si="416"/>
        <v>-2.1693207157434826</v>
      </c>
      <c r="BL814" s="96">
        <v>39847</v>
      </c>
      <c r="BM814" s="126">
        <f t="shared" si="430"/>
        <v>3.8093241849390516E-2</v>
      </c>
      <c r="BN814" s="126">
        <f t="shared" si="431"/>
        <v>1.567545766998878E-2</v>
      </c>
      <c r="BO814" s="126">
        <f t="shared" si="432"/>
        <v>1.1392133625748672E-2</v>
      </c>
      <c r="BP814" s="126">
        <f t="shared" si="433"/>
        <v>-4.8779380517445479E-3</v>
      </c>
      <c r="BQ814" s="126">
        <f t="shared" si="434"/>
        <v>-2.2960975197647664E-2</v>
      </c>
      <c r="DA814" s="126">
        <f t="shared" ca="1" si="417"/>
        <v>-5.9959106713691869E-3</v>
      </c>
      <c r="DB814" s="126">
        <f t="shared" ca="1" si="418"/>
        <v>-4.8250536357019955E-3</v>
      </c>
      <c r="DC814" s="126">
        <f t="shared" ca="1" si="419"/>
        <v>-1.2707787290227179E-2</v>
      </c>
      <c r="DD814" s="126">
        <f t="shared" ca="1" si="420"/>
        <v>6.1094217303238624E-3</v>
      </c>
      <c r="DE814" s="126">
        <f t="shared" ca="1" si="421"/>
        <v>-1.3772207586198255E-2</v>
      </c>
    </row>
    <row r="815" spans="1:109" ht="14" thickBot="1" x14ac:dyDescent="0.2">
      <c r="A815" s="96">
        <v>39848</v>
      </c>
      <c r="B815" s="97">
        <v>3.130000114440918</v>
      </c>
      <c r="C815" s="98">
        <v>832.22998046875</v>
      </c>
      <c r="D815" s="97">
        <v>1.4462000131607056</v>
      </c>
      <c r="E815">
        <v>89.637861450993199</v>
      </c>
      <c r="F815">
        <v>905.74969482421875</v>
      </c>
      <c r="G815" s="14"/>
      <c r="H815" s="34">
        <f t="shared" si="422"/>
        <v>2.371225890285809E-2</v>
      </c>
      <c r="I815" s="34">
        <f t="shared" si="423"/>
        <v>-7.4895102309277782E-3</v>
      </c>
      <c r="J815" s="34">
        <f t="shared" si="424"/>
        <v>1.9398557182755997E-3</v>
      </c>
      <c r="K815" s="34">
        <f t="shared" si="425"/>
        <v>4.6611208061267005E-3</v>
      </c>
      <c r="L815" s="101">
        <f t="shared" si="426"/>
        <v>1.1106787580473143E-2</v>
      </c>
      <c r="N815" s="34">
        <f t="shared" si="427"/>
        <v>-0.97512949183007003</v>
      </c>
      <c r="O815" s="35">
        <f t="shared" si="435"/>
        <v>-0.74895102309277783</v>
      </c>
      <c r="P815" s="35">
        <f t="shared" si="436"/>
        <v>0.19398557182755996</v>
      </c>
      <c r="Q815" s="35">
        <f t="shared" si="428"/>
        <v>0.46611208061267007</v>
      </c>
      <c r="R815" s="35">
        <f t="shared" si="437"/>
        <v>1.1106787580473143</v>
      </c>
      <c r="S815" s="67">
        <f t="shared" si="429"/>
        <v>4.6695895564696777E-2</v>
      </c>
      <c r="AJ815" s="34">
        <f t="shared" ca="1" si="438"/>
        <v>-0.20084086114392569</v>
      </c>
      <c r="AK815" s="34">
        <f t="shared" ca="1" si="438"/>
        <v>0.64683528344863161</v>
      </c>
      <c r="AL815" s="34">
        <f t="shared" ca="1" si="438"/>
        <v>-0.64259896858436616</v>
      </c>
      <c r="AM815" s="34">
        <f t="shared" ca="1" si="438"/>
        <v>-0.37417890125669995</v>
      </c>
      <c r="AN815" s="101">
        <f t="shared" ca="1" si="438"/>
        <v>0.95328241879585818</v>
      </c>
      <c r="AQ815" s="60">
        <f ca="1"/>
        <v>-9.5157125719399615E-3</v>
      </c>
      <c r="AR815" s="60">
        <f ca="1"/>
        <v>-3.4478954707593112E-3</v>
      </c>
      <c r="AS815" s="60">
        <f ca="1"/>
        <v>4.3989310433789602E-3</v>
      </c>
      <c r="AT815" s="60">
        <f ca="1"/>
        <v>8.8243388405765573E-3</v>
      </c>
      <c r="AU815" s="60">
        <f ca="1"/>
        <v>5.0270975658936803E-3</v>
      </c>
      <c r="AW815" s="61">
        <f t="shared" ca="1" si="411"/>
        <v>0.39131876902535007</v>
      </c>
      <c r="AX815" s="61">
        <f t="shared" ca="1" si="412"/>
        <v>-0.34478954707593112</v>
      </c>
      <c r="AY815" s="61">
        <f t="shared" ca="1" si="413"/>
        <v>0.43989310433789602</v>
      </c>
      <c r="AZ815" s="61">
        <f t="shared" ca="1" si="414"/>
        <v>0.88243388405765577</v>
      </c>
      <c r="BA815" s="61">
        <f t="shared" ca="1" si="415"/>
        <v>0.50270975658936801</v>
      </c>
      <c r="BB815" s="61">
        <f t="shared" ca="1" si="416"/>
        <v>1.8715659669343387</v>
      </c>
      <c r="BL815" s="96">
        <v>39848</v>
      </c>
      <c r="BM815" s="126">
        <f t="shared" si="430"/>
        <v>2.4133747741753902E-2</v>
      </c>
      <c r="BN815" s="126">
        <f t="shared" si="431"/>
        <v>-7.6480408405977893E-3</v>
      </c>
      <c r="BO815" s="126">
        <f t="shared" si="432"/>
        <v>1.9810461898676622E-3</v>
      </c>
      <c r="BP815" s="126">
        <f t="shared" si="433"/>
        <v>4.8688124167079808E-3</v>
      </c>
      <c r="BQ815" s="126">
        <f t="shared" si="434"/>
        <v>1.0357127938054735E-2</v>
      </c>
      <c r="DA815" s="126">
        <f t="shared" ca="1" si="417"/>
        <v>-9.3830763901198173E-3</v>
      </c>
      <c r="DB815" s="126">
        <f t="shared" ca="1" si="418"/>
        <v>-3.7657777919604886E-3</v>
      </c>
      <c r="DC815" s="126">
        <f t="shared" ca="1" si="419"/>
        <v>4.2405174812893609E-3</v>
      </c>
      <c r="DD815" s="126">
        <f t="shared" ca="1" si="420"/>
        <v>8.9410761818913918E-3</v>
      </c>
      <c r="DE815" s="126">
        <f t="shared" ca="1" si="421"/>
        <v>4.4045053465770079E-3</v>
      </c>
    </row>
    <row r="816" spans="1:109" ht="14" thickBot="1" x14ac:dyDescent="0.2">
      <c r="A816" s="96">
        <v>39849</v>
      </c>
      <c r="B816" s="97">
        <v>3.1354999542236328</v>
      </c>
      <c r="C816" s="98">
        <v>845.8499755859375</v>
      </c>
      <c r="D816" s="97">
        <v>1.4643000364303589</v>
      </c>
      <c r="E816">
        <v>91.399325950907098</v>
      </c>
      <c r="F816">
        <v>910.79876708984375</v>
      </c>
      <c r="G816" s="14"/>
      <c r="H816" s="34">
        <f t="shared" si="422"/>
        <v>1.7571372465260205E-3</v>
      </c>
      <c r="I816" s="34">
        <f t="shared" si="423"/>
        <v>1.6365662661559123E-2</v>
      </c>
      <c r="J816" s="34">
        <f t="shared" si="424"/>
        <v>1.2515573990415942E-2</v>
      </c>
      <c r="K816" s="34">
        <f t="shared" si="425"/>
        <v>1.965089830793126E-2</v>
      </c>
      <c r="L816" s="101">
        <f t="shared" si="426"/>
        <v>5.5744675316781499E-3</v>
      </c>
      <c r="N816" s="34">
        <f t="shared" si="427"/>
        <v>-7.2259515944897296E-2</v>
      </c>
      <c r="O816" s="35">
        <f t="shared" si="435"/>
        <v>1.6365662661559124</v>
      </c>
      <c r="P816" s="35">
        <f t="shared" si="436"/>
        <v>1.2515573990415942</v>
      </c>
      <c r="Q816" s="35">
        <f t="shared" si="428"/>
        <v>1.9650898307931259</v>
      </c>
      <c r="R816" s="35">
        <f t="shared" si="437"/>
        <v>0.557446753167815</v>
      </c>
      <c r="S816" s="67">
        <f t="shared" si="429"/>
        <v>5.3384007332135504</v>
      </c>
      <c r="AJ816" s="34">
        <f t="shared" ca="1" si="438"/>
        <v>1.3339679244195233</v>
      </c>
      <c r="AK816" s="34">
        <f t="shared" ca="1" si="438"/>
        <v>1.4390566337650092E-2</v>
      </c>
      <c r="AL816" s="34">
        <f t="shared" ca="1" si="438"/>
        <v>0.11868252479086482</v>
      </c>
      <c r="AM816" s="34">
        <f t="shared" ca="1" si="438"/>
        <v>4.3040426386876711E-2</v>
      </c>
      <c r="AN816" s="101">
        <f t="shared" ca="1" si="438"/>
        <v>-0.50974842319476876</v>
      </c>
      <c r="AQ816" s="60">
        <f ca="1"/>
        <v>-2.6469093533152367E-3</v>
      </c>
      <c r="AR816" s="60">
        <f ca="1"/>
        <v>-6.1000500007519394E-3</v>
      </c>
      <c r="AS816" s="60">
        <f ca="1"/>
        <v>2.226840422211265E-3</v>
      </c>
      <c r="AT816" s="60">
        <f ca="1"/>
        <v>3.7766913028495887E-3</v>
      </c>
      <c r="AU816" s="60">
        <f ca="1"/>
        <v>1.1802480016131241E-2</v>
      </c>
      <c r="AW816" s="61">
        <f t="shared" ca="1" si="411"/>
        <v>0.1088499996222394</v>
      </c>
      <c r="AX816" s="61">
        <f t="shared" ca="1" si="412"/>
        <v>-0.61000500007519398</v>
      </c>
      <c r="AY816" s="61">
        <f t="shared" ca="1" si="413"/>
        <v>0.2226840422211265</v>
      </c>
      <c r="AZ816" s="61">
        <f t="shared" ca="1" si="414"/>
        <v>0.37766913028495885</v>
      </c>
      <c r="BA816" s="61">
        <f t="shared" ca="1" si="415"/>
        <v>1.180248001613124</v>
      </c>
      <c r="BB816" s="61">
        <f t="shared" ca="1" si="416"/>
        <v>1.2794461736662548</v>
      </c>
      <c r="BL816" s="96">
        <v>39849</v>
      </c>
      <c r="BM816" s="126">
        <f t="shared" si="430"/>
        <v>2.1786260854218314E-3</v>
      </c>
      <c r="BN816" s="126">
        <f t="shared" si="431"/>
        <v>1.6207132051889114E-2</v>
      </c>
      <c r="BO816" s="126">
        <f t="shared" si="432"/>
        <v>1.2556764462008005E-2</v>
      </c>
      <c r="BP816" s="126">
        <f t="shared" si="433"/>
        <v>1.985858991851254E-2</v>
      </c>
      <c r="BQ816" s="126">
        <f t="shared" si="434"/>
        <v>4.8248078892597418E-3</v>
      </c>
      <c r="DA816" s="126">
        <f t="shared" ca="1" si="417"/>
        <v>-2.5142731714950929E-3</v>
      </c>
      <c r="DB816" s="126">
        <f t="shared" ca="1" si="418"/>
        <v>-6.4179323219531164E-3</v>
      </c>
      <c r="DC816" s="126">
        <f t="shared" ca="1" si="419"/>
        <v>2.0684268601216652E-3</v>
      </c>
      <c r="DD816" s="126">
        <f t="shared" ca="1" si="420"/>
        <v>3.8934286441644236E-3</v>
      </c>
      <c r="DE816" s="126">
        <f t="shared" ca="1" si="421"/>
        <v>1.1179887796814569E-2</v>
      </c>
    </row>
    <row r="817" spans="1:109" ht="14" thickBot="1" x14ac:dyDescent="0.2">
      <c r="A817" s="96">
        <v>39850</v>
      </c>
      <c r="B817" s="97">
        <v>3.2090001106262207</v>
      </c>
      <c r="C817" s="98">
        <v>868.5999755859375</v>
      </c>
      <c r="D817" s="97">
        <v>1.4795000553131104</v>
      </c>
      <c r="E817">
        <v>92.030183215812357</v>
      </c>
      <c r="F817">
        <v>911.7987060546875</v>
      </c>
      <c r="G817" s="14"/>
      <c r="H817" s="34">
        <f t="shared" si="422"/>
        <v>2.344128766564978E-2</v>
      </c>
      <c r="I817" s="34">
        <f t="shared" si="423"/>
        <v>2.6896022529575191E-2</v>
      </c>
      <c r="J817" s="34">
        <f t="shared" si="424"/>
        <v>1.0380399169971861E-2</v>
      </c>
      <c r="K817" s="34">
        <f t="shared" si="425"/>
        <v>6.9022091611934729E-3</v>
      </c>
      <c r="L817" s="101">
        <f t="shared" si="426"/>
        <v>1.0978703539956738E-3</v>
      </c>
      <c r="N817" s="34">
        <f t="shared" si="427"/>
        <v>-0.9639862242939834</v>
      </c>
      <c r="O817" s="35">
        <f t="shared" si="435"/>
        <v>2.6896022529575192</v>
      </c>
      <c r="P817" s="35">
        <f t="shared" si="436"/>
        <v>1.0380399169971861</v>
      </c>
      <c r="Q817" s="35">
        <f t="shared" si="428"/>
        <v>0.69022091611934733</v>
      </c>
      <c r="R817" s="35">
        <f t="shared" si="437"/>
        <v>0.10978703539956738</v>
      </c>
      <c r="S817" s="67">
        <f t="shared" si="429"/>
        <v>3.5636638971796373</v>
      </c>
      <c r="AJ817" s="34">
        <f t="shared" ca="1" si="438"/>
        <v>-0.34031763272195359</v>
      </c>
      <c r="AK817" s="34">
        <f t="shared" ca="1" si="438"/>
        <v>1.1703971186090627</v>
      </c>
      <c r="AL817" s="34">
        <f t="shared" ca="1" si="438"/>
        <v>2.5072558564312946</v>
      </c>
      <c r="AM817" s="34">
        <f t="shared" ca="1" si="438"/>
        <v>-0.44333208038757066</v>
      </c>
      <c r="AN817" s="101">
        <f t="shared" ca="1" si="438"/>
        <v>-0.1123656685201876</v>
      </c>
      <c r="AQ817" s="60">
        <f ca="1"/>
        <v>2.5775146532248515E-2</v>
      </c>
      <c r="AR817" s="60">
        <f ca="1"/>
        <v>1.3977622584754015E-2</v>
      </c>
      <c r="AS817" s="60">
        <f ca="1"/>
        <v>3.8676838615706618E-4</v>
      </c>
      <c r="AT817" s="60">
        <f ca="1"/>
        <v>2.4821775814380643E-3</v>
      </c>
      <c r="AU817" s="60">
        <f ca="1"/>
        <v>-1.0497275014775987E-3</v>
      </c>
      <c r="AW817" s="61">
        <f t="shared" ca="1" si="411"/>
        <v>-1.0599625131795276</v>
      </c>
      <c r="AX817" s="61">
        <f t="shared" ca="1" si="412"/>
        <v>1.3977622584754015</v>
      </c>
      <c r="AY817" s="61">
        <f t="shared" ca="1" si="413"/>
        <v>3.8676838615706616E-2</v>
      </c>
      <c r="AZ817" s="61">
        <f t="shared" ca="1" si="414"/>
        <v>0.24821775814380642</v>
      </c>
      <c r="BA817" s="61">
        <f t="shared" ca="1" si="415"/>
        <v>-0.10497275014775986</v>
      </c>
      <c r="BB817" s="61">
        <f t="shared" ca="1" si="416"/>
        <v>0.51972159190762701</v>
      </c>
      <c r="BL817" s="96">
        <v>39850</v>
      </c>
      <c r="BM817" s="126">
        <f t="shared" si="430"/>
        <v>2.3862776504545592E-2</v>
      </c>
      <c r="BN817" s="126">
        <f t="shared" si="431"/>
        <v>2.6737491919905182E-2</v>
      </c>
      <c r="BO817" s="126">
        <f t="shared" si="432"/>
        <v>1.0421589641563924E-2</v>
      </c>
      <c r="BP817" s="126">
        <f t="shared" si="433"/>
        <v>7.1099007717747532E-3</v>
      </c>
      <c r="BQ817" s="126">
        <f t="shared" si="434"/>
        <v>3.4821071157726581E-4</v>
      </c>
      <c r="DA817" s="126">
        <f t="shared" ca="1" si="417"/>
        <v>2.5907782714068659E-2</v>
      </c>
      <c r="DB817" s="126">
        <f t="shared" ca="1" si="418"/>
        <v>1.3659740263552838E-2</v>
      </c>
      <c r="DC817" s="126">
        <f t="shared" ca="1" si="419"/>
        <v>2.2835482406746661E-4</v>
      </c>
      <c r="DD817" s="126">
        <f t="shared" ca="1" si="420"/>
        <v>2.5989149227528992E-3</v>
      </c>
      <c r="DE817" s="126">
        <f t="shared" ca="1" si="421"/>
        <v>-1.6723197207942715E-3</v>
      </c>
    </row>
    <row r="818" spans="1:109" ht="14" thickBot="1" x14ac:dyDescent="0.2">
      <c r="A818" s="96">
        <v>39853</v>
      </c>
      <c r="B818" s="97">
        <v>3.2620000839233398</v>
      </c>
      <c r="C818" s="98">
        <v>869.8900146484375</v>
      </c>
      <c r="D818" s="97">
        <v>1.4905999898910522</v>
      </c>
      <c r="E818">
        <v>91.407674778764076</v>
      </c>
      <c r="F818">
        <v>894.85028076171875</v>
      </c>
      <c r="G818" s="14"/>
      <c r="H818" s="34">
        <f t="shared" si="422"/>
        <v>1.6516039722658797E-2</v>
      </c>
      <c r="I818" s="34">
        <f t="shared" si="423"/>
        <v>1.4851935283900618E-3</v>
      </c>
      <c r="J818" s="34">
        <f t="shared" si="424"/>
        <v>7.5024901405581811E-3</v>
      </c>
      <c r="K818" s="34">
        <f t="shared" si="425"/>
        <v>-6.7641768743249035E-3</v>
      </c>
      <c r="L818" s="101">
        <f t="shared" si="426"/>
        <v>-1.8587902330223557E-2</v>
      </c>
      <c r="N818" s="34">
        <f t="shared" si="427"/>
        <v>-0.67919625404648065</v>
      </c>
      <c r="O818" s="35">
        <f t="shared" si="435"/>
        <v>0.14851935283900619</v>
      </c>
      <c r="P818" s="35">
        <f t="shared" si="436"/>
        <v>0.75024901405581812</v>
      </c>
      <c r="Q818" s="35">
        <f t="shared" si="428"/>
        <v>-0.67641768743249031</v>
      </c>
      <c r="R818" s="35">
        <f t="shared" si="437"/>
        <v>-1.8587902330223556</v>
      </c>
      <c r="S818" s="67">
        <f t="shared" si="429"/>
        <v>-2.315635807606502</v>
      </c>
      <c r="AJ818" s="34">
        <f t="shared" ca="1" si="438"/>
        <v>0.60984326371106157</v>
      </c>
      <c r="AK818" s="34">
        <f t="shared" ca="1" si="438"/>
        <v>1.4284010297261991</v>
      </c>
      <c r="AL818" s="34">
        <f t="shared" ca="1" si="438"/>
        <v>-1.0595578657406763</v>
      </c>
      <c r="AM818" s="34">
        <f t="shared" ca="1" si="438"/>
        <v>0.40605821561925803</v>
      </c>
      <c r="AN818" s="101">
        <f t="shared" ca="1" si="438"/>
        <v>0.19937458064499117</v>
      </c>
      <c r="AQ818" s="60">
        <f ca="1"/>
        <v>-2.2315678125307204E-2</v>
      </c>
      <c r="AR818" s="60">
        <f ca="1"/>
        <v>2.9367735180039052E-2</v>
      </c>
      <c r="AS818" s="60">
        <f ca="1"/>
        <v>1.6408131690986171E-3</v>
      </c>
      <c r="AT818" s="60">
        <f ca="1"/>
        <v>7.3481936585058588E-4</v>
      </c>
      <c r="AU818" s="60">
        <f ca="1"/>
        <v>2.5120243093201488E-3</v>
      </c>
      <c r="AW818" s="61">
        <f t="shared" ca="1" si="411"/>
        <v>0.91769729570350489</v>
      </c>
      <c r="AX818" s="61">
        <f t="shared" ca="1" si="412"/>
        <v>2.9367735180039052</v>
      </c>
      <c r="AY818" s="61">
        <f t="shared" ca="1" si="413"/>
        <v>0.16408131690986172</v>
      </c>
      <c r="AZ818" s="61">
        <f t="shared" ca="1" si="414"/>
        <v>7.3481936585058583E-2</v>
      </c>
      <c r="BA818" s="61">
        <f t="shared" ca="1" si="415"/>
        <v>0.25120243093201489</v>
      </c>
      <c r="BB818" s="61">
        <f t="shared" ca="1" si="416"/>
        <v>4.3432364981343445</v>
      </c>
      <c r="BL818" s="96">
        <v>39853</v>
      </c>
      <c r="BM818" s="126">
        <f t="shared" si="430"/>
        <v>1.6937528561554609E-2</v>
      </c>
      <c r="BN818" s="126">
        <f t="shared" si="431"/>
        <v>1.3266629187200509E-3</v>
      </c>
      <c r="BO818" s="126">
        <f t="shared" si="432"/>
        <v>7.5436806121502433E-3</v>
      </c>
      <c r="BP818" s="126">
        <f t="shared" si="433"/>
        <v>-6.5564852637436232E-3</v>
      </c>
      <c r="BQ818" s="126">
        <f t="shared" si="434"/>
        <v>-1.9337561972641963E-2</v>
      </c>
      <c r="DA818" s="126">
        <f t="shared" ca="1" si="417"/>
        <v>-2.218304194348706E-2</v>
      </c>
      <c r="DB818" s="126">
        <f t="shared" ca="1" si="418"/>
        <v>2.9049852858837873E-2</v>
      </c>
      <c r="DC818" s="126">
        <f t="shared" ca="1" si="419"/>
        <v>1.4823996070090176E-3</v>
      </c>
      <c r="DD818" s="126">
        <f t="shared" ca="1" si="420"/>
        <v>8.5155670716542079E-4</v>
      </c>
      <c r="DE818" s="126">
        <f t="shared" ca="1" si="421"/>
        <v>1.8894320900034759E-3</v>
      </c>
    </row>
    <row r="819" spans="1:109" ht="14" thickBot="1" x14ac:dyDescent="0.2">
      <c r="A819" s="96">
        <v>39854</v>
      </c>
      <c r="B819" s="97">
        <v>3.1140000820159912</v>
      </c>
      <c r="C819" s="98">
        <v>827.15997314453125</v>
      </c>
      <c r="D819" s="97">
        <v>1.4500000476837158</v>
      </c>
      <c r="E819">
        <v>90.236418611761266</v>
      </c>
      <c r="F819">
        <v>913.8492431640625</v>
      </c>
      <c r="G819" s="14"/>
      <c r="H819" s="34">
        <f t="shared" si="422"/>
        <v>-4.5370937492234219E-2</v>
      </c>
      <c r="I819" s="34">
        <f t="shared" si="423"/>
        <v>-4.9121200133761075E-2</v>
      </c>
      <c r="J819" s="34">
        <f t="shared" si="424"/>
        <v>-2.7237315498911195E-2</v>
      </c>
      <c r="K819" s="34">
        <f t="shared" si="425"/>
        <v>-1.2813542952904397E-2</v>
      </c>
      <c r="L819" s="101">
        <f t="shared" si="426"/>
        <v>2.1231442634371597E-2</v>
      </c>
      <c r="N819" s="34">
        <f t="shared" si="427"/>
        <v>1.8658087110934667</v>
      </c>
      <c r="O819" s="35">
        <f t="shared" si="435"/>
        <v>-4.9121200133761072</v>
      </c>
      <c r="P819" s="35">
        <f t="shared" si="436"/>
        <v>-2.7237315498911197</v>
      </c>
      <c r="Q819" s="35">
        <f t="shared" si="428"/>
        <v>-1.2813542952904398</v>
      </c>
      <c r="R819" s="35">
        <f t="shared" si="437"/>
        <v>2.1231442634371596</v>
      </c>
      <c r="S819" s="67">
        <f t="shared" si="429"/>
        <v>-4.9282528840270405</v>
      </c>
      <c r="AJ819" s="34">
        <f t="shared" ca="1" si="438"/>
        <v>9.9329645851106735E-2</v>
      </c>
      <c r="AK819" s="34">
        <f t="shared" ca="1" si="438"/>
        <v>-0.24490342668243906</v>
      </c>
      <c r="AL819" s="34">
        <f t="shared" ca="1" si="438"/>
        <v>2.3785298019166059</v>
      </c>
      <c r="AM819" s="34">
        <f t="shared" ca="1" si="438"/>
        <v>0.50252120275967604</v>
      </c>
      <c r="AN819" s="101">
        <f t="shared" ca="1" si="438"/>
        <v>0.28077790812085768</v>
      </c>
      <c r="AQ819" s="60">
        <f ca="1"/>
        <v>1.4608218623882646E-2</v>
      </c>
      <c r="AR819" s="60">
        <f ca="1"/>
        <v>1.2501473422287406E-3</v>
      </c>
      <c r="AS819" s="60">
        <f ca="1"/>
        <v>6.6583987741849421E-3</v>
      </c>
      <c r="AT819" s="60">
        <f ca="1"/>
        <v>-2.8111179625842607E-4</v>
      </c>
      <c r="AU819" s="60">
        <f ca="1"/>
        <v>2.2566503949981602E-2</v>
      </c>
      <c r="AW819" s="61">
        <f t="shared" ca="1" si="411"/>
        <v>-0.60074010078948159</v>
      </c>
      <c r="AX819" s="61">
        <f t="shared" ca="1" si="412"/>
        <v>0.12501473422287407</v>
      </c>
      <c r="AY819" s="61">
        <f t="shared" ca="1" si="413"/>
        <v>0.66583987741849426</v>
      </c>
      <c r="AZ819" s="61">
        <f t="shared" ca="1" si="414"/>
        <v>-2.8111179625842607E-2</v>
      </c>
      <c r="BA819" s="61">
        <f t="shared" ca="1" si="415"/>
        <v>2.25665039499816</v>
      </c>
      <c r="BB819" s="61">
        <f t="shared" ca="1" si="416"/>
        <v>2.4186537262242043</v>
      </c>
      <c r="BL819" s="96">
        <v>39854</v>
      </c>
      <c r="BM819" s="126">
        <f t="shared" si="430"/>
        <v>-4.4949448653338407E-2</v>
      </c>
      <c r="BN819" s="126">
        <f t="shared" si="431"/>
        <v>-4.9279730743431088E-2</v>
      </c>
      <c r="BO819" s="126">
        <f t="shared" si="432"/>
        <v>-2.7196125027319131E-2</v>
      </c>
      <c r="BP819" s="126">
        <f t="shared" si="433"/>
        <v>-1.2605851342323117E-2</v>
      </c>
      <c r="BQ819" s="126">
        <f t="shared" si="434"/>
        <v>2.048178299195319E-2</v>
      </c>
      <c r="DA819" s="126">
        <f t="shared" ca="1" si="417"/>
        <v>1.474085480570279E-2</v>
      </c>
      <c r="DB819" s="126">
        <f t="shared" ca="1" si="418"/>
        <v>9.3226502102756331E-4</v>
      </c>
      <c r="DC819" s="126">
        <f t="shared" ca="1" si="419"/>
        <v>6.4999852120953428E-3</v>
      </c>
      <c r="DD819" s="126">
        <f t="shared" ca="1" si="420"/>
        <v>-1.6437445494359116E-4</v>
      </c>
      <c r="DE819" s="126">
        <f t="shared" ca="1" si="421"/>
        <v>2.1943911730664928E-2</v>
      </c>
    </row>
    <row r="820" spans="1:109" ht="14" thickBot="1" x14ac:dyDescent="0.2">
      <c r="A820" s="96">
        <v>39855</v>
      </c>
      <c r="B820" s="97">
        <v>3.0069999694824219</v>
      </c>
      <c r="C820" s="98">
        <v>833.739990234375</v>
      </c>
      <c r="D820" s="97">
        <v>1.4383000135421753</v>
      </c>
      <c r="E820">
        <v>90.497738740331002</v>
      </c>
      <c r="F820">
        <v>939.8477783203125</v>
      </c>
      <c r="G820" s="14"/>
      <c r="H820" s="34">
        <f t="shared" si="422"/>
        <v>-3.4360985778875731E-2</v>
      </c>
      <c r="I820" s="34">
        <f t="shared" si="423"/>
        <v>7.9549510414885748E-3</v>
      </c>
      <c r="J820" s="34">
        <f t="shared" si="424"/>
        <v>-8.0689887977801085E-3</v>
      </c>
      <c r="K820" s="34">
        <f t="shared" si="425"/>
        <v>2.8959496907125224E-3</v>
      </c>
      <c r="L820" s="101">
        <f t="shared" si="426"/>
        <v>2.8449479332317517E-2</v>
      </c>
      <c r="N820" s="34">
        <f t="shared" si="427"/>
        <v>1.4130416987517269</v>
      </c>
      <c r="O820" s="35">
        <f t="shared" si="435"/>
        <v>0.79549510414885749</v>
      </c>
      <c r="P820" s="35">
        <f t="shared" si="436"/>
        <v>-0.80689887977801089</v>
      </c>
      <c r="Q820" s="35">
        <f t="shared" si="428"/>
        <v>0.28959496907125226</v>
      </c>
      <c r="R820" s="35">
        <f t="shared" si="437"/>
        <v>2.8449479332317518</v>
      </c>
      <c r="S820" s="67">
        <f t="shared" si="429"/>
        <v>4.5361808254255775</v>
      </c>
      <c r="AJ820" s="34">
        <f t="shared" ca="1" si="438"/>
        <v>-0.61970618516296616</v>
      </c>
      <c r="AK820" s="34">
        <f t="shared" ca="1" si="438"/>
        <v>-1.0410694006672983</v>
      </c>
      <c r="AL820" s="34">
        <f t="shared" ca="1" si="438"/>
        <v>-0.4705834289646833</v>
      </c>
      <c r="AM820" s="34">
        <f t="shared" ca="1" si="438"/>
        <v>0.10057215125290574</v>
      </c>
      <c r="AN820" s="101">
        <f t="shared" ca="1" si="438"/>
        <v>-6.7305379696595141E-2</v>
      </c>
      <c r="AQ820" s="60">
        <f ca="1"/>
        <v>-9.9948575271774313E-3</v>
      </c>
      <c r="AR820" s="60">
        <f ca="1"/>
        <v>2.4331034569534175E-2</v>
      </c>
      <c r="AS820" s="60">
        <f ca="1"/>
        <v>4.0640357374397279E-3</v>
      </c>
      <c r="AT820" s="60">
        <f ca="1"/>
        <v>2.1815042257925135E-3</v>
      </c>
      <c r="AU820" s="60">
        <f ca="1"/>
        <v>-1.585052511590045E-2</v>
      </c>
      <c r="AW820" s="61">
        <f t="shared" ca="1" si="411"/>
        <v>0.41102285452086307</v>
      </c>
      <c r="AX820" s="61">
        <f t="shared" ca="1" si="412"/>
        <v>2.4331034569534173</v>
      </c>
      <c r="AY820" s="61">
        <f t="shared" ca="1" si="413"/>
        <v>0.40640357374397279</v>
      </c>
      <c r="AZ820" s="61">
        <f t="shared" ca="1" si="414"/>
        <v>0.21815042257925135</v>
      </c>
      <c r="BA820" s="61">
        <f t="shared" ca="1" si="415"/>
        <v>-1.5850525115900449</v>
      </c>
      <c r="BB820" s="61">
        <f t="shared" ca="1" si="416"/>
        <v>1.8836277962074595</v>
      </c>
      <c r="BL820" s="96">
        <v>39855</v>
      </c>
      <c r="BM820" s="126">
        <f t="shared" si="430"/>
        <v>-3.393949693997992E-2</v>
      </c>
      <c r="BN820" s="126">
        <f t="shared" si="431"/>
        <v>7.7964204318185636E-3</v>
      </c>
      <c r="BO820" s="126">
        <f t="shared" si="432"/>
        <v>-8.0277983261880462E-3</v>
      </c>
      <c r="BP820" s="126">
        <f t="shared" si="433"/>
        <v>3.1036413012938023E-3</v>
      </c>
      <c r="BQ820" s="126">
        <f t="shared" si="434"/>
        <v>2.7699819689899111E-2</v>
      </c>
      <c r="DA820" s="126">
        <f t="shared" ca="1" si="417"/>
        <v>-9.862221345357287E-3</v>
      </c>
      <c r="DB820" s="126">
        <f t="shared" ca="1" si="418"/>
        <v>2.4013152248332996E-2</v>
      </c>
      <c r="DC820" s="126">
        <f t="shared" ca="1" si="419"/>
        <v>3.9056221753501282E-3</v>
      </c>
      <c r="DD820" s="126">
        <f t="shared" ca="1" si="420"/>
        <v>2.2982415671073484E-3</v>
      </c>
      <c r="DE820" s="126">
        <f t="shared" ca="1" si="421"/>
        <v>-1.6473117335217124E-2</v>
      </c>
    </row>
    <row r="821" spans="1:109" ht="14" thickBot="1" x14ac:dyDescent="0.2">
      <c r="A821" s="96">
        <v>39856</v>
      </c>
      <c r="B821" s="97">
        <v>2.9495000839233398</v>
      </c>
      <c r="C821" s="98">
        <v>835.19000244140625</v>
      </c>
      <c r="D821" s="97">
        <v>1.4190000295639038</v>
      </c>
      <c r="E821">
        <v>90.456805840769874</v>
      </c>
      <c r="F821">
        <v>947.794677734375</v>
      </c>
      <c r="G821" s="14"/>
      <c r="H821" s="34">
        <f t="shared" si="422"/>
        <v>-1.9122010689271527E-2</v>
      </c>
      <c r="I821" s="34">
        <f t="shared" si="423"/>
        <v>1.7391659558319051E-3</v>
      </c>
      <c r="J821" s="34">
        <f t="shared" si="424"/>
        <v>-1.3418607937533437E-2</v>
      </c>
      <c r="K821" s="34">
        <f t="shared" si="425"/>
        <v>-4.5230853423396643E-4</v>
      </c>
      <c r="L821" s="101">
        <f t="shared" si="426"/>
        <v>8.4555175820760324E-3</v>
      </c>
      <c r="N821" s="34">
        <f t="shared" si="427"/>
        <v>0.78636272666333851</v>
      </c>
      <c r="O821" s="35">
        <f t="shared" si="435"/>
        <v>0.1739165955831905</v>
      </c>
      <c r="P821" s="35">
        <f t="shared" si="436"/>
        <v>-1.3418607937533438</v>
      </c>
      <c r="Q821" s="35">
        <f t="shared" si="428"/>
        <v>-4.5230853423396646E-2</v>
      </c>
      <c r="R821" s="35">
        <f t="shared" si="437"/>
        <v>0.8455517582076032</v>
      </c>
      <c r="S821" s="67">
        <f t="shared" si="429"/>
        <v>0.41873943327739177</v>
      </c>
      <c r="AJ821" s="34">
        <f t="shared" ca="1" si="438"/>
        <v>-1.2568055445576467</v>
      </c>
      <c r="AK821" s="34">
        <f t="shared" ca="1" si="438"/>
        <v>1.3218721029300988</v>
      </c>
      <c r="AL821" s="34">
        <f t="shared" ca="1" si="438"/>
        <v>-0.173503058214452</v>
      </c>
      <c r="AM821" s="34">
        <f t="shared" ca="1" si="438"/>
        <v>1.9451485099916128</v>
      </c>
      <c r="AN821" s="101">
        <f t="shared" ca="1" si="438"/>
        <v>1.2507520445148614</v>
      </c>
      <c r="AQ821" s="60">
        <f ca="1"/>
        <v>-7.4349093778080626E-3</v>
      </c>
      <c r="AR821" s="60">
        <f ca="1"/>
        <v>-1.5800602219939675E-2</v>
      </c>
      <c r="AS821" s="60">
        <f ca="1"/>
        <v>-3.5632437271278243E-3</v>
      </c>
      <c r="AT821" s="60">
        <f ca="1"/>
        <v>-2.3914745923026368E-3</v>
      </c>
      <c r="AU821" s="60">
        <f ca="1"/>
        <v>-1.0455800167952788E-2</v>
      </c>
      <c r="AW821" s="61">
        <f t="shared" ca="1" si="411"/>
        <v>0.30574899814841094</v>
      </c>
      <c r="AX821" s="61">
        <f t="shared" ca="1" si="412"/>
        <v>-1.5800602219939675</v>
      </c>
      <c r="AY821" s="61">
        <f t="shared" ca="1" si="413"/>
        <v>-0.35632437271278244</v>
      </c>
      <c r="AZ821" s="61">
        <f t="shared" ca="1" si="414"/>
        <v>-0.23914745923026368</v>
      </c>
      <c r="BA821" s="61">
        <f t="shared" ca="1" si="415"/>
        <v>-1.0455800167952789</v>
      </c>
      <c r="BB821" s="61">
        <f t="shared" ca="1" si="416"/>
        <v>-2.9153630725838813</v>
      </c>
      <c r="BL821" s="96">
        <v>39856</v>
      </c>
      <c r="BM821" s="126">
        <f t="shared" si="430"/>
        <v>-1.8700521850375715E-2</v>
      </c>
      <c r="BN821" s="126">
        <f t="shared" si="431"/>
        <v>1.5806353461618942E-3</v>
      </c>
      <c r="BO821" s="126">
        <f t="shared" si="432"/>
        <v>-1.3377417465941375E-2</v>
      </c>
      <c r="BP821" s="126">
        <f t="shared" si="433"/>
        <v>-2.4461692365268658E-4</v>
      </c>
      <c r="BQ821" s="126">
        <f t="shared" si="434"/>
        <v>7.7058579396576243E-3</v>
      </c>
      <c r="DA821" s="126">
        <f t="shared" ca="1" si="417"/>
        <v>-7.3022731959879192E-3</v>
      </c>
      <c r="DB821" s="126">
        <f t="shared" ca="1" si="418"/>
        <v>-1.6118484541140853E-2</v>
      </c>
      <c r="DC821" s="126">
        <f t="shared" ca="1" si="419"/>
        <v>-3.7216572892174241E-3</v>
      </c>
      <c r="DD821" s="126">
        <f t="shared" ca="1" si="420"/>
        <v>-2.2747372509878019E-3</v>
      </c>
      <c r="DE821" s="126">
        <f t="shared" ca="1" si="421"/>
        <v>-1.1078392387269461E-2</v>
      </c>
    </row>
    <row r="822" spans="1:109" ht="14" thickBot="1" x14ac:dyDescent="0.2">
      <c r="A822" s="96">
        <v>39857</v>
      </c>
      <c r="B822" s="97">
        <v>3.1255049705505371</v>
      </c>
      <c r="C822" s="98">
        <v>826.84002685546875</v>
      </c>
      <c r="D822" s="97">
        <v>1.4392999410629272</v>
      </c>
      <c r="E822">
        <v>91.937113593610462</v>
      </c>
      <c r="F822">
        <v>936.8958740234375</v>
      </c>
      <c r="G822" s="14"/>
      <c r="H822" s="34">
        <f t="shared" si="422"/>
        <v>5.9672785766827524E-2</v>
      </c>
      <c r="I822" s="34">
        <f t="shared" si="423"/>
        <v>-9.9976958075755976E-3</v>
      </c>
      <c r="J822" s="34">
        <f t="shared" si="424"/>
        <v>1.430578652296585E-2</v>
      </c>
      <c r="K822" s="34">
        <f t="shared" si="425"/>
        <v>1.6364802394707122E-2</v>
      </c>
      <c r="L822" s="101">
        <f t="shared" si="426"/>
        <v>-1.1499118919922816E-2</v>
      </c>
      <c r="N822" s="34">
        <f t="shared" si="427"/>
        <v>-2.4539498113306091</v>
      </c>
      <c r="O822" s="35">
        <f t="shared" si="435"/>
        <v>-0.99976958075755973</v>
      </c>
      <c r="P822" s="35">
        <f t="shared" si="436"/>
        <v>1.4305786522965851</v>
      </c>
      <c r="Q822" s="35">
        <f t="shared" si="428"/>
        <v>1.6364802394707123</v>
      </c>
      <c r="R822" s="35">
        <f t="shared" si="437"/>
        <v>-1.1499118919922815</v>
      </c>
      <c r="S822" s="67">
        <f t="shared" si="429"/>
        <v>-1.5365723923131525</v>
      </c>
      <c r="AJ822" s="34">
        <f t="shared" ca="1" si="438"/>
        <v>0.36783578878285927</v>
      </c>
      <c r="AK822" s="34">
        <f t="shared" ca="1" si="438"/>
        <v>-0.67161577036903419</v>
      </c>
      <c r="AL822" s="34">
        <f t="shared" ca="1" si="438"/>
        <v>0.97427975444716675</v>
      </c>
      <c r="AM822" s="34">
        <f t="shared" ca="1" si="438"/>
        <v>0.75183430664873263</v>
      </c>
      <c r="AN822" s="101">
        <f t="shared" ca="1" si="438"/>
        <v>-0.4547791219434163</v>
      </c>
      <c r="AQ822" s="60">
        <f ca="1"/>
        <v>-2.63305127187002E-2</v>
      </c>
      <c r="AR822" s="60">
        <f ca="1"/>
        <v>-8.4661888944252139E-3</v>
      </c>
      <c r="AS822" s="60">
        <f ca="1"/>
        <v>1.5320941292227502E-2</v>
      </c>
      <c r="AT822" s="60">
        <f ca="1"/>
        <v>-6.4745257333643355E-3</v>
      </c>
      <c r="AU822" s="60">
        <f ca="1"/>
        <v>1.5788565469475532E-2</v>
      </c>
      <c r="AW822" s="61">
        <f t="shared" ca="1" si="411"/>
        <v>1.0828010773750694</v>
      </c>
      <c r="AX822" s="61">
        <f t="shared" ca="1" si="412"/>
        <v>-0.84661888944252139</v>
      </c>
      <c r="AY822" s="61">
        <f t="shared" ca="1" si="413"/>
        <v>1.5320941292227501</v>
      </c>
      <c r="AZ822" s="61">
        <f t="shared" ca="1" si="414"/>
        <v>-0.64745257333643358</v>
      </c>
      <c r="BA822" s="61">
        <f t="shared" ca="1" si="415"/>
        <v>1.5788565469475533</v>
      </c>
      <c r="BB822" s="61">
        <f t="shared" ca="1" si="416"/>
        <v>2.6996802907664179</v>
      </c>
      <c r="BL822" s="96">
        <v>39857</v>
      </c>
      <c r="BM822" s="126">
        <f t="shared" si="430"/>
        <v>6.0094274605723336E-2</v>
      </c>
      <c r="BN822" s="126">
        <f t="shared" si="431"/>
        <v>-1.0156226417245609E-2</v>
      </c>
      <c r="BO822" s="126">
        <f t="shared" si="432"/>
        <v>1.4346976994557913E-2</v>
      </c>
      <c r="BP822" s="126">
        <f t="shared" si="433"/>
        <v>1.6572494005288402E-2</v>
      </c>
      <c r="BQ822" s="126">
        <f t="shared" si="434"/>
        <v>-1.2248778562341224E-2</v>
      </c>
      <c r="DA822" s="126">
        <f t="shared" ca="1" si="417"/>
        <v>-2.6197876536880056E-2</v>
      </c>
      <c r="DB822" s="126">
        <f t="shared" ca="1" si="418"/>
        <v>-8.7840712156263909E-3</v>
      </c>
      <c r="DC822" s="126">
        <f t="shared" ca="1" si="419"/>
        <v>1.5162527730137902E-2</v>
      </c>
      <c r="DD822" s="126">
        <f t="shared" ca="1" si="420"/>
        <v>-6.3577883920495001E-3</v>
      </c>
      <c r="DE822" s="126">
        <f t="shared" ca="1" si="421"/>
        <v>1.516597325015886E-2</v>
      </c>
    </row>
    <row r="823" spans="1:109" ht="14" thickBot="1" x14ac:dyDescent="0.2">
      <c r="A823" s="96">
        <v>39860</v>
      </c>
      <c r="B823" s="97">
        <v>3.1255049705505371</v>
      </c>
      <c r="C823" s="98">
        <v>826.84002685546875</v>
      </c>
      <c r="D823" s="97">
        <v>1.4256999492645264</v>
      </c>
      <c r="E823">
        <v>91.818934675044432</v>
      </c>
      <c r="F823">
        <v>941.94769287109375</v>
      </c>
      <c r="G823" s="14"/>
      <c r="H823" s="34">
        <f t="shared" si="422"/>
        <v>0</v>
      </c>
      <c r="I823" s="34">
        <f t="shared" si="423"/>
        <v>0</v>
      </c>
      <c r="J823" s="34">
        <f t="shared" si="424"/>
        <v>-9.4490324152707496E-3</v>
      </c>
      <c r="K823" s="34">
        <f t="shared" si="425"/>
        <v>-1.2854321170927428E-3</v>
      </c>
      <c r="L823" s="101">
        <f t="shared" si="426"/>
        <v>5.3920814337259778E-3</v>
      </c>
      <c r="N823" s="34">
        <f t="shared" si="427"/>
        <v>0</v>
      </c>
      <c r="O823" s="35">
        <f t="shared" si="435"/>
        <v>0</v>
      </c>
      <c r="P823" s="35">
        <f t="shared" si="436"/>
        <v>-0.94490324152707494</v>
      </c>
      <c r="Q823" s="35">
        <f t="shared" si="428"/>
        <v>-0.12854321170927427</v>
      </c>
      <c r="R823" s="35">
        <f t="shared" si="437"/>
        <v>0.53920814337259781</v>
      </c>
      <c r="S823" s="67">
        <f t="shared" si="429"/>
        <v>-0.53423830986375143</v>
      </c>
      <c r="AJ823" s="34">
        <f t="shared" ca="1" si="438"/>
        <v>-1.5823287858579216</v>
      </c>
      <c r="AK823" s="34">
        <f t="shared" ca="1" si="438"/>
        <v>0.91840920981539054</v>
      </c>
      <c r="AL823" s="34">
        <f t="shared" ca="1" si="438"/>
        <v>0.31655557961009451</v>
      </c>
      <c r="AM823" s="34">
        <f t="shared" ca="1" si="438"/>
        <v>0.44341312025932894</v>
      </c>
      <c r="AN823" s="101">
        <f t="shared" ca="1" si="438"/>
        <v>-0.34671802919396844</v>
      </c>
      <c r="AQ823" s="60">
        <f ca="1"/>
        <v>4.0678988575758388E-3</v>
      </c>
      <c r="AR823" s="60">
        <f ca="1"/>
        <v>1.0440532731311049E-2</v>
      </c>
      <c r="AS823" s="60">
        <f ca="1"/>
        <v>1.4506075061531745E-3</v>
      </c>
      <c r="AT823" s="60">
        <f ca="1"/>
        <v>-1.8132118924711229E-3</v>
      </c>
      <c r="AU823" s="60">
        <f ca="1"/>
        <v>-1.4349472093057376E-2</v>
      </c>
      <c r="AW823" s="61">
        <f t="shared" ca="1" si="411"/>
        <v>-0.16728596638787258</v>
      </c>
      <c r="AX823" s="61">
        <f t="shared" ca="1" si="412"/>
        <v>1.044053273131105</v>
      </c>
      <c r="AY823" s="61">
        <f t="shared" ca="1" si="413"/>
        <v>0.14506075061531745</v>
      </c>
      <c r="AZ823" s="61">
        <f t="shared" ca="1" si="414"/>
        <v>-0.1813211892471123</v>
      </c>
      <c r="BA823" s="61">
        <f t="shared" ca="1" si="415"/>
        <v>-1.4349472093057376</v>
      </c>
      <c r="BB823" s="61">
        <f t="shared" ca="1" si="416"/>
        <v>-0.5944403411943</v>
      </c>
      <c r="BL823" s="96">
        <v>39860</v>
      </c>
      <c r="BM823" s="126">
        <f t="shared" si="430"/>
        <v>4.2148883889581103E-4</v>
      </c>
      <c r="BN823" s="126">
        <f t="shared" si="431"/>
        <v>-1.5853060967001092E-4</v>
      </c>
      <c r="BO823" s="126">
        <f t="shared" si="432"/>
        <v>-9.4078419436786874E-3</v>
      </c>
      <c r="BP823" s="126">
        <f t="shared" si="433"/>
        <v>-1.077740506511463E-3</v>
      </c>
      <c r="BQ823" s="126">
        <f t="shared" si="434"/>
        <v>4.6424217913075697E-3</v>
      </c>
      <c r="DA823" s="126">
        <f t="shared" ca="1" si="417"/>
        <v>4.2005350393959822E-3</v>
      </c>
      <c r="DB823" s="126">
        <f t="shared" ca="1" si="418"/>
        <v>1.0122650410109872E-2</v>
      </c>
      <c r="DC823" s="126">
        <f t="shared" ca="1" si="419"/>
        <v>1.292193944063575E-3</v>
      </c>
      <c r="DD823" s="126">
        <f t="shared" ca="1" si="420"/>
        <v>-1.696474551156288E-3</v>
      </c>
      <c r="DE823" s="126">
        <f t="shared" ca="1" si="421"/>
        <v>-1.4972064312374049E-2</v>
      </c>
    </row>
    <row r="824" spans="1:109" ht="14" thickBot="1" x14ac:dyDescent="0.2">
      <c r="A824" s="96">
        <v>39861</v>
      </c>
      <c r="B824" s="97">
        <v>2.9519999027252197</v>
      </c>
      <c r="C824" s="98">
        <v>789.16998291015625</v>
      </c>
      <c r="D824" s="97">
        <v>1.4269000291824341</v>
      </c>
      <c r="E824">
        <v>92.438528792701007</v>
      </c>
      <c r="F824">
        <v>972.0460205078125</v>
      </c>
      <c r="G824" s="14"/>
      <c r="H824" s="34">
        <f t="shared" si="422"/>
        <v>-5.551265138277979E-2</v>
      </c>
      <c r="I824" s="34">
        <f t="shared" si="423"/>
        <v>-4.5559047363217704E-2</v>
      </c>
      <c r="J824" s="34">
        <f t="shared" si="424"/>
        <v>8.4174788568015183E-4</v>
      </c>
      <c r="K824" s="34">
        <f t="shared" si="425"/>
        <v>6.7479994169979789E-3</v>
      </c>
      <c r="L824" s="101">
        <f t="shared" si="426"/>
        <v>3.1953289831814183E-2</v>
      </c>
      <c r="N824" s="34">
        <f t="shared" si="427"/>
        <v>2.2828708034435827</v>
      </c>
      <c r="O824" s="35">
        <f t="shared" si="435"/>
        <v>-4.5559047363217706</v>
      </c>
      <c r="P824" s="35">
        <f t="shared" si="436"/>
        <v>8.4174788568015177E-2</v>
      </c>
      <c r="Q824" s="35">
        <f t="shared" si="428"/>
        <v>0.67479994169979785</v>
      </c>
      <c r="R824" s="35">
        <f t="shared" si="437"/>
        <v>3.1953289831814184</v>
      </c>
      <c r="S824" s="67">
        <f t="shared" si="429"/>
        <v>1.6812697805710437</v>
      </c>
      <c r="AJ824" s="34">
        <f t="shared" ca="1" si="438"/>
        <v>0.31129578996292628</v>
      </c>
      <c r="AK824" s="34">
        <f t="shared" ca="1" si="438"/>
        <v>-1.6719900655709106</v>
      </c>
      <c r="AL824" s="34">
        <f t="shared" ca="1" si="438"/>
        <v>0.47151133185295535</v>
      </c>
      <c r="AM824" s="34">
        <f t="shared" ca="1" si="438"/>
        <v>0.20199606274372464</v>
      </c>
      <c r="AN824" s="101">
        <f t="shared" ca="1" si="438"/>
        <v>-1.6482748324102316</v>
      </c>
      <c r="AQ824" s="60">
        <f ca="1"/>
        <v>-3.406759014358144E-2</v>
      </c>
      <c r="AR824" s="60">
        <f ca="1"/>
        <v>-6.4162331487115165E-3</v>
      </c>
      <c r="AS824" s="60">
        <f ca="1"/>
        <v>1.8893525405909572E-3</v>
      </c>
      <c r="AT824" s="60">
        <f ca="1"/>
        <v>-9.3566993881511375E-3</v>
      </c>
      <c r="AU824" s="60">
        <f ca="1"/>
        <v>1.0183240714282686E-2</v>
      </c>
      <c r="AW824" s="61">
        <f t="shared" ca="1" si="411"/>
        <v>1.4009762629819111</v>
      </c>
      <c r="AX824" s="61">
        <f t="shared" ca="1" si="412"/>
        <v>-0.64162331487115165</v>
      </c>
      <c r="AY824" s="61">
        <f t="shared" ca="1" si="413"/>
        <v>0.18893525405909573</v>
      </c>
      <c r="AZ824" s="61">
        <f t="shared" ca="1" si="414"/>
        <v>-0.93566993881511373</v>
      </c>
      <c r="BA824" s="61">
        <f t="shared" ca="1" si="415"/>
        <v>1.0183240714282686</v>
      </c>
      <c r="BB824" s="61">
        <f t="shared" ca="1" si="416"/>
        <v>1.0309423347830102</v>
      </c>
      <c r="BL824" s="96">
        <v>39861</v>
      </c>
      <c r="BM824" s="126">
        <f t="shared" si="430"/>
        <v>-5.5091162543883979E-2</v>
      </c>
      <c r="BN824" s="126">
        <f t="shared" si="431"/>
        <v>-4.5717577972887717E-2</v>
      </c>
      <c r="BO824" s="126">
        <f t="shared" si="432"/>
        <v>8.829383572722142E-4</v>
      </c>
      <c r="BP824" s="126">
        <f t="shared" si="433"/>
        <v>6.9556910275792591E-3</v>
      </c>
      <c r="BQ824" s="126">
        <f t="shared" si="434"/>
        <v>3.1203630189395776E-2</v>
      </c>
      <c r="DA824" s="126">
        <f t="shared" ca="1" si="417"/>
        <v>-3.3934953961761299E-2</v>
      </c>
      <c r="DB824" s="126">
        <f t="shared" ca="1" si="418"/>
        <v>-6.7341154699126935E-3</v>
      </c>
      <c r="DC824" s="126">
        <f t="shared" ca="1" si="419"/>
        <v>1.7309389785013576E-3</v>
      </c>
      <c r="DD824" s="126">
        <f t="shared" ca="1" si="420"/>
        <v>-9.2399620468363031E-3</v>
      </c>
      <c r="DE824" s="126">
        <f t="shared" ca="1" si="421"/>
        <v>9.5606484949660141E-3</v>
      </c>
    </row>
    <row r="825" spans="1:109" ht="14" thickBot="1" x14ac:dyDescent="0.2">
      <c r="A825" s="96">
        <v>39862</v>
      </c>
      <c r="B825" s="97">
        <v>3.0150001049041748</v>
      </c>
      <c r="C825" s="98">
        <v>788.41998291015625</v>
      </c>
      <c r="D825" s="97">
        <v>1.4232000112533569</v>
      </c>
      <c r="E825">
        <v>93.791036260174607</v>
      </c>
      <c r="F825">
        <v>971.0460205078125</v>
      </c>
      <c r="G825" s="14"/>
      <c r="H825" s="34">
        <f t="shared" si="422"/>
        <v>2.1341532606689691E-2</v>
      </c>
      <c r="I825" s="34">
        <f t="shared" si="423"/>
        <v>-9.5036559453805832E-4</v>
      </c>
      <c r="J825" s="34">
        <f t="shared" si="424"/>
        <v>-2.5930463616271244E-3</v>
      </c>
      <c r="K825" s="34">
        <f t="shared" si="425"/>
        <v>1.4631425717588823E-2</v>
      </c>
      <c r="L825" s="101">
        <f t="shared" si="426"/>
        <v>-1.0287578765844686E-3</v>
      </c>
      <c r="N825" s="34">
        <f t="shared" si="427"/>
        <v>-0.87763708767231041</v>
      </c>
      <c r="O825" s="35">
        <f t="shared" si="435"/>
        <v>-9.5036559453805833E-2</v>
      </c>
      <c r="P825" s="35">
        <f t="shared" si="436"/>
        <v>-0.25930463616271243</v>
      </c>
      <c r="Q825" s="35">
        <f t="shared" si="428"/>
        <v>1.4631425717588824</v>
      </c>
      <c r="R825" s="35">
        <f t="shared" si="437"/>
        <v>-0.10287578765844686</v>
      </c>
      <c r="S825" s="67">
        <f t="shared" si="429"/>
        <v>0.12828850081160692</v>
      </c>
      <c r="AJ825" s="34">
        <f t="shared" ca="1" si="438"/>
        <v>1.7277654387742492</v>
      </c>
      <c r="AK825" s="34">
        <f t="shared" ca="1" si="438"/>
        <v>0.54286231145992259</v>
      </c>
      <c r="AL825" s="34">
        <f t="shared" ca="1" si="438"/>
        <v>0.66883824123948565</v>
      </c>
      <c r="AM825" s="34">
        <f t="shared" ca="1" si="438"/>
        <v>1.1929564846738498</v>
      </c>
      <c r="AN825" s="101">
        <f t="shared" ca="1" si="438"/>
        <v>-0.38487978649152665</v>
      </c>
      <c r="AQ825" s="60">
        <f ca="1"/>
        <v>8.1687888014380997E-3</v>
      </c>
      <c r="AR825" s="60">
        <f ca="1"/>
        <v>8.6160685439900413E-4</v>
      </c>
      <c r="AS825" s="60">
        <f ca="1"/>
        <v>-7.9374520004497143E-3</v>
      </c>
      <c r="AT825" s="60">
        <f ca="1"/>
        <v>-5.2593767281869947E-3</v>
      </c>
      <c r="AU825" s="60">
        <f ca="1"/>
        <v>-2.3571695496609365E-2</v>
      </c>
      <c r="AW825" s="61">
        <f t="shared" ca="1" si="411"/>
        <v>-0.3359286395044121</v>
      </c>
      <c r="AX825" s="61">
        <f t="shared" ca="1" si="412"/>
        <v>8.6160685439900409E-2</v>
      </c>
      <c r="AY825" s="61">
        <f t="shared" ca="1" si="413"/>
        <v>-0.7937452000449714</v>
      </c>
      <c r="AZ825" s="61">
        <f t="shared" ca="1" si="414"/>
        <v>-0.52593767281869952</v>
      </c>
      <c r="BA825" s="61">
        <f t="shared" ca="1" si="415"/>
        <v>-2.3571695496609366</v>
      </c>
      <c r="BB825" s="61">
        <f t="shared" ca="1" si="416"/>
        <v>-3.9266203765891192</v>
      </c>
      <c r="BL825" s="96">
        <v>39862</v>
      </c>
      <c r="BM825" s="126">
        <f t="shared" si="430"/>
        <v>2.1763021445585503E-2</v>
      </c>
      <c r="BN825" s="126">
        <f t="shared" si="431"/>
        <v>-1.1088962042080691E-3</v>
      </c>
      <c r="BO825" s="126">
        <f t="shared" si="432"/>
        <v>-2.5518558900350622E-3</v>
      </c>
      <c r="BP825" s="126">
        <f t="shared" si="433"/>
        <v>1.4839117328170103E-2</v>
      </c>
      <c r="BQ825" s="126">
        <f t="shared" si="434"/>
        <v>-1.7784175190028767E-3</v>
      </c>
      <c r="DA825" s="126">
        <f t="shared" ca="1" si="417"/>
        <v>8.3014249832582439E-3</v>
      </c>
      <c r="DB825" s="126">
        <f t="shared" ca="1" si="418"/>
        <v>5.4372453319782681E-4</v>
      </c>
      <c r="DC825" s="126">
        <f t="shared" ca="1" si="419"/>
        <v>-8.0958655625393144E-3</v>
      </c>
      <c r="DD825" s="126">
        <f t="shared" ca="1" si="420"/>
        <v>-5.1426393868721594E-3</v>
      </c>
      <c r="DE825" s="126">
        <f t="shared" ca="1" si="421"/>
        <v>-2.4194287715926039E-2</v>
      </c>
    </row>
    <row r="826" spans="1:109" ht="14" thickBot="1" x14ac:dyDescent="0.2">
      <c r="A826" s="96">
        <v>39863</v>
      </c>
      <c r="B826" s="97">
        <v>3.1029999256134033</v>
      </c>
      <c r="C826" s="98">
        <v>778.94000244140625</v>
      </c>
      <c r="D826" s="97">
        <v>1.4305000305175781</v>
      </c>
      <c r="E826">
        <v>94.410879451842078</v>
      </c>
      <c r="F826">
        <v>979.191162109375</v>
      </c>
      <c r="G826" s="14"/>
      <c r="H826" s="34">
        <f t="shared" si="422"/>
        <v>2.9187335869769529E-2</v>
      </c>
      <c r="I826" s="34">
        <f t="shared" si="423"/>
        <v>-1.2024023584179351E-2</v>
      </c>
      <c r="J826" s="34">
        <f t="shared" si="424"/>
        <v>5.1292996110872341E-3</v>
      </c>
      <c r="K826" s="34">
        <f t="shared" si="425"/>
        <v>6.6087679205082787E-3</v>
      </c>
      <c r="L826" s="101">
        <f t="shared" si="426"/>
        <v>8.3880078076041809E-3</v>
      </c>
      <c r="N826" s="34">
        <f t="shared" si="427"/>
        <v>-1.2002834530088324</v>
      </c>
      <c r="O826" s="35">
        <f t="shared" si="435"/>
        <v>-1.2024023584179351</v>
      </c>
      <c r="P826" s="35">
        <f t="shared" si="436"/>
        <v>0.51292996110872346</v>
      </c>
      <c r="Q826" s="35">
        <f t="shared" si="428"/>
        <v>0.66087679205082783</v>
      </c>
      <c r="R826" s="35">
        <f t="shared" si="437"/>
        <v>0.83880078076041809</v>
      </c>
      <c r="S826" s="67">
        <f t="shared" si="429"/>
        <v>-0.39007827750679813</v>
      </c>
      <c r="AJ826" s="34">
        <f t="shared" ca="1" si="438"/>
        <v>-0.13264594713447769</v>
      </c>
      <c r="AK826" s="34">
        <f t="shared" ca="1" si="438"/>
        <v>0.62774218679805527</v>
      </c>
      <c r="AL826" s="34">
        <f t="shared" ca="1" si="438"/>
        <v>0.19266380366539387</v>
      </c>
      <c r="AM826" s="34">
        <f t="shared" ca="1" si="438"/>
        <v>1.1700535629643349</v>
      </c>
      <c r="AN826" s="101">
        <f t="shared" ca="1" si="438"/>
        <v>-0.57453011331687054</v>
      </c>
      <c r="AQ826" s="60">
        <f ca="1"/>
        <v>2.9922885676553587E-2</v>
      </c>
      <c r="AR826" s="60">
        <f ca="1"/>
        <v>2.5540110036941843E-2</v>
      </c>
      <c r="AS826" s="60">
        <f ca="1"/>
        <v>8.6244273132838889E-3</v>
      </c>
      <c r="AT826" s="60">
        <f ca="1"/>
        <v>7.4438165165025211E-4</v>
      </c>
      <c r="AU826" s="60">
        <f ca="1"/>
        <v>1.3039378515800762E-3</v>
      </c>
      <c r="AW826" s="61">
        <f t="shared" ca="1" si="411"/>
        <v>-1.2305317862546623</v>
      </c>
      <c r="AX826" s="61">
        <f t="shared" ca="1" si="412"/>
        <v>2.5540110036941845</v>
      </c>
      <c r="AY826" s="61">
        <f t="shared" ca="1" si="413"/>
        <v>0.86244273132838889</v>
      </c>
      <c r="AZ826" s="61">
        <f t="shared" ca="1" si="414"/>
        <v>7.4438165165025216E-2</v>
      </c>
      <c r="BA826" s="61">
        <f t="shared" ca="1" si="415"/>
        <v>0.13039378515800762</v>
      </c>
      <c r="BB826" s="61">
        <f t="shared" ca="1" si="416"/>
        <v>2.390753899090944</v>
      </c>
      <c r="BL826" s="96">
        <v>39863</v>
      </c>
      <c r="BM826" s="126">
        <f t="shared" si="430"/>
        <v>2.9608824708665341E-2</v>
      </c>
      <c r="BN826" s="126">
        <f t="shared" si="431"/>
        <v>-1.2182554193849362E-2</v>
      </c>
      <c r="BO826" s="126">
        <f t="shared" si="432"/>
        <v>5.1704900826792964E-3</v>
      </c>
      <c r="BP826" s="126">
        <f t="shared" si="433"/>
        <v>6.816459531089559E-3</v>
      </c>
      <c r="BQ826" s="126">
        <f t="shared" si="434"/>
        <v>7.6383481651857727E-3</v>
      </c>
      <c r="DA826" s="126">
        <f t="shared" ca="1" si="417"/>
        <v>3.0055521858373731E-2</v>
      </c>
      <c r="DB826" s="126">
        <f t="shared" ca="1" si="418"/>
        <v>2.5222227715740664E-2</v>
      </c>
      <c r="DC826" s="126">
        <f t="shared" ca="1" si="419"/>
        <v>8.4660137511942887E-3</v>
      </c>
      <c r="DD826" s="126">
        <f t="shared" ca="1" si="420"/>
        <v>8.6111899296508702E-4</v>
      </c>
      <c r="DE826" s="126">
        <f t="shared" ca="1" si="421"/>
        <v>6.8134563226340339E-4</v>
      </c>
    </row>
    <row r="827" spans="1:109" ht="14" thickBot="1" x14ac:dyDescent="0.2">
      <c r="A827" s="96">
        <v>39864</v>
      </c>
      <c r="B827" s="97">
        <v>3.0274999141693115</v>
      </c>
      <c r="C827" s="98">
        <v>770.04998779296875</v>
      </c>
      <c r="D827" s="97">
        <v>1.4442000389099121</v>
      </c>
      <c r="E827">
        <v>93.222705377803791</v>
      </c>
      <c r="F827">
        <v>991.18988037109375</v>
      </c>
      <c r="G827" s="14"/>
      <c r="H827" s="34">
        <f t="shared" si="422"/>
        <v>-2.433129656913121E-2</v>
      </c>
      <c r="I827" s="34">
        <f t="shared" si="423"/>
        <v>-1.1412964567969057E-2</v>
      </c>
      <c r="J827" s="34">
        <f t="shared" si="424"/>
        <v>9.5770766166129329E-3</v>
      </c>
      <c r="K827" s="34">
        <f t="shared" si="425"/>
        <v>-1.2585139349796661E-2</v>
      </c>
      <c r="L827" s="101">
        <f t="shared" si="426"/>
        <v>1.2253703593352594E-2</v>
      </c>
      <c r="N827" s="34">
        <f t="shared" si="427"/>
        <v>1.0005864458642477</v>
      </c>
      <c r="O827" s="35">
        <f t="shared" si="435"/>
        <v>-1.1412964567969057</v>
      </c>
      <c r="P827" s="35">
        <f t="shared" si="436"/>
        <v>0.95770766166129329</v>
      </c>
      <c r="Q827" s="35">
        <f t="shared" si="428"/>
        <v>-1.2585139349796661</v>
      </c>
      <c r="R827" s="35">
        <f t="shared" si="437"/>
        <v>1.2253703593352594</v>
      </c>
      <c r="S827" s="67">
        <f t="shared" si="429"/>
        <v>0.78385407508422855</v>
      </c>
      <c r="AJ827" s="34">
        <f t="shared" ca="1" si="438"/>
        <v>9.6755439363603313E-2</v>
      </c>
      <c r="AK827" s="34">
        <f t="shared" ca="1" si="438"/>
        <v>0.24924654120318424</v>
      </c>
      <c r="AL827" s="34">
        <f t="shared" ca="1" si="438"/>
        <v>0.19429188031883807</v>
      </c>
      <c r="AM827" s="34">
        <f t="shared" ca="1" si="438"/>
        <v>1.1179963721747384</v>
      </c>
      <c r="AN827" s="101">
        <f t="shared" ca="1" si="438"/>
        <v>6.3922758121243636E-2</v>
      </c>
      <c r="AQ827" s="60">
        <f ca="1"/>
        <v>-4.0202952062650503E-3</v>
      </c>
      <c r="AR827" s="60">
        <f ca="1"/>
        <v>4.0788692636028077E-3</v>
      </c>
      <c r="AS827" s="60">
        <f ca="1"/>
        <v>5.6559721448683053E-3</v>
      </c>
      <c r="AT827" s="60">
        <f ca="1"/>
        <v>-7.320385846052168E-3</v>
      </c>
      <c r="AU827" s="60">
        <f ca="1"/>
        <v>5.718301747185588E-3</v>
      </c>
      <c r="AW827" s="61">
        <f t="shared" ca="1" si="411"/>
        <v>0.16532834081950673</v>
      </c>
      <c r="AX827" s="61">
        <f t="shared" ca="1" si="412"/>
        <v>0.40788692636028079</v>
      </c>
      <c r="AY827" s="61">
        <f t="shared" ca="1" si="413"/>
        <v>0.56559721448683054</v>
      </c>
      <c r="AZ827" s="61">
        <f t="shared" ca="1" si="414"/>
        <v>-0.73203858460521676</v>
      </c>
      <c r="BA827" s="61">
        <f t="shared" ca="1" si="415"/>
        <v>0.57183017471855879</v>
      </c>
      <c r="BB827" s="61">
        <f t="shared" ca="1" si="416"/>
        <v>0.97860407177996012</v>
      </c>
      <c r="BL827" s="96">
        <v>39864</v>
      </c>
      <c r="BM827" s="126">
        <f t="shared" si="430"/>
        <v>-2.3909807730235398E-2</v>
      </c>
      <c r="BN827" s="126">
        <f t="shared" si="431"/>
        <v>-1.1571495177639068E-2</v>
      </c>
      <c r="BO827" s="126">
        <f t="shared" si="432"/>
        <v>9.6182670882049952E-3</v>
      </c>
      <c r="BP827" s="126">
        <f t="shared" si="433"/>
        <v>-1.2377447739215381E-2</v>
      </c>
      <c r="BQ827" s="126">
        <f t="shared" si="434"/>
        <v>1.1504043950934186E-2</v>
      </c>
      <c r="DA827" s="126">
        <f t="shared" ca="1" si="417"/>
        <v>-3.8876590244449065E-3</v>
      </c>
      <c r="DB827" s="126">
        <f t="shared" ca="1" si="418"/>
        <v>3.7609869424016303E-3</v>
      </c>
      <c r="DC827" s="126">
        <f t="shared" ca="1" si="419"/>
        <v>5.497558582778706E-3</v>
      </c>
      <c r="DD827" s="126">
        <f t="shared" ca="1" si="420"/>
        <v>-7.2036485047373327E-3</v>
      </c>
      <c r="DE827" s="126">
        <f t="shared" ca="1" si="421"/>
        <v>5.0957095278689156E-3</v>
      </c>
    </row>
    <row r="828" spans="1:109" ht="14" thickBot="1" x14ac:dyDescent="0.2">
      <c r="A828" s="96">
        <v>39867</v>
      </c>
      <c r="B828" s="97">
        <v>3.0169999599456787</v>
      </c>
      <c r="C828" s="98">
        <v>743.33001708984375</v>
      </c>
      <c r="D828" s="97">
        <v>1.448199987411499</v>
      </c>
      <c r="E828">
        <v>94.535829198010461</v>
      </c>
      <c r="F828">
        <v>993.24481201171875</v>
      </c>
      <c r="G828" s="14"/>
      <c r="H828" s="34">
        <f t="shared" si="422"/>
        <v>-3.4681930706226957E-3</v>
      </c>
      <c r="I828" s="34">
        <f t="shared" si="423"/>
        <v>-3.4699008021163401E-2</v>
      </c>
      <c r="J828" s="34">
        <f t="shared" si="424"/>
        <v>2.7696637542027011E-3</v>
      </c>
      <c r="K828" s="34">
        <f t="shared" si="425"/>
        <v>1.4085879774513848E-2</v>
      </c>
      <c r="L828" s="101">
        <f t="shared" si="426"/>
        <v>2.0731967520245965E-3</v>
      </c>
      <c r="N828" s="34">
        <f t="shared" si="427"/>
        <v>0.14262400559894559</v>
      </c>
      <c r="O828" s="35">
        <f t="shared" si="435"/>
        <v>-3.46990080211634</v>
      </c>
      <c r="P828" s="35">
        <f t="shared" si="436"/>
        <v>0.27696637542027008</v>
      </c>
      <c r="Q828" s="35">
        <f t="shared" si="428"/>
        <v>1.4085879774513848</v>
      </c>
      <c r="R828" s="35">
        <f t="shared" si="437"/>
        <v>0.20731967520245964</v>
      </c>
      <c r="S828" s="67">
        <f t="shared" si="429"/>
        <v>-1.4344027684432801</v>
      </c>
      <c r="AJ828" s="34">
        <f t="shared" ca="1" si="438"/>
        <v>0.82869434271665376</v>
      </c>
      <c r="AK828" s="34">
        <f t="shared" ca="1" si="438"/>
        <v>-0.22764279062364964</v>
      </c>
      <c r="AL828" s="34">
        <f t="shared" ca="1" si="438"/>
        <v>0.86953807688478379</v>
      </c>
      <c r="AM828" s="34">
        <f t="shared" ca="1" si="438"/>
        <v>-0.66228889142893999</v>
      </c>
      <c r="AN828" s="101">
        <f t="shared" ca="1" si="438"/>
        <v>-1.0127883627226739</v>
      </c>
      <c r="AQ828" s="60">
        <f ca="1"/>
        <v>8.018848373036369E-4</v>
      </c>
      <c r="AR828" s="60">
        <f ca="1"/>
        <v>3.7639157050247873E-3</v>
      </c>
      <c r="AS828" s="60">
        <f ca="1"/>
        <v>6.5794092499340089E-3</v>
      </c>
      <c r="AT828" s="60">
        <f ca="1"/>
        <v>-3.0515028445356322E-3</v>
      </c>
      <c r="AU828" s="60">
        <f ca="1"/>
        <v>8.5317190878259248E-4</v>
      </c>
      <c r="AW828" s="61">
        <f t="shared" ca="1" si="411"/>
        <v>-3.2976257433317953E-2</v>
      </c>
      <c r="AX828" s="61">
        <f t="shared" ca="1" si="412"/>
        <v>0.37639157050247873</v>
      </c>
      <c r="AY828" s="61">
        <f t="shared" ca="1" si="413"/>
        <v>0.65794092499340084</v>
      </c>
      <c r="AZ828" s="61">
        <f t="shared" ca="1" si="414"/>
        <v>-0.30515028445356324</v>
      </c>
      <c r="BA828" s="61">
        <f t="shared" ca="1" si="415"/>
        <v>8.5317190878259244E-2</v>
      </c>
      <c r="BB828" s="61">
        <f t="shared" ca="1" si="416"/>
        <v>0.78152314448725768</v>
      </c>
      <c r="BL828" s="96">
        <v>39867</v>
      </c>
      <c r="BM828" s="126">
        <f t="shared" si="430"/>
        <v>-3.0467042317268845E-3</v>
      </c>
      <c r="BN828" s="126">
        <f t="shared" si="431"/>
        <v>-3.4857538630833414E-2</v>
      </c>
      <c r="BO828" s="126">
        <f t="shared" si="432"/>
        <v>2.8108542257947633E-3</v>
      </c>
      <c r="BP828" s="126">
        <f t="shared" si="433"/>
        <v>1.4293571385095127E-2</v>
      </c>
      <c r="BQ828" s="126">
        <f t="shared" si="434"/>
        <v>1.3235371096061883E-3</v>
      </c>
      <c r="DA828" s="126">
        <f t="shared" ca="1" si="417"/>
        <v>9.3452101912378058E-4</v>
      </c>
      <c r="DB828" s="126">
        <f t="shared" ca="1" si="418"/>
        <v>3.4460333838236099E-3</v>
      </c>
      <c r="DC828" s="126">
        <f t="shared" ca="1" si="419"/>
        <v>6.4209956878444096E-3</v>
      </c>
      <c r="DD828" s="126">
        <f t="shared" ca="1" si="420"/>
        <v>-2.9347655032207973E-3</v>
      </c>
      <c r="DE828" s="126">
        <f t="shared" ca="1" si="421"/>
        <v>2.3057968946591965E-4</v>
      </c>
    </row>
    <row r="829" spans="1:109" ht="14" thickBot="1" x14ac:dyDescent="0.2">
      <c r="A829" s="96">
        <v>39868</v>
      </c>
      <c r="B829" s="97">
        <v>3.0559999942779541</v>
      </c>
      <c r="C829" s="98">
        <v>773.1400146484375</v>
      </c>
      <c r="D829" s="97">
        <v>1.4491000175476074</v>
      </c>
      <c r="E829">
        <v>96.880450463464271</v>
      </c>
      <c r="F829">
        <v>965.24639892578125</v>
      </c>
      <c r="G829" s="14"/>
      <c r="H829" s="34">
        <f t="shared" si="422"/>
        <v>1.2926759976814049E-2</v>
      </c>
      <c r="I829" s="34">
        <f t="shared" si="423"/>
        <v>4.0103314642533423E-2</v>
      </c>
      <c r="J829" s="34">
        <f t="shared" si="424"/>
        <v>6.2148193891170035E-4</v>
      </c>
      <c r="K829" s="34">
        <f t="shared" si="425"/>
        <v>2.4801403714806085E-2</v>
      </c>
      <c r="L829" s="101">
        <f t="shared" si="426"/>
        <v>-2.8188833958497597E-2</v>
      </c>
      <c r="N829" s="34">
        <f t="shared" si="427"/>
        <v>-0.5315927486638834</v>
      </c>
      <c r="O829" s="35">
        <f t="shared" si="435"/>
        <v>4.0103314642533423</v>
      </c>
      <c r="P829" s="35">
        <f t="shared" si="436"/>
        <v>6.2148193891170038E-2</v>
      </c>
      <c r="Q829" s="35">
        <f t="shared" si="428"/>
        <v>2.4801403714806085</v>
      </c>
      <c r="R829" s="35">
        <f t="shared" si="437"/>
        <v>-2.8188833958497597</v>
      </c>
      <c r="S829" s="67">
        <f t="shared" si="429"/>
        <v>3.202143885111477</v>
      </c>
      <c r="AJ829" s="34">
        <f t="shared" ca="1" si="438"/>
        <v>-0.4007466667893867</v>
      </c>
      <c r="AK829" s="34">
        <f t="shared" ca="1" si="438"/>
        <v>0.20924431953504991</v>
      </c>
      <c r="AL829" s="34">
        <f t="shared" ca="1" si="438"/>
        <v>1.4357727169395376</v>
      </c>
      <c r="AM829" s="34">
        <f t="shared" ca="1" si="438"/>
        <v>0.3939432229396288</v>
      </c>
      <c r="AN829" s="101">
        <f t="shared" ca="1" si="438"/>
        <v>0.85543347609033871</v>
      </c>
      <c r="AQ829" s="60">
        <f ca="1"/>
        <v>1.247001428259535E-2</v>
      </c>
      <c r="AR829" s="60">
        <f ca="1"/>
        <v>1.671615160509024E-2</v>
      </c>
      <c r="AS829" s="60">
        <f ca="1"/>
        <v>-5.4588362037680371E-3</v>
      </c>
      <c r="AT829" s="60">
        <f ca="1"/>
        <v>1.4486831993703216E-3</v>
      </c>
      <c r="AU829" s="60">
        <f ca="1"/>
        <v>-6.8606954661821961E-3</v>
      </c>
      <c r="AW829" s="61">
        <f t="shared" ca="1" si="411"/>
        <v>-0.51280979767959867</v>
      </c>
      <c r="AX829" s="61">
        <f t="shared" ca="1" si="412"/>
        <v>1.6716151605090239</v>
      </c>
      <c r="AY829" s="61">
        <f t="shared" ca="1" si="413"/>
        <v>-0.54588362037680371</v>
      </c>
      <c r="AZ829" s="61">
        <f t="shared" ca="1" si="414"/>
        <v>0.14486831993703214</v>
      </c>
      <c r="BA829" s="61">
        <f t="shared" ca="1" si="415"/>
        <v>-0.68606954661821962</v>
      </c>
      <c r="BB829" s="61">
        <f t="shared" ca="1" si="416"/>
        <v>7.1720515771434012E-2</v>
      </c>
      <c r="BL829" s="96">
        <v>39868</v>
      </c>
      <c r="BM829" s="126">
        <f t="shared" si="430"/>
        <v>1.3348248815709861E-2</v>
      </c>
      <c r="BN829" s="126">
        <f t="shared" si="431"/>
        <v>3.994478403286341E-2</v>
      </c>
      <c r="BO829" s="126">
        <f t="shared" si="432"/>
        <v>6.6267241050376271E-4</v>
      </c>
      <c r="BP829" s="126">
        <f t="shared" si="433"/>
        <v>2.5009095325387365E-2</v>
      </c>
      <c r="BQ829" s="126">
        <f t="shared" si="434"/>
        <v>-2.8938493600916004E-2</v>
      </c>
      <c r="DA829" s="126">
        <f t="shared" ca="1" si="417"/>
        <v>1.2602650464415494E-2</v>
      </c>
      <c r="DB829" s="126">
        <f t="shared" ca="1" si="418"/>
        <v>1.6398269283889062E-2</v>
      </c>
      <c r="DC829" s="126">
        <f t="shared" ca="1" si="419"/>
        <v>-5.6172497658576364E-3</v>
      </c>
      <c r="DD829" s="126">
        <f t="shared" ca="1" si="420"/>
        <v>1.5654205406851565E-3</v>
      </c>
      <c r="DE829" s="126">
        <f t="shared" ca="1" si="421"/>
        <v>-7.4832876854988694E-3</v>
      </c>
    </row>
    <row r="830" spans="1:109" ht="14" thickBot="1" x14ac:dyDescent="0.2">
      <c r="A830" s="96">
        <v>39869</v>
      </c>
      <c r="B830" s="97">
        <v>3.2444999217987061</v>
      </c>
      <c r="C830" s="98">
        <v>764.9000244140625</v>
      </c>
      <c r="D830" s="97">
        <v>1.4199999570846558</v>
      </c>
      <c r="E830">
        <v>97.637178119939648</v>
      </c>
      <c r="F830">
        <v>970.24609375</v>
      </c>
      <c r="G830" s="14"/>
      <c r="H830" s="34">
        <f t="shared" si="422"/>
        <v>6.1681913571236487E-2</v>
      </c>
      <c r="I830" s="34">
        <f t="shared" si="423"/>
        <v>-1.0657824039959815E-2</v>
      </c>
      <c r="J830" s="34">
        <f t="shared" si="424"/>
        <v>-2.0081471334324672E-2</v>
      </c>
      <c r="K830" s="34">
        <f t="shared" si="425"/>
        <v>7.8109427944986218E-3</v>
      </c>
      <c r="L830" s="101">
        <f t="shared" si="426"/>
        <v>5.1797083416036463E-3</v>
      </c>
      <c r="N830" s="34">
        <f t="shared" si="427"/>
        <v>-2.5365720441158133</v>
      </c>
      <c r="O830" s="35">
        <f t="shared" si="435"/>
        <v>-1.0657824039959816</v>
      </c>
      <c r="P830" s="35">
        <f t="shared" si="436"/>
        <v>-2.0081471334324674</v>
      </c>
      <c r="Q830" s="35">
        <f t="shared" si="428"/>
        <v>0.78109427944986221</v>
      </c>
      <c r="R830" s="35">
        <f t="shared" si="437"/>
        <v>0.5179708341603646</v>
      </c>
      <c r="S830" s="67">
        <f t="shared" si="429"/>
        <v>-4.311436467934036</v>
      </c>
      <c r="AJ830" s="34">
        <f t="shared" ca="1" si="438"/>
        <v>1.1469036240741877</v>
      </c>
      <c r="AK830" s="34">
        <f t="shared" ca="1" si="438"/>
        <v>1.9018018811639048</v>
      </c>
      <c r="AL830" s="34">
        <f t="shared" ca="1" si="438"/>
        <v>-2.0654948692221997</v>
      </c>
      <c r="AM830" s="34">
        <f t="shared" ca="1" si="438"/>
        <v>0.70685576835293096</v>
      </c>
      <c r="AN830" s="101">
        <f t="shared" ca="1" si="438"/>
        <v>-0.20772989462932409</v>
      </c>
      <c r="AQ830" s="60">
        <f ca="1"/>
        <v>-1.6169793550881793E-2</v>
      </c>
      <c r="AR830" s="60">
        <f ca="1"/>
        <v>1.1615570508918985E-2</v>
      </c>
      <c r="AS830" s="60">
        <f ca="1"/>
        <v>5.3931528327857223E-3</v>
      </c>
      <c r="AT830" s="60">
        <f ca="1"/>
        <v>2.1789193528811779E-3</v>
      </c>
      <c r="AU830" s="60">
        <f ca="1"/>
        <v>-5.0428198844347221E-3</v>
      </c>
      <c r="AW830" s="61">
        <f t="shared" ca="1" si="411"/>
        <v>0.66495742277712733</v>
      </c>
      <c r="AX830" s="61">
        <f t="shared" ca="1" si="412"/>
        <v>1.1615570508918986</v>
      </c>
      <c r="AY830" s="61">
        <f t="shared" ca="1" si="413"/>
        <v>0.53931528327857226</v>
      </c>
      <c r="AZ830" s="61">
        <f t="shared" ca="1" si="414"/>
        <v>0.21789193528811779</v>
      </c>
      <c r="BA830" s="61">
        <f t="shared" ca="1" si="415"/>
        <v>-0.50428198844347216</v>
      </c>
      <c r="BB830" s="61">
        <f t="shared" ca="1" si="416"/>
        <v>2.0794397037922439</v>
      </c>
      <c r="BL830" s="96">
        <v>39869</v>
      </c>
      <c r="BM830" s="126">
        <f t="shared" si="430"/>
        <v>6.2103402410132298E-2</v>
      </c>
      <c r="BN830" s="126">
        <f t="shared" si="431"/>
        <v>-1.0816354649629826E-2</v>
      </c>
      <c r="BO830" s="126">
        <f t="shared" si="432"/>
        <v>-2.0040280862732608E-2</v>
      </c>
      <c r="BP830" s="126">
        <f t="shared" si="433"/>
        <v>8.0186344050799021E-3</v>
      </c>
      <c r="BQ830" s="126">
        <f t="shared" si="434"/>
        <v>4.4300486991852382E-3</v>
      </c>
      <c r="DA830" s="126">
        <f t="shared" ca="1" si="417"/>
        <v>-1.6037157369061649E-2</v>
      </c>
      <c r="DB830" s="126">
        <f t="shared" ca="1" si="418"/>
        <v>1.1297688187717808E-2</v>
      </c>
      <c r="DC830" s="126">
        <f t="shared" ca="1" si="419"/>
        <v>5.234739270696123E-3</v>
      </c>
      <c r="DD830" s="126">
        <f t="shared" ca="1" si="420"/>
        <v>2.2956566941960128E-3</v>
      </c>
      <c r="DE830" s="126">
        <f t="shared" ca="1" si="421"/>
        <v>-5.6654121037513945E-3</v>
      </c>
    </row>
    <row r="831" spans="1:109" ht="14" thickBot="1" x14ac:dyDescent="0.2">
      <c r="A831" s="96">
        <v>39870</v>
      </c>
      <c r="B831" s="97">
        <v>3.2834999561309814</v>
      </c>
      <c r="C831" s="98">
        <v>752.83001708984375</v>
      </c>
      <c r="D831" s="97">
        <v>1.4307999610900879</v>
      </c>
      <c r="E831">
        <v>98.318750212892041</v>
      </c>
      <c r="F831">
        <v>939.19561767578125</v>
      </c>
      <c r="G831" s="14"/>
      <c r="H831" s="34">
        <f t="shared" si="422"/>
        <v>1.2020352988837277E-2</v>
      </c>
      <c r="I831" s="34">
        <f t="shared" si="423"/>
        <v>-1.5779849573759337E-2</v>
      </c>
      <c r="J831" s="34">
        <f t="shared" si="424"/>
        <v>7.6056368534018681E-3</v>
      </c>
      <c r="K831" s="34">
        <f t="shared" si="425"/>
        <v>6.9806615274679009E-3</v>
      </c>
      <c r="L831" s="101">
        <f t="shared" si="426"/>
        <v>-3.2002680839670991E-2</v>
      </c>
      <c r="N831" s="34">
        <f t="shared" si="427"/>
        <v>-0.49431818156346774</v>
      </c>
      <c r="O831" s="35">
        <f t="shared" si="435"/>
        <v>-1.5779849573759337</v>
      </c>
      <c r="P831" s="35">
        <f t="shared" si="436"/>
        <v>0.76056368534018681</v>
      </c>
      <c r="Q831" s="35">
        <f t="shared" si="428"/>
        <v>0.69806615274679007</v>
      </c>
      <c r="R831" s="35">
        <f t="shared" si="437"/>
        <v>-3.2002680839670989</v>
      </c>
      <c r="S831" s="67">
        <f t="shared" si="429"/>
        <v>-3.8139413848195236</v>
      </c>
      <c r="AJ831" s="34">
        <f t="shared" ca="1" si="438"/>
        <v>-1.4046367686699504</v>
      </c>
      <c r="AK831" s="34">
        <f t="shared" ca="1" si="438"/>
        <v>-1.198108019783837</v>
      </c>
      <c r="AL831" s="34">
        <f t="shared" ca="1" si="438"/>
        <v>-0.60560642452253455</v>
      </c>
      <c r="AM831" s="34">
        <f t="shared" ca="1" si="438"/>
        <v>0.38208559083984645</v>
      </c>
      <c r="AN831" s="101">
        <f t="shared" ca="1" si="438"/>
        <v>-1.5719527259946655</v>
      </c>
      <c r="AQ831" s="60">
        <f ca="1"/>
        <v>2.9805715290811368E-2</v>
      </c>
      <c r="AR831" s="60">
        <f ca="1"/>
        <v>-1.7994625059245312E-3</v>
      </c>
      <c r="AS831" s="60">
        <f ca="1"/>
        <v>8.2948638888050638E-3</v>
      </c>
      <c r="AT831" s="60">
        <f ca="1"/>
        <v>-2.4024575120229746E-3</v>
      </c>
      <c r="AU831" s="60">
        <f ca="1"/>
        <v>3.3098612630521766E-2</v>
      </c>
      <c r="AW831" s="61">
        <f t="shared" ca="1" si="411"/>
        <v>-1.2257133377393008</v>
      </c>
      <c r="AX831" s="61">
        <f t="shared" ca="1" si="412"/>
        <v>-0.17994625059245312</v>
      </c>
      <c r="AY831" s="61">
        <f t="shared" ca="1" si="413"/>
        <v>0.82948638888050641</v>
      </c>
      <c r="AZ831" s="61">
        <f t="shared" ca="1" si="414"/>
        <v>-0.24024575120229746</v>
      </c>
      <c r="BA831" s="61">
        <f t="shared" ca="1" si="415"/>
        <v>3.3098612630521766</v>
      </c>
      <c r="BB831" s="61">
        <f t="shared" ca="1" si="416"/>
        <v>2.4934423123986313</v>
      </c>
      <c r="BL831" s="96">
        <v>39870</v>
      </c>
      <c r="BM831" s="126">
        <f t="shared" si="430"/>
        <v>1.2441841827733089E-2</v>
      </c>
      <c r="BN831" s="126">
        <f t="shared" si="431"/>
        <v>-1.5938380183429347E-2</v>
      </c>
      <c r="BO831" s="126">
        <f t="shared" si="432"/>
        <v>7.6468273249939303E-3</v>
      </c>
      <c r="BP831" s="126">
        <f t="shared" si="433"/>
        <v>7.1883531380491812E-3</v>
      </c>
      <c r="BQ831" s="126">
        <f t="shared" si="434"/>
        <v>-3.2752340482089401E-2</v>
      </c>
      <c r="DA831" s="126">
        <f t="shared" ca="1" si="417"/>
        <v>2.9938351472631512E-2</v>
      </c>
      <c r="DB831" s="126">
        <f t="shared" ca="1" si="418"/>
        <v>-2.1173448271257084E-3</v>
      </c>
      <c r="DC831" s="126">
        <f t="shared" ca="1" si="419"/>
        <v>8.1364503267154636E-3</v>
      </c>
      <c r="DD831" s="126">
        <f t="shared" ca="1" si="420"/>
        <v>-2.2857201707081397E-3</v>
      </c>
      <c r="DE831" s="126">
        <f t="shared" ca="1" si="421"/>
        <v>3.2476020411205092E-2</v>
      </c>
    </row>
    <row r="832" spans="1:109" ht="14" thickBot="1" x14ac:dyDescent="0.2">
      <c r="A832" s="96">
        <v>39871</v>
      </c>
      <c r="B832" s="97">
        <v>3.3450000286102295</v>
      </c>
      <c r="C832" s="98">
        <v>735.09002685546875</v>
      </c>
      <c r="D832" s="97">
        <v>1.4321999549865723</v>
      </c>
      <c r="E832">
        <v>97.856930483365431</v>
      </c>
      <c r="F832">
        <v>941.1954345703125</v>
      </c>
      <c r="G832" s="14"/>
      <c r="H832" s="34">
        <f t="shared" si="422"/>
        <v>1.8730036028907063E-2</v>
      </c>
      <c r="I832" s="34">
        <f t="shared" si="423"/>
        <v>-2.356440342662092E-2</v>
      </c>
      <c r="J832" s="34">
        <f t="shared" si="424"/>
        <v>9.7846934201602687E-4</v>
      </c>
      <c r="K832" s="34">
        <f t="shared" si="425"/>
        <v>-4.6971684294869519E-3</v>
      </c>
      <c r="L832" s="101">
        <f t="shared" si="426"/>
        <v>2.1292868672877527E-3</v>
      </c>
      <c r="N832" s="34">
        <f t="shared" si="427"/>
        <v>-0.77024338295435968</v>
      </c>
      <c r="O832" s="35">
        <f t="shared" si="435"/>
        <v>-2.3564403426620921</v>
      </c>
      <c r="P832" s="35">
        <f t="shared" si="436"/>
        <v>9.7846934201602689E-2</v>
      </c>
      <c r="Q832" s="35">
        <f t="shared" si="428"/>
        <v>-0.4697168429486952</v>
      </c>
      <c r="R832" s="35">
        <f t="shared" si="437"/>
        <v>0.21292868672877527</v>
      </c>
      <c r="S832" s="67">
        <f t="shared" si="429"/>
        <v>-3.2856249476347688</v>
      </c>
      <c r="AJ832" s="34">
        <f t="shared" ca="1" si="438"/>
        <v>-2.4355346401486604</v>
      </c>
      <c r="AK832" s="34">
        <f t="shared" ca="1" si="438"/>
        <v>1.32621310246297</v>
      </c>
      <c r="AL832" s="34">
        <f t="shared" ca="1" si="438"/>
        <v>0.74692557949459171</v>
      </c>
      <c r="AM832" s="34">
        <f t="shared" ca="1" si="438"/>
        <v>-2.6932204015411427</v>
      </c>
      <c r="AN832" s="101">
        <f t="shared" ca="1" si="438"/>
        <v>8.9117066307142515E-2</v>
      </c>
      <c r="AQ832" s="60">
        <f ca="1"/>
        <v>-2.0675271897157146E-2</v>
      </c>
      <c r="AR832" s="60">
        <f ca="1"/>
        <v>-2.3962803205204726E-2</v>
      </c>
      <c r="AS832" s="60">
        <f ca="1"/>
        <v>-8.1949773214941568E-3</v>
      </c>
      <c r="AT832" s="60">
        <f ca="1"/>
        <v>-1.3065446593557946E-2</v>
      </c>
      <c r="AU832" s="60">
        <f ca="1"/>
        <v>-1.1527080959406468E-2</v>
      </c>
      <c r="AW832" s="61">
        <f t="shared" ca="1" si="411"/>
        <v>0.85023815997949148</v>
      </c>
      <c r="AX832" s="61">
        <f t="shared" ca="1" si="412"/>
        <v>-2.3962803205204728</v>
      </c>
      <c r="AY832" s="61">
        <f t="shared" ca="1" si="413"/>
        <v>-0.81949773214941568</v>
      </c>
      <c r="AZ832" s="61">
        <f t="shared" ca="1" si="414"/>
        <v>-1.3065446593557946</v>
      </c>
      <c r="BA832" s="61">
        <f t="shared" ca="1" si="415"/>
        <v>-1.1527080959406468</v>
      </c>
      <c r="BB832" s="61">
        <f t="shared" ca="1" si="416"/>
        <v>-4.8247926479868388</v>
      </c>
      <c r="BL832" s="96">
        <v>39871</v>
      </c>
      <c r="BM832" s="126">
        <f t="shared" si="430"/>
        <v>1.9151524867802874E-2</v>
      </c>
      <c r="BN832" s="126">
        <f t="shared" si="431"/>
        <v>-2.372293403629093E-2</v>
      </c>
      <c r="BO832" s="126">
        <f t="shared" si="432"/>
        <v>1.0196598136080891E-3</v>
      </c>
      <c r="BP832" s="126">
        <f t="shared" si="433"/>
        <v>-4.4894768189056716E-3</v>
      </c>
      <c r="BQ832" s="126">
        <f t="shared" si="434"/>
        <v>1.3796272248693445E-3</v>
      </c>
      <c r="DA832" s="126">
        <f t="shared" ca="1" si="417"/>
        <v>-2.0542635715337002E-2</v>
      </c>
      <c r="DB832" s="126">
        <f t="shared" ca="1" si="418"/>
        <v>-2.4280685526405905E-2</v>
      </c>
      <c r="DC832" s="126">
        <f t="shared" ca="1" si="419"/>
        <v>-8.353390883583757E-3</v>
      </c>
      <c r="DD832" s="126">
        <f t="shared" ca="1" si="420"/>
        <v>-1.2948709252243111E-2</v>
      </c>
      <c r="DE832" s="126">
        <f t="shared" ca="1" si="421"/>
        <v>-1.214967317872314E-2</v>
      </c>
    </row>
    <row r="833" spans="1:109" ht="14" thickBot="1" x14ac:dyDescent="0.2">
      <c r="A833" s="96">
        <v>39874</v>
      </c>
      <c r="B833" s="97">
        <v>3.2344999313354492</v>
      </c>
      <c r="C833" s="98">
        <v>700.82000732421875</v>
      </c>
      <c r="D833" s="97">
        <v>1.4035999774932861</v>
      </c>
      <c r="E833">
        <v>97.703953175268438</v>
      </c>
      <c r="F833">
        <v>942.24761962890625</v>
      </c>
      <c r="G833" s="14"/>
      <c r="H833" s="34">
        <f t="shared" si="422"/>
        <v>-3.3034408469255087E-2</v>
      </c>
      <c r="I833" s="34">
        <f t="shared" si="423"/>
        <v>-4.6620166618024421E-2</v>
      </c>
      <c r="J833" s="34">
        <f t="shared" si="424"/>
        <v>-1.996926294663532E-2</v>
      </c>
      <c r="K833" s="34">
        <f t="shared" si="425"/>
        <v>-1.5632751542620435E-3</v>
      </c>
      <c r="L833" s="101">
        <f t="shared" si="426"/>
        <v>1.1179240994449871E-3</v>
      </c>
      <c r="N833" s="34">
        <f t="shared" si="427"/>
        <v>1.3584882855529632</v>
      </c>
      <c r="O833" s="35">
        <f t="shared" si="435"/>
        <v>-4.6620166618024417</v>
      </c>
      <c r="P833" s="35">
        <f t="shared" si="436"/>
        <v>-1.996926294663532</v>
      </c>
      <c r="Q833" s="35">
        <f t="shared" si="428"/>
        <v>-0.15632751542620435</v>
      </c>
      <c r="R833" s="35">
        <f t="shared" si="437"/>
        <v>0.11179240994449871</v>
      </c>
      <c r="S833" s="67">
        <f t="shared" si="429"/>
        <v>-5.3449897763947156</v>
      </c>
      <c r="AJ833" s="34">
        <f t="shared" ca="1" si="438"/>
        <v>1.337850619537299</v>
      </c>
      <c r="AK833" s="34">
        <f t="shared" ca="1" si="438"/>
        <v>0.21318355327451174</v>
      </c>
      <c r="AL833" s="34">
        <f t="shared" ca="1" si="438"/>
        <v>0.47621106839150634</v>
      </c>
      <c r="AM833" s="34">
        <f t="shared" ca="1" si="438"/>
        <v>1.9995291002003353</v>
      </c>
      <c r="AN833" s="101">
        <f t="shared" ca="1" si="438"/>
        <v>-8.5279134487688327E-2</v>
      </c>
      <c r="AQ833" s="60">
        <f ca="1"/>
        <v>-5.5464010357122874E-2</v>
      </c>
      <c r="AR833" s="60">
        <f ca="1"/>
        <v>-7.05004356190231E-3</v>
      </c>
      <c r="AS833" s="60">
        <f ca="1"/>
        <v>-1.1852986034684388E-2</v>
      </c>
      <c r="AT833" s="60">
        <f ca="1"/>
        <v>-2.5134281546353827E-4</v>
      </c>
      <c r="AU833" s="60">
        <f ca="1"/>
        <v>1.689258784797101E-2</v>
      </c>
      <c r="AW833" s="61">
        <f t="shared" ca="1" si="411"/>
        <v>2.28087051748073</v>
      </c>
      <c r="AX833" s="61">
        <f t="shared" ca="1" si="412"/>
        <v>-0.70500435619023105</v>
      </c>
      <c r="AY833" s="61">
        <f t="shared" ca="1" si="413"/>
        <v>-1.1852986034684387</v>
      </c>
      <c r="AZ833" s="61">
        <f t="shared" ca="1" si="414"/>
        <v>-2.5134281546353828E-2</v>
      </c>
      <c r="BA833" s="61">
        <f t="shared" ca="1" si="415"/>
        <v>1.689258784797101</v>
      </c>
      <c r="BB833" s="61">
        <f t="shared" ca="1" si="416"/>
        <v>2.0546920610728074</v>
      </c>
      <c r="BL833" s="96">
        <v>39874</v>
      </c>
      <c r="BM833" s="126">
        <f t="shared" si="430"/>
        <v>-3.2612919630359276E-2</v>
      </c>
      <c r="BN833" s="126">
        <f t="shared" si="431"/>
        <v>-4.6778697227694434E-2</v>
      </c>
      <c r="BO833" s="126">
        <f t="shared" si="432"/>
        <v>-1.9928072475043256E-2</v>
      </c>
      <c r="BP833" s="126">
        <f t="shared" si="433"/>
        <v>-1.3555835436807637E-3</v>
      </c>
      <c r="BQ833" s="126">
        <f t="shared" si="434"/>
        <v>3.6826445702657911E-4</v>
      </c>
      <c r="DA833" s="126">
        <f t="shared" ca="1" si="417"/>
        <v>-5.5331374175302733E-2</v>
      </c>
      <c r="DB833" s="126">
        <f t="shared" ca="1" si="418"/>
        <v>-7.367925883103487E-3</v>
      </c>
      <c r="DC833" s="126">
        <f t="shared" ca="1" si="419"/>
        <v>-1.2011399596773989E-2</v>
      </c>
      <c r="DD833" s="126">
        <f t="shared" ca="1" si="420"/>
        <v>-1.3460547414870336E-4</v>
      </c>
      <c r="DE833" s="126">
        <f t="shared" ca="1" si="421"/>
        <v>1.6269995628654336E-2</v>
      </c>
    </row>
    <row r="834" spans="1:109" ht="14" thickBot="1" x14ac:dyDescent="0.2">
      <c r="A834" s="96">
        <v>39875</v>
      </c>
      <c r="B834" s="97">
        <v>3.2460000514984131</v>
      </c>
      <c r="C834" s="98">
        <v>696.33001708984375</v>
      </c>
      <c r="D834" s="97">
        <v>1.4076000452041626</v>
      </c>
      <c r="E834">
        <v>98.357432026596229</v>
      </c>
      <c r="F834">
        <v>914.24920654296875</v>
      </c>
      <c r="G834" s="14"/>
      <c r="H834" s="34">
        <f t="shared" si="422"/>
        <v>3.5554553739674181E-3</v>
      </c>
      <c r="I834" s="34">
        <f t="shared" si="423"/>
        <v>-6.4067666268805678E-3</v>
      </c>
      <c r="J834" s="34">
        <f t="shared" si="424"/>
        <v>2.8498630486018216E-3</v>
      </c>
      <c r="K834" s="34">
        <f t="shared" si="425"/>
        <v>6.68835630586546E-3</v>
      </c>
      <c r="L834" s="101">
        <f t="shared" si="426"/>
        <v>-2.971449595910294E-2</v>
      </c>
      <c r="N834" s="34">
        <f t="shared" si="427"/>
        <v>-0.14621253108970786</v>
      </c>
      <c r="O834" s="35">
        <f t="shared" si="435"/>
        <v>-0.64067666268805679</v>
      </c>
      <c r="P834" s="35">
        <f t="shared" si="436"/>
        <v>0.28498630486018217</v>
      </c>
      <c r="Q834" s="35">
        <f t="shared" si="428"/>
        <v>0.66883563058654605</v>
      </c>
      <c r="R834" s="35">
        <f t="shared" si="437"/>
        <v>-2.9714495959102938</v>
      </c>
      <c r="S834" s="67">
        <f t="shared" si="429"/>
        <v>-2.8045168542413301</v>
      </c>
      <c r="AJ834" s="34">
        <f t="shared" ca="1" si="438"/>
        <v>0.69431356204207451</v>
      </c>
      <c r="AK834" s="34">
        <f t="shared" ca="1" si="438"/>
        <v>-0.38062524808833476</v>
      </c>
      <c r="AL834" s="34">
        <f t="shared" ca="1" si="438"/>
        <v>0.90452675050986164</v>
      </c>
      <c r="AM834" s="34">
        <f t="shared" ca="1" si="438"/>
        <v>5.7698605296334131E-2</v>
      </c>
      <c r="AN834" s="101">
        <f t="shared" ca="1" si="438"/>
        <v>1.2665443431505747</v>
      </c>
      <c r="AQ834" s="60">
        <f ca="1"/>
        <v>2.4137960213482895E-2</v>
      </c>
      <c r="AR834" s="60">
        <f ca="1"/>
        <v>1.7773786738713205E-2</v>
      </c>
      <c r="AS834" s="60">
        <f ca="1"/>
        <v>1.2008204566745003E-2</v>
      </c>
      <c r="AT834" s="60">
        <f ca="1"/>
        <v>-1.8079592255104335E-3</v>
      </c>
      <c r="AU834" s="60">
        <f ca="1"/>
        <v>-2.5743575740651164E-3</v>
      </c>
      <c r="AW834" s="61">
        <f t="shared" ca="1" si="411"/>
        <v>-0.99263579118356293</v>
      </c>
      <c r="AX834" s="61">
        <f t="shared" ca="1" si="412"/>
        <v>1.7773786738713204</v>
      </c>
      <c r="AY834" s="61">
        <f t="shared" ca="1" si="413"/>
        <v>1.2008204566745002</v>
      </c>
      <c r="AZ834" s="61">
        <f t="shared" ca="1" si="414"/>
        <v>-0.18079592255104335</v>
      </c>
      <c r="BA834" s="61">
        <f t="shared" ca="1" si="415"/>
        <v>-0.25743575740651164</v>
      </c>
      <c r="BB834" s="61">
        <f t="shared" ca="1" si="416"/>
        <v>1.5473316594047029</v>
      </c>
      <c r="BL834" s="96">
        <v>39875</v>
      </c>
      <c r="BM834" s="126">
        <f t="shared" si="430"/>
        <v>3.9769442128632293E-3</v>
      </c>
      <c r="BN834" s="126">
        <f t="shared" si="431"/>
        <v>-6.5652972365505789E-3</v>
      </c>
      <c r="BO834" s="126">
        <f t="shared" si="432"/>
        <v>2.8910535201938838E-3</v>
      </c>
      <c r="BP834" s="126">
        <f t="shared" si="433"/>
        <v>6.8960479164467403E-3</v>
      </c>
      <c r="BQ834" s="126">
        <f t="shared" si="434"/>
        <v>-3.0464155601521346E-2</v>
      </c>
      <c r="DA834" s="126">
        <f t="shared" ca="1" si="417"/>
        <v>2.4270596395303039E-2</v>
      </c>
      <c r="DB834" s="126">
        <f t="shared" ca="1" si="418"/>
        <v>1.7455904417512026E-2</v>
      </c>
      <c r="DC834" s="126">
        <f t="shared" ca="1" si="419"/>
        <v>1.1849791004655403E-2</v>
      </c>
      <c r="DD834" s="126">
        <f t="shared" ca="1" si="420"/>
        <v>-1.6912218841955986E-3</v>
      </c>
      <c r="DE834" s="126">
        <f t="shared" ca="1" si="421"/>
        <v>-3.1969497933817892E-3</v>
      </c>
    </row>
    <row r="835" spans="1:109" ht="14" thickBot="1" x14ac:dyDescent="0.2">
      <c r="A835" s="96">
        <v>39876</v>
      </c>
      <c r="B835" s="97">
        <v>3.3034999370574951</v>
      </c>
      <c r="C835" s="98">
        <v>712.8699951171875</v>
      </c>
      <c r="D835" s="97">
        <v>1.4153000116348267</v>
      </c>
      <c r="E835">
        <v>99.196511286408636</v>
      </c>
      <c r="F835">
        <v>907.349609375</v>
      </c>
      <c r="G835" s="14"/>
      <c r="H835" s="34">
        <f t="shared" si="422"/>
        <v>1.771407413642493E-2</v>
      </c>
      <c r="I835" s="34">
        <f t="shared" si="423"/>
        <v>2.3753073429849982E-2</v>
      </c>
      <c r="J835" s="34">
        <f t="shared" si="424"/>
        <v>5.4702800393468557E-3</v>
      </c>
      <c r="K835" s="34">
        <f t="shared" si="425"/>
        <v>8.5309187371373999E-3</v>
      </c>
      <c r="L835" s="101">
        <f t="shared" si="426"/>
        <v>-7.5467357462174357E-3</v>
      </c>
      <c r="N835" s="34">
        <f t="shared" si="427"/>
        <v>-0.72846354207149011</v>
      </c>
      <c r="O835" s="35">
        <f t="shared" si="435"/>
        <v>2.375307342984998</v>
      </c>
      <c r="P835" s="35">
        <f t="shared" si="436"/>
        <v>0.54702800393468554</v>
      </c>
      <c r="Q835" s="35">
        <f t="shared" si="428"/>
        <v>0.85309187371373996</v>
      </c>
      <c r="R835" s="35">
        <f t="shared" si="437"/>
        <v>-0.75467357462174356</v>
      </c>
      <c r="S835" s="67">
        <f t="shared" si="429"/>
        <v>2.2922901039401902</v>
      </c>
      <c r="AJ835" s="34">
        <f t="shared" ref="AJ835:AN866" ca="1" si="439">_xlfn.NORM.INV(RAND(),0,1)</f>
        <v>-0.41043453630984744</v>
      </c>
      <c r="AK835" s="34">
        <f t="shared" ca="1" si="439"/>
        <v>0.66496218633448989</v>
      </c>
      <c r="AL835" s="34">
        <f t="shared" ca="1" si="439"/>
        <v>-1.2542894275654426</v>
      </c>
      <c r="AM835" s="34">
        <f t="shared" ca="1" si="439"/>
        <v>0.42627644895627614</v>
      </c>
      <c r="AN835" s="101">
        <f t="shared" ca="1" si="439"/>
        <v>1.3981660158013463</v>
      </c>
      <c r="AQ835" s="60">
        <f ca="1"/>
        <v>8.8290571320814373E-3</v>
      </c>
      <c r="AR835" s="60">
        <f ca="1"/>
        <v>1.2855102009347476E-2</v>
      </c>
      <c r="AS835" s="60">
        <f ca="1"/>
        <v>4.4146226114639376E-3</v>
      </c>
      <c r="AT835" s="60">
        <f ca="1"/>
        <v>9.2400832065906574E-3</v>
      </c>
      <c r="AU835" s="60">
        <f ca="1"/>
        <v>-9.906268243298889E-3</v>
      </c>
      <c r="AW835" s="61">
        <f t="shared" ca="1" si="411"/>
        <v>-0.36308114000507596</v>
      </c>
      <c r="AX835" s="61">
        <f t="shared" ca="1" si="412"/>
        <v>1.2855102009347477</v>
      </c>
      <c r="AY835" s="61">
        <f t="shared" ca="1" si="413"/>
        <v>0.44146226114639375</v>
      </c>
      <c r="AZ835" s="61">
        <f t="shared" ca="1" si="414"/>
        <v>0.92400832065906569</v>
      </c>
      <c r="BA835" s="61">
        <f t="shared" ca="1" si="415"/>
        <v>-0.99062682432988891</v>
      </c>
      <c r="BB835" s="61">
        <f t="shared" ca="1" si="416"/>
        <v>1.2972728184052422</v>
      </c>
      <c r="BL835" s="96">
        <v>39876</v>
      </c>
      <c r="BM835" s="126">
        <f t="shared" si="430"/>
        <v>1.8135562975320742E-2</v>
      </c>
      <c r="BN835" s="126">
        <f t="shared" si="431"/>
        <v>2.3594542820179972E-2</v>
      </c>
      <c r="BO835" s="126">
        <f t="shared" si="432"/>
        <v>5.511470510938918E-3</v>
      </c>
      <c r="BP835" s="126">
        <f t="shared" si="433"/>
        <v>8.7386103477186793E-3</v>
      </c>
      <c r="BQ835" s="126">
        <f t="shared" si="434"/>
        <v>-8.2963953886358438E-3</v>
      </c>
      <c r="DA835" s="126">
        <f t="shared" ca="1" si="417"/>
        <v>8.9616933139015816E-3</v>
      </c>
      <c r="DB835" s="126">
        <f t="shared" ca="1" si="418"/>
        <v>1.2537219688146299E-2</v>
      </c>
      <c r="DC835" s="126">
        <f t="shared" ca="1" si="419"/>
        <v>4.2562090493743383E-3</v>
      </c>
      <c r="DD835" s="126">
        <f t="shared" ca="1" si="420"/>
        <v>9.3568205479054919E-3</v>
      </c>
      <c r="DE835" s="126">
        <f t="shared" ca="1" si="421"/>
        <v>-1.0528860462615561E-2</v>
      </c>
    </row>
    <row r="836" spans="1:109" ht="14" thickBot="1" x14ac:dyDescent="0.2">
      <c r="A836" s="96">
        <v>39877</v>
      </c>
      <c r="B836" s="97">
        <v>3.0915000438690186</v>
      </c>
      <c r="C836" s="98">
        <v>682.54998779296875</v>
      </c>
      <c r="D836" s="97">
        <v>1.4114999771118164</v>
      </c>
      <c r="E836">
        <v>98.241477789983151</v>
      </c>
      <c r="F836">
        <v>926.39703369140625</v>
      </c>
      <c r="G836" s="14"/>
      <c r="H836" s="34">
        <f t="shared" si="422"/>
        <v>-6.4174329416609541E-2</v>
      </c>
      <c r="I836" s="34">
        <f t="shared" si="423"/>
        <v>-4.2532309582246471E-2</v>
      </c>
      <c r="J836" s="34">
        <f t="shared" si="424"/>
        <v>-2.6849674922427205E-3</v>
      </c>
      <c r="K836" s="34">
        <f t="shared" si="425"/>
        <v>-9.6276923859553044E-3</v>
      </c>
      <c r="L836" s="101">
        <f t="shared" si="426"/>
        <v>2.0992376168571324E-2</v>
      </c>
      <c r="N836" s="34">
        <f t="shared" si="427"/>
        <v>2.6390687403050954</v>
      </c>
      <c r="O836" s="35">
        <f t="shared" si="435"/>
        <v>-4.2532309582246475</v>
      </c>
      <c r="P836" s="35">
        <f t="shared" si="436"/>
        <v>-0.26849674922427202</v>
      </c>
      <c r="Q836" s="35">
        <f t="shared" si="428"/>
        <v>-0.96276923859553043</v>
      </c>
      <c r="R836" s="35">
        <f t="shared" si="437"/>
        <v>2.0992376168571325</v>
      </c>
      <c r="S836" s="67">
        <f t="shared" si="429"/>
        <v>-0.74619058888222201</v>
      </c>
      <c r="AJ836" s="34">
        <f t="shared" ca="1" si="439"/>
        <v>1.5253779862733723</v>
      </c>
      <c r="AK836" s="34">
        <f t="shared" ca="1" si="439"/>
        <v>-0.64330499578949885</v>
      </c>
      <c r="AL836" s="34">
        <f t="shared" ca="1" si="439"/>
        <v>0.11881202268741843</v>
      </c>
      <c r="AM836" s="34">
        <f t="shared" ca="1" si="439"/>
        <v>0.86444713432242803</v>
      </c>
      <c r="AN836" s="101">
        <f t="shared" ca="1" si="439"/>
        <v>-0.42081512481192429</v>
      </c>
      <c r="AQ836" s="60">
        <f ca="1"/>
        <v>-3.5143253949407303E-3</v>
      </c>
      <c r="AR836" s="60">
        <f ca="1"/>
        <v>-1.501839894847502E-2</v>
      </c>
      <c r="AS836" s="60">
        <f ca="1"/>
        <v>6.960824174928922E-3</v>
      </c>
      <c r="AT836" s="60">
        <f ca="1"/>
        <v>1.9263598029784102E-3</v>
      </c>
      <c r="AU836" s="60">
        <f ca="1"/>
        <v>1.4332877596248194E-2</v>
      </c>
      <c r="AW836" s="61">
        <f t="shared" ca="1" si="411"/>
        <v>0.14452112515020701</v>
      </c>
      <c r="AX836" s="61">
        <f t="shared" ca="1" si="412"/>
        <v>-1.501839894847502</v>
      </c>
      <c r="AY836" s="61">
        <f t="shared" ca="1" si="413"/>
        <v>0.69608241749289224</v>
      </c>
      <c r="AZ836" s="61">
        <f t="shared" ca="1" si="414"/>
        <v>0.19263598029784101</v>
      </c>
      <c r="BA836" s="61">
        <f t="shared" ca="1" si="415"/>
        <v>1.4332877596248195</v>
      </c>
      <c r="BB836" s="61">
        <f t="shared" ca="1" si="416"/>
        <v>0.96468738771825768</v>
      </c>
      <c r="BL836" s="96">
        <v>39877</v>
      </c>
      <c r="BM836" s="126">
        <f t="shared" si="430"/>
        <v>-6.3752840577713729E-2</v>
      </c>
      <c r="BN836" s="126">
        <f t="shared" si="431"/>
        <v>-4.2690840191916483E-2</v>
      </c>
      <c r="BO836" s="126">
        <f t="shared" si="432"/>
        <v>-2.6437770206506582E-3</v>
      </c>
      <c r="BP836" s="126">
        <f t="shared" si="433"/>
        <v>-9.420000775374025E-3</v>
      </c>
      <c r="BQ836" s="126">
        <f t="shared" si="434"/>
        <v>2.0242716526152917E-2</v>
      </c>
      <c r="DA836" s="126">
        <f t="shared" ca="1" si="417"/>
        <v>-3.3816892131205865E-3</v>
      </c>
      <c r="DB836" s="126">
        <f t="shared" ca="1" si="418"/>
        <v>-1.5336281269676197E-2</v>
      </c>
      <c r="DC836" s="126">
        <f t="shared" ca="1" si="419"/>
        <v>6.8024106128393227E-3</v>
      </c>
      <c r="DD836" s="126">
        <f t="shared" ca="1" si="420"/>
        <v>2.0430971442932451E-3</v>
      </c>
      <c r="DE836" s="126">
        <f t="shared" ca="1" si="421"/>
        <v>1.3710285376931522E-2</v>
      </c>
    </row>
    <row r="837" spans="1:109" ht="14" thickBot="1" x14ac:dyDescent="0.2">
      <c r="A837" s="96">
        <v>39878</v>
      </c>
      <c r="B837" s="97">
        <v>3.0829999446868896</v>
      </c>
      <c r="C837" s="98">
        <v>683.3800048828125</v>
      </c>
      <c r="D837" s="97">
        <v>1.4097000360488892</v>
      </c>
      <c r="E837">
        <v>97.962378328431143</v>
      </c>
      <c r="F837">
        <v>939.3956298828125</v>
      </c>
      <c r="G837" s="14"/>
      <c r="H837" s="34">
        <f t="shared" si="422"/>
        <v>-2.7495064083812902E-3</v>
      </c>
      <c r="I837" s="34">
        <f t="shared" si="423"/>
        <v>1.2160531897855824E-3</v>
      </c>
      <c r="J837" s="34">
        <f t="shared" si="424"/>
        <v>-1.2751973730883441E-3</v>
      </c>
      <c r="K837" s="34">
        <f t="shared" si="425"/>
        <v>-2.8409534122507377E-3</v>
      </c>
      <c r="L837" s="101">
        <f t="shared" si="426"/>
        <v>1.4031344789189205E-2</v>
      </c>
      <c r="N837" s="34">
        <f t="shared" si="427"/>
        <v>0.11306914274899416</v>
      </c>
      <c r="O837" s="35">
        <f t="shared" si="435"/>
        <v>0.12160531897855824</v>
      </c>
      <c r="P837" s="35">
        <f t="shared" si="436"/>
        <v>-0.12751973730883442</v>
      </c>
      <c r="Q837" s="35">
        <f t="shared" si="428"/>
        <v>-0.28409534122507379</v>
      </c>
      <c r="R837" s="35">
        <f t="shared" si="437"/>
        <v>1.4031344789189204</v>
      </c>
      <c r="S837" s="67">
        <f t="shared" si="429"/>
        <v>1.2261938621125645</v>
      </c>
      <c r="AJ837" s="34">
        <f t="shared" ca="1" si="439"/>
        <v>-0.97604817875088234</v>
      </c>
      <c r="AK837" s="34">
        <f t="shared" ca="1" si="439"/>
        <v>-2.179861445949228</v>
      </c>
      <c r="AL837" s="34">
        <f t="shared" ca="1" si="439"/>
        <v>4.836578452999913E-2</v>
      </c>
      <c r="AM837" s="34">
        <f t="shared" ca="1" si="439"/>
        <v>2.6034355264396734</v>
      </c>
      <c r="AN837" s="101">
        <f t="shared" ca="1" si="439"/>
        <v>0.47946245650593866</v>
      </c>
      <c r="AQ837" s="60">
        <f ca="1"/>
        <v>3.1157509520703668E-2</v>
      </c>
      <c r="AR837" s="60">
        <f ca="1"/>
        <v>1.2111160350123971E-2</v>
      </c>
      <c r="AS837" s="60">
        <f ca="1"/>
        <v>3.1181397474159748E-3</v>
      </c>
      <c r="AT837" s="60">
        <f ca="1"/>
        <v>1.4814599030352571E-3</v>
      </c>
      <c r="AU837" s="60">
        <f ca="1"/>
        <v>-1.029280992948213E-2</v>
      </c>
      <c r="AW837" s="61">
        <f t="shared" ca="1" si="411"/>
        <v>-1.2813037572709809</v>
      </c>
      <c r="AX837" s="61">
        <f t="shared" ca="1" si="412"/>
        <v>1.2111160350123971</v>
      </c>
      <c r="AY837" s="61">
        <f t="shared" ca="1" si="413"/>
        <v>0.3118139747415975</v>
      </c>
      <c r="AZ837" s="61">
        <f t="shared" ca="1" si="414"/>
        <v>0.14814599030352571</v>
      </c>
      <c r="BA837" s="61">
        <f t="shared" ca="1" si="415"/>
        <v>-1.029280992948213</v>
      </c>
      <c r="BB837" s="61">
        <f t="shared" ca="1" si="416"/>
        <v>-0.63950875016167363</v>
      </c>
      <c r="BL837" s="96">
        <v>39878</v>
      </c>
      <c r="BM837" s="126">
        <f t="shared" si="430"/>
        <v>-2.3280175694854791E-3</v>
      </c>
      <c r="BN837" s="126">
        <f t="shared" si="431"/>
        <v>1.0575225801155714E-3</v>
      </c>
      <c r="BO837" s="126">
        <f t="shared" si="432"/>
        <v>-1.2340069014962819E-3</v>
      </c>
      <c r="BP837" s="126">
        <f t="shared" si="433"/>
        <v>-2.6332618016694578E-3</v>
      </c>
      <c r="BQ837" s="126">
        <f t="shared" si="434"/>
        <v>1.3281685146770797E-2</v>
      </c>
      <c r="DA837" s="126">
        <f t="shared" ca="1" si="417"/>
        <v>3.1290145702523808E-2</v>
      </c>
      <c r="DB837" s="126">
        <f t="shared" ca="1" si="418"/>
        <v>1.1793278028922794E-2</v>
      </c>
      <c r="DC837" s="126">
        <f t="shared" ca="1" si="419"/>
        <v>2.9597261853263751E-3</v>
      </c>
      <c r="DD837" s="126">
        <f t="shared" ca="1" si="420"/>
        <v>1.598197244350092E-3</v>
      </c>
      <c r="DE837" s="126">
        <f t="shared" ca="1" si="421"/>
        <v>-1.0915402148798803E-2</v>
      </c>
    </row>
    <row r="838" spans="1:109" ht="14" thickBot="1" x14ac:dyDescent="0.2">
      <c r="A838" s="96">
        <v>39881</v>
      </c>
      <c r="B838" s="97">
        <v>3.1329998970031738</v>
      </c>
      <c r="C838" s="98">
        <v>676.530029296875</v>
      </c>
      <c r="D838" s="97">
        <v>1.3805999755859375</v>
      </c>
      <c r="E838">
        <v>98.863070543239559</v>
      </c>
      <c r="F838">
        <v>917.54901123046875</v>
      </c>
      <c r="G838" s="14"/>
      <c r="H838" s="34">
        <f t="shared" si="422"/>
        <v>1.6217954334527954E-2</v>
      </c>
      <c r="I838" s="34">
        <f t="shared" si="423"/>
        <v>-1.0023669901070852E-2</v>
      </c>
      <c r="J838" s="34">
        <f t="shared" si="424"/>
        <v>-2.0642732296803641E-2</v>
      </c>
      <c r="K838" s="34">
        <f t="shared" si="425"/>
        <v>9.1942665151384176E-3</v>
      </c>
      <c r="L838" s="101">
        <f t="shared" si="426"/>
        <v>-2.3256036069775061E-2</v>
      </c>
      <c r="N838" s="34">
        <f t="shared" si="427"/>
        <v>-0.66693795953979562</v>
      </c>
      <c r="O838" s="35">
        <f t="shared" si="435"/>
        <v>-1.0023669901070853</v>
      </c>
      <c r="P838" s="35">
        <f t="shared" si="436"/>
        <v>-2.0642732296803641</v>
      </c>
      <c r="Q838" s="35">
        <f t="shared" si="428"/>
        <v>0.91942665151384173</v>
      </c>
      <c r="R838" s="35">
        <f t="shared" si="437"/>
        <v>-2.3256036069775061</v>
      </c>
      <c r="S838" s="67">
        <f t="shared" si="429"/>
        <v>-5.1397551347909101</v>
      </c>
      <c r="AJ838" s="34">
        <f t="shared" ca="1" si="439"/>
        <v>-0.27344014271544481</v>
      </c>
      <c r="AK838" s="34">
        <f t="shared" ca="1" si="439"/>
        <v>-0.54220830024368982</v>
      </c>
      <c r="AL838" s="34">
        <f t="shared" ca="1" si="439"/>
        <v>-0.5382991390091294</v>
      </c>
      <c r="AM838" s="34">
        <f t="shared" ca="1" si="439"/>
        <v>1.1829383573897878</v>
      </c>
      <c r="AN838" s="101">
        <f t="shared" ca="1" si="439"/>
        <v>-0.56055555226921439</v>
      </c>
      <c r="AQ838" s="60">
        <f ca="1"/>
        <v>-1.4071149195597684E-2</v>
      </c>
      <c r="AR838" s="60">
        <f ca="1"/>
        <v>-2.0559996859175259E-2</v>
      </c>
      <c r="AS838" s="60">
        <f ca="1"/>
        <v>7.1041541249035091E-3</v>
      </c>
      <c r="AT838" s="60">
        <f ca="1"/>
        <v>-7.9307862630865669E-3</v>
      </c>
      <c r="AU838" s="60">
        <f ca="1"/>
        <v>-3.0011748712860987E-2</v>
      </c>
      <c r="AW838" s="61">
        <f t="shared" ca="1" si="411"/>
        <v>0.57865396210372955</v>
      </c>
      <c r="AX838" s="61">
        <f t="shared" ca="1" si="412"/>
        <v>-2.0559996859175258</v>
      </c>
      <c r="AY838" s="61">
        <f t="shared" ca="1" si="413"/>
        <v>0.71041541249035089</v>
      </c>
      <c r="AZ838" s="61">
        <f t="shared" ca="1" si="414"/>
        <v>-0.79307862630865666</v>
      </c>
      <c r="BA838" s="61">
        <f t="shared" ca="1" si="415"/>
        <v>-3.0011748712860986</v>
      </c>
      <c r="BB838" s="61">
        <f t="shared" ca="1" si="416"/>
        <v>-4.5611838089182006</v>
      </c>
      <c r="BL838" s="96">
        <v>39881</v>
      </c>
      <c r="BM838" s="126">
        <f t="shared" si="430"/>
        <v>1.6639443173423765E-2</v>
      </c>
      <c r="BN838" s="126">
        <f t="shared" si="431"/>
        <v>-1.0182200510740863E-2</v>
      </c>
      <c r="BO838" s="126">
        <f t="shared" si="432"/>
        <v>-2.0601541825211577E-2</v>
      </c>
      <c r="BP838" s="126">
        <f t="shared" si="433"/>
        <v>9.401958125719697E-3</v>
      </c>
      <c r="BQ838" s="126">
        <f t="shared" si="434"/>
        <v>-2.4005695712193468E-2</v>
      </c>
      <c r="DA838" s="126">
        <f t="shared" ca="1" si="417"/>
        <v>-1.3938513013777539E-2</v>
      </c>
      <c r="DB838" s="126">
        <f t="shared" ca="1" si="418"/>
        <v>-2.0877879180376438E-2</v>
      </c>
      <c r="DC838" s="126">
        <f t="shared" ca="1" si="419"/>
        <v>6.9457405628139098E-3</v>
      </c>
      <c r="DD838" s="126">
        <f t="shared" ca="1" si="420"/>
        <v>-7.8140489217717324E-3</v>
      </c>
      <c r="DE838" s="126">
        <f t="shared" ca="1" si="421"/>
        <v>-3.0634340932177661E-2</v>
      </c>
    </row>
    <row r="839" spans="1:109" ht="14" thickBot="1" x14ac:dyDescent="0.2">
      <c r="A839" s="96">
        <v>39882</v>
      </c>
      <c r="B839" s="97">
        <v>3.2105000019073486</v>
      </c>
      <c r="C839" s="98">
        <v>719.5999755859375</v>
      </c>
      <c r="D839" s="97">
        <v>1.3726999759674072</v>
      </c>
      <c r="E839">
        <v>98.823990073255942</v>
      </c>
      <c r="F839">
        <v>895.55023193359375</v>
      </c>
      <c r="G839" s="14"/>
      <c r="H839" s="34">
        <f t="shared" si="422"/>
        <v>2.4736708411100306E-2</v>
      </c>
      <c r="I839" s="34">
        <f t="shared" si="423"/>
        <v>6.3663022222125984E-2</v>
      </c>
      <c r="J839" s="34">
        <f t="shared" si="424"/>
        <v>-5.7221496148277505E-3</v>
      </c>
      <c r="K839" s="34">
        <f t="shared" si="425"/>
        <v>-3.9529897027145382E-4</v>
      </c>
      <c r="L839" s="101">
        <f t="shared" si="426"/>
        <v>-2.3975590434535791E-2</v>
      </c>
      <c r="N839" s="34">
        <f t="shared" si="427"/>
        <v>-1.0172583726115376</v>
      </c>
      <c r="O839" s="35">
        <f t="shared" si="435"/>
        <v>6.3663022222125987</v>
      </c>
      <c r="P839" s="35">
        <f t="shared" si="436"/>
        <v>-0.57221496148277506</v>
      </c>
      <c r="Q839" s="35">
        <f t="shared" si="428"/>
        <v>-3.9529897027145385E-2</v>
      </c>
      <c r="R839" s="35">
        <f t="shared" si="437"/>
        <v>-2.3975590434535792</v>
      </c>
      <c r="S839" s="67">
        <f t="shared" si="429"/>
        <v>2.3397399476375615</v>
      </c>
      <c r="AJ839" s="34">
        <f t="shared" ca="1" si="439"/>
        <v>1.5682522077581755</v>
      </c>
      <c r="AK839" s="34">
        <f t="shared" ca="1" si="439"/>
        <v>-0.68164201266132507</v>
      </c>
      <c r="AL839" s="34">
        <f t="shared" ca="1" si="439"/>
        <v>-1.2890787923790721</v>
      </c>
      <c r="AM839" s="34">
        <f t="shared" ca="1" si="439"/>
        <v>-0.17380276121340082</v>
      </c>
      <c r="AN839" s="101">
        <f t="shared" ca="1" si="439"/>
        <v>-1.2317741581574602</v>
      </c>
      <c r="AQ839" s="60">
        <f ca="1"/>
        <v>-5.5093260526129504E-4</v>
      </c>
      <c r="AR839" s="60">
        <f ca="1"/>
        <v>-1.0763124209842089E-2</v>
      </c>
      <c r="AS839" s="60">
        <f ca="1"/>
        <v>1.9948390499383408E-3</v>
      </c>
      <c r="AT839" s="60">
        <f ca="1"/>
        <v>-7.4041357290470303E-3</v>
      </c>
      <c r="AU839" s="60">
        <f ca="1"/>
        <v>-5.1586742030016982E-3</v>
      </c>
      <c r="AW839" s="61">
        <f t="shared" ca="1" si="411"/>
        <v>2.2656240116217256E-2</v>
      </c>
      <c r="AX839" s="61">
        <f t="shared" ca="1" si="412"/>
        <v>-1.076312420984209</v>
      </c>
      <c r="AY839" s="61">
        <f t="shared" ca="1" si="413"/>
        <v>0.19948390499383409</v>
      </c>
      <c r="AZ839" s="61">
        <f t="shared" ca="1" si="414"/>
        <v>-0.740413572904703</v>
      </c>
      <c r="BA839" s="61">
        <f t="shared" ca="1" si="415"/>
        <v>-0.51586742030016985</v>
      </c>
      <c r="BB839" s="61">
        <f t="shared" ca="1" si="416"/>
        <v>-2.1104532690790303</v>
      </c>
      <c r="BL839" s="96">
        <v>39882</v>
      </c>
      <c r="BM839" s="126">
        <f t="shared" si="430"/>
        <v>2.5158197249996118E-2</v>
      </c>
      <c r="BN839" s="126">
        <f t="shared" si="431"/>
        <v>6.3504491612455971E-2</v>
      </c>
      <c r="BO839" s="126">
        <f t="shared" si="432"/>
        <v>-5.6809591432356882E-3</v>
      </c>
      <c r="BP839" s="126">
        <f t="shared" si="433"/>
        <v>-1.8760735969017395E-4</v>
      </c>
      <c r="BQ839" s="126">
        <f t="shared" si="434"/>
        <v>-2.4725250076954197E-2</v>
      </c>
      <c r="DA839" s="126">
        <f t="shared" ca="1" si="417"/>
        <v>-4.1829642344115136E-4</v>
      </c>
      <c r="DB839" s="126">
        <f t="shared" ca="1" si="418"/>
        <v>-1.1081006531043266E-2</v>
      </c>
      <c r="DC839" s="126">
        <f t="shared" ca="1" si="419"/>
        <v>1.8364254878487413E-3</v>
      </c>
      <c r="DD839" s="126">
        <f t="shared" ca="1" si="420"/>
        <v>-7.2873983877321949E-3</v>
      </c>
      <c r="DE839" s="126">
        <f t="shared" ca="1" si="421"/>
        <v>-5.7812664223183714E-3</v>
      </c>
    </row>
    <row r="840" spans="1:109" ht="14" thickBot="1" x14ac:dyDescent="0.2">
      <c r="A840" s="96">
        <v>39883</v>
      </c>
      <c r="B840" s="97">
        <v>3.1170001029968262</v>
      </c>
      <c r="C840" s="98">
        <v>721.3599853515625</v>
      </c>
      <c r="D840" s="97">
        <v>1.3847999572753906</v>
      </c>
      <c r="E840">
        <v>97.247886410343284</v>
      </c>
      <c r="F840">
        <v>910.5494384765625</v>
      </c>
      <c r="G840" s="14"/>
      <c r="H840" s="34">
        <f t="shared" si="422"/>
        <v>-2.9123158029893924E-2</v>
      </c>
      <c r="I840" s="34">
        <f t="shared" si="423"/>
        <v>2.4458168779006757E-3</v>
      </c>
      <c r="J840" s="34">
        <f t="shared" si="424"/>
        <v>8.8147312011541083E-3</v>
      </c>
      <c r="K840" s="34">
        <f t="shared" si="425"/>
        <v>-1.5948593673907809E-2</v>
      </c>
      <c r="L840" s="101">
        <f t="shared" si="426"/>
        <v>1.67485932202639E-2</v>
      </c>
      <c r="N840" s="34">
        <f t="shared" si="427"/>
        <v>1.1976442399064018</v>
      </c>
      <c r="O840" s="35">
        <f t="shared" si="435"/>
        <v>0.24458168779006756</v>
      </c>
      <c r="P840" s="35">
        <f t="shared" si="436"/>
        <v>0.88147312011541079</v>
      </c>
      <c r="Q840" s="35">
        <f t="shared" si="428"/>
        <v>-1.5948593673907809</v>
      </c>
      <c r="R840" s="35">
        <f t="shared" si="437"/>
        <v>1.6748593220263901</v>
      </c>
      <c r="S840" s="67">
        <f t="shared" si="429"/>
        <v>2.4036990024474894</v>
      </c>
      <c r="AJ840" s="34">
        <f t="shared" ca="1" si="439"/>
        <v>1.3203758702768469</v>
      </c>
      <c r="AK840" s="34">
        <f t="shared" ca="1" si="439"/>
        <v>0.12396821915138875</v>
      </c>
      <c r="AL840" s="34">
        <f t="shared" ca="1" si="439"/>
        <v>8.3968993312006093E-2</v>
      </c>
      <c r="AM840" s="34">
        <f t="shared" ca="1" si="439"/>
        <v>0.39237977977015909</v>
      </c>
      <c r="AN840" s="101">
        <f t="shared" ca="1" si="439"/>
        <v>1.1824254792533651</v>
      </c>
      <c r="AQ840" s="60">
        <f ca="1"/>
        <v>3.9529371449046578E-2</v>
      </c>
      <c r="AR840" s="60">
        <f ca="1"/>
        <v>-1.4705718838050614E-3</v>
      </c>
      <c r="AS840" s="60">
        <f ca="1"/>
        <v>-5.2504891317850227E-3</v>
      </c>
      <c r="AT840" s="60">
        <f ca="1"/>
        <v>1.7320065817506662E-4</v>
      </c>
      <c r="AU840" s="60">
        <f ca="1"/>
        <v>-2.3802313025737243E-3</v>
      </c>
      <c r="AW840" s="61">
        <f t="shared" ref="AW840:AW903" ca="1" si="440">-AQ840*$B$7*100*$V$24*$B$6</f>
        <v>-1.6255834609171211</v>
      </c>
      <c r="AX840" s="61">
        <f t="shared" ref="AX840:AX903" ca="1" si="441">AR840*$C$6</f>
        <v>-0.14705718838050613</v>
      </c>
      <c r="AY840" s="61">
        <f t="shared" ref="AY840:AY903" ca="1" si="442">AS840*$D$6</f>
        <v>-0.52504891317850222</v>
      </c>
      <c r="AZ840" s="61">
        <f t="shared" ref="AZ840:AZ903" ca="1" si="443">-AT840*$E$6</f>
        <v>1.7320065817506662E-2</v>
      </c>
      <c r="BA840" s="61">
        <f t="shared" ref="BA840:BA903" ca="1" si="444">AU840*$F$6</f>
        <v>-0.23802313025737243</v>
      </c>
      <c r="BB840" s="61">
        <f t="shared" ref="BB840:BB903" ca="1" si="445">SUM(AW840:BA840)</f>
        <v>-2.5183926269159951</v>
      </c>
      <c r="BL840" s="96">
        <v>39883</v>
      </c>
      <c r="BM840" s="126">
        <f t="shared" si="430"/>
        <v>-2.8701669190998112E-2</v>
      </c>
      <c r="BN840" s="126">
        <f t="shared" si="431"/>
        <v>2.2872862682306646E-3</v>
      </c>
      <c r="BO840" s="126">
        <f t="shared" si="432"/>
        <v>8.8559216727461705E-3</v>
      </c>
      <c r="BP840" s="126">
        <f t="shared" si="433"/>
        <v>-1.5740902063326529E-2</v>
      </c>
      <c r="BQ840" s="126">
        <f t="shared" si="434"/>
        <v>1.5998933577845494E-2</v>
      </c>
      <c r="DA840" s="126">
        <f t="shared" ref="DA840:DA903" ca="1" si="446">AQ840-$DA$5</f>
        <v>3.9662007630866719E-2</v>
      </c>
      <c r="DB840" s="126">
        <f t="shared" ref="DB840:DB903" ca="1" si="447">AR840-$DB$5</f>
        <v>-1.7884542050062386E-3</v>
      </c>
      <c r="DC840" s="126">
        <f t="shared" ref="DC840:DC903" ca="1" si="448">AS840-$DC$5</f>
        <v>-5.408902693874622E-3</v>
      </c>
      <c r="DD840" s="126">
        <f t="shared" ref="DD840:DD903" ca="1" si="449">AT840-$DD$5</f>
        <v>2.8993799948990153E-4</v>
      </c>
      <c r="DE840" s="126">
        <f t="shared" ref="DE840:DE903" ca="1" si="450">AU840-$DE$5</f>
        <v>-3.0028235218903972E-3</v>
      </c>
    </row>
    <row r="841" spans="1:109" ht="14" thickBot="1" x14ac:dyDescent="0.2">
      <c r="A841" s="96">
        <v>39884</v>
      </c>
      <c r="B841" s="97">
        <v>3.0699999332427979</v>
      </c>
      <c r="C841" s="98">
        <v>750.739990234375</v>
      </c>
      <c r="D841" s="97">
        <v>1.3913999795913696</v>
      </c>
      <c r="E841">
        <v>98.029608042916976</v>
      </c>
      <c r="F841">
        <v>923.6973876953125</v>
      </c>
      <c r="G841" s="14"/>
      <c r="H841" s="34">
        <f t="shared" ref="H841:H904" si="451">(B841-B840)/B840</f>
        <v>-1.5078655181576738E-2</v>
      </c>
      <c r="I841" s="34">
        <f t="shared" ref="I841:I904" si="452">(C841-C840)/C840</f>
        <v>4.0728631306730774E-2</v>
      </c>
      <c r="J841" s="34">
        <f t="shared" ref="J841:J904" si="453">(D841-D840)/D840</f>
        <v>4.7660474578325529E-3</v>
      </c>
      <c r="K841" s="34">
        <f t="shared" ref="K841:K904" si="454">(E841-E840)/E840</f>
        <v>8.0384434194813344E-3</v>
      </c>
      <c r="L841" s="101">
        <f t="shared" ref="L841:L904" si="455">(F841-F840)/F840</f>
        <v>1.44395775376544E-2</v>
      </c>
      <c r="N841" s="34">
        <f t="shared" ref="N841:N904" si="456">-H841*$B$7*100*$V$24*$B$6</f>
        <v>0.62008606708150937</v>
      </c>
      <c r="O841" s="35">
        <f t="shared" si="435"/>
        <v>4.0728631306730776</v>
      </c>
      <c r="P841" s="35">
        <f t="shared" si="436"/>
        <v>0.47660474578325529</v>
      </c>
      <c r="Q841" s="35">
        <f t="shared" ref="Q841:Q904" si="457">-K841*$E$6</f>
        <v>0.80384434194813348</v>
      </c>
      <c r="R841" s="35">
        <f t="shared" si="437"/>
        <v>1.44395775376544</v>
      </c>
      <c r="S841" s="67">
        <f t="shared" ref="S841:S904" si="458">SUM(N841:R841)</f>
        <v>7.4173560392514162</v>
      </c>
      <c r="AJ841" s="34">
        <f t="shared" ca="1" si="439"/>
        <v>1.1479215536588572</v>
      </c>
      <c r="AK841" s="34">
        <f t="shared" ca="1" si="439"/>
        <v>-2.2934933587524018</v>
      </c>
      <c r="AL841" s="34">
        <f t="shared" ca="1" si="439"/>
        <v>0.63702454990273261</v>
      </c>
      <c r="AM841" s="34">
        <f t="shared" ca="1" si="439"/>
        <v>1.1667669550317477</v>
      </c>
      <c r="AN841" s="101">
        <f t="shared" ca="1" si="439"/>
        <v>0.86283578922994586</v>
      </c>
      <c r="AQ841" s="60">
        <f ca="1"/>
        <v>2.4539725837321745E-2</v>
      </c>
      <c r="AR841" s="60">
        <f ca="1"/>
        <v>1.2433858695933797E-2</v>
      </c>
      <c r="AS841" s="60">
        <f ca="1"/>
        <v>7.4899471972103455E-3</v>
      </c>
      <c r="AT841" s="60">
        <f ca="1"/>
        <v>8.9426519330722924E-3</v>
      </c>
      <c r="AU841" s="60">
        <f ca="1"/>
        <v>-4.114980067772644E-5</v>
      </c>
      <c r="AW841" s="61">
        <f t="shared" ca="1" si="440"/>
        <v>-1.0091577729236303</v>
      </c>
      <c r="AX841" s="61">
        <f t="shared" ca="1" si="441"/>
        <v>1.2433858695933797</v>
      </c>
      <c r="AY841" s="61">
        <f t="shared" ca="1" si="442"/>
        <v>0.7489947197210346</v>
      </c>
      <c r="AZ841" s="61">
        <f t="shared" ca="1" si="443"/>
        <v>0.8942651933072292</v>
      </c>
      <c r="BA841" s="61">
        <f t="shared" ca="1" si="444"/>
        <v>-4.1149800677726441E-3</v>
      </c>
      <c r="BB841" s="61">
        <f t="shared" ca="1" si="445"/>
        <v>1.8733730296302404</v>
      </c>
      <c r="BL841" s="96">
        <v>39884</v>
      </c>
      <c r="BM841" s="126">
        <f t="shared" ref="BM841:BM904" si="459">H841-$BM$6</f>
        <v>-1.4657166342680926E-2</v>
      </c>
      <c r="BN841" s="126">
        <f t="shared" ref="BN841:BN904" si="460">I841-$BN$6</f>
        <v>4.0570100697060761E-2</v>
      </c>
      <c r="BO841" s="126">
        <f t="shared" ref="BO841:BO904" si="461">J841-$BO$6</f>
        <v>4.8072379294246152E-3</v>
      </c>
      <c r="BP841" s="126">
        <f t="shared" ref="BP841:BP904" si="462">K841-$BP$6</f>
        <v>8.2461350300626138E-3</v>
      </c>
      <c r="BQ841" s="126">
        <f t="shared" ref="BQ841:BQ904" si="463">L841-$BQ$6</f>
        <v>1.3689917895235992E-2</v>
      </c>
      <c r="DA841" s="126">
        <f t="shared" ca="1" si="446"/>
        <v>2.4672362019141889E-2</v>
      </c>
      <c r="DB841" s="126">
        <f t="shared" ca="1" si="447"/>
        <v>1.211597637473262E-2</v>
      </c>
      <c r="DC841" s="126">
        <f t="shared" ca="1" si="448"/>
        <v>7.3315336351207462E-3</v>
      </c>
      <c r="DD841" s="126">
        <f t="shared" ca="1" si="449"/>
        <v>9.0593892743871269E-3</v>
      </c>
      <c r="DE841" s="126">
        <f t="shared" ca="1" si="450"/>
        <v>-6.637420199943993E-4</v>
      </c>
    </row>
    <row r="842" spans="1:109" ht="14" thickBot="1" x14ac:dyDescent="0.2">
      <c r="A842" s="96">
        <v>39885</v>
      </c>
      <c r="B842" s="97">
        <v>3.1170001029968262</v>
      </c>
      <c r="C842" s="98">
        <v>756.54998779296875</v>
      </c>
      <c r="D842" s="97">
        <v>1.3991999626159668</v>
      </c>
      <c r="E842">
        <v>98.000780178857013</v>
      </c>
      <c r="F842">
        <v>928.69677734375</v>
      </c>
      <c r="G842" s="14"/>
      <c r="H842" s="34">
        <f t="shared" si="451"/>
        <v>1.5309501881448806E-2</v>
      </c>
      <c r="I842" s="34">
        <f t="shared" si="452"/>
        <v>7.7390276715909529E-3</v>
      </c>
      <c r="J842" s="34">
        <f t="shared" si="453"/>
        <v>5.6058524788018824E-3</v>
      </c>
      <c r="K842" s="34">
        <f t="shared" si="454"/>
        <v>-2.9407303196950582E-4</v>
      </c>
      <c r="L842" s="101">
        <f t="shared" si="455"/>
        <v>5.4123674214466662E-3</v>
      </c>
      <c r="N842" s="34">
        <f t="shared" si="456"/>
        <v>-0.6295792758921539</v>
      </c>
      <c r="O842" s="35">
        <f t="shared" ref="O842:O905" si="464">I842*$C$6</f>
        <v>0.77390276715909534</v>
      </c>
      <c r="P842" s="35">
        <f t="shared" ref="P842:P905" si="465">J842*$D$6</f>
        <v>0.56058524788018826</v>
      </c>
      <c r="Q842" s="35">
        <f t="shared" si="457"/>
        <v>-2.9407303196950584E-2</v>
      </c>
      <c r="R842" s="35">
        <f t="shared" ref="R842:R905" si="466">L842*$F$6</f>
        <v>0.54123674214466666</v>
      </c>
      <c r="S842" s="67">
        <f t="shared" si="458"/>
        <v>1.2167381780948459</v>
      </c>
      <c r="AJ842" s="34">
        <f t="shared" ca="1" si="439"/>
        <v>-0.6843241998887768</v>
      </c>
      <c r="AK842" s="34">
        <f t="shared" ca="1" si="439"/>
        <v>1.4515714603619363</v>
      </c>
      <c r="AL842" s="34">
        <f t="shared" ca="1" si="439"/>
        <v>1.310588346277882</v>
      </c>
      <c r="AM842" s="34">
        <f t="shared" ca="1" si="439"/>
        <v>0.87658673433227208</v>
      </c>
      <c r="AN842" s="101">
        <f t="shared" ca="1" si="439"/>
        <v>-1.5471159021148491</v>
      </c>
      <c r="AQ842" s="60">
        <f ca="1"/>
        <v>2.3745375492606184E-2</v>
      </c>
      <c r="AR842" s="60">
        <f ca="1"/>
        <v>4.6514078684031616E-3</v>
      </c>
      <c r="AS842" s="60">
        <f ca="1"/>
        <v>3.8055090495691841E-3</v>
      </c>
      <c r="AT842" s="60">
        <f ca="1"/>
        <v>6.8615287003743058E-3</v>
      </c>
      <c r="AU842" s="60">
        <f ca="1"/>
        <v>-3.3903343669135132E-2</v>
      </c>
      <c r="AW842" s="61">
        <f t="shared" ca="1" si="440"/>
        <v>-0.97649135969194267</v>
      </c>
      <c r="AX842" s="61">
        <f t="shared" ca="1" si="441"/>
        <v>0.46514078684031618</v>
      </c>
      <c r="AY842" s="61">
        <f t="shared" ca="1" si="442"/>
        <v>0.3805509049569184</v>
      </c>
      <c r="AZ842" s="61">
        <f t="shared" ca="1" si="443"/>
        <v>0.68615287003743064</v>
      </c>
      <c r="BA842" s="61">
        <f t="shared" ca="1" si="444"/>
        <v>-3.3903343669135131</v>
      </c>
      <c r="BB842" s="61">
        <f t="shared" ca="1" si="445"/>
        <v>-2.8349811647707908</v>
      </c>
      <c r="BL842" s="96">
        <v>39885</v>
      </c>
      <c r="BM842" s="126">
        <f t="shared" si="459"/>
        <v>1.5730990720344618E-2</v>
      </c>
      <c r="BN842" s="126">
        <f t="shared" si="460"/>
        <v>7.5804970619209417E-3</v>
      </c>
      <c r="BO842" s="126">
        <f t="shared" si="461"/>
        <v>5.6470429503939447E-3</v>
      </c>
      <c r="BP842" s="126">
        <f t="shared" si="462"/>
        <v>-8.6381421388225947E-5</v>
      </c>
      <c r="BQ842" s="126">
        <f t="shared" si="463"/>
        <v>4.662707779028258E-3</v>
      </c>
      <c r="DA842" s="126">
        <f t="shared" ca="1" si="446"/>
        <v>2.3878011674426328E-2</v>
      </c>
      <c r="DB842" s="126">
        <f t="shared" ca="1" si="447"/>
        <v>4.3335255472019846E-3</v>
      </c>
      <c r="DC842" s="126">
        <f t="shared" ca="1" si="448"/>
        <v>3.6470954874795844E-3</v>
      </c>
      <c r="DD842" s="126">
        <f t="shared" ca="1" si="449"/>
        <v>6.9782660416891412E-3</v>
      </c>
      <c r="DE842" s="126">
        <f t="shared" ca="1" si="450"/>
        <v>-3.4525935888451806E-2</v>
      </c>
    </row>
    <row r="843" spans="1:109" ht="14" thickBot="1" x14ac:dyDescent="0.2">
      <c r="A843" s="96">
        <v>39888</v>
      </c>
      <c r="B843" s="97">
        <v>3.1659998893737793</v>
      </c>
      <c r="C843" s="98">
        <v>753.8900146484375</v>
      </c>
      <c r="D843" s="97">
        <v>1.4093999862670898</v>
      </c>
      <c r="E843">
        <v>98.299416213745886</v>
      </c>
      <c r="F843">
        <v>921.748779296875</v>
      </c>
      <c r="G843" s="14"/>
      <c r="H843" s="34">
        <f t="shared" si="451"/>
        <v>1.5720174769914989E-2</v>
      </c>
      <c r="I843" s="34">
        <f t="shared" si="452"/>
        <v>-3.5159251701146763E-3</v>
      </c>
      <c r="J843" s="34">
        <f t="shared" si="453"/>
        <v>7.2898970294802742E-3</v>
      </c>
      <c r="K843" s="34">
        <f t="shared" si="454"/>
        <v>3.047282219017487E-3</v>
      </c>
      <c r="L843" s="101">
        <f t="shared" si="455"/>
        <v>-7.4814495068536799E-3</v>
      </c>
      <c r="N843" s="34">
        <f t="shared" si="456"/>
        <v>-0.64646755493292241</v>
      </c>
      <c r="O843" s="35">
        <f t="shared" si="464"/>
        <v>-0.35159251701146765</v>
      </c>
      <c r="P843" s="35">
        <f t="shared" si="465"/>
        <v>0.72898970294802745</v>
      </c>
      <c r="Q843" s="35">
        <f t="shared" si="457"/>
        <v>0.3047282219017487</v>
      </c>
      <c r="R843" s="35">
        <f t="shared" si="466"/>
        <v>-0.74814495068536802</v>
      </c>
      <c r="S843" s="67">
        <f t="shared" si="458"/>
        <v>-0.71248709777998198</v>
      </c>
      <c r="AJ843" s="34">
        <f t="shared" ca="1" si="439"/>
        <v>-0.3867236302560616</v>
      </c>
      <c r="AK843" s="34">
        <f t="shared" ca="1" si="439"/>
        <v>-1.1685706473722646</v>
      </c>
      <c r="AL843" s="34">
        <f t="shared" ca="1" si="439"/>
        <v>-0.50104708606952386</v>
      </c>
      <c r="AM843" s="34">
        <f t="shared" ca="1" si="439"/>
        <v>0.87207454801361306</v>
      </c>
      <c r="AN843" s="101">
        <f t="shared" ca="1" si="439"/>
        <v>-1.8261127919224094</v>
      </c>
      <c r="AQ843" s="60">
        <f ca="1"/>
        <v>-2.1861757225417774E-2</v>
      </c>
      <c r="AR843" s="60">
        <f ca="1"/>
        <v>1.5858224671508152E-2</v>
      </c>
      <c r="AS843" s="60">
        <f ca="1"/>
        <v>3.4639775134643475E-3</v>
      </c>
      <c r="AT843" s="60">
        <f ca="1"/>
        <v>-1.264057273425169E-2</v>
      </c>
      <c r="AU843" s="60">
        <f ca="1"/>
        <v>1.1006113367368413E-2</v>
      </c>
      <c r="AW843" s="61">
        <f t="shared" ca="1" si="440"/>
        <v>0.89903050995974432</v>
      </c>
      <c r="AX843" s="61">
        <f t="shared" ca="1" si="441"/>
        <v>1.5858224671508152</v>
      </c>
      <c r="AY843" s="61">
        <f t="shared" ca="1" si="442"/>
        <v>0.34639775134643475</v>
      </c>
      <c r="AZ843" s="61">
        <f t="shared" ca="1" si="443"/>
        <v>-1.2640572734251689</v>
      </c>
      <c r="BA843" s="61">
        <f t="shared" ca="1" si="444"/>
        <v>1.1006113367368413</v>
      </c>
      <c r="BB843" s="61">
        <f t="shared" ca="1" si="445"/>
        <v>2.6678047917686669</v>
      </c>
      <c r="BL843" s="96">
        <v>39888</v>
      </c>
      <c r="BM843" s="126">
        <f t="shared" si="459"/>
        <v>1.6141663608810801E-2</v>
      </c>
      <c r="BN843" s="126">
        <f t="shared" si="460"/>
        <v>-3.6744557797846874E-3</v>
      </c>
      <c r="BO843" s="126">
        <f t="shared" si="461"/>
        <v>7.3310875010723364E-3</v>
      </c>
      <c r="BP843" s="126">
        <f t="shared" si="462"/>
        <v>3.2549738295987668E-3</v>
      </c>
      <c r="BQ843" s="126">
        <f t="shared" si="463"/>
        <v>-8.2311091492720881E-3</v>
      </c>
      <c r="DA843" s="126">
        <f t="shared" ca="1" si="446"/>
        <v>-2.172912104359763E-2</v>
      </c>
      <c r="DB843" s="126">
        <f t="shared" ca="1" si="447"/>
        <v>1.5540342350306975E-2</v>
      </c>
      <c r="DC843" s="126">
        <f t="shared" ca="1" si="448"/>
        <v>3.3055639513747477E-3</v>
      </c>
      <c r="DD843" s="126">
        <f t="shared" ca="1" si="449"/>
        <v>-1.2523835392936855E-2</v>
      </c>
      <c r="DE843" s="126">
        <f t="shared" ca="1" si="450"/>
        <v>1.0383521148051741E-2</v>
      </c>
    </row>
    <row r="844" spans="1:109" ht="14" thickBot="1" x14ac:dyDescent="0.2">
      <c r="A844" s="96">
        <v>39889</v>
      </c>
      <c r="B844" s="97">
        <v>3.2209999561309814</v>
      </c>
      <c r="C844" s="98">
        <v>778.1199951171875</v>
      </c>
      <c r="D844" s="97">
        <v>1.4032000303268433</v>
      </c>
      <c r="E844">
        <v>98.522163090632816</v>
      </c>
      <c r="F844">
        <v>917.7490234375</v>
      </c>
      <c r="G844" s="14"/>
      <c r="H844" s="34">
        <f t="shared" si="451"/>
        <v>1.7372100024956386E-2</v>
      </c>
      <c r="I844" s="34">
        <f t="shared" si="452"/>
        <v>3.2139940837456506E-2</v>
      </c>
      <c r="J844" s="34">
        <f t="shared" si="453"/>
        <v>-4.3990038318842814E-3</v>
      </c>
      <c r="K844" s="34">
        <f t="shared" si="454"/>
        <v>2.2660040666221356E-3</v>
      </c>
      <c r="L844" s="101">
        <f t="shared" si="455"/>
        <v>-4.3393123475857264E-3</v>
      </c>
      <c r="N844" s="34">
        <f t="shared" si="456"/>
        <v>-0.71440039258828469</v>
      </c>
      <c r="O844" s="35">
        <f t="shared" si="464"/>
        <v>3.2139940837456504</v>
      </c>
      <c r="P844" s="35">
        <f t="shared" si="465"/>
        <v>-0.43990038318842811</v>
      </c>
      <c r="Q844" s="35">
        <f t="shared" si="457"/>
        <v>0.22660040666221357</v>
      </c>
      <c r="R844" s="35">
        <f t="shared" si="466"/>
        <v>-0.43393123475857265</v>
      </c>
      <c r="S844" s="67">
        <f t="shared" si="458"/>
        <v>1.8523624798725786</v>
      </c>
      <c r="AJ844" s="34">
        <f t="shared" ca="1" si="439"/>
        <v>-0.73975302656981501</v>
      </c>
      <c r="AK844" s="34">
        <f t="shared" ca="1" si="439"/>
        <v>-0.50936183110966438</v>
      </c>
      <c r="AL844" s="34">
        <f t="shared" ca="1" si="439"/>
        <v>-1.3295341830597414</v>
      </c>
      <c r="AM844" s="34">
        <f t="shared" ca="1" si="439"/>
        <v>-0.81810825866253001</v>
      </c>
      <c r="AN844" s="101">
        <f t="shared" ca="1" si="439"/>
        <v>-0.46028159731142965</v>
      </c>
      <c r="AQ844" s="60">
        <f ca="1"/>
        <v>-1.0081970158673408E-3</v>
      </c>
      <c r="AR844" s="60">
        <f ca="1"/>
        <v>-1.3321124665496413E-2</v>
      </c>
      <c r="AS844" s="60">
        <f ca="1"/>
        <v>-5.1917546698320265E-3</v>
      </c>
      <c r="AT844" s="60">
        <f ca="1"/>
        <v>-1.2046527429979172E-2</v>
      </c>
      <c r="AU844" s="60">
        <f ca="1"/>
        <v>-1.2681574548658455E-2</v>
      </c>
      <c r="AW844" s="61">
        <f t="shared" ca="1" si="440"/>
        <v>4.1460522499137155E-2</v>
      </c>
      <c r="AX844" s="61">
        <f t="shared" ca="1" si="441"/>
        <v>-1.3321124665496413</v>
      </c>
      <c r="AY844" s="61">
        <f t="shared" ca="1" si="442"/>
        <v>-0.5191754669832026</v>
      </c>
      <c r="AZ844" s="61">
        <f t="shared" ca="1" si="443"/>
        <v>-1.2046527429979172</v>
      </c>
      <c r="BA844" s="61">
        <f t="shared" ca="1" si="444"/>
        <v>-1.2681574548658454</v>
      </c>
      <c r="BB844" s="61">
        <f t="shared" ca="1" si="445"/>
        <v>-4.2826376088974696</v>
      </c>
      <c r="BL844" s="96">
        <v>39889</v>
      </c>
      <c r="BM844" s="126">
        <f t="shared" si="459"/>
        <v>1.7793588863852197E-2</v>
      </c>
      <c r="BN844" s="126">
        <f t="shared" si="460"/>
        <v>3.1981410227786493E-2</v>
      </c>
      <c r="BO844" s="126">
        <f t="shared" si="461"/>
        <v>-4.3578133602922191E-3</v>
      </c>
      <c r="BP844" s="126">
        <f t="shared" si="462"/>
        <v>2.4736956772034155E-3</v>
      </c>
      <c r="BQ844" s="126">
        <f t="shared" si="463"/>
        <v>-5.0889719900041345E-3</v>
      </c>
      <c r="DA844" s="126">
        <f t="shared" ca="1" si="446"/>
        <v>-8.7556083404719714E-4</v>
      </c>
      <c r="DB844" s="126">
        <f t="shared" ca="1" si="447"/>
        <v>-1.363900698669759E-2</v>
      </c>
      <c r="DC844" s="126">
        <f t="shared" ca="1" si="448"/>
        <v>-5.3501682319216258E-3</v>
      </c>
      <c r="DD844" s="126">
        <f t="shared" ca="1" si="449"/>
        <v>-1.1929790088664337E-2</v>
      </c>
      <c r="DE844" s="126">
        <f t="shared" ca="1" si="450"/>
        <v>-1.3304166767975127E-2</v>
      </c>
    </row>
    <row r="845" spans="1:109" ht="14" thickBot="1" x14ac:dyDescent="0.2">
      <c r="A845" s="96">
        <v>39890</v>
      </c>
      <c r="B845" s="97">
        <v>2.8810000419616699</v>
      </c>
      <c r="C845" s="98">
        <v>794.3499755859375</v>
      </c>
      <c r="D845" s="97">
        <v>1.4212000370025635</v>
      </c>
      <c r="E845">
        <v>96.061482679904515</v>
      </c>
      <c r="F845">
        <v>932.7481689453125</v>
      </c>
      <c r="G845" s="14"/>
      <c r="H845" s="34">
        <f t="shared" si="451"/>
        <v>-0.10555725513815731</v>
      </c>
      <c r="I845" s="34">
        <f t="shared" si="452"/>
        <v>2.0857940382711423E-2</v>
      </c>
      <c r="J845" s="34">
        <f t="shared" si="453"/>
        <v>1.2827826601120815E-2</v>
      </c>
      <c r="K845" s="34">
        <f t="shared" si="454"/>
        <v>-2.497590728356892E-2</v>
      </c>
      <c r="L845" s="101">
        <f t="shared" si="455"/>
        <v>1.634340666648932E-2</v>
      </c>
      <c r="N845" s="34">
        <f t="shared" si="456"/>
        <v>4.3408767162812048</v>
      </c>
      <c r="O845" s="35">
        <f t="shared" si="464"/>
        <v>2.0857940382711422</v>
      </c>
      <c r="P845" s="35">
        <f t="shared" si="465"/>
        <v>1.2827826601120815</v>
      </c>
      <c r="Q845" s="35">
        <f t="shared" si="457"/>
        <v>-2.4975907283568919</v>
      </c>
      <c r="R845" s="35">
        <f t="shared" si="466"/>
        <v>1.634340666648932</v>
      </c>
      <c r="S845" s="67">
        <f t="shared" si="458"/>
        <v>6.8462033529564685</v>
      </c>
      <c r="AJ845" s="34">
        <f t="shared" ca="1" si="439"/>
        <v>0.55943546922533638</v>
      </c>
      <c r="AK845" s="34">
        <f t="shared" ca="1" si="439"/>
        <v>1.4752883785022557</v>
      </c>
      <c r="AL845" s="34">
        <f t="shared" ca="1" si="439"/>
        <v>-1.5192216383142378</v>
      </c>
      <c r="AM845" s="34">
        <f t="shared" ca="1" si="439"/>
        <v>0.90345465643102885</v>
      </c>
      <c r="AN845" s="101">
        <f t="shared" ca="1" si="439"/>
        <v>0.54820865155915821</v>
      </c>
      <c r="AQ845" s="60">
        <f ca="1"/>
        <v>-6.5081670282026612E-3</v>
      </c>
      <c r="AR845" s="60">
        <f ca="1"/>
        <v>-2.265532144448637E-2</v>
      </c>
      <c r="AS845" s="60">
        <f ca="1"/>
        <v>-8.4193224246044782E-3</v>
      </c>
      <c r="AT845" s="60">
        <f ca="1"/>
        <v>-2.8063270739080858E-3</v>
      </c>
      <c r="AU845" s="60">
        <f ca="1"/>
        <v>1.7003129029472767E-3</v>
      </c>
      <c r="AW845" s="61">
        <f t="shared" ca="1" si="440"/>
        <v>0.2676381711651919</v>
      </c>
      <c r="AX845" s="61">
        <f t="shared" ca="1" si="441"/>
        <v>-2.2655321444486369</v>
      </c>
      <c r="AY845" s="61">
        <f t="shared" ca="1" si="442"/>
        <v>-0.84193224246044784</v>
      </c>
      <c r="AZ845" s="61">
        <f t="shared" ca="1" si="443"/>
        <v>-0.28063270739080859</v>
      </c>
      <c r="BA845" s="61">
        <f t="shared" ca="1" si="444"/>
        <v>0.17003129029472766</v>
      </c>
      <c r="BB845" s="61">
        <f t="shared" ca="1" si="445"/>
        <v>-2.9504276328399737</v>
      </c>
      <c r="BL845" s="96">
        <v>39890</v>
      </c>
      <c r="BM845" s="126">
        <f t="shared" si="459"/>
        <v>-0.1051357662992615</v>
      </c>
      <c r="BN845" s="126">
        <f t="shared" si="460"/>
        <v>2.0699409773041414E-2</v>
      </c>
      <c r="BO845" s="126">
        <f t="shared" si="461"/>
        <v>1.2869017072712877E-2</v>
      </c>
      <c r="BP845" s="126">
        <f t="shared" si="462"/>
        <v>-2.4768215672987641E-2</v>
      </c>
      <c r="BQ845" s="126">
        <f t="shared" si="463"/>
        <v>1.5593747024070912E-2</v>
      </c>
      <c r="DA845" s="126">
        <f t="shared" ca="1" si="446"/>
        <v>-6.3755308463825178E-3</v>
      </c>
      <c r="DB845" s="126">
        <f t="shared" ca="1" si="447"/>
        <v>-2.2973203765687549E-2</v>
      </c>
      <c r="DC845" s="126">
        <f t="shared" ca="1" si="448"/>
        <v>-8.5777359866940784E-3</v>
      </c>
      <c r="DD845" s="126">
        <f t="shared" ca="1" si="449"/>
        <v>-2.6895897325932509E-3</v>
      </c>
      <c r="DE845" s="126">
        <f t="shared" ca="1" si="450"/>
        <v>1.0777206836306038E-3</v>
      </c>
    </row>
    <row r="846" spans="1:109" ht="14" thickBot="1" x14ac:dyDescent="0.2">
      <c r="A846" s="96">
        <v>39891</v>
      </c>
      <c r="B846" s="97">
        <v>2.8994998931884766</v>
      </c>
      <c r="C846" s="98">
        <v>784.03997802734375</v>
      </c>
      <c r="D846" s="97">
        <v>1.4493999481201172</v>
      </c>
      <c r="E846">
        <v>94.562645995268966</v>
      </c>
      <c r="F846">
        <v>953.69403076171875</v>
      </c>
      <c r="G846" s="14"/>
      <c r="H846" s="34">
        <f t="shared" si="451"/>
        <v>6.4213297318142732E-3</v>
      </c>
      <c r="I846" s="34">
        <f t="shared" si="452"/>
        <v>-1.2979162680767721E-2</v>
      </c>
      <c r="J846" s="34">
        <f t="shared" si="453"/>
        <v>1.9842323658413222E-2</v>
      </c>
      <c r="K846" s="34">
        <f t="shared" si="454"/>
        <v>-1.5602889345670038E-2</v>
      </c>
      <c r="L846" s="101">
        <f t="shared" si="455"/>
        <v>2.2456073904803683E-2</v>
      </c>
      <c r="N846" s="34">
        <f t="shared" si="456"/>
        <v>-0.26406712341955091</v>
      </c>
      <c r="O846" s="35">
        <f t="shared" si="464"/>
        <v>-1.297916268076772</v>
      </c>
      <c r="P846" s="35">
        <f t="shared" si="465"/>
        <v>1.9842323658413221</v>
      </c>
      <c r="Q846" s="35">
        <f t="shared" si="457"/>
        <v>-1.5602889345670037</v>
      </c>
      <c r="R846" s="35">
        <f t="shared" si="466"/>
        <v>2.2456073904803682</v>
      </c>
      <c r="S846" s="67">
        <f t="shared" si="458"/>
        <v>1.1075674302583638</v>
      </c>
      <c r="AJ846" s="34">
        <f t="shared" ca="1" si="439"/>
        <v>0.63021553902665872</v>
      </c>
      <c r="AK846" s="34">
        <f t="shared" ca="1" si="439"/>
        <v>-0.70160723283204196</v>
      </c>
      <c r="AL846" s="34">
        <f t="shared" ca="1" si="439"/>
        <v>4.6297536311959285E-2</v>
      </c>
      <c r="AM846" s="34">
        <f t="shared" ca="1" si="439"/>
        <v>-0.69141307919761175</v>
      </c>
      <c r="AN846" s="101">
        <f t="shared" ca="1" si="439"/>
        <v>3.1112945986947391</v>
      </c>
      <c r="AQ846" s="60">
        <f ca="1"/>
        <v>1.5928583024152287E-2</v>
      </c>
      <c r="AR846" s="60">
        <f ca="1"/>
        <v>-4.284180772241861E-3</v>
      </c>
      <c r="AS846" s="60">
        <f ca="1"/>
        <v>9.9699645448574417E-3</v>
      </c>
      <c r="AT846" s="60">
        <f ca="1"/>
        <v>-9.0262418191513214E-4</v>
      </c>
      <c r="AU846" s="60">
        <f ca="1"/>
        <v>2.494742517034151E-2</v>
      </c>
      <c r="AW846" s="61">
        <f t="shared" ca="1" si="440"/>
        <v>-0.65503801782640547</v>
      </c>
      <c r="AX846" s="61">
        <f t="shared" ca="1" si="441"/>
        <v>-0.42841807722418612</v>
      </c>
      <c r="AY846" s="61">
        <f t="shared" ca="1" si="442"/>
        <v>0.99699645448574414</v>
      </c>
      <c r="AZ846" s="61">
        <f t="shared" ca="1" si="443"/>
        <v>-9.0262418191513219E-2</v>
      </c>
      <c r="BA846" s="61">
        <f t="shared" ca="1" si="444"/>
        <v>2.4947425170341511</v>
      </c>
      <c r="BB846" s="61">
        <f t="shared" ca="1" si="445"/>
        <v>2.3180204582777906</v>
      </c>
      <c r="BL846" s="96">
        <v>39891</v>
      </c>
      <c r="BM846" s="126">
        <f t="shared" si="459"/>
        <v>6.8428185707100839E-3</v>
      </c>
      <c r="BN846" s="126">
        <f t="shared" si="460"/>
        <v>-1.3137693290437732E-2</v>
      </c>
      <c r="BO846" s="126">
        <f t="shared" si="461"/>
        <v>1.9883514130005286E-2</v>
      </c>
      <c r="BP846" s="126">
        <f t="shared" si="462"/>
        <v>-1.5395197735088758E-2</v>
      </c>
      <c r="BQ846" s="126">
        <f t="shared" si="463"/>
        <v>2.1706414262385277E-2</v>
      </c>
      <c r="DA846" s="126">
        <f t="shared" ca="1" si="446"/>
        <v>1.6061219205972432E-2</v>
      </c>
      <c r="DB846" s="126">
        <f t="shared" ca="1" si="447"/>
        <v>-4.602063093443038E-3</v>
      </c>
      <c r="DC846" s="126">
        <f t="shared" ca="1" si="448"/>
        <v>9.8115509827678415E-3</v>
      </c>
      <c r="DD846" s="126">
        <f t="shared" ca="1" si="449"/>
        <v>-7.8588684060029723E-4</v>
      </c>
      <c r="DE846" s="126">
        <f t="shared" ca="1" si="450"/>
        <v>2.4324832951024836E-2</v>
      </c>
    </row>
    <row r="847" spans="1:109" ht="14" thickBot="1" x14ac:dyDescent="0.2">
      <c r="A847" s="96">
        <v>39892</v>
      </c>
      <c r="B847" s="97">
        <v>2.9495000839233398</v>
      </c>
      <c r="C847" s="98">
        <v>768.53997802734375</v>
      </c>
      <c r="D847" s="97">
        <v>1.4431999921798706</v>
      </c>
      <c r="E847">
        <v>95.960076729323234</v>
      </c>
      <c r="F847">
        <v>954.69390869140625</v>
      </c>
      <c r="G847" s="14"/>
      <c r="H847" s="34">
        <f t="shared" si="451"/>
        <v>1.7244418891797182E-2</v>
      </c>
      <c r="I847" s="34">
        <f t="shared" si="452"/>
        <v>-1.9769400074468434E-2</v>
      </c>
      <c r="J847" s="34">
        <f t="shared" si="453"/>
        <v>-4.277601878134446E-3</v>
      </c>
      <c r="K847" s="34">
        <f t="shared" si="454"/>
        <v>1.477783028749198E-2</v>
      </c>
      <c r="L847" s="101">
        <f t="shared" si="455"/>
        <v>1.0484263269309696E-3</v>
      </c>
      <c r="N847" s="34">
        <f t="shared" si="456"/>
        <v>-0.70914970605504957</v>
      </c>
      <c r="O847" s="35">
        <f t="shared" si="464"/>
        <v>-1.9769400074468435</v>
      </c>
      <c r="P847" s="35">
        <f t="shared" si="465"/>
        <v>-0.4277601878134446</v>
      </c>
      <c r="Q847" s="35">
        <f t="shared" si="457"/>
        <v>1.477783028749198</v>
      </c>
      <c r="R847" s="35">
        <f t="shared" si="466"/>
        <v>0.10484263269309696</v>
      </c>
      <c r="S847" s="67">
        <f t="shared" si="458"/>
        <v>-1.5312242398730427</v>
      </c>
      <c r="AJ847" s="34">
        <f t="shared" ca="1" si="439"/>
        <v>-0.36279267663287718</v>
      </c>
      <c r="AK847" s="34">
        <f t="shared" ca="1" si="439"/>
        <v>-0.1051601692910326</v>
      </c>
      <c r="AL847" s="34">
        <f t="shared" ca="1" si="439"/>
        <v>1.0400791224609984</v>
      </c>
      <c r="AM847" s="34">
        <f t="shared" ca="1" si="439"/>
        <v>-2.309814136516501</v>
      </c>
      <c r="AN847" s="101">
        <f t="shared" ca="1" si="439"/>
        <v>2.4827487798545729</v>
      </c>
      <c r="AQ847" s="60">
        <f ca="1"/>
        <v>1.1237404549643471E-2</v>
      </c>
      <c r="AR847" s="60">
        <f ca="1"/>
        <v>2.429039612959474E-4</v>
      </c>
      <c r="AS847" s="60">
        <f ca="1"/>
        <v>4.9071444229804003E-3</v>
      </c>
      <c r="AT847" s="60">
        <f ca="1"/>
        <v>1.9491136556152019E-2</v>
      </c>
      <c r="AU847" s="60">
        <f ca="1"/>
        <v>-8.8718586515119865E-3</v>
      </c>
      <c r="AW847" s="61">
        <f t="shared" ca="1" si="440"/>
        <v>-0.46212065383032624</v>
      </c>
      <c r="AX847" s="61">
        <f t="shared" ca="1" si="441"/>
        <v>2.429039612959474E-2</v>
      </c>
      <c r="AY847" s="61">
        <f t="shared" ca="1" si="442"/>
        <v>0.49071444229804001</v>
      </c>
      <c r="AZ847" s="61">
        <f t="shared" ca="1" si="443"/>
        <v>1.949113655615202</v>
      </c>
      <c r="BA847" s="61">
        <f t="shared" ca="1" si="444"/>
        <v>-0.88718586515119868</v>
      </c>
      <c r="BB847" s="61">
        <f t="shared" ca="1" si="445"/>
        <v>1.1148119750613117</v>
      </c>
      <c r="BL847" s="96">
        <v>39892</v>
      </c>
      <c r="BM847" s="126">
        <f t="shared" si="459"/>
        <v>1.7665907730692994E-2</v>
      </c>
      <c r="BN847" s="126">
        <f t="shared" si="460"/>
        <v>-1.9927930684138444E-2</v>
      </c>
      <c r="BO847" s="126">
        <f t="shared" si="461"/>
        <v>-4.2364114065423838E-3</v>
      </c>
      <c r="BP847" s="126">
        <f t="shared" si="462"/>
        <v>1.498552189807326E-2</v>
      </c>
      <c r="BQ847" s="126">
        <f t="shared" si="463"/>
        <v>2.9876668451256155E-4</v>
      </c>
      <c r="DA847" s="126">
        <f t="shared" ca="1" si="446"/>
        <v>1.1370040731463615E-2</v>
      </c>
      <c r="DB847" s="126">
        <f t="shared" ca="1" si="447"/>
        <v>-7.4978359905229926E-5</v>
      </c>
      <c r="DC847" s="126">
        <f t="shared" ca="1" si="448"/>
        <v>4.748730860890801E-3</v>
      </c>
      <c r="DD847" s="126">
        <f t="shared" ca="1" si="449"/>
        <v>1.9607873897466856E-2</v>
      </c>
      <c r="DE847" s="126">
        <f t="shared" ca="1" si="450"/>
        <v>-9.4944508708286589E-3</v>
      </c>
    </row>
    <row r="848" spans="1:109" ht="14" thickBot="1" x14ac:dyDescent="0.2">
      <c r="A848" s="96">
        <v>39895</v>
      </c>
      <c r="B848" s="97">
        <v>2.9360001087188721</v>
      </c>
      <c r="C848" s="98">
        <v>822.91998291015625</v>
      </c>
      <c r="D848" s="97">
        <v>1.4553999900817871</v>
      </c>
      <c r="E848">
        <v>96.899221515427826</v>
      </c>
      <c r="F848">
        <v>950.7471923828125</v>
      </c>
      <c r="G848" s="14"/>
      <c r="H848" s="34">
        <f t="shared" si="451"/>
        <v>-4.5770384201889889E-3</v>
      </c>
      <c r="I848" s="34">
        <f t="shared" si="452"/>
        <v>7.0757548647492383E-2</v>
      </c>
      <c r="J848" s="34">
        <f t="shared" si="453"/>
        <v>8.4534353991293394E-3</v>
      </c>
      <c r="K848" s="34">
        <f t="shared" si="454"/>
        <v>9.7868282114202433E-3</v>
      </c>
      <c r="L848" s="101">
        <f t="shared" si="455"/>
        <v>-4.1340122448288085E-3</v>
      </c>
      <c r="N848" s="34">
        <f t="shared" si="456"/>
        <v>0.18822353311213361</v>
      </c>
      <c r="O848" s="35">
        <f t="shared" si="464"/>
        <v>7.0757548647492383</v>
      </c>
      <c r="P848" s="35">
        <f t="shared" si="465"/>
        <v>0.84534353991293398</v>
      </c>
      <c r="Q848" s="35">
        <f t="shared" si="457"/>
        <v>0.97868282114202432</v>
      </c>
      <c r="R848" s="35">
        <f t="shared" si="466"/>
        <v>-0.41340122448288086</v>
      </c>
      <c r="S848" s="67">
        <f t="shared" si="458"/>
        <v>8.6746035344334498</v>
      </c>
      <c r="AJ848" s="34">
        <f t="shared" ca="1" si="439"/>
        <v>0.67834486509767078</v>
      </c>
      <c r="AK848" s="34">
        <f t="shared" ca="1" si="439"/>
        <v>-3.5979543380957019E-2</v>
      </c>
      <c r="AL848" s="34">
        <f t="shared" ca="1" si="439"/>
        <v>0.66089407930518906</v>
      </c>
      <c r="AM848" s="34">
        <f t="shared" ca="1" si="439"/>
        <v>-0.12044891066281935</v>
      </c>
      <c r="AN848" s="101">
        <f t="shared" ca="1" si="439"/>
        <v>0.11510213874513484</v>
      </c>
      <c r="AQ848" s="60">
        <f ca="1"/>
        <v>-1.4904722660360257E-2</v>
      </c>
      <c r="AR848" s="60">
        <f ca="1"/>
        <v>5.6563431273272818E-3</v>
      </c>
      <c r="AS848" s="60">
        <f ca="1"/>
        <v>-3.9622906635375663E-3</v>
      </c>
      <c r="AT848" s="60">
        <f ca="1"/>
        <v>1.8549174751897015E-2</v>
      </c>
      <c r="AU848" s="60">
        <f ca="1"/>
        <v>-4.1728995779915616E-3</v>
      </c>
      <c r="AW848" s="61">
        <f t="shared" ca="1" si="440"/>
        <v>0.61293336468730142</v>
      </c>
      <c r="AX848" s="61">
        <f t="shared" ca="1" si="441"/>
        <v>0.56563431273272813</v>
      </c>
      <c r="AY848" s="61">
        <f t="shared" ca="1" si="442"/>
        <v>-0.39622906635375665</v>
      </c>
      <c r="AZ848" s="61">
        <f t="shared" ca="1" si="443"/>
        <v>1.8549174751897015</v>
      </c>
      <c r="BA848" s="61">
        <f t="shared" ca="1" si="444"/>
        <v>-0.41728995779915617</v>
      </c>
      <c r="BB848" s="61">
        <f t="shared" ca="1" si="445"/>
        <v>2.2199661284568184</v>
      </c>
      <c r="BL848" s="96">
        <v>39895</v>
      </c>
      <c r="BM848" s="126">
        <f t="shared" si="459"/>
        <v>-4.1555495812931782E-3</v>
      </c>
      <c r="BN848" s="126">
        <f t="shared" si="460"/>
        <v>7.059901803782237E-2</v>
      </c>
      <c r="BO848" s="126">
        <f t="shared" si="461"/>
        <v>8.4946258707214017E-3</v>
      </c>
      <c r="BP848" s="126">
        <f t="shared" si="462"/>
        <v>9.9945198220015227E-3</v>
      </c>
      <c r="BQ848" s="126">
        <f t="shared" si="463"/>
        <v>-4.8836718872472167E-3</v>
      </c>
      <c r="DA848" s="126">
        <f t="shared" ca="1" si="446"/>
        <v>-1.4772086478540112E-2</v>
      </c>
      <c r="DB848" s="126">
        <f t="shared" ca="1" si="447"/>
        <v>5.3384608061261048E-3</v>
      </c>
      <c r="DC848" s="126">
        <f t="shared" ca="1" si="448"/>
        <v>-4.1207042256271656E-3</v>
      </c>
      <c r="DD848" s="126">
        <f t="shared" ca="1" si="449"/>
        <v>1.8665912093211851E-2</v>
      </c>
      <c r="DE848" s="126">
        <f t="shared" ca="1" si="450"/>
        <v>-4.795491797308234E-3</v>
      </c>
    </row>
    <row r="849" spans="1:109" ht="14" thickBot="1" x14ac:dyDescent="0.2">
      <c r="A849" s="96">
        <v>39896</v>
      </c>
      <c r="B849" s="97">
        <v>2.9070000648498535</v>
      </c>
      <c r="C849" s="98">
        <v>806.1220703125</v>
      </c>
      <c r="D849" s="97">
        <v>1.4718999862670898</v>
      </c>
      <c r="E849">
        <v>97.866509702324947</v>
      </c>
      <c r="F849">
        <v>922.74871826171875</v>
      </c>
      <c r="G849" s="14"/>
      <c r="H849" s="34">
        <f t="shared" si="451"/>
        <v>-9.8773987721930863E-3</v>
      </c>
      <c r="I849" s="34">
        <f t="shared" si="452"/>
        <v>-2.0412571023311985E-2</v>
      </c>
      <c r="J849" s="34">
        <f t="shared" si="453"/>
        <v>1.1337086916137403E-2</v>
      </c>
      <c r="K849" s="34">
        <f t="shared" si="454"/>
        <v>9.9824144277889243E-3</v>
      </c>
      <c r="L849" s="101">
        <f t="shared" si="455"/>
        <v>-2.94489159109926E-2</v>
      </c>
      <c r="N849" s="34">
        <f t="shared" si="456"/>
        <v>0.40619254727227472</v>
      </c>
      <c r="O849" s="35">
        <f t="shared" si="464"/>
        <v>-2.0412571023311985</v>
      </c>
      <c r="P849" s="35">
        <f t="shared" si="465"/>
        <v>1.1337086916137404</v>
      </c>
      <c r="Q849" s="35">
        <f t="shared" si="457"/>
        <v>0.99824144277889237</v>
      </c>
      <c r="R849" s="35">
        <f t="shared" si="466"/>
        <v>-2.9448915910992599</v>
      </c>
      <c r="S849" s="67">
        <f t="shared" si="458"/>
        <v>-2.4480060117655507</v>
      </c>
      <c r="AJ849" s="34">
        <f t="shared" ca="1" si="439"/>
        <v>2.3380062900686585</v>
      </c>
      <c r="AK849" s="34">
        <f t="shared" ca="1" si="439"/>
        <v>0.46837035490734386</v>
      </c>
      <c r="AL849" s="34">
        <f t="shared" ca="1" si="439"/>
        <v>-0.34308704606814505</v>
      </c>
      <c r="AM849" s="34">
        <f t="shared" ca="1" si="439"/>
        <v>-0.61048461838817514</v>
      </c>
      <c r="AN849" s="101">
        <f t="shared" ca="1" si="439"/>
        <v>-1.7886402603993961</v>
      </c>
      <c r="AQ849" s="60">
        <f ca="1"/>
        <v>9.7466488851241512E-3</v>
      </c>
      <c r="AR849" s="60">
        <f ca="1"/>
        <v>1.2932522791554338E-2</v>
      </c>
      <c r="AS849" s="60">
        <f ca="1"/>
        <v>8.4235689496457385E-4</v>
      </c>
      <c r="AT849" s="60">
        <f ca="1"/>
        <v>3.9762331993827065E-3</v>
      </c>
      <c r="AU849" s="60">
        <f ca="1"/>
        <v>-4.0261486348827317E-3</v>
      </c>
      <c r="AW849" s="61">
        <f t="shared" ca="1" si="440"/>
        <v>-0.40081566304303751</v>
      </c>
      <c r="AX849" s="61">
        <f t="shared" ca="1" si="441"/>
        <v>1.2932522791554337</v>
      </c>
      <c r="AY849" s="61">
        <f t="shared" ca="1" si="442"/>
        <v>8.4235689496457392E-2</v>
      </c>
      <c r="AZ849" s="61">
        <f t="shared" ca="1" si="443"/>
        <v>0.39762331993827066</v>
      </c>
      <c r="BA849" s="61">
        <f t="shared" ca="1" si="444"/>
        <v>-0.40261486348827319</v>
      </c>
      <c r="BB849" s="61">
        <f t="shared" ca="1" si="445"/>
        <v>0.97168076205885123</v>
      </c>
      <c r="BL849" s="96">
        <v>39896</v>
      </c>
      <c r="BM849" s="126">
        <f t="shared" si="459"/>
        <v>-9.4559099332972747E-3</v>
      </c>
      <c r="BN849" s="126">
        <f t="shared" si="460"/>
        <v>-2.0571101632981995E-2</v>
      </c>
      <c r="BO849" s="126">
        <f t="shared" si="461"/>
        <v>1.1378277387729466E-2</v>
      </c>
      <c r="BP849" s="126">
        <f t="shared" si="462"/>
        <v>1.0190106038370204E-2</v>
      </c>
      <c r="BQ849" s="126">
        <f t="shared" si="463"/>
        <v>-3.0198575553411006E-2</v>
      </c>
      <c r="DA849" s="126">
        <f t="shared" ca="1" si="446"/>
        <v>9.8792850669442954E-3</v>
      </c>
      <c r="DB849" s="126">
        <f t="shared" ca="1" si="447"/>
        <v>1.2614640470353161E-2</v>
      </c>
      <c r="DC849" s="126">
        <f t="shared" ca="1" si="448"/>
        <v>6.8394333287497434E-4</v>
      </c>
      <c r="DD849" s="126">
        <f t="shared" ca="1" si="449"/>
        <v>4.0929705406975419E-3</v>
      </c>
      <c r="DE849" s="126">
        <f t="shared" ca="1" si="450"/>
        <v>-4.6487408541994041E-3</v>
      </c>
    </row>
    <row r="850" spans="1:109" ht="14" thickBot="1" x14ac:dyDescent="0.2">
      <c r="A850" s="96">
        <v>39897</v>
      </c>
      <c r="B850" s="97">
        <v>3.002000093460083</v>
      </c>
      <c r="C850" s="98">
        <v>813.8800048828125</v>
      </c>
      <c r="D850" s="97">
        <v>1.4532999992370605</v>
      </c>
      <c r="E850">
        <v>97.276264157144922</v>
      </c>
      <c r="F850">
        <v>931.74822998046875</v>
      </c>
      <c r="G850" s="14"/>
      <c r="H850" s="34">
        <f t="shared" si="451"/>
        <v>3.2679747674906306E-2</v>
      </c>
      <c r="I850" s="34">
        <f t="shared" si="452"/>
        <v>9.6237714559844166E-3</v>
      </c>
      <c r="J850" s="34">
        <f t="shared" si="453"/>
        <v>-1.2636719344770859E-2</v>
      </c>
      <c r="K850" s="34">
        <f t="shared" si="454"/>
        <v>-6.0311290039395671E-3</v>
      </c>
      <c r="L850" s="101">
        <f t="shared" si="455"/>
        <v>9.7529387368896596E-3</v>
      </c>
      <c r="N850" s="34">
        <f t="shared" si="456"/>
        <v>-1.3439034161155055</v>
      </c>
      <c r="O850" s="35">
        <f t="shared" si="464"/>
        <v>0.96237714559844167</v>
      </c>
      <c r="P850" s="35">
        <f t="shared" si="465"/>
        <v>-1.2636719344770859</v>
      </c>
      <c r="Q850" s="35">
        <f t="shared" si="457"/>
        <v>-0.60311290039395671</v>
      </c>
      <c r="R850" s="35">
        <f t="shared" si="466"/>
        <v>0.97529387368896592</v>
      </c>
      <c r="S850" s="67">
        <f t="shared" si="458"/>
        <v>-1.2730172316991406</v>
      </c>
      <c r="AJ850" s="34">
        <f t="shared" ca="1" si="439"/>
        <v>0.43503091140007366</v>
      </c>
      <c r="AK850" s="34">
        <f t="shared" ca="1" si="439"/>
        <v>1.2290793023234068</v>
      </c>
      <c r="AL850" s="34">
        <f t="shared" ca="1" si="439"/>
        <v>-0.65115931858912091</v>
      </c>
      <c r="AM850" s="34">
        <f t="shared" ca="1" si="439"/>
        <v>0.16686195831555189</v>
      </c>
      <c r="AN850" s="101">
        <f t="shared" ca="1" si="439"/>
        <v>-1.132888830597947</v>
      </c>
      <c r="AQ850" s="60">
        <f ca="1"/>
        <v>4.7435504777272659E-2</v>
      </c>
      <c r="AR850" s="60">
        <f ca="1"/>
        <v>2.1911451620306711E-2</v>
      </c>
      <c r="AS850" s="60">
        <f ca="1"/>
        <v>-4.4870526842374706E-3</v>
      </c>
      <c r="AT850" s="60">
        <f ca="1"/>
        <v>1.6388389384932173E-3</v>
      </c>
      <c r="AU850" s="60">
        <f ca="1"/>
        <v>7.3705176199850252E-3</v>
      </c>
      <c r="AW850" s="61">
        <f t="shared" ca="1" si="440"/>
        <v>-1.9507108056495386</v>
      </c>
      <c r="AX850" s="61">
        <f t="shared" ca="1" si="441"/>
        <v>2.1911451620306712</v>
      </c>
      <c r="AY850" s="61">
        <f t="shared" ca="1" si="442"/>
        <v>-0.44870526842374703</v>
      </c>
      <c r="AZ850" s="61">
        <f t="shared" ca="1" si="443"/>
        <v>0.16388389384932173</v>
      </c>
      <c r="BA850" s="61">
        <f t="shared" ca="1" si="444"/>
        <v>0.73705176199850253</v>
      </c>
      <c r="BB850" s="61">
        <f t="shared" ca="1" si="445"/>
        <v>0.69266474380520981</v>
      </c>
      <c r="BL850" s="96">
        <v>39897</v>
      </c>
      <c r="BM850" s="126">
        <f t="shared" si="459"/>
        <v>3.3101236513802118E-2</v>
      </c>
      <c r="BN850" s="126">
        <f t="shared" si="460"/>
        <v>9.4652408463144055E-3</v>
      </c>
      <c r="BO850" s="126">
        <f t="shared" si="461"/>
        <v>-1.2595528873178797E-2</v>
      </c>
      <c r="BP850" s="126">
        <f t="shared" si="462"/>
        <v>-5.8234373933582868E-3</v>
      </c>
      <c r="BQ850" s="126">
        <f t="shared" si="463"/>
        <v>9.0032790944712515E-3</v>
      </c>
      <c r="DA850" s="126">
        <f t="shared" ca="1" si="446"/>
        <v>4.75681409590928E-2</v>
      </c>
      <c r="DB850" s="126">
        <f t="shared" ca="1" si="447"/>
        <v>2.1593569299105532E-2</v>
      </c>
      <c r="DC850" s="126">
        <f t="shared" ca="1" si="448"/>
        <v>-4.6454662463270699E-3</v>
      </c>
      <c r="DD850" s="126">
        <f t="shared" ca="1" si="449"/>
        <v>1.7555762798080522E-3</v>
      </c>
      <c r="DE850" s="126">
        <f t="shared" ca="1" si="450"/>
        <v>6.7479254006683528E-3</v>
      </c>
    </row>
    <row r="851" spans="1:109" ht="14" thickBot="1" x14ac:dyDescent="0.2">
      <c r="A851" s="96">
        <v>39898</v>
      </c>
      <c r="B851" s="97">
        <v>2.9375</v>
      </c>
      <c r="C851" s="98">
        <v>832.8599853515625</v>
      </c>
      <c r="D851" s="97">
        <v>1.4438999891281128</v>
      </c>
      <c r="E851">
        <v>98.541584819552128</v>
      </c>
      <c r="F851">
        <v>939.695556640625</v>
      </c>
      <c r="G851" s="14"/>
      <c r="H851" s="34">
        <f t="shared" si="451"/>
        <v>-2.1485706679555988E-2</v>
      </c>
      <c r="I851" s="34">
        <f t="shared" si="452"/>
        <v>2.3320367074852584E-2</v>
      </c>
      <c r="J851" s="34">
        <f t="shared" si="453"/>
        <v>-6.4680452170112713E-3</v>
      </c>
      <c r="K851" s="34">
        <f t="shared" si="454"/>
        <v>1.3007496467618694E-2</v>
      </c>
      <c r="L851" s="101">
        <f t="shared" si="455"/>
        <v>8.5294786772203909E-3</v>
      </c>
      <c r="N851" s="34">
        <f t="shared" si="456"/>
        <v>0.88356602050764821</v>
      </c>
      <c r="O851" s="35">
        <f t="shared" si="464"/>
        <v>2.3320367074852584</v>
      </c>
      <c r="P851" s="35">
        <f t="shared" si="465"/>
        <v>-0.64680452170112712</v>
      </c>
      <c r="Q851" s="35">
        <f t="shared" si="457"/>
        <v>1.3007496467618693</v>
      </c>
      <c r="R851" s="35">
        <f t="shared" si="466"/>
        <v>0.85294786772203912</v>
      </c>
      <c r="S851" s="67">
        <f t="shared" si="458"/>
        <v>4.7224957207756884</v>
      </c>
      <c r="AJ851" s="34">
        <f t="shared" ca="1" si="439"/>
        <v>-0.90534528202616982</v>
      </c>
      <c r="AK851" s="34">
        <f t="shared" ca="1" si="439"/>
        <v>-9.1576710183443391E-2</v>
      </c>
      <c r="AL851" s="34">
        <f t="shared" ca="1" si="439"/>
        <v>-0.69495415085372747</v>
      </c>
      <c r="AM851" s="34">
        <f t="shared" ca="1" si="439"/>
        <v>-0.65837231814007213</v>
      </c>
      <c r="AN851" s="101">
        <f t="shared" ca="1" si="439"/>
        <v>1.1308622703801718</v>
      </c>
      <c r="AQ851" s="60">
        <f ca="1"/>
        <v>1.020135220841664E-2</v>
      </c>
      <c r="AR851" s="60">
        <f ca="1"/>
        <v>4.2038492796669172E-3</v>
      </c>
      <c r="AS851" s="60">
        <f ca="1"/>
        <v>9.1612682563908896E-4</v>
      </c>
      <c r="AT851" s="60">
        <f ca="1"/>
        <v>-5.7519618380979624E-3</v>
      </c>
      <c r="AU851" s="60">
        <f ca="1"/>
        <v>1.8455811709552551E-2</v>
      </c>
      <c r="AW851" s="61">
        <f t="shared" ca="1" si="440"/>
        <v>-0.41951462472324269</v>
      </c>
      <c r="AX851" s="61">
        <f t="shared" ca="1" si="441"/>
        <v>0.42038492796669169</v>
      </c>
      <c r="AY851" s="61">
        <f t="shared" ca="1" si="442"/>
        <v>9.1612682563908893E-2</v>
      </c>
      <c r="AZ851" s="61">
        <f t="shared" ca="1" si="443"/>
        <v>-0.5751961838097962</v>
      </c>
      <c r="BA851" s="61">
        <f t="shared" ca="1" si="444"/>
        <v>1.8455811709552552</v>
      </c>
      <c r="BB851" s="61">
        <f t="shared" ca="1" si="445"/>
        <v>1.362867972952817</v>
      </c>
      <c r="BL851" s="96">
        <v>39898</v>
      </c>
      <c r="BM851" s="126">
        <f t="shared" si="459"/>
        <v>-2.1064217840660177E-2</v>
      </c>
      <c r="BN851" s="126">
        <f t="shared" si="460"/>
        <v>2.3161836465182575E-2</v>
      </c>
      <c r="BO851" s="126">
        <f t="shared" si="461"/>
        <v>-6.4268547454192091E-3</v>
      </c>
      <c r="BP851" s="126">
        <f t="shared" si="462"/>
        <v>1.3215188078199974E-2</v>
      </c>
      <c r="BQ851" s="126">
        <f t="shared" si="463"/>
        <v>7.7798190348019828E-3</v>
      </c>
      <c r="DA851" s="126">
        <f t="shared" ca="1" si="446"/>
        <v>1.0333988390236784E-2</v>
      </c>
      <c r="DB851" s="126">
        <f t="shared" ca="1" si="447"/>
        <v>3.8859669584657397E-3</v>
      </c>
      <c r="DC851" s="126">
        <f t="shared" ca="1" si="448"/>
        <v>7.5771326354948944E-4</v>
      </c>
      <c r="DD851" s="126">
        <f t="shared" ca="1" si="449"/>
        <v>-5.6352244967831271E-3</v>
      </c>
      <c r="DE851" s="126">
        <f t="shared" ca="1" si="450"/>
        <v>1.7833219490235877E-2</v>
      </c>
    </row>
    <row r="852" spans="1:109" ht="14" thickBot="1" x14ac:dyDescent="0.2">
      <c r="A852" s="96">
        <v>39899</v>
      </c>
      <c r="B852" s="97">
        <v>2.9440000057220459</v>
      </c>
      <c r="C852" s="98">
        <v>815.94000244140625</v>
      </c>
      <c r="D852" s="97">
        <v>1.430400013923645</v>
      </c>
      <c r="E852">
        <v>98.048827089679548</v>
      </c>
      <c r="F852">
        <v>924.697265625</v>
      </c>
      <c r="G852" s="14"/>
      <c r="H852" s="34">
        <f t="shared" si="451"/>
        <v>2.212767905377327E-3</v>
      </c>
      <c r="I852" s="34">
        <f t="shared" si="452"/>
        <v>-2.0315519064124658E-2</v>
      </c>
      <c r="J852" s="34">
        <f t="shared" si="453"/>
        <v>-9.3496608533251823E-3</v>
      </c>
      <c r="K852" s="34">
        <f t="shared" si="454"/>
        <v>-5.0005054290014712E-3</v>
      </c>
      <c r="L852" s="101">
        <f t="shared" si="455"/>
        <v>-1.5960798058089479E-2</v>
      </c>
      <c r="N852" s="34">
        <f t="shared" si="456"/>
        <v>-9.0996612846885067E-2</v>
      </c>
      <c r="O852" s="35">
        <f t="shared" si="464"/>
        <v>-2.0315519064124659</v>
      </c>
      <c r="P852" s="35">
        <f t="shared" si="465"/>
        <v>-0.93496608533251824</v>
      </c>
      <c r="Q852" s="35">
        <f t="shared" si="457"/>
        <v>-0.50005054290014717</v>
      </c>
      <c r="R852" s="35">
        <f t="shared" si="466"/>
        <v>-1.596079805808948</v>
      </c>
      <c r="S852" s="67">
        <f t="shared" si="458"/>
        <v>-5.1536449533009643</v>
      </c>
      <c r="AJ852" s="34">
        <f t="shared" ca="1" si="439"/>
        <v>3.2363223271591581E-3</v>
      </c>
      <c r="AK852" s="34">
        <f t="shared" ca="1" si="439"/>
        <v>-0.38409060257510413</v>
      </c>
      <c r="AL852" s="34">
        <f t="shared" ca="1" si="439"/>
        <v>-1.2774230569281677</v>
      </c>
      <c r="AM852" s="34">
        <f t="shared" ca="1" si="439"/>
        <v>-0.64264853882506678</v>
      </c>
      <c r="AN852" s="101">
        <f t="shared" ca="1" si="439"/>
        <v>0.80760239683726187</v>
      </c>
      <c r="AQ852" s="60">
        <f ca="1"/>
        <v>-1.4873087280490452E-2</v>
      </c>
      <c r="AR852" s="60">
        <f ca="1"/>
        <v>-1.6855704374460909E-2</v>
      </c>
      <c r="AS852" s="60">
        <f ca="1"/>
        <v>-1.5283283607212608E-3</v>
      </c>
      <c r="AT852" s="60">
        <f ca="1"/>
        <v>3.5362787190240919E-3</v>
      </c>
      <c r="AU852" s="60">
        <f ca="1"/>
        <v>3.4403489400242231E-3</v>
      </c>
      <c r="AW852" s="61">
        <f t="shared" ca="1" si="440"/>
        <v>0.61163240926071516</v>
      </c>
      <c r="AX852" s="61">
        <f t="shared" ca="1" si="441"/>
        <v>-1.6855704374460909</v>
      </c>
      <c r="AY852" s="61">
        <f t="shared" ca="1" si="442"/>
        <v>-0.15283283607212608</v>
      </c>
      <c r="AZ852" s="61">
        <f t="shared" ca="1" si="443"/>
        <v>0.35362787190240919</v>
      </c>
      <c r="BA852" s="61">
        <f t="shared" ca="1" si="444"/>
        <v>0.34403489400242232</v>
      </c>
      <c r="BB852" s="61">
        <f t="shared" ca="1" si="445"/>
        <v>-0.52910809835267036</v>
      </c>
      <c r="BL852" s="96">
        <v>39899</v>
      </c>
      <c r="BM852" s="126">
        <f t="shared" si="459"/>
        <v>2.6342567442731381E-3</v>
      </c>
      <c r="BN852" s="126">
        <f t="shared" si="460"/>
        <v>-2.0474049673794667E-2</v>
      </c>
      <c r="BO852" s="126">
        <f t="shared" si="461"/>
        <v>-9.3084703817331201E-3</v>
      </c>
      <c r="BP852" s="126">
        <f t="shared" si="462"/>
        <v>-4.7928138184201909E-3</v>
      </c>
      <c r="BQ852" s="126">
        <f t="shared" si="463"/>
        <v>-1.6710457700507886E-2</v>
      </c>
      <c r="DA852" s="126">
        <f t="shared" ca="1" si="446"/>
        <v>-1.4740451098670308E-2</v>
      </c>
      <c r="DB852" s="126">
        <f t="shared" ca="1" si="447"/>
        <v>-1.7173586695662088E-2</v>
      </c>
      <c r="DC852" s="126">
        <f t="shared" ca="1" si="448"/>
        <v>-1.6867419228108603E-3</v>
      </c>
      <c r="DD852" s="126">
        <f t="shared" ca="1" si="449"/>
        <v>3.6530160603389268E-3</v>
      </c>
      <c r="DE852" s="126">
        <f t="shared" ca="1" si="450"/>
        <v>2.8177567207075503E-3</v>
      </c>
    </row>
    <row r="853" spans="1:109" ht="14" thickBot="1" x14ac:dyDescent="0.2">
      <c r="A853" s="96">
        <v>39902</v>
      </c>
      <c r="B853" s="97">
        <v>2.8940000534057617</v>
      </c>
      <c r="C853" s="98">
        <v>787.530029296875</v>
      </c>
      <c r="D853" s="97">
        <v>1.4206999540328979</v>
      </c>
      <c r="E853">
        <v>97.077949463027153</v>
      </c>
      <c r="F853">
        <v>917.89898681640625</v>
      </c>
      <c r="G853" s="14"/>
      <c r="H853" s="34">
        <f t="shared" si="451"/>
        <v>-1.6983679422249588E-2</v>
      </c>
      <c r="I853" s="34">
        <f t="shared" si="452"/>
        <v>-3.4818703654097914E-2</v>
      </c>
      <c r="J853" s="34">
        <f t="shared" si="453"/>
        <v>-6.7813617144335831E-3</v>
      </c>
      <c r="K853" s="34">
        <f t="shared" si="454"/>
        <v>-9.9019810381249171E-3</v>
      </c>
      <c r="L853" s="101">
        <f t="shared" si="455"/>
        <v>-7.3518967356292703E-3</v>
      </c>
      <c r="N853" s="34">
        <f t="shared" si="456"/>
        <v>0.6984272039315027</v>
      </c>
      <c r="O853" s="35">
        <f t="shared" si="464"/>
        <v>-3.4818703654097916</v>
      </c>
      <c r="P853" s="35">
        <f t="shared" si="465"/>
        <v>-0.67813617144335836</v>
      </c>
      <c r="Q853" s="35">
        <f t="shared" si="457"/>
        <v>-0.99019810381249174</v>
      </c>
      <c r="R853" s="35">
        <f t="shared" si="466"/>
        <v>-0.73518967356292708</v>
      </c>
      <c r="S853" s="67">
        <f t="shared" si="458"/>
        <v>-5.1869671102970658</v>
      </c>
      <c r="AJ853" s="34">
        <f t="shared" ca="1" si="439"/>
        <v>-0.33763294005686301</v>
      </c>
      <c r="AK853" s="34">
        <f t="shared" ca="1" si="439"/>
        <v>0.78911022678856446</v>
      </c>
      <c r="AL853" s="34">
        <f t="shared" ca="1" si="439"/>
        <v>1.6633605540878893</v>
      </c>
      <c r="AM853" s="34">
        <f t="shared" ca="1" si="439"/>
        <v>0.86598707967970245</v>
      </c>
      <c r="AN853" s="101">
        <f t="shared" ca="1" si="439"/>
        <v>-1.3492994000241607</v>
      </c>
      <c r="AQ853" s="60">
        <f ca="1"/>
        <v>6.7585324602063976E-3</v>
      </c>
      <c r="AR853" s="60">
        <f ca="1"/>
        <v>-1.5846264867068829E-2</v>
      </c>
      <c r="AS853" s="60">
        <f ca="1"/>
        <v>-2.4472583783471244E-3</v>
      </c>
      <c r="AT853" s="60">
        <f ca="1"/>
        <v>5.0968716712843105E-3</v>
      </c>
      <c r="AU853" s="60">
        <f ca="1"/>
        <v>2.3388750684747469E-3</v>
      </c>
      <c r="AW853" s="61">
        <f t="shared" ca="1" si="440"/>
        <v>-0.277934057250182</v>
      </c>
      <c r="AX853" s="61">
        <f t="shared" ca="1" si="441"/>
        <v>-1.5846264867068829</v>
      </c>
      <c r="AY853" s="61">
        <f t="shared" ca="1" si="442"/>
        <v>-0.24472583783471244</v>
      </c>
      <c r="AZ853" s="61">
        <f t="shared" ca="1" si="443"/>
        <v>0.5096871671284311</v>
      </c>
      <c r="BA853" s="61">
        <f t="shared" ca="1" si="444"/>
        <v>0.2338875068474747</v>
      </c>
      <c r="BB853" s="61">
        <f t="shared" ca="1" si="445"/>
        <v>-1.3637117078158718</v>
      </c>
      <c r="BL853" s="96">
        <v>39902</v>
      </c>
      <c r="BM853" s="126">
        <f t="shared" si="459"/>
        <v>-1.6562190583353776E-2</v>
      </c>
      <c r="BN853" s="126">
        <f t="shared" si="460"/>
        <v>-3.4977234263767927E-2</v>
      </c>
      <c r="BO853" s="126">
        <f t="shared" si="461"/>
        <v>-6.7401712428415209E-3</v>
      </c>
      <c r="BP853" s="126">
        <f t="shared" si="462"/>
        <v>-9.6942894275436377E-3</v>
      </c>
      <c r="BQ853" s="126">
        <f t="shared" si="463"/>
        <v>-8.1015563780476776E-3</v>
      </c>
      <c r="DA853" s="126">
        <f t="shared" ca="1" si="446"/>
        <v>6.8911686420265409E-3</v>
      </c>
      <c r="DB853" s="126">
        <f t="shared" ca="1" si="447"/>
        <v>-1.6164147188270007E-2</v>
      </c>
      <c r="DC853" s="126">
        <f t="shared" ca="1" si="448"/>
        <v>-2.6056719404367241E-3</v>
      </c>
      <c r="DD853" s="126">
        <f t="shared" ca="1" si="449"/>
        <v>5.2136090125991458E-3</v>
      </c>
      <c r="DE853" s="126">
        <f t="shared" ca="1" si="450"/>
        <v>1.7162828491580741E-3</v>
      </c>
    </row>
    <row r="854" spans="1:109" ht="14" thickBot="1" x14ac:dyDescent="0.2">
      <c r="A854" s="96">
        <v>39903</v>
      </c>
      <c r="B854" s="97">
        <v>2.878000020980835</v>
      </c>
      <c r="C854" s="98">
        <v>797.8699951171875</v>
      </c>
      <c r="D854" s="97">
        <v>1.4352999925613403</v>
      </c>
      <c r="E854">
        <v>99.049132525934922</v>
      </c>
      <c r="F854">
        <v>922.69873046875</v>
      </c>
      <c r="G854" s="14"/>
      <c r="H854" s="34">
        <f t="shared" si="451"/>
        <v>-5.5286911298074622E-3</v>
      </c>
      <c r="I854" s="34">
        <f t="shared" si="452"/>
        <v>1.3129614663131336E-2</v>
      </c>
      <c r="J854" s="34">
        <f t="shared" si="453"/>
        <v>1.0276651651179192E-2</v>
      </c>
      <c r="K854" s="34">
        <f t="shared" si="454"/>
        <v>2.0305157595634105E-2</v>
      </c>
      <c r="L854" s="101">
        <f t="shared" si="455"/>
        <v>5.2290543091140507E-3</v>
      </c>
      <c r="N854" s="34">
        <f t="shared" si="456"/>
        <v>0.22735875961799468</v>
      </c>
      <c r="O854" s="35">
        <f t="shared" si="464"/>
        <v>1.3129614663131335</v>
      </c>
      <c r="P854" s="35">
        <f t="shared" si="465"/>
        <v>1.0276651651179192</v>
      </c>
      <c r="Q854" s="35">
        <f t="shared" si="457"/>
        <v>2.0305157595634107</v>
      </c>
      <c r="R854" s="35">
        <f t="shared" si="466"/>
        <v>0.52290543091140507</v>
      </c>
      <c r="S854" s="67">
        <f t="shared" si="458"/>
        <v>5.1214065815238632</v>
      </c>
      <c r="AJ854" s="34">
        <f t="shared" ca="1" si="439"/>
        <v>-0.11894225131423802</v>
      </c>
      <c r="AK854" s="34">
        <f t="shared" ca="1" si="439"/>
        <v>-1.8710061615866151</v>
      </c>
      <c r="AL854" s="34">
        <f t="shared" ca="1" si="439"/>
        <v>0.1861093212262114</v>
      </c>
      <c r="AM854" s="34">
        <f t="shared" ca="1" si="439"/>
        <v>1.3012910621027918</v>
      </c>
      <c r="AN854" s="101">
        <f t="shared" ca="1" si="439"/>
        <v>-1.0689369954513492</v>
      </c>
      <c r="AQ854" s="60">
        <f ca="1"/>
        <v>-1.5708807945181556E-2</v>
      </c>
      <c r="AR854" s="60">
        <f ca="1"/>
        <v>1.927370367079418E-2</v>
      </c>
      <c r="AS854" s="60">
        <f ca="1"/>
        <v>2.8135921551109893E-3</v>
      </c>
      <c r="AT854" s="60">
        <f ca="1"/>
        <v>-9.5678909939300536E-3</v>
      </c>
      <c r="AU854" s="60">
        <f ca="1"/>
        <v>7.2994940402306883E-4</v>
      </c>
      <c r="AW854" s="61">
        <f t="shared" ca="1" si="440"/>
        <v>0.64600011207682673</v>
      </c>
      <c r="AX854" s="61">
        <f t="shared" ca="1" si="441"/>
        <v>1.927370367079418</v>
      </c>
      <c r="AY854" s="61">
        <f t="shared" ca="1" si="442"/>
        <v>0.28135921551109894</v>
      </c>
      <c r="AZ854" s="61">
        <f t="shared" ca="1" si="443"/>
        <v>-0.95678909939300538</v>
      </c>
      <c r="BA854" s="61">
        <f t="shared" ca="1" si="444"/>
        <v>7.2994940402306877E-2</v>
      </c>
      <c r="BB854" s="61">
        <f t="shared" ca="1" si="445"/>
        <v>1.9709355356766449</v>
      </c>
      <c r="BL854" s="96">
        <v>39903</v>
      </c>
      <c r="BM854" s="126">
        <f t="shared" si="459"/>
        <v>-5.1072022909116515E-3</v>
      </c>
      <c r="BN854" s="126">
        <f t="shared" si="460"/>
        <v>1.2971084053461325E-2</v>
      </c>
      <c r="BO854" s="126">
        <f t="shared" si="461"/>
        <v>1.0317842122771254E-2</v>
      </c>
      <c r="BP854" s="126">
        <f t="shared" si="462"/>
        <v>2.0512849206215385E-2</v>
      </c>
      <c r="BQ854" s="126">
        <f t="shared" si="463"/>
        <v>4.4793946666956425E-3</v>
      </c>
      <c r="DA854" s="126">
        <f t="shared" ca="1" si="446"/>
        <v>-1.5576171763361412E-2</v>
      </c>
      <c r="DB854" s="126">
        <f t="shared" ca="1" si="447"/>
        <v>1.8955821349593002E-2</v>
      </c>
      <c r="DC854" s="126">
        <f t="shared" ca="1" si="448"/>
        <v>2.6551785930213896E-3</v>
      </c>
      <c r="DD854" s="126">
        <f t="shared" ca="1" si="449"/>
        <v>-9.4511536526152191E-3</v>
      </c>
      <c r="DE854" s="126">
        <f t="shared" ca="1" si="450"/>
        <v>1.0735718470639599E-4</v>
      </c>
    </row>
    <row r="855" spans="1:109" ht="14" thickBot="1" x14ac:dyDescent="0.2">
      <c r="A855" s="96">
        <v>39904</v>
      </c>
      <c r="B855" s="97">
        <v>2.8545000553131104</v>
      </c>
      <c r="C855" s="98">
        <v>811.08001708984375</v>
      </c>
      <c r="D855" s="97">
        <v>1.4435000419616699</v>
      </c>
      <c r="E855">
        <v>98.755675815872948</v>
      </c>
      <c r="F855">
        <v>922.89874267578125</v>
      </c>
      <c r="G855" s="14"/>
      <c r="H855" s="34">
        <f t="shared" si="451"/>
        <v>-8.1653806450340885E-3</v>
      </c>
      <c r="I855" s="34">
        <f t="shared" si="452"/>
        <v>1.6556609539773483E-2</v>
      </c>
      <c r="J855" s="34">
        <f t="shared" si="453"/>
        <v>5.713125787520092E-3</v>
      </c>
      <c r="K855" s="34">
        <f t="shared" si="454"/>
        <v>-2.9627388204044704E-3</v>
      </c>
      <c r="L855" s="101">
        <f t="shared" si="455"/>
        <v>2.1676870296509422E-4</v>
      </c>
      <c r="N855" s="34">
        <f t="shared" si="456"/>
        <v>0.33578848441265396</v>
      </c>
      <c r="O855" s="35">
        <f t="shared" si="464"/>
        <v>1.6556609539773484</v>
      </c>
      <c r="P855" s="35">
        <f t="shared" si="465"/>
        <v>0.57131257875200925</v>
      </c>
      <c r="Q855" s="35">
        <f t="shared" si="457"/>
        <v>-0.29627388204044702</v>
      </c>
      <c r="R855" s="35">
        <f t="shared" si="466"/>
        <v>2.1676870296509422E-2</v>
      </c>
      <c r="S855" s="67">
        <f t="shared" si="458"/>
        <v>2.2881650053980738</v>
      </c>
      <c r="AJ855" s="34">
        <f t="shared" ca="1" si="439"/>
        <v>0.22560844400456509</v>
      </c>
      <c r="AK855" s="34">
        <f t="shared" ca="1" si="439"/>
        <v>-0.26179290988224585</v>
      </c>
      <c r="AL855" s="34">
        <f t="shared" ca="1" si="439"/>
        <v>-1.8624479171865429</v>
      </c>
      <c r="AM855" s="34">
        <f t="shared" ca="1" si="439"/>
        <v>-2.065802946749979</v>
      </c>
      <c r="AN855" s="101">
        <f t="shared" ca="1" si="439"/>
        <v>0.35568025032082823</v>
      </c>
      <c r="AQ855" s="60">
        <f ca="1"/>
        <v>1.7621813232998578E-3</v>
      </c>
      <c r="AR855" s="60">
        <f ca="1"/>
        <v>-7.9386839326284105E-3</v>
      </c>
      <c r="AS855" s="60">
        <f ca="1"/>
        <v>-2.0134837967078242E-3</v>
      </c>
      <c r="AT855" s="60">
        <f ca="1"/>
        <v>-7.8174144538267244E-3</v>
      </c>
      <c r="AU855" s="60">
        <f ca="1"/>
        <v>-2.5667663426724326E-2</v>
      </c>
      <c r="AW855" s="61">
        <f t="shared" ca="1" si="440"/>
        <v>-7.2466945698484844E-2</v>
      </c>
      <c r="AX855" s="61">
        <f t="shared" ca="1" si="441"/>
        <v>-0.79386839326284109</v>
      </c>
      <c r="AY855" s="61">
        <f t="shared" ca="1" si="442"/>
        <v>-0.20134837967078242</v>
      </c>
      <c r="AZ855" s="61">
        <f t="shared" ca="1" si="443"/>
        <v>-0.78174144538267243</v>
      </c>
      <c r="BA855" s="61">
        <f t="shared" ca="1" si="444"/>
        <v>-2.5667663426724325</v>
      </c>
      <c r="BB855" s="61">
        <f t="shared" ca="1" si="445"/>
        <v>-4.4161915066872135</v>
      </c>
      <c r="BL855" s="96">
        <v>39904</v>
      </c>
      <c r="BM855" s="126">
        <f t="shared" si="459"/>
        <v>-7.7438918061382778E-3</v>
      </c>
      <c r="BN855" s="126">
        <f t="shared" si="460"/>
        <v>1.6398078930103473E-2</v>
      </c>
      <c r="BO855" s="126">
        <f t="shared" si="461"/>
        <v>5.7543162591121542E-3</v>
      </c>
      <c r="BP855" s="126">
        <f t="shared" si="462"/>
        <v>-2.7550472098231906E-3</v>
      </c>
      <c r="BQ855" s="126">
        <f t="shared" si="463"/>
        <v>-5.3289093945331381E-4</v>
      </c>
      <c r="DA855" s="126">
        <f t="shared" ca="1" si="446"/>
        <v>1.8948175051200016E-3</v>
      </c>
      <c r="DB855" s="126">
        <f t="shared" ca="1" si="447"/>
        <v>-8.2565662538295875E-3</v>
      </c>
      <c r="DC855" s="126">
        <f t="shared" ca="1" si="448"/>
        <v>-2.171897358797424E-3</v>
      </c>
      <c r="DD855" s="126">
        <f t="shared" ca="1" si="449"/>
        <v>-7.7006771125118891E-3</v>
      </c>
      <c r="DE855" s="126">
        <f t="shared" ca="1" si="450"/>
        <v>-2.6290255646041E-2</v>
      </c>
    </row>
    <row r="856" spans="1:109" ht="14" thickBot="1" x14ac:dyDescent="0.2">
      <c r="A856" s="96">
        <v>39905</v>
      </c>
      <c r="B856" s="97">
        <v>2.9419999122619629</v>
      </c>
      <c r="C856" s="98">
        <v>834.3800048828125</v>
      </c>
      <c r="D856" s="97">
        <v>1.4709000587463379</v>
      </c>
      <c r="E856">
        <v>99.641290848716409</v>
      </c>
      <c r="F856">
        <v>904.84942626953125</v>
      </c>
      <c r="G856" s="14"/>
      <c r="H856" s="34">
        <f t="shared" si="451"/>
        <v>3.0653303644534235E-2</v>
      </c>
      <c r="I856" s="34">
        <f t="shared" si="452"/>
        <v>2.8727113604116568E-2</v>
      </c>
      <c r="J856" s="34">
        <f t="shared" si="453"/>
        <v>1.8981652918715702E-2</v>
      </c>
      <c r="K856" s="34">
        <f t="shared" si="454"/>
        <v>8.9677380619080978E-3</v>
      </c>
      <c r="L856" s="101">
        <f t="shared" si="455"/>
        <v>-1.9557201209223895E-2</v>
      </c>
      <c r="N856" s="34">
        <f t="shared" si="456"/>
        <v>-1.2605690806709555</v>
      </c>
      <c r="O856" s="35">
        <f t="shared" si="464"/>
        <v>2.8727113604116568</v>
      </c>
      <c r="P856" s="35">
        <f t="shared" si="465"/>
        <v>1.8981652918715701</v>
      </c>
      <c r="Q856" s="35">
        <f t="shared" si="457"/>
        <v>0.89677380619080982</v>
      </c>
      <c r="R856" s="35">
        <f t="shared" si="466"/>
        <v>-1.9557201209223896</v>
      </c>
      <c r="S856" s="67">
        <f t="shared" si="458"/>
        <v>2.4513612568806913</v>
      </c>
      <c r="AJ856" s="34">
        <f t="shared" ca="1" si="439"/>
        <v>-1.2048513568676433</v>
      </c>
      <c r="AK856" s="34">
        <f t="shared" ca="1" si="439"/>
        <v>-0.5348084208587025</v>
      </c>
      <c r="AL856" s="34">
        <f t="shared" ca="1" si="439"/>
        <v>-1.4005461589756762</v>
      </c>
      <c r="AM856" s="34">
        <f t="shared" ca="1" si="439"/>
        <v>5.7037785331616131E-2</v>
      </c>
      <c r="AN856" s="101">
        <f t="shared" ca="1" si="439"/>
        <v>-0.50673320248326714</v>
      </c>
      <c r="AQ856" s="60">
        <f ca="1"/>
        <v>1.3602564248534878E-2</v>
      </c>
      <c r="AR856" s="60">
        <f ca="1"/>
        <v>-1.8509201635683214E-2</v>
      </c>
      <c r="AS856" s="60">
        <f ca="1"/>
        <v>-1.0509704784535183E-2</v>
      </c>
      <c r="AT856" s="60">
        <f ca="1"/>
        <v>7.8861291155658715E-3</v>
      </c>
      <c r="AU856" s="60">
        <f ca="1"/>
        <v>8.3620669585339116E-3</v>
      </c>
      <c r="AW856" s="61">
        <f t="shared" ca="1" si="440"/>
        <v>-0.55938414039756135</v>
      </c>
      <c r="AX856" s="61">
        <f t="shared" ca="1" si="441"/>
        <v>-1.8509201635683215</v>
      </c>
      <c r="AY856" s="61">
        <f t="shared" ca="1" si="442"/>
        <v>-1.0509704784535183</v>
      </c>
      <c r="AZ856" s="61">
        <f t="shared" ca="1" si="443"/>
        <v>0.78861291155658719</v>
      </c>
      <c r="BA856" s="61">
        <f t="shared" ca="1" si="444"/>
        <v>0.83620669585339114</v>
      </c>
      <c r="BB856" s="61">
        <f t="shared" ca="1" si="445"/>
        <v>-1.8364551750094225</v>
      </c>
      <c r="BL856" s="96">
        <v>39905</v>
      </c>
      <c r="BM856" s="126">
        <f t="shared" si="459"/>
        <v>3.1074792483430046E-2</v>
      </c>
      <c r="BN856" s="126">
        <f t="shared" si="460"/>
        <v>2.8568582994446558E-2</v>
      </c>
      <c r="BO856" s="126">
        <f t="shared" si="461"/>
        <v>1.9022843390307766E-2</v>
      </c>
      <c r="BP856" s="126">
        <f t="shared" si="462"/>
        <v>9.1754296724893773E-3</v>
      </c>
      <c r="BQ856" s="126">
        <f t="shared" si="463"/>
        <v>-2.0306860851642301E-2</v>
      </c>
      <c r="DA856" s="126">
        <f t="shared" ca="1" si="446"/>
        <v>1.3735200430355022E-2</v>
      </c>
      <c r="DB856" s="126">
        <f t="shared" ca="1" si="447"/>
        <v>-1.8827083956884393E-2</v>
      </c>
      <c r="DC856" s="126">
        <f t="shared" ca="1" si="448"/>
        <v>-1.0668118346624783E-2</v>
      </c>
      <c r="DD856" s="126">
        <f t="shared" ca="1" si="449"/>
        <v>8.002866456880706E-3</v>
      </c>
      <c r="DE856" s="126">
        <f t="shared" ca="1" si="450"/>
        <v>7.7394747392172392E-3</v>
      </c>
    </row>
    <row r="857" spans="1:109" ht="14" thickBot="1" x14ac:dyDescent="0.2">
      <c r="A857" s="96">
        <v>39906</v>
      </c>
      <c r="B857" s="97">
        <v>3.0989999771118164</v>
      </c>
      <c r="C857" s="98">
        <v>842.5</v>
      </c>
      <c r="D857" s="97">
        <v>1.4821000099182129</v>
      </c>
      <c r="E857">
        <v>100.30090257020743</v>
      </c>
      <c r="F857">
        <v>899.85003662109375</v>
      </c>
      <c r="G857" s="14"/>
      <c r="H857" s="34">
        <f t="shared" si="451"/>
        <v>5.3365081418083278E-2</v>
      </c>
      <c r="I857" s="34">
        <f t="shared" si="452"/>
        <v>9.7317709792529624E-3</v>
      </c>
      <c r="J857" s="34">
        <f t="shared" si="453"/>
        <v>7.6143522500235839E-3</v>
      </c>
      <c r="K857" s="34">
        <f t="shared" si="454"/>
        <v>6.6198632702630751E-3</v>
      </c>
      <c r="L857" s="101">
        <f t="shared" si="455"/>
        <v>-5.5251067230585958E-3</v>
      </c>
      <c r="N857" s="34">
        <f t="shared" si="456"/>
        <v>-2.1945553537463121</v>
      </c>
      <c r="O857" s="35">
        <f t="shared" si="464"/>
        <v>0.97317709792529627</v>
      </c>
      <c r="P857" s="35">
        <f t="shared" si="465"/>
        <v>0.76143522500235838</v>
      </c>
      <c r="Q857" s="35">
        <f t="shared" si="457"/>
        <v>0.66198632702630755</v>
      </c>
      <c r="R857" s="35">
        <f t="shared" si="466"/>
        <v>-0.5525106723058596</v>
      </c>
      <c r="S857" s="67">
        <f t="shared" si="458"/>
        <v>-0.35046737609820944</v>
      </c>
      <c r="AJ857" s="34">
        <f t="shared" ca="1" si="439"/>
        <v>0.49107197183652052</v>
      </c>
      <c r="AK857" s="34">
        <f t="shared" ca="1" si="439"/>
        <v>-0.5056103018379251</v>
      </c>
      <c r="AL857" s="34">
        <f t="shared" ca="1" si="439"/>
        <v>-1.3245402400797306</v>
      </c>
      <c r="AM857" s="34">
        <f t="shared" ca="1" si="439"/>
        <v>0.23067049852223709</v>
      </c>
      <c r="AN857" s="101">
        <f t="shared" ca="1" si="439"/>
        <v>1.0267801487151205</v>
      </c>
      <c r="AQ857" s="60">
        <f ca="1"/>
        <v>-1.4773357221262867E-2</v>
      </c>
      <c r="AR857" s="60">
        <f ca="1"/>
        <v>-2.8028976653923916E-2</v>
      </c>
      <c r="AS857" s="60">
        <f ca="1"/>
        <v>-4.9410238152730167E-3</v>
      </c>
      <c r="AT857" s="60">
        <f ca="1"/>
        <v>-7.6090591181496182E-3</v>
      </c>
      <c r="AU857" s="60">
        <f ca="1"/>
        <v>1.0074296431032872E-3</v>
      </c>
      <c r="AW857" s="61">
        <f t="shared" ca="1" si="440"/>
        <v>0.60753116684542341</v>
      </c>
      <c r="AX857" s="61">
        <f t="shared" ca="1" si="441"/>
        <v>-2.8028976653923916</v>
      </c>
      <c r="AY857" s="61">
        <f t="shared" ca="1" si="442"/>
        <v>-0.49410238152730168</v>
      </c>
      <c r="AZ857" s="61">
        <f t="shared" ca="1" si="443"/>
        <v>-0.76090591181496181</v>
      </c>
      <c r="BA857" s="61">
        <f t="shared" ca="1" si="444"/>
        <v>0.10074296431032873</v>
      </c>
      <c r="BB857" s="61">
        <f t="shared" ca="1" si="445"/>
        <v>-3.3496318275789028</v>
      </c>
      <c r="BL857" s="96">
        <v>39906</v>
      </c>
      <c r="BM857" s="126">
        <f t="shared" si="459"/>
        <v>5.378657025697909E-2</v>
      </c>
      <c r="BN857" s="126">
        <f t="shared" si="460"/>
        <v>9.5732403695829513E-3</v>
      </c>
      <c r="BO857" s="126">
        <f t="shared" si="461"/>
        <v>7.6555427216156461E-3</v>
      </c>
      <c r="BP857" s="126">
        <f t="shared" si="462"/>
        <v>6.8275548808443554E-3</v>
      </c>
      <c r="BQ857" s="126">
        <f t="shared" si="463"/>
        <v>-6.2747663654770039E-3</v>
      </c>
      <c r="DA857" s="126">
        <f t="shared" ca="1" si="446"/>
        <v>-1.4640721039442722E-2</v>
      </c>
      <c r="DB857" s="126">
        <f t="shared" ca="1" si="447"/>
        <v>-2.8346858975125094E-2</v>
      </c>
      <c r="DC857" s="126">
        <f t="shared" ca="1" si="448"/>
        <v>-5.099437377362616E-3</v>
      </c>
      <c r="DD857" s="126">
        <f t="shared" ca="1" si="449"/>
        <v>-7.4923217768347828E-3</v>
      </c>
      <c r="DE857" s="126">
        <f t="shared" ca="1" si="450"/>
        <v>3.8483742378661438E-4</v>
      </c>
    </row>
    <row r="858" spans="1:109" ht="14" thickBot="1" x14ac:dyDescent="0.2">
      <c r="A858" s="96">
        <v>39909</v>
      </c>
      <c r="B858" s="97">
        <v>3.1510000228881836</v>
      </c>
      <c r="C858" s="98">
        <v>835.47998046875</v>
      </c>
      <c r="D858" s="97">
        <v>1.4729000329971313</v>
      </c>
      <c r="E858">
        <v>100.93873256649081</v>
      </c>
      <c r="F858">
        <v>870.25164794921875</v>
      </c>
      <c r="G858" s="14"/>
      <c r="H858" s="34">
        <f t="shared" si="451"/>
        <v>1.6779621219884557E-2</v>
      </c>
      <c r="I858" s="34">
        <f t="shared" si="452"/>
        <v>-8.3323673961424333E-3</v>
      </c>
      <c r="J858" s="34">
        <f t="shared" si="453"/>
        <v>-6.2073927936814651E-3</v>
      </c>
      <c r="K858" s="34">
        <f t="shared" si="454"/>
        <v>6.3591650716894182E-3</v>
      </c>
      <c r="L858" s="101">
        <f t="shared" si="455"/>
        <v>-3.2892579282450152E-2</v>
      </c>
      <c r="N858" s="34">
        <f t="shared" si="456"/>
        <v>-0.69003563010502145</v>
      </c>
      <c r="O858" s="35">
        <f t="shared" si="464"/>
        <v>-0.83323673961424338</v>
      </c>
      <c r="P858" s="35">
        <f t="shared" si="465"/>
        <v>-0.62073927936814655</v>
      </c>
      <c r="Q858" s="35">
        <f t="shared" si="457"/>
        <v>0.63591650716894188</v>
      </c>
      <c r="R858" s="35">
        <f t="shared" si="466"/>
        <v>-3.2892579282450152</v>
      </c>
      <c r="S858" s="67">
        <f t="shared" si="458"/>
        <v>-4.797353070163485</v>
      </c>
      <c r="AJ858" s="34">
        <f t="shared" ca="1" si="439"/>
        <v>1.0048961226294437</v>
      </c>
      <c r="AK858" s="34">
        <f t="shared" ca="1" si="439"/>
        <v>-0.2464748031157975</v>
      </c>
      <c r="AL858" s="34">
        <f t="shared" ca="1" si="439"/>
        <v>-2.2733859733213954E-3</v>
      </c>
      <c r="AM858" s="34">
        <f t="shared" ca="1" si="439"/>
        <v>-0.69252209097443673</v>
      </c>
      <c r="AN858" s="101">
        <f t="shared" ca="1" si="439"/>
        <v>0.61502376354263288</v>
      </c>
      <c r="AQ858" s="60">
        <f ca="1"/>
        <v>1.7027933047633559E-2</v>
      </c>
      <c r="AR858" s="60">
        <f ca="1"/>
        <v>-1.2950577647064507E-2</v>
      </c>
      <c r="AS858" s="60">
        <f ca="1"/>
        <v>2.7316486579456712E-3</v>
      </c>
      <c r="AT858" s="60">
        <f ca="1"/>
        <v>5.107618452626298E-3</v>
      </c>
      <c r="AU858" s="60">
        <f ca="1"/>
        <v>-1.5152822993828519E-4</v>
      </c>
      <c r="AW858" s="61">
        <f t="shared" ca="1" si="440"/>
        <v>-0.70024706493289846</v>
      </c>
      <c r="AX858" s="61">
        <f t="shared" ca="1" si="441"/>
        <v>-1.2950577647064507</v>
      </c>
      <c r="AY858" s="61">
        <f t="shared" ca="1" si="442"/>
        <v>0.27316486579456711</v>
      </c>
      <c r="AZ858" s="61">
        <f t="shared" ca="1" si="443"/>
        <v>0.5107618452626298</v>
      </c>
      <c r="BA858" s="61">
        <f t="shared" ca="1" si="444"/>
        <v>-1.5152822993828519E-2</v>
      </c>
      <c r="BB858" s="61">
        <f t="shared" ca="1" si="445"/>
        <v>-1.2265309415759809</v>
      </c>
      <c r="BL858" s="96">
        <v>39909</v>
      </c>
      <c r="BM858" s="126">
        <f t="shared" si="459"/>
        <v>1.7201110058780368E-2</v>
      </c>
      <c r="BN858" s="126">
        <f t="shared" si="460"/>
        <v>-8.4908980058124445E-3</v>
      </c>
      <c r="BO858" s="126">
        <f t="shared" si="461"/>
        <v>-6.1662023220894029E-3</v>
      </c>
      <c r="BP858" s="126">
        <f t="shared" si="462"/>
        <v>6.5668566822706985E-3</v>
      </c>
      <c r="BQ858" s="126">
        <f t="shared" si="463"/>
        <v>-3.3642238924868562E-2</v>
      </c>
      <c r="DA858" s="126">
        <f t="shared" ca="1" si="446"/>
        <v>1.7160569229453703E-2</v>
      </c>
      <c r="DB858" s="126">
        <f t="shared" ca="1" si="447"/>
        <v>-1.3268459968265684E-2</v>
      </c>
      <c r="DC858" s="126">
        <f t="shared" ca="1" si="448"/>
        <v>2.5732350958560714E-3</v>
      </c>
      <c r="DD858" s="126">
        <f t="shared" ca="1" si="449"/>
        <v>5.2243557939411333E-3</v>
      </c>
      <c r="DE858" s="126">
        <f t="shared" ca="1" si="450"/>
        <v>-7.7412044925495799E-4</v>
      </c>
    </row>
    <row r="859" spans="1:109" ht="14" thickBot="1" x14ac:dyDescent="0.2">
      <c r="A859" s="96">
        <v>39910</v>
      </c>
      <c r="B859" s="97">
        <v>3.128000020980835</v>
      </c>
      <c r="C859" s="98">
        <v>815.54998779296875</v>
      </c>
      <c r="D859" s="97">
        <v>1.4728000164031982</v>
      </c>
      <c r="E859">
        <v>100.52271498309614</v>
      </c>
      <c r="F859">
        <v>882.1529541015625</v>
      </c>
      <c r="G859" s="14"/>
      <c r="H859" s="34">
        <f t="shared" si="451"/>
        <v>-7.299270625287714E-3</v>
      </c>
      <c r="I859" s="34">
        <f t="shared" si="452"/>
        <v>-2.3854542468629149E-2</v>
      </c>
      <c r="J859" s="34">
        <f t="shared" si="453"/>
        <v>-6.7904536419614747E-5</v>
      </c>
      <c r="K859" s="34">
        <f t="shared" si="454"/>
        <v>-4.1214861016868392E-3</v>
      </c>
      <c r="L859" s="101">
        <f t="shared" si="455"/>
        <v>1.367570653889554E-2</v>
      </c>
      <c r="N859" s="34">
        <f t="shared" si="456"/>
        <v>0.30017106698801482</v>
      </c>
      <c r="O859" s="35">
        <f t="shared" si="464"/>
        <v>-2.3854542468629147</v>
      </c>
      <c r="P859" s="35">
        <f t="shared" si="465"/>
        <v>-6.7904536419614745E-3</v>
      </c>
      <c r="Q859" s="35">
        <f t="shared" si="457"/>
        <v>-0.41214861016868393</v>
      </c>
      <c r="R859" s="35">
        <f t="shared" si="466"/>
        <v>1.367570653889554</v>
      </c>
      <c r="S859" s="67">
        <f t="shared" si="458"/>
        <v>-1.136651589795991</v>
      </c>
      <c r="AJ859" s="34">
        <f t="shared" ca="1" si="439"/>
        <v>-0.12519951822035216</v>
      </c>
      <c r="AK859" s="34">
        <f t="shared" ca="1" si="439"/>
        <v>-0.3141055190372079</v>
      </c>
      <c r="AL859" s="34">
        <f t="shared" ca="1" si="439"/>
        <v>-7.2820088954673054E-2</v>
      </c>
      <c r="AM859" s="34">
        <f t="shared" ca="1" si="439"/>
        <v>0.72977138267753239</v>
      </c>
      <c r="AN859" s="101">
        <f t="shared" ca="1" si="439"/>
        <v>-0.14017517196216189</v>
      </c>
      <c r="AQ859" s="60">
        <f ca="1"/>
        <v>1.9476851820784808E-2</v>
      </c>
      <c r="AR859" s="60">
        <f ca="1"/>
        <v>7.6318917812882685E-3</v>
      </c>
      <c r="AS859" s="60">
        <f ca="1"/>
        <v>-9.8962705675915779E-4</v>
      </c>
      <c r="AT859" s="60">
        <f ca="1"/>
        <v>8.9674496861127696E-3</v>
      </c>
      <c r="AU859" s="60">
        <f ca="1"/>
        <v>-2.8499031093057021E-3</v>
      </c>
      <c r="AW859" s="61">
        <f t="shared" ca="1" si="440"/>
        <v>-0.80095501218410969</v>
      </c>
      <c r="AX859" s="61">
        <f t="shared" ca="1" si="441"/>
        <v>0.76318917812882681</v>
      </c>
      <c r="AY859" s="61">
        <f t="shared" ca="1" si="442"/>
        <v>-9.896270567591578E-2</v>
      </c>
      <c r="AZ859" s="61">
        <f t="shared" ca="1" si="443"/>
        <v>0.89674496861127695</v>
      </c>
      <c r="BA859" s="61">
        <f t="shared" ca="1" si="444"/>
        <v>-0.2849903109305702</v>
      </c>
      <c r="BB859" s="61">
        <f t="shared" ca="1" si="445"/>
        <v>0.47502611794950805</v>
      </c>
      <c r="BL859" s="96">
        <v>39910</v>
      </c>
      <c r="BM859" s="126">
        <f t="shared" si="459"/>
        <v>-6.8777817863919033E-3</v>
      </c>
      <c r="BN859" s="126">
        <f t="shared" si="460"/>
        <v>-2.4013073078299158E-2</v>
      </c>
      <c r="BO859" s="126">
        <f t="shared" si="461"/>
        <v>-2.6714064827552399E-5</v>
      </c>
      <c r="BP859" s="126">
        <f t="shared" si="462"/>
        <v>-3.913794491105559E-3</v>
      </c>
      <c r="BQ859" s="126">
        <f t="shared" si="463"/>
        <v>1.2926046896477132E-2</v>
      </c>
      <c r="DA859" s="126">
        <f t="shared" ca="1" si="446"/>
        <v>1.9609488002604952E-2</v>
      </c>
      <c r="DB859" s="126">
        <f t="shared" ca="1" si="447"/>
        <v>7.3140094600870915E-3</v>
      </c>
      <c r="DC859" s="126">
        <f t="shared" ca="1" si="448"/>
        <v>-1.1480406188487573E-3</v>
      </c>
      <c r="DD859" s="126">
        <f t="shared" ca="1" si="449"/>
        <v>9.0841870274276041E-3</v>
      </c>
      <c r="DE859" s="126">
        <f t="shared" ca="1" si="450"/>
        <v>-3.4724953286223749E-3</v>
      </c>
    </row>
    <row r="860" spans="1:109" ht="14" thickBot="1" x14ac:dyDescent="0.2">
      <c r="A860" s="96">
        <v>39911</v>
      </c>
      <c r="B860" s="97">
        <v>3.0569999217987061</v>
      </c>
      <c r="C860" s="98">
        <v>825.15997314453125</v>
      </c>
      <c r="D860" s="97">
        <v>1.4697999954223633</v>
      </c>
      <c r="E860">
        <v>99.700901887994291</v>
      </c>
      <c r="F860">
        <v>885.1524658203125</v>
      </c>
      <c r="G860" s="14"/>
      <c r="H860" s="34">
        <f t="shared" si="451"/>
        <v>-2.269824127426498E-2</v>
      </c>
      <c r="I860" s="34">
        <f t="shared" si="452"/>
        <v>1.1783441230339446E-2</v>
      </c>
      <c r="J860" s="34">
        <f t="shared" si="453"/>
        <v>-2.0369506704389292E-3</v>
      </c>
      <c r="K860" s="34">
        <f t="shared" si="454"/>
        <v>-8.1753969263568035E-3</v>
      </c>
      <c r="L860" s="101">
        <f t="shared" si="455"/>
        <v>3.4002172806924199E-3</v>
      </c>
      <c r="N860" s="34">
        <f t="shared" si="456"/>
        <v>0.93342960575310308</v>
      </c>
      <c r="O860" s="35">
        <f t="shared" si="464"/>
        <v>1.1783441230339446</v>
      </c>
      <c r="P860" s="35">
        <f t="shared" si="465"/>
        <v>-0.20369506704389292</v>
      </c>
      <c r="Q860" s="35">
        <f t="shared" si="457"/>
        <v>-0.81753969263568038</v>
      </c>
      <c r="R860" s="35">
        <f t="shared" si="466"/>
        <v>0.34002172806924197</v>
      </c>
      <c r="S860" s="67">
        <f t="shared" si="458"/>
        <v>1.4305606971767166</v>
      </c>
      <c r="AJ860" s="34">
        <f t="shared" ca="1" si="439"/>
        <v>0.53184424956956144</v>
      </c>
      <c r="AK860" s="34">
        <f t="shared" ca="1" si="439"/>
        <v>0.67139616047975148</v>
      </c>
      <c r="AL860" s="34">
        <f t="shared" ca="1" si="439"/>
        <v>-6.25221919935251E-2</v>
      </c>
      <c r="AM860" s="34">
        <f t="shared" ca="1" si="439"/>
        <v>1.4633875808380983</v>
      </c>
      <c r="AN860" s="101">
        <f t="shared" ca="1" si="439"/>
        <v>-0.72728775583847916</v>
      </c>
      <c r="AQ860" s="60">
        <f ca="1"/>
        <v>-1.0218651454995541E-3</v>
      </c>
      <c r="AR860" s="60">
        <f ca="1"/>
        <v>-3.5902150832181662E-3</v>
      </c>
      <c r="AS860" s="60">
        <f ca="1"/>
        <v>2.1035672277312113E-3</v>
      </c>
      <c r="AT860" s="60">
        <f ca="1"/>
        <v>-3.2687118896402001E-3</v>
      </c>
      <c r="AU860" s="60">
        <f ca="1"/>
        <v>-4.2924405656403859E-3</v>
      </c>
      <c r="AW860" s="61">
        <f t="shared" ca="1" si="440"/>
        <v>4.2022602913201847E-2</v>
      </c>
      <c r="AX860" s="61">
        <f t="shared" ca="1" si="441"/>
        <v>-0.35902150832181662</v>
      </c>
      <c r="AY860" s="61">
        <f t="shared" ca="1" si="442"/>
        <v>0.21035672277312112</v>
      </c>
      <c r="AZ860" s="61">
        <f t="shared" ca="1" si="443"/>
        <v>-0.32687118896402001</v>
      </c>
      <c r="BA860" s="61">
        <f t="shared" ca="1" si="444"/>
        <v>-0.42924405656403858</v>
      </c>
      <c r="BB860" s="61">
        <f t="shared" ca="1" si="445"/>
        <v>-0.86275742816355216</v>
      </c>
      <c r="BL860" s="96">
        <v>39911</v>
      </c>
      <c r="BM860" s="126">
        <f t="shared" si="459"/>
        <v>-2.2276752435369168E-2</v>
      </c>
      <c r="BN860" s="126">
        <f t="shared" si="460"/>
        <v>1.1624910620669435E-2</v>
      </c>
      <c r="BO860" s="126">
        <f t="shared" si="461"/>
        <v>-1.995760198846867E-3</v>
      </c>
      <c r="BP860" s="126">
        <f t="shared" si="462"/>
        <v>-7.9677053157755241E-3</v>
      </c>
      <c r="BQ860" s="126">
        <f t="shared" si="463"/>
        <v>2.6505576382740118E-3</v>
      </c>
      <c r="DA860" s="126">
        <f t="shared" ca="1" si="446"/>
        <v>-8.892289636794104E-4</v>
      </c>
      <c r="DB860" s="126">
        <f t="shared" ca="1" si="447"/>
        <v>-3.9080974044193436E-3</v>
      </c>
      <c r="DC860" s="126">
        <f t="shared" ca="1" si="448"/>
        <v>1.9451536656416117E-3</v>
      </c>
      <c r="DD860" s="126">
        <f t="shared" ca="1" si="449"/>
        <v>-3.1519745483253652E-3</v>
      </c>
      <c r="DE860" s="126">
        <f t="shared" ca="1" si="450"/>
        <v>-4.9150327849570592E-3</v>
      </c>
    </row>
    <row r="861" spans="1:109" ht="14" thickBot="1" x14ac:dyDescent="0.2">
      <c r="A861" s="96">
        <v>39912</v>
      </c>
      <c r="B861" s="97">
        <v>3.1215000152587891</v>
      </c>
      <c r="C861" s="98">
        <v>856.55999755859375</v>
      </c>
      <c r="D861" s="97">
        <v>1.4671000242233276</v>
      </c>
      <c r="E861">
        <v>100.52271498309614</v>
      </c>
      <c r="F861">
        <v>882.1529541015625</v>
      </c>
      <c r="G861" s="14"/>
      <c r="H861" s="34">
        <f t="shared" si="451"/>
        <v>2.109914789338033E-2</v>
      </c>
      <c r="I861" s="34">
        <f t="shared" si="452"/>
        <v>3.8053256866547758E-2</v>
      </c>
      <c r="J861" s="34">
        <f t="shared" si="453"/>
        <v>-1.836965034320726E-3</v>
      </c>
      <c r="K861" s="34">
        <f t="shared" si="454"/>
        <v>8.2427849652261329E-3</v>
      </c>
      <c r="L861" s="101">
        <f t="shared" si="455"/>
        <v>-3.3886949814574724E-3</v>
      </c>
      <c r="N861" s="34">
        <f t="shared" si="456"/>
        <v>-0.86766939613836525</v>
      </c>
      <c r="O861" s="35">
        <f t="shared" si="464"/>
        <v>3.8053256866547756</v>
      </c>
      <c r="P861" s="35">
        <f t="shared" si="465"/>
        <v>-0.18369650343207261</v>
      </c>
      <c r="Q861" s="35">
        <f t="shared" si="457"/>
        <v>0.82427849652261331</v>
      </c>
      <c r="R861" s="35">
        <f t="shared" si="466"/>
        <v>-0.33886949814574724</v>
      </c>
      <c r="S861" s="67">
        <f t="shared" si="458"/>
        <v>3.2393687854612039</v>
      </c>
      <c r="AJ861" s="34">
        <f t="shared" ca="1" si="439"/>
        <v>0.63432802410790046</v>
      </c>
      <c r="AK861" s="34">
        <f t="shared" ca="1" si="439"/>
        <v>1.0202930473172274</v>
      </c>
      <c r="AL861" s="34">
        <f t="shared" ca="1" si="439"/>
        <v>-0.91732850245018738</v>
      </c>
      <c r="AM861" s="34">
        <f t="shared" ca="1" si="439"/>
        <v>0.90329373866044405</v>
      </c>
      <c r="AN861" s="101">
        <f t="shared" ca="1" si="439"/>
        <v>0.97109850816452659</v>
      </c>
      <c r="AQ861" s="60">
        <f ca="1"/>
        <v>1.0445055598942257E-2</v>
      </c>
      <c r="AR861" s="60">
        <f ca="1"/>
        <v>7.7377815119556497E-3</v>
      </c>
      <c r="AS861" s="60">
        <f ca="1"/>
        <v>7.4162756263472266E-3</v>
      </c>
      <c r="AT861" s="60">
        <f ca="1"/>
        <v>-6.7952401815837161E-3</v>
      </c>
      <c r="AU861" s="60">
        <f ca="1"/>
        <v>6.9509296326063074E-3</v>
      </c>
      <c r="AW861" s="61">
        <f t="shared" ca="1" si="440"/>
        <v>-0.42953654479142583</v>
      </c>
      <c r="AX861" s="61">
        <f t="shared" ca="1" si="441"/>
        <v>0.77377815119556492</v>
      </c>
      <c r="AY861" s="61">
        <f t="shared" ca="1" si="442"/>
        <v>0.74162756263472263</v>
      </c>
      <c r="AZ861" s="61">
        <f t="shared" ca="1" si="443"/>
        <v>-0.6795240181583716</v>
      </c>
      <c r="BA861" s="61">
        <f t="shared" ca="1" si="444"/>
        <v>0.69509296326063075</v>
      </c>
      <c r="BB861" s="61">
        <f t="shared" ca="1" si="445"/>
        <v>1.1014381141411209</v>
      </c>
      <c r="BL861" s="96">
        <v>39912</v>
      </c>
      <c r="BM861" s="126">
        <f t="shared" si="459"/>
        <v>2.1520636732276142E-2</v>
      </c>
      <c r="BN861" s="126">
        <f t="shared" si="460"/>
        <v>3.7894726256877745E-2</v>
      </c>
      <c r="BO861" s="126">
        <f t="shared" si="461"/>
        <v>-1.7957745627286638E-3</v>
      </c>
      <c r="BP861" s="126">
        <f t="shared" si="462"/>
        <v>8.4504765758074123E-3</v>
      </c>
      <c r="BQ861" s="126">
        <f t="shared" si="463"/>
        <v>-4.1383546238758801E-3</v>
      </c>
      <c r="DA861" s="126">
        <f t="shared" ca="1" si="446"/>
        <v>1.0577691780762401E-2</v>
      </c>
      <c r="DB861" s="126">
        <f t="shared" ca="1" si="447"/>
        <v>7.4198991907544727E-3</v>
      </c>
      <c r="DC861" s="126">
        <f t="shared" ca="1" si="448"/>
        <v>7.2578620642576273E-3</v>
      </c>
      <c r="DD861" s="126">
        <f t="shared" ca="1" si="449"/>
        <v>-6.6785028402688807E-3</v>
      </c>
      <c r="DE861" s="126">
        <f t="shared" ca="1" si="450"/>
        <v>6.328337413289635E-3</v>
      </c>
    </row>
    <row r="862" spans="1:109" ht="14" thickBot="1" x14ac:dyDescent="0.2">
      <c r="A862" s="96">
        <v>39913</v>
      </c>
      <c r="B862" s="97">
        <v>3.1215000152587891</v>
      </c>
      <c r="C862" s="98">
        <v>856.55999755859375</v>
      </c>
      <c r="D862" s="97">
        <v>1.4671000242233276</v>
      </c>
      <c r="E862">
        <v>100.52271498309614</v>
      </c>
      <c r="F862">
        <v>882.1529541015625</v>
      </c>
      <c r="G862" s="14"/>
      <c r="H862" s="34">
        <f t="shared" si="451"/>
        <v>0</v>
      </c>
      <c r="I862" s="34">
        <f t="shared" si="452"/>
        <v>0</v>
      </c>
      <c r="J862" s="34">
        <f t="shared" si="453"/>
        <v>0</v>
      </c>
      <c r="K862" s="34">
        <f t="shared" si="454"/>
        <v>0</v>
      </c>
      <c r="L862" s="101">
        <f t="shared" si="455"/>
        <v>0</v>
      </c>
      <c r="N862" s="34">
        <f t="shared" si="456"/>
        <v>0</v>
      </c>
      <c r="O862" s="35">
        <f t="shared" si="464"/>
        <v>0</v>
      </c>
      <c r="P862" s="35">
        <f t="shared" si="465"/>
        <v>0</v>
      </c>
      <c r="Q862" s="35">
        <f t="shared" si="457"/>
        <v>0</v>
      </c>
      <c r="R862" s="35">
        <f t="shared" si="466"/>
        <v>0</v>
      </c>
      <c r="S862" s="67">
        <f t="shared" si="458"/>
        <v>0</v>
      </c>
      <c r="AJ862" s="34">
        <f t="shared" ca="1" si="439"/>
        <v>-1.8843273103298221</v>
      </c>
      <c r="AK862" s="34">
        <f t="shared" ca="1" si="439"/>
        <v>-0.34992234300801389</v>
      </c>
      <c r="AL862" s="34">
        <f t="shared" ca="1" si="439"/>
        <v>1.025231663893148</v>
      </c>
      <c r="AM862" s="34">
        <f t="shared" ca="1" si="439"/>
        <v>-0.14333455726574945</v>
      </c>
      <c r="AN862" s="101">
        <f t="shared" ca="1" si="439"/>
        <v>-0.16051127325587078</v>
      </c>
      <c r="AQ862" s="60">
        <f ca="1"/>
        <v>1.4897286949289944E-2</v>
      </c>
      <c r="AR862" s="60">
        <f ca="1"/>
        <v>9.8671578393618961E-5</v>
      </c>
      <c r="AS862" s="60">
        <f ca="1"/>
        <v>1.0426300496226656E-2</v>
      </c>
      <c r="AT862" s="60">
        <f ca="1"/>
        <v>2.2014522709942635E-3</v>
      </c>
      <c r="AU862" s="60">
        <f ca="1"/>
        <v>1.6092436496215057E-2</v>
      </c>
      <c r="AW862" s="61">
        <f t="shared" ca="1" si="440"/>
        <v>-0.61262758272080486</v>
      </c>
      <c r="AX862" s="61">
        <f t="shared" ca="1" si="441"/>
        <v>9.8671578393618956E-3</v>
      </c>
      <c r="AY862" s="61">
        <f t="shared" ca="1" si="442"/>
        <v>1.0426300496226657</v>
      </c>
      <c r="AZ862" s="61">
        <f t="shared" ca="1" si="443"/>
        <v>0.22014522709942635</v>
      </c>
      <c r="BA862" s="61">
        <f t="shared" ca="1" si="444"/>
        <v>1.6092436496215057</v>
      </c>
      <c r="BB862" s="61">
        <f t="shared" ca="1" si="445"/>
        <v>2.2692585014621547</v>
      </c>
      <c r="BL862" s="96">
        <v>39913</v>
      </c>
      <c r="BM862" s="126">
        <f t="shared" si="459"/>
        <v>4.2148883889581103E-4</v>
      </c>
      <c r="BN862" s="126">
        <f t="shared" si="460"/>
        <v>-1.5853060967001092E-4</v>
      </c>
      <c r="BO862" s="126">
        <f t="shared" si="461"/>
        <v>4.1190471592062348E-5</v>
      </c>
      <c r="BP862" s="126">
        <f t="shared" si="462"/>
        <v>2.0769161058127987E-4</v>
      </c>
      <c r="BQ862" s="126">
        <f t="shared" si="463"/>
        <v>-7.4965964241840803E-4</v>
      </c>
      <c r="DA862" s="126">
        <f t="shared" ca="1" si="446"/>
        <v>1.5029923131110089E-2</v>
      </c>
      <c r="DB862" s="126">
        <f t="shared" ca="1" si="447"/>
        <v>-2.1921074280755837E-4</v>
      </c>
      <c r="DC862" s="126">
        <f t="shared" ca="1" si="448"/>
        <v>1.0267886934137056E-2</v>
      </c>
      <c r="DD862" s="126">
        <f t="shared" ca="1" si="449"/>
        <v>2.3181896123090984E-3</v>
      </c>
      <c r="DE862" s="126">
        <f t="shared" ca="1" si="450"/>
        <v>1.5469844276898384E-2</v>
      </c>
    </row>
    <row r="863" spans="1:109" ht="14" thickBot="1" x14ac:dyDescent="0.2">
      <c r="A863" s="96">
        <v>39916</v>
      </c>
      <c r="B863" s="97">
        <v>3.0446350574493408</v>
      </c>
      <c r="C863" s="98">
        <v>858.72998046875</v>
      </c>
      <c r="D863" s="97">
        <v>1.4842000007629395</v>
      </c>
      <c r="E863">
        <v>100.1000984367858</v>
      </c>
      <c r="F863">
        <v>890.25054931640625</v>
      </c>
      <c r="G863" s="14"/>
      <c r="H863" s="34">
        <f t="shared" si="451"/>
        <v>-2.4624365668335813E-2</v>
      </c>
      <c r="I863" s="34">
        <f t="shared" si="452"/>
        <v>2.5333694269417599E-3</v>
      </c>
      <c r="J863" s="34">
        <f t="shared" si="453"/>
        <v>1.1655631011705846E-2</v>
      </c>
      <c r="K863" s="34">
        <f t="shared" si="454"/>
        <v>-4.2041895344888374E-3</v>
      </c>
      <c r="L863" s="101">
        <f t="shared" si="455"/>
        <v>9.1793550961815091E-3</v>
      </c>
      <c r="N863" s="34">
        <f t="shared" si="456"/>
        <v>1.0126384533490358</v>
      </c>
      <c r="O863" s="35">
        <f t="shared" si="464"/>
        <v>0.253336942694176</v>
      </c>
      <c r="P863" s="35">
        <f t="shared" si="465"/>
        <v>1.1655631011705847</v>
      </c>
      <c r="Q863" s="35">
        <f t="shared" si="457"/>
        <v>-0.42041895344888375</v>
      </c>
      <c r="R863" s="35">
        <f t="shared" si="466"/>
        <v>0.91793550961815096</v>
      </c>
      <c r="S863" s="67">
        <f t="shared" si="458"/>
        <v>2.9290550533830642</v>
      </c>
      <c r="AJ863" s="34">
        <f t="shared" ca="1" si="439"/>
        <v>0.4372907148465312</v>
      </c>
      <c r="AK863" s="34">
        <f t="shared" ca="1" si="439"/>
        <v>0.63639770235366777</v>
      </c>
      <c r="AL863" s="34">
        <f t="shared" ca="1" si="439"/>
        <v>-0.26140270336702759</v>
      </c>
      <c r="AM863" s="34">
        <f t="shared" ca="1" si="439"/>
        <v>-0.7068153717034793</v>
      </c>
      <c r="AN863" s="101">
        <f t="shared" ca="1" si="439"/>
        <v>1.7766968568881304E-2</v>
      </c>
      <c r="AQ863" s="60">
        <f ca="1"/>
        <v>-4.1466307725374407E-2</v>
      </c>
      <c r="AR863" s="60">
        <f ca="1"/>
        <v>-8.0245990313922867E-3</v>
      </c>
      <c r="AS863" s="60">
        <f ca="1"/>
        <v>-3.8680784471600334E-3</v>
      </c>
      <c r="AT863" s="60">
        <f ca="1"/>
        <v>-6.0165751563038073E-3</v>
      </c>
      <c r="AU863" s="60">
        <f ca="1"/>
        <v>-8.5678820037254026E-3</v>
      </c>
      <c r="AW863" s="61">
        <f t="shared" ca="1" si="440"/>
        <v>1.7052369302293651</v>
      </c>
      <c r="AX863" s="61">
        <f t="shared" ca="1" si="441"/>
        <v>-0.80245990313922866</v>
      </c>
      <c r="AY863" s="61">
        <f t="shared" ca="1" si="442"/>
        <v>-0.38680784471600332</v>
      </c>
      <c r="AZ863" s="61">
        <f t="shared" ca="1" si="443"/>
        <v>-0.60165751563038072</v>
      </c>
      <c r="BA863" s="61">
        <f t="shared" ca="1" si="444"/>
        <v>-0.85678820037254022</v>
      </c>
      <c r="BB863" s="61">
        <f t="shared" ca="1" si="445"/>
        <v>-0.94247653362878792</v>
      </c>
      <c r="BL863" s="96">
        <v>39916</v>
      </c>
      <c r="BM863" s="126">
        <f t="shared" si="459"/>
        <v>-2.4202876829440001E-2</v>
      </c>
      <c r="BN863" s="126">
        <f t="shared" si="460"/>
        <v>2.3748388172717492E-3</v>
      </c>
      <c r="BO863" s="126">
        <f t="shared" si="461"/>
        <v>1.1696821483297908E-2</v>
      </c>
      <c r="BP863" s="126">
        <f t="shared" si="462"/>
        <v>-3.9964979239075571E-3</v>
      </c>
      <c r="BQ863" s="126">
        <f t="shared" si="463"/>
        <v>8.4296954537631009E-3</v>
      </c>
      <c r="DA863" s="126">
        <f t="shared" ca="1" si="446"/>
        <v>-4.1333671543554266E-2</v>
      </c>
      <c r="DB863" s="126">
        <f t="shared" ca="1" si="447"/>
        <v>-8.3424813525934637E-3</v>
      </c>
      <c r="DC863" s="126">
        <f t="shared" ca="1" si="448"/>
        <v>-4.0264920092496327E-3</v>
      </c>
      <c r="DD863" s="126">
        <f t="shared" ca="1" si="449"/>
        <v>-5.8998378149889719E-3</v>
      </c>
      <c r="DE863" s="126">
        <f t="shared" ca="1" si="450"/>
        <v>-9.190474223042075E-3</v>
      </c>
    </row>
    <row r="864" spans="1:109" ht="14" thickBot="1" x14ac:dyDescent="0.2">
      <c r="A864" s="96">
        <v>39917</v>
      </c>
      <c r="B864" s="97">
        <v>2.9679999351501465</v>
      </c>
      <c r="C864" s="98">
        <v>841.5</v>
      </c>
      <c r="D864" s="97">
        <v>1.4918999671936035</v>
      </c>
      <c r="E864">
        <v>98.863070543239559</v>
      </c>
      <c r="F864">
        <v>889.75054931640625</v>
      </c>
      <c r="G864" s="14"/>
      <c r="H864" s="34">
        <f t="shared" si="451"/>
        <v>-2.5170544532649445E-2</v>
      </c>
      <c r="I864" s="34">
        <f t="shared" si="452"/>
        <v>-2.0064491587151494E-2</v>
      </c>
      <c r="J864" s="34">
        <f t="shared" si="453"/>
        <v>5.1879574361312257E-3</v>
      </c>
      <c r="K864" s="34">
        <f t="shared" si="454"/>
        <v>-1.235790886187226E-2</v>
      </c>
      <c r="L864" s="101">
        <f t="shared" si="455"/>
        <v>-5.6163964221525424E-4</v>
      </c>
      <c r="N864" s="34">
        <f t="shared" si="456"/>
        <v>1.0350992033175799</v>
      </c>
      <c r="O864" s="35">
        <f t="shared" si="464"/>
        <v>-2.0064491587151494</v>
      </c>
      <c r="P864" s="35">
        <f t="shared" si="465"/>
        <v>0.51879574361312253</v>
      </c>
      <c r="Q864" s="35">
        <f t="shared" si="457"/>
        <v>-1.235790886187226</v>
      </c>
      <c r="R864" s="35">
        <f t="shared" si="466"/>
        <v>-5.6163964221525427E-2</v>
      </c>
      <c r="S864" s="67">
        <f t="shared" si="458"/>
        <v>-1.7445090621931985</v>
      </c>
      <c r="AJ864" s="34">
        <f t="shared" ca="1" si="439"/>
        <v>-0.92530181661659194</v>
      </c>
      <c r="AK864" s="34">
        <f t="shared" ca="1" si="439"/>
        <v>0.22802777443908578</v>
      </c>
      <c r="AL864" s="34">
        <f t="shared" ca="1" si="439"/>
        <v>0.42930655875860307</v>
      </c>
      <c r="AM864" s="34">
        <f t="shared" ca="1" si="439"/>
        <v>-3.1675798500228301E-2</v>
      </c>
      <c r="AN864" s="101">
        <f t="shared" ca="1" si="439"/>
        <v>0.31928567344896819</v>
      </c>
      <c r="AQ864" s="60">
        <f ca="1"/>
        <v>8.3060790395777847E-3</v>
      </c>
      <c r="AR864" s="60">
        <f ca="1"/>
        <v>4.6379179178136689E-3</v>
      </c>
      <c r="AS864" s="60">
        <f ca="1"/>
        <v>-1.2855631754625945E-3</v>
      </c>
      <c r="AT864" s="60">
        <f ca="1"/>
        <v>3.2201802638878677E-3</v>
      </c>
      <c r="AU864" s="60">
        <f ca="1"/>
        <v>9.8802116636826729E-3</v>
      </c>
      <c r="AW864" s="61">
        <f t="shared" ca="1" si="440"/>
        <v>-0.34157448542313412</v>
      </c>
      <c r="AX864" s="61">
        <f t="shared" ca="1" si="441"/>
        <v>0.46379179178136687</v>
      </c>
      <c r="AY864" s="61">
        <f t="shared" ca="1" si="442"/>
        <v>-0.12855631754625946</v>
      </c>
      <c r="AZ864" s="61">
        <f t="shared" ca="1" si="443"/>
        <v>0.32201802638878679</v>
      </c>
      <c r="BA864" s="61">
        <f t="shared" ca="1" si="444"/>
        <v>0.98802116636826731</v>
      </c>
      <c r="BB864" s="61">
        <f t="shared" ca="1" si="445"/>
        <v>1.3037001815690274</v>
      </c>
      <c r="BL864" s="96">
        <v>39917</v>
      </c>
      <c r="BM864" s="126">
        <f t="shared" si="459"/>
        <v>-2.4749055693753633E-2</v>
      </c>
      <c r="BN864" s="126">
        <f t="shared" si="460"/>
        <v>-2.0223022196821504E-2</v>
      </c>
      <c r="BO864" s="126">
        <f t="shared" si="461"/>
        <v>5.229147907723288E-3</v>
      </c>
      <c r="BP864" s="126">
        <f t="shared" si="462"/>
        <v>-1.2150217251290981E-2</v>
      </c>
      <c r="BQ864" s="126">
        <f t="shared" si="463"/>
        <v>-1.3112992846336623E-3</v>
      </c>
      <c r="DA864" s="126">
        <f t="shared" ca="1" si="446"/>
        <v>8.4387152213979289E-3</v>
      </c>
      <c r="DB864" s="126">
        <f t="shared" ca="1" si="447"/>
        <v>4.3200355966124919E-3</v>
      </c>
      <c r="DC864" s="126">
        <f t="shared" ca="1" si="448"/>
        <v>-1.443976737552194E-3</v>
      </c>
      <c r="DD864" s="126">
        <f t="shared" ca="1" si="449"/>
        <v>3.3369176052027026E-3</v>
      </c>
      <c r="DE864" s="126">
        <f t="shared" ca="1" si="450"/>
        <v>9.2576194443660005E-3</v>
      </c>
    </row>
    <row r="865" spans="1:109" ht="14" thickBot="1" x14ac:dyDescent="0.2">
      <c r="A865" s="96">
        <v>39918</v>
      </c>
      <c r="B865" s="97">
        <v>2.9254999160766602</v>
      </c>
      <c r="C865" s="98">
        <v>852.05999755859375</v>
      </c>
      <c r="D865" s="97">
        <v>1.4953000545501709</v>
      </c>
      <c r="E865">
        <v>99.216190653250848</v>
      </c>
      <c r="F865">
        <v>891.8504638671875</v>
      </c>
      <c r="G865" s="14"/>
      <c r="H865" s="34">
        <f t="shared" si="451"/>
        <v>-1.4319413747337672E-2</v>
      </c>
      <c r="I865" s="34">
        <f t="shared" si="452"/>
        <v>1.2549016706587939E-2</v>
      </c>
      <c r="J865" s="34">
        <f t="shared" si="453"/>
        <v>2.2790317255407208E-3</v>
      </c>
      <c r="K865" s="34">
        <f t="shared" si="454"/>
        <v>3.5718100608340504E-3</v>
      </c>
      <c r="L865" s="101">
        <f t="shared" si="455"/>
        <v>2.3601160486999536E-3</v>
      </c>
      <c r="N865" s="34">
        <f t="shared" si="456"/>
        <v>0.58886345277981422</v>
      </c>
      <c r="O865" s="35">
        <f t="shared" si="464"/>
        <v>1.2549016706587939</v>
      </c>
      <c r="P865" s="35">
        <f t="shared" si="465"/>
        <v>0.22790317255407208</v>
      </c>
      <c r="Q865" s="35">
        <f t="shared" si="457"/>
        <v>0.35718100608340503</v>
      </c>
      <c r="R865" s="35">
        <f t="shared" si="466"/>
        <v>0.23601160486999537</v>
      </c>
      <c r="S865" s="67">
        <f t="shared" si="458"/>
        <v>2.6648609069460805</v>
      </c>
      <c r="AJ865" s="34">
        <f t="shared" ca="1" si="439"/>
        <v>9.9352239865825559E-2</v>
      </c>
      <c r="AK865" s="34">
        <f t="shared" ca="1" si="439"/>
        <v>0.90264392221576817</v>
      </c>
      <c r="AL865" s="34">
        <f t="shared" ca="1" si="439"/>
        <v>-0.7516816801204067</v>
      </c>
      <c r="AM865" s="34">
        <f t="shared" ca="1" si="439"/>
        <v>-1.3875530440722275</v>
      </c>
      <c r="AN865" s="101">
        <f t="shared" ca="1" si="439"/>
        <v>0.42791575454442526</v>
      </c>
      <c r="AQ865" s="60">
        <f ca="1"/>
        <v>-2.10277372424637E-2</v>
      </c>
      <c r="AR865" s="60">
        <f ca="1"/>
        <v>-3.0888604766765586E-3</v>
      </c>
      <c r="AS865" s="60">
        <f ca="1"/>
        <v>5.4859214136508054E-4</v>
      </c>
      <c r="AT865" s="60">
        <f ca="1"/>
        <v>-1.6582399676478127E-3</v>
      </c>
      <c r="AU865" s="60">
        <f ca="1"/>
        <v>1.1017481676119229E-3</v>
      </c>
      <c r="AW865" s="61">
        <f t="shared" ca="1" si="440"/>
        <v>0.86473274501521169</v>
      </c>
      <c r="AX865" s="61">
        <f t="shared" ca="1" si="441"/>
        <v>-0.30888604766765587</v>
      </c>
      <c r="AY865" s="61">
        <f t="shared" ca="1" si="442"/>
        <v>5.4859214136508051E-2</v>
      </c>
      <c r="AZ865" s="61">
        <f t="shared" ca="1" si="443"/>
        <v>-0.16582399676478127</v>
      </c>
      <c r="BA865" s="61">
        <f t="shared" ca="1" si="444"/>
        <v>0.11017481676119228</v>
      </c>
      <c r="BB865" s="61">
        <f t="shared" ca="1" si="445"/>
        <v>0.55505673148047485</v>
      </c>
      <c r="BL865" s="96">
        <v>39918</v>
      </c>
      <c r="BM865" s="126">
        <f t="shared" si="459"/>
        <v>-1.3897924908441861E-2</v>
      </c>
      <c r="BN865" s="126">
        <f t="shared" si="460"/>
        <v>1.2390486096917928E-2</v>
      </c>
      <c r="BO865" s="126">
        <f t="shared" si="461"/>
        <v>2.320222197132783E-3</v>
      </c>
      <c r="BP865" s="126">
        <f t="shared" si="462"/>
        <v>3.7795016714153302E-3</v>
      </c>
      <c r="BQ865" s="126">
        <f t="shared" si="463"/>
        <v>1.6104564062815454E-3</v>
      </c>
      <c r="DA865" s="126">
        <f t="shared" ca="1" si="446"/>
        <v>-2.0895101060643555E-2</v>
      </c>
      <c r="DB865" s="126">
        <f t="shared" ca="1" si="447"/>
        <v>-3.406742797877736E-3</v>
      </c>
      <c r="DC865" s="126">
        <f t="shared" ca="1" si="448"/>
        <v>3.9017857927548097E-4</v>
      </c>
      <c r="DD865" s="126">
        <f t="shared" ca="1" si="449"/>
        <v>-1.5415026263329778E-3</v>
      </c>
      <c r="DE865" s="126">
        <f t="shared" ca="1" si="450"/>
        <v>4.7915594829525004E-4</v>
      </c>
    </row>
    <row r="866" spans="1:109" ht="14" thickBot="1" x14ac:dyDescent="0.2">
      <c r="A866" s="96">
        <v>39919</v>
      </c>
      <c r="B866" s="97">
        <v>2.9730000495910645</v>
      </c>
      <c r="C866" s="98">
        <v>865.29998779296875</v>
      </c>
      <c r="D866" s="97">
        <v>1.4926999807357788</v>
      </c>
      <c r="E866">
        <v>99.344329280732325</v>
      </c>
      <c r="F866">
        <v>878.8023681640625</v>
      </c>
      <c r="G866" s="14"/>
      <c r="H866" s="34">
        <f t="shared" si="451"/>
        <v>1.6236586866187966E-2</v>
      </c>
      <c r="I866" s="34">
        <f t="shared" si="452"/>
        <v>1.5538800404093051E-2</v>
      </c>
      <c r="J866" s="34">
        <f t="shared" si="453"/>
        <v>-1.7388308162499643E-3</v>
      </c>
      <c r="K866" s="34">
        <f t="shared" si="454"/>
        <v>1.2915092449911341E-3</v>
      </c>
      <c r="L866" s="101">
        <f t="shared" si="455"/>
        <v>-1.4630362635622394E-2</v>
      </c>
      <c r="N866" s="34">
        <f t="shared" si="456"/>
        <v>-0.66770419320836216</v>
      </c>
      <c r="O866" s="35">
        <f t="shared" si="464"/>
        <v>1.5538800404093052</v>
      </c>
      <c r="P866" s="35">
        <f t="shared" si="465"/>
        <v>-0.17388308162499644</v>
      </c>
      <c r="Q866" s="35">
        <f t="shared" si="457"/>
        <v>0.12915092449911342</v>
      </c>
      <c r="R866" s="35">
        <f t="shared" si="466"/>
        <v>-1.4630362635622394</v>
      </c>
      <c r="S866" s="67">
        <f t="shared" si="458"/>
        <v>-0.62159257348717945</v>
      </c>
      <c r="AJ866" s="34">
        <f t="shared" ca="1" si="439"/>
        <v>-0.45512934766426827</v>
      </c>
      <c r="AK866" s="34">
        <f t="shared" ca="1" si="439"/>
        <v>-0.79883908757618483</v>
      </c>
      <c r="AL866" s="34">
        <f t="shared" ca="1" si="439"/>
        <v>1.3178460921841679</v>
      </c>
      <c r="AM866" s="34">
        <f t="shared" ca="1" si="439"/>
        <v>-0.2601711658257625</v>
      </c>
      <c r="AN866" s="101">
        <f t="shared" ca="1" si="439"/>
        <v>-0.71498882771808703</v>
      </c>
      <c r="AQ866" s="60">
        <f ca="1"/>
        <v>3.1721143854415686E-3</v>
      </c>
      <c r="AR866" s="60">
        <f ca="1"/>
        <v>-2.437269076713254E-3</v>
      </c>
      <c r="AS866" s="60">
        <f ca="1"/>
        <v>-3.3300679863873081E-3</v>
      </c>
      <c r="AT866" s="60">
        <f ca="1"/>
        <v>5.4537430598593159E-3</v>
      </c>
      <c r="AU866" s="60">
        <f ca="1"/>
        <v>1.6587870426995784E-2</v>
      </c>
      <c r="AW866" s="61">
        <f t="shared" ca="1" si="440"/>
        <v>-0.13044823360669611</v>
      </c>
      <c r="AX866" s="61">
        <f t="shared" ca="1" si="441"/>
        <v>-0.2437269076713254</v>
      </c>
      <c r="AY866" s="61">
        <f t="shared" ca="1" si="442"/>
        <v>-0.33300679863873084</v>
      </c>
      <c r="AZ866" s="61">
        <f t="shared" ca="1" si="443"/>
        <v>0.54537430598593162</v>
      </c>
      <c r="BA866" s="61">
        <f t="shared" ca="1" si="444"/>
        <v>1.6587870426995783</v>
      </c>
      <c r="BB866" s="61">
        <f t="shared" ca="1" si="445"/>
        <v>1.4969794087687576</v>
      </c>
      <c r="BL866" s="96">
        <v>39919</v>
      </c>
      <c r="BM866" s="126">
        <f t="shared" si="459"/>
        <v>1.6658075705083777E-2</v>
      </c>
      <c r="BN866" s="126">
        <f t="shared" si="460"/>
        <v>1.538026979442304E-2</v>
      </c>
      <c r="BO866" s="126">
        <f t="shared" si="461"/>
        <v>-1.6976403446579021E-3</v>
      </c>
      <c r="BP866" s="126">
        <f t="shared" si="462"/>
        <v>1.4992008555724139E-3</v>
      </c>
      <c r="BQ866" s="126">
        <f t="shared" si="463"/>
        <v>-1.5380022278040802E-2</v>
      </c>
      <c r="DA866" s="126">
        <f t="shared" ca="1" si="446"/>
        <v>3.3047505672617124E-3</v>
      </c>
      <c r="DB866" s="126">
        <f t="shared" ca="1" si="447"/>
        <v>-2.7551513979144314E-3</v>
      </c>
      <c r="DC866" s="126">
        <f t="shared" ca="1" si="448"/>
        <v>-3.4884815484769079E-3</v>
      </c>
      <c r="DD866" s="126">
        <f t="shared" ca="1" si="449"/>
        <v>5.5704804011741512E-3</v>
      </c>
      <c r="DE866" s="126">
        <f t="shared" ca="1" si="450"/>
        <v>1.5965278207679109E-2</v>
      </c>
    </row>
    <row r="867" spans="1:109" ht="14" thickBot="1" x14ac:dyDescent="0.2">
      <c r="A867" s="96">
        <v>39920</v>
      </c>
      <c r="B867" s="97">
        <v>3.1070001125335693</v>
      </c>
      <c r="C867" s="98">
        <v>869.5999755859375</v>
      </c>
      <c r="D867" s="97">
        <v>1.4797999858856201</v>
      </c>
      <c r="E867">
        <v>99.216190653250848</v>
      </c>
      <c r="F867">
        <v>867.003662109375</v>
      </c>
      <c r="G867" s="14"/>
      <c r="H867" s="34">
        <f t="shared" si="451"/>
        <v>4.5072337943935309E-2</v>
      </c>
      <c r="I867" s="34">
        <f t="shared" si="452"/>
        <v>4.9693607461341639E-3</v>
      </c>
      <c r="J867" s="34">
        <f t="shared" si="453"/>
        <v>-8.6420546771897536E-3</v>
      </c>
      <c r="K867" s="34">
        <f t="shared" si="454"/>
        <v>-1.2898434003150365E-3</v>
      </c>
      <c r="L867" s="101">
        <f t="shared" si="455"/>
        <v>-1.342589242145148E-2</v>
      </c>
      <c r="N867" s="34">
        <f t="shared" si="456"/>
        <v>-1.853529272555525</v>
      </c>
      <c r="O867" s="35">
        <f t="shared" si="464"/>
        <v>0.49693607461341638</v>
      </c>
      <c r="P867" s="35">
        <f t="shared" si="465"/>
        <v>-0.86420546771897533</v>
      </c>
      <c r="Q867" s="35">
        <f t="shared" si="457"/>
        <v>-0.12898434003150364</v>
      </c>
      <c r="R867" s="35">
        <f t="shared" si="466"/>
        <v>-1.342589242145148</v>
      </c>
      <c r="S867" s="67">
        <f t="shared" si="458"/>
        <v>-3.6923722478377359</v>
      </c>
      <c r="AJ867" s="34">
        <f t="shared" ref="AJ867:AN898" ca="1" si="467">_xlfn.NORM.INV(RAND(),0,1)</f>
        <v>0.679835321504073</v>
      </c>
      <c r="AK867" s="34">
        <f t="shared" ca="1" si="467"/>
        <v>2.0605064335001244</v>
      </c>
      <c r="AL867" s="34">
        <f t="shared" ca="1" si="467"/>
        <v>-0.81394730219998257</v>
      </c>
      <c r="AM867" s="34">
        <f t="shared" ca="1" si="467"/>
        <v>0.27666459473752147</v>
      </c>
      <c r="AN867" s="101">
        <f t="shared" ca="1" si="467"/>
        <v>0.53123334874693762</v>
      </c>
      <c r="AQ867" s="60">
        <f ca="1"/>
        <v>-1.3834022876656846E-2</v>
      </c>
      <c r="AR867" s="60">
        <f ca="1"/>
        <v>6.4359132689801191E-3</v>
      </c>
      <c r="AS867" s="60">
        <f ca="1"/>
        <v>-5.456399783773009E-3</v>
      </c>
      <c r="AT867" s="60">
        <f ca="1"/>
        <v>-2.3276907913096527E-3</v>
      </c>
      <c r="AU867" s="60">
        <f ca="1"/>
        <v>-1.6178266462566347E-2</v>
      </c>
      <c r="AW867" s="61">
        <f t="shared" ca="1" si="440"/>
        <v>0.56890251379863177</v>
      </c>
      <c r="AX867" s="61">
        <f t="shared" ca="1" si="441"/>
        <v>0.64359132689801191</v>
      </c>
      <c r="AY867" s="61">
        <f t="shared" ca="1" si="442"/>
        <v>-0.54563997837730094</v>
      </c>
      <c r="AZ867" s="61">
        <f t="shared" ca="1" si="443"/>
        <v>-0.23276907913096526</v>
      </c>
      <c r="BA867" s="61">
        <f t="shared" ca="1" si="444"/>
        <v>-1.6178266462566346</v>
      </c>
      <c r="BB867" s="61">
        <f t="shared" ca="1" si="445"/>
        <v>-1.1837418630682572</v>
      </c>
      <c r="BL867" s="96">
        <v>39920</v>
      </c>
      <c r="BM867" s="126">
        <f t="shared" si="459"/>
        <v>4.549382678283112E-2</v>
      </c>
      <c r="BN867" s="126">
        <f t="shared" si="460"/>
        <v>4.8108301364641528E-3</v>
      </c>
      <c r="BO867" s="126">
        <f t="shared" si="461"/>
        <v>-8.6008642055976914E-3</v>
      </c>
      <c r="BP867" s="126">
        <f t="shared" si="462"/>
        <v>-1.0821517897337566E-3</v>
      </c>
      <c r="BQ867" s="126">
        <f t="shared" si="463"/>
        <v>-1.4175552063869888E-2</v>
      </c>
      <c r="DA867" s="126">
        <f t="shared" ca="1" si="446"/>
        <v>-1.3701386694836701E-2</v>
      </c>
      <c r="DB867" s="126">
        <f t="shared" ca="1" si="447"/>
        <v>6.1180309477789421E-3</v>
      </c>
      <c r="DC867" s="126">
        <f t="shared" ca="1" si="448"/>
        <v>-5.6148133458626083E-3</v>
      </c>
      <c r="DD867" s="126">
        <f t="shared" ca="1" si="449"/>
        <v>-2.2109534499948178E-3</v>
      </c>
      <c r="DE867" s="126">
        <f t="shared" ca="1" si="450"/>
        <v>-1.6800858681883021E-2</v>
      </c>
    </row>
    <row r="868" spans="1:109" ht="14" thickBot="1" x14ac:dyDescent="0.2">
      <c r="A868" s="96">
        <v>39923</v>
      </c>
      <c r="B868" s="97">
        <v>3.0280001163482666</v>
      </c>
      <c r="C868" s="98">
        <v>832.3900146484375</v>
      </c>
      <c r="D868" s="97">
        <v>1.4541000127792358</v>
      </c>
      <c r="E868">
        <v>97.799512342187498</v>
      </c>
      <c r="F868">
        <v>882.1510009765625</v>
      </c>
      <c r="G868" s="14"/>
      <c r="H868" s="34">
        <f t="shared" si="451"/>
        <v>-2.5426454240094331E-2</v>
      </c>
      <c r="I868" s="34">
        <f t="shared" si="452"/>
        <v>-4.2789744689709641E-2</v>
      </c>
      <c r="J868" s="34">
        <f t="shared" si="453"/>
        <v>-1.7367193777207357E-2</v>
      </c>
      <c r="K868" s="34">
        <f t="shared" si="454"/>
        <v>-1.4278700902904826E-2</v>
      </c>
      <c r="L868" s="101">
        <f t="shared" si="455"/>
        <v>1.7470905290451495E-2</v>
      </c>
      <c r="N868" s="34">
        <f t="shared" si="456"/>
        <v>1.0456230890425724</v>
      </c>
      <c r="O868" s="35">
        <f t="shared" si="464"/>
        <v>-4.2789744689709641</v>
      </c>
      <c r="P868" s="35">
        <f t="shared" si="465"/>
        <v>-1.7367193777207357</v>
      </c>
      <c r="Q868" s="35">
        <f t="shared" si="457"/>
        <v>-1.4278700902904826</v>
      </c>
      <c r="R868" s="35">
        <f t="shared" si="466"/>
        <v>1.7470905290451495</v>
      </c>
      <c r="S868" s="67">
        <f t="shared" si="458"/>
        <v>-4.6508503188944612</v>
      </c>
      <c r="AJ868" s="34">
        <f t="shared" ca="1" si="467"/>
        <v>-1.0724377892222667</v>
      </c>
      <c r="AK868" s="34">
        <f t="shared" ca="1" si="467"/>
        <v>0.32916773682583561</v>
      </c>
      <c r="AL868" s="34">
        <f t="shared" ca="1" si="467"/>
        <v>-0.60761669716672329</v>
      </c>
      <c r="AM868" s="34">
        <f t="shared" ca="1" si="467"/>
        <v>0.68139379322533145</v>
      </c>
      <c r="AN868" s="101">
        <f t="shared" ca="1" si="467"/>
        <v>-0.43271070420750157</v>
      </c>
      <c r="AQ868" s="60">
        <f ca="1"/>
        <v>1.3129478595802707E-2</v>
      </c>
      <c r="AR868" s="60">
        <f ca="1"/>
        <v>7.3811103048148649E-3</v>
      </c>
      <c r="AS868" s="60">
        <f ca="1"/>
        <v>8.9755331673383384E-3</v>
      </c>
      <c r="AT868" s="60">
        <f ca="1"/>
        <v>1.5770139660749591E-3</v>
      </c>
      <c r="AU868" s="60">
        <f ca="1"/>
        <v>2.9310200448851007E-2</v>
      </c>
      <c r="AW868" s="61">
        <f t="shared" ca="1" si="440"/>
        <v>-0.53992923422305039</v>
      </c>
      <c r="AX868" s="61">
        <f t="shared" ca="1" si="441"/>
        <v>0.73811103048148652</v>
      </c>
      <c r="AY868" s="61">
        <f t="shared" ca="1" si="442"/>
        <v>0.89755331673383387</v>
      </c>
      <c r="AZ868" s="61">
        <f t="shared" ca="1" si="443"/>
        <v>0.15770139660749591</v>
      </c>
      <c r="BA868" s="61">
        <f t="shared" ca="1" si="444"/>
        <v>2.9310200448851007</v>
      </c>
      <c r="BB868" s="61">
        <f t="shared" ca="1" si="445"/>
        <v>4.1844565544848669</v>
      </c>
      <c r="BL868" s="96">
        <v>39923</v>
      </c>
      <c r="BM868" s="126">
        <f t="shared" si="459"/>
        <v>-2.5004965401198519E-2</v>
      </c>
      <c r="BN868" s="126">
        <f t="shared" si="460"/>
        <v>-4.2948275299379654E-2</v>
      </c>
      <c r="BO868" s="126">
        <f t="shared" si="461"/>
        <v>-1.7326003305615293E-2</v>
      </c>
      <c r="BP868" s="126">
        <f t="shared" si="462"/>
        <v>-1.4071009292323546E-2</v>
      </c>
      <c r="BQ868" s="126">
        <f t="shared" si="463"/>
        <v>1.6721245648033088E-2</v>
      </c>
      <c r="DA868" s="126">
        <f t="shared" ca="1" si="446"/>
        <v>1.3262114777622852E-2</v>
      </c>
      <c r="DB868" s="126">
        <f t="shared" ca="1" si="447"/>
        <v>7.0632279836136879E-3</v>
      </c>
      <c r="DC868" s="126">
        <f t="shared" ca="1" si="448"/>
        <v>8.8171196052487383E-3</v>
      </c>
      <c r="DD868" s="126">
        <f t="shared" ca="1" si="449"/>
        <v>1.693751307389794E-3</v>
      </c>
      <c r="DE868" s="126">
        <f t="shared" ca="1" si="450"/>
        <v>2.8687608229534332E-2</v>
      </c>
    </row>
    <row r="869" spans="1:109" ht="14" thickBot="1" x14ac:dyDescent="0.2">
      <c r="A869" s="96">
        <v>39924</v>
      </c>
      <c r="B869" s="97">
        <v>3.0659999847412109</v>
      </c>
      <c r="C869" s="98">
        <v>850.08001708984375</v>
      </c>
      <c r="D869" s="97">
        <v>1.4666999578475952</v>
      </c>
      <c r="E869">
        <v>98.736178691820953</v>
      </c>
      <c r="F869">
        <v>883.15093994140625</v>
      </c>
      <c r="G869" s="14"/>
      <c r="H869" s="34">
        <f t="shared" si="451"/>
        <v>1.2549493703049041E-2</v>
      </c>
      <c r="I869" s="34">
        <f t="shared" si="452"/>
        <v>2.1252059887909246E-2</v>
      </c>
      <c r="J869" s="34">
        <f t="shared" si="453"/>
        <v>8.6651158500968412E-3</v>
      </c>
      <c r="K869" s="34">
        <f t="shared" si="454"/>
        <v>9.5774132938023677E-3</v>
      </c>
      <c r="L869" s="101">
        <f t="shared" si="455"/>
        <v>1.1335235846661098E-3</v>
      </c>
      <c r="N869" s="34">
        <f t="shared" si="456"/>
        <v>-0.51607826430673276</v>
      </c>
      <c r="O869" s="35">
        <f t="shared" si="464"/>
        <v>2.1252059887909245</v>
      </c>
      <c r="P869" s="35">
        <f t="shared" si="465"/>
        <v>0.86651158500968406</v>
      </c>
      <c r="Q869" s="35">
        <f t="shared" si="457"/>
        <v>0.95774132938023682</v>
      </c>
      <c r="R869" s="35">
        <f t="shared" si="466"/>
        <v>0.11335235846661099</v>
      </c>
      <c r="S869" s="67">
        <f t="shared" si="458"/>
        <v>3.5467329973407238</v>
      </c>
      <c r="AJ869" s="34">
        <f t="shared" ca="1" si="467"/>
        <v>-0.2963930421449304</v>
      </c>
      <c r="AK869" s="34">
        <f t="shared" ca="1" si="467"/>
        <v>0.94845668313890574</v>
      </c>
      <c r="AL869" s="34">
        <f t="shared" ca="1" si="467"/>
        <v>-2.0681143193981404</v>
      </c>
      <c r="AM869" s="34">
        <f t="shared" ca="1" si="467"/>
        <v>-0.1046215638886018</v>
      </c>
      <c r="AN869" s="101">
        <f t="shared" ca="1" si="467"/>
        <v>1.1333502866163552</v>
      </c>
      <c r="AQ869" s="60">
        <f ca="1"/>
        <v>-1.788882044640256E-2</v>
      </c>
      <c r="AR869" s="60">
        <f ca="1"/>
        <v>-1.4418183765433234E-2</v>
      </c>
      <c r="AS869" s="60">
        <f ca="1"/>
        <v>1.2985668631121691E-3</v>
      </c>
      <c r="AT869" s="60">
        <f ca="1"/>
        <v>-8.9135347019865061E-3</v>
      </c>
      <c r="AU869" s="60">
        <f ca="1"/>
        <v>7.0293503786480749E-3</v>
      </c>
      <c r="AW869" s="61">
        <f t="shared" ca="1" si="440"/>
        <v>0.73564971025334669</v>
      </c>
      <c r="AX869" s="61">
        <f t="shared" ca="1" si="441"/>
        <v>-1.4418183765433235</v>
      </c>
      <c r="AY869" s="61">
        <f t="shared" ca="1" si="442"/>
        <v>0.12985668631121691</v>
      </c>
      <c r="AZ869" s="61">
        <f t="shared" ca="1" si="443"/>
        <v>-0.89135347019865063</v>
      </c>
      <c r="BA869" s="61">
        <f t="shared" ca="1" si="444"/>
        <v>0.70293503786480749</v>
      </c>
      <c r="BB869" s="61">
        <f t="shared" ca="1" si="445"/>
        <v>-0.76473041231260297</v>
      </c>
      <c r="BL869" s="96">
        <v>39924</v>
      </c>
      <c r="BM869" s="126">
        <f t="shared" si="459"/>
        <v>1.2970982541944853E-2</v>
      </c>
      <c r="BN869" s="126">
        <f t="shared" si="460"/>
        <v>2.1093529278239237E-2</v>
      </c>
      <c r="BO869" s="126">
        <f t="shared" si="461"/>
        <v>8.7063063216889034E-3</v>
      </c>
      <c r="BP869" s="126">
        <f t="shared" si="462"/>
        <v>9.7851049043836472E-3</v>
      </c>
      <c r="BQ869" s="126">
        <f t="shared" si="463"/>
        <v>3.8386394224770176E-4</v>
      </c>
      <c r="DA869" s="126">
        <f t="shared" ca="1" si="446"/>
        <v>-1.7756184264582416E-2</v>
      </c>
      <c r="DB869" s="126">
        <f t="shared" ca="1" si="447"/>
        <v>-1.4736066086634411E-2</v>
      </c>
      <c r="DC869" s="126">
        <f t="shared" ca="1" si="448"/>
        <v>1.1401533010225696E-3</v>
      </c>
      <c r="DD869" s="126">
        <f t="shared" ca="1" si="449"/>
        <v>-8.7967973606716716E-3</v>
      </c>
      <c r="DE869" s="126">
        <f t="shared" ca="1" si="450"/>
        <v>6.4067581593314025E-3</v>
      </c>
    </row>
    <row r="870" spans="1:109" ht="14" thickBot="1" x14ac:dyDescent="0.2">
      <c r="A870" s="96">
        <v>39925</v>
      </c>
      <c r="B870" s="97">
        <v>3.1110000610351562</v>
      </c>
      <c r="C870" s="98">
        <v>843.54998779296875</v>
      </c>
      <c r="D870" s="97">
        <v>1.4503999948501587</v>
      </c>
      <c r="E870">
        <v>98.164326734324305</v>
      </c>
      <c r="F870">
        <v>886.1507568359375</v>
      </c>
      <c r="G870" s="14"/>
      <c r="H870" s="34">
        <f t="shared" si="451"/>
        <v>1.4677128675114327E-2</v>
      </c>
      <c r="I870" s="34">
        <f t="shared" si="452"/>
        <v>-7.6816642734760937E-3</v>
      </c>
      <c r="J870" s="34">
        <f t="shared" si="453"/>
        <v>-1.1113358877678683E-2</v>
      </c>
      <c r="K870" s="34">
        <f t="shared" si="454"/>
        <v>-5.7917165224869961E-3</v>
      </c>
      <c r="L870" s="101">
        <f t="shared" si="455"/>
        <v>3.396720491211023E-3</v>
      </c>
      <c r="N870" s="34">
        <f t="shared" si="456"/>
        <v>-0.60357391866886678</v>
      </c>
      <c r="O870" s="35">
        <f t="shared" si="464"/>
        <v>-0.76816642734760943</v>
      </c>
      <c r="P870" s="35">
        <f t="shared" si="465"/>
        <v>-1.1113358877678683</v>
      </c>
      <c r="Q870" s="35">
        <f t="shared" si="457"/>
        <v>-0.5791716522486996</v>
      </c>
      <c r="R870" s="35">
        <f t="shared" si="466"/>
        <v>0.33967204912110233</v>
      </c>
      <c r="S870" s="67">
        <f t="shared" si="458"/>
        <v>-2.7225758369119415</v>
      </c>
      <c r="AJ870" s="34">
        <f t="shared" ca="1" si="467"/>
        <v>0.73150842772698044</v>
      </c>
      <c r="AK870" s="34">
        <f t="shared" ca="1" si="467"/>
        <v>1.5597331608181282</v>
      </c>
      <c r="AL870" s="34">
        <f t="shared" ca="1" si="467"/>
        <v>0.26805163168875457</v>
      </c>
      <c r="AM870" s="34">
        <f t="shared" ca="1" si="467"/>
        <v>-5.1521446460860591E-2</v>
      </c>
      <c r="AN870" s="101">
        <f t="shared" ca="1" si="467"/>
        <v>1.2184624342542543</v>
      </c>
      <c r="AQ870" s="60">
        <f ca="1"/>
        <v>2.3451901089374342E-3</v>
      </c>
      <c r="AR870" s="60">
        <f ca="1"/>
        <v>-2.0728019909978419E-2</v>
      </c>
      <c r="AS870" s="60">
        <f ca="1"/>
        <v>4.0241760412906774E-3</v>
      </c>
      <c r="AT870" s="60">
        <f ca="1"/>
        <v>1.9437604437011653E-3</v>
      </c>
      <c r="AU870" s="60">
        <f ca="1"/>
        <v>2.2599765251622661E-2</v>
      </c>
      <c r="AW870" s="61">
        <f t="shared" ca="1" si="440"/>
        <v>-9.6442268471411893E-2</v>
      </c>
      <c r="AX870" s="61">
        <f t="shared" ca="1" si="441"/>
        <v>-2.0728019909978421</v>
      </c>
      <c r="AY870" s="61">
        <f t="shared" ca="1" si="442"/>
        <v>0.40241760412906774</v>
      </c>
      <c r="AZ870" s="61">
        <f t="shared" ca="1" si="443"/>
        <v>0.19437604437011652</v>
      </c>
      <c r="BA870" s="61">
        <f t="shared" ca="1" si="444"/>
        <v>2.2599765251622661</v>
      </c>
      <c r="BB870" s="61">
        <f t="shared" ca="1" si="445"/>
        <v>0.68752591419219633</v>
      </c>
      <c r="BL870" s="96">
        <v>39925</v>
      </c>
      <c r="BM870" s="126">
        <f t="shared" si="459"/>
        <v>1.5098617514010138E-2</v>
      </c>
      <c r="BN870" s="126">
        <f t="shared" si="460"/>
        <v>-7.8401948831461048E-3</v>
      </c>
      <c r="BO870" s="126">
        <f t="shared" si="461"/>
        <v>-1.1072168406086621E-2</v>
      </c>
      <c r="BP870" s="126">
        <f t="shared" si="462"/>
        <v>-5.5840249119057158E-3</v>
      </c>
      <c r="BQ870" s="126">
        <f t="shared" si="463"/>
        <v>2.6470608487926149E-3</v>
      </c>
      <c r="DA870" s="126">
        <f t="shared" ca="1" si="446"/>
        <v>2.477826290757578E-3</v>
      </c>
      <c r="DB870" s="126">
        <f t="shared" ca="1" si="447"/>
        <v>-2.1045902231179598E-2</v>
      </c>
      <c r="DC870" s="126">
        <f t="shared" ca="1" si="448"/>
        <v>3.8657624792010777E-3</v>
      </c>
      <c r="DD870" s="126">
        <f t="shared" ca="1" si="449"/>
        <v>2.0604977850160002E-3</v>
      </c>
      <c r="DE870" s="126">
        <f t="shared" ca="1" si="450"/>
        <v>2.1977173032305987E-2</v>
      </c>
    </row>
    <row r="871" spans="1:109" ht="14" thickBot="1" x14ac:dyDescent="0.2">
      <c r="A871" s="96">
        <v>39926</v>
      </c>
      <c r="B871" s="97">
        <v>3.0690000057220459</v>
      </c>
      <c r="C871" s="98">
        <v>851.91998291015625</v>
      </c>
      <c r="D871" s="97">
        <v>1.4695999622344971</v>
      </c>
      <c r="E871">
        <v>97.94319315393075</v>
      </c>
      <c r="F871">
        <v>906.09930419921875</v>
      </c>
      <c r="G871" s="14"/>
      <c r="H871" s="34">
        <f t="shared" si="451"/>
        <v>-1.3500499675057938E-2</v>
      </c>
      <c r="I871" s="34">
        <f t="shared" si="452"/>
        <v>9.9223463200875956E-3</v>
      </c>
      <c r="J871" s="34">
        <f t="shared" si="453"/>
        <v>1.323770508308774E-2</v>
      </c>
      <c r="K871" s="34">
        <f t="shared" si="454"/>
        <v>-2.2526877914829475E-3</v>
      </c>
      <c r="L871" s="101">
        <f t="shared" si="455"/>
        <v>2.2511460052811912E-2</v>
      </c>
      <c r="N871" s="34">
        <f t="shared" si="456"/>
        <v>0.55518689474179528</v>
      </c>
      <c r="O871" s="35">
        <f t="shared" si="464"/>
        <v>0.99223463200875961</v>
      </c>
      <c r="P871" s="35">
        <f t="shared" si="465"/>
        <v>1.3237705083087741</v>
      </c>
      <c r="Q871" s="35">
        <f t="shared" si="457"/>
        <v>-0.22526877914829474</v>
      </c>
      <c r="R871" s="35">
        <f t="shared" si="466"/>
        <v>2.2511460052811914</v>
      </c>
      <c r="S871" s="67">
        <f t="shared" si="458"/>
        <v>4.8970692611922253</v>
      </c>
      <c r="AJ871" s="34">
        <f t="shared" ca="1" si="467"/>
        <v>-1.1188289189487237</v>
      </c>
      <c r="AK871" s="34">
        <f t="shared" ca="1" si="467"/>
        <v>-0.80379952177596536</v>
      </c>
      <c r="AL871" s="34">
        <f t="shared" ca="1" si="467"/>
        <v>-0.94838896543256002</v>
      </c>
      <c r="AM871" s="34">
        <f t="shared" ca="1" si="467"/>
        <v>1.5905285395066266</v>
      </c>
      <c r="AN871" s="101">
        <f t="shared" ca="1" si="467"/>
        <v>2.1196026425607561</v>
      </c>
      <c r="AQ871" s="60">
        <f ca="1"/>
        <v>8.9108514494252462E-3</v>
      </c>
      <c r="AR871" s="60">
        <f ca="1"/>
        <v>1.6251050462638569E-2</v>
      </c>
      <c r="AS871" s="60">
        <f ca="1"/>
        <v>8.7333043822906652E-3</v>
      </c>
      <c r="AT871" s="60">
        <f ca="1"/>
        <v>7.3133763592999421E-3</v>
      </c>
      <c r="AU871" s="60">
        <f ca="1"/>
        <v>1.777258151048763E-2</v>
      </c>
      <c r="AW871" s="61">
        <f t="shared" ca="1" si="440"/>
        <v>-0.3664448031395251</v>
      </c>
      <c r="AX871" s="61">
        <f t="shared" ca="1" si="441"/>
        <v>1.625105046263857</v>
      </c>
      <c r="AY871" s="61">
        <f t="shared" ca="1" si="442"/>
        <v>0.87333043822906653</v>
      </c>
      <c r="AZ871" s="61">
        <f t="shared" ca="1" si="443"/>
        <v>0.73133763592999423</v>
      </c>
      <c r="BA871" s="61">
        <f t="shared" ca="1" si="444"/>
        <v>1.7772581510487631</v>
      </c>
      <c r="BB871" s="61">
        <f t="shared" ca="1" si="445"/>
        <v>4.640586468332156</v>
      </c>
      <c r="BL871" s="96">
        <v>39926</v>
      </c>
      <c r="BM871" s="126">
        <f t="shared" si="459"/>
        <v>-1.3079010836162126E-2</v>
      </c>
      <c r="BN871" s="126">
        <f t="shared" si="460"/>
        <v>9.7638157104175845E-3</v>
      </c>
      <c r="BO871" s="126">
        <f t="shared" si="461"/>
        <v>1.3278895554679803E-2</v>
      </c>
      <c r="BP871" s="126">
        <f t="shared" si="462"/>
        <v>-2.0449961809016677E-3</v>
      </c>
      <c r="BQ871" s="126">
        <f t="shared" si="463"/>
        <v>2.1761800410393505E-2</v>
      </c>
      <c r="DA871" s="126">
        <f t="shared" ca="1" si="446"/>
        <v>9.0434876312453904E-3</v>
      </c>
      <c r="DB871" s="126">
        <f t="shared" ca="1" si="447"/>
        <v>1.5933168141437391E-2</v>
      </c>
      <c r="DC871" s="126">
        <f t="shared" ca="1" si="448"/>
        <v>8.574890820201065E-3</v>
      </c>
      <c r="DD871" s="126">
        <f t="shared" ca="1" si="449"/>
        <v>7.4301137006147775E-3</v>
      </c>
      <c r="DE871" s="126">
        <f t="shared" ca="1" si="450"/>
        <v>1.7149989291170956E-2</v>
      </c>
    </row>
    <row r="872" spans="1:109" ht="14" thickBot="1" x14ac:dyDescent="0.2">
      <c r="A872" s="96">
        <v>39927</v>
      </c>
      <c r="B872" s="97">
        <v>3.1484999656677246</v>
      </c>
      <c r="C872" s="98">
        <v>866.22998046875</v>
      </c>
      <c r="D872" s="97">
        <v>1.4673000574111938</v>
      </c>
      <c r="E872">
        <v>97.096805913514046</v>
      </c>
      <c r="F872">
        <v>909.0989990234375</v>
      </c>
      <c r="G872" s="14"/>
      <c r="H872" s="34">
        <f t="shared" si="451"/>
        <v>2.5904190223999264E-2</v>
      </c>
      <c r="I872" s="34">
        <f t="shared" si="452"/>
        <v>1.6797349335216719E-2</v>
      </c>
      <c r="J872" s="34">
        <f t="shared" si="453"/>
        <v>-1.5649869912940551E-3</v>
      </c>
      <c r="K872" s="34">
        <f t="shared" si="454"/>
        <v>-8.6416137064930423E-3</v>
      </c>
      <c r="L872" s="101">
        <f t="shared" si="455"/>
        <v>3.3105585782010763E-3</v>
      </c>
      <c r="N872" s="34">
        <f t="shared" si="456"/>
        <v>-1.0652692327998003</v>
      </c>
      <c r="O872" s="35">
        <f t="shared" si="464"/>
        <v>1.6797349335216718</v>
      </c>
      <c r="P872" s="35">
        <f t="shared" si="465"/>
        <v>-0.15649869912940551</v>
      </c>
      <c r="Q872" s="35">
        <f t="shared" si="457"/>
        <v>-0.86416137064930421</v>
      </c>
      <c r="R872" s="35">
        <f t="shared" si="466"/>
        <v>0.33105585782010766</v>
      </c>
      <c r="S872" s="67">
        <f t="shared" si="458"/>
        <v>-7.5138511236730599E-2</v>
      </c>
      <c r="AJ872" s="34">
        <f t="shared" ca="1" si="467"/>
        <v>-0.94810565501923583</v>
      </c>
      <c r="AK872" s="34">
        <f t="shared" ca="1" si="467"/>
        <v>-0.72103294228782411</v>
      </c>
      <c r="AL872" s="34">
        <f t="shared" ca="1" si="467"/>
        <v>-0.64033002999727462</v>
      </c>
      <c r="AM872" s="34">
        <f t="shared" ca="1" si="467"/>
        <v>0.408320320544662</v>
      </c>
      <c r="AN872" s="101">
        <f t="shared" ca="1" si="467"/>
        <v>1.1336225885067757</v>
      </c>
      <c r="AQ872" s="60">
        <f ca="1"/>
        <v>-1.5927512701302441E-2</v>
      </c>
      <c r="AR872" s="60">
        <f ca="1"/>
        <v>-2.662058740651822E-2</v>
      </c>
      <c r="AS872" s="60">
        <f ca="1"/>
        <v>1.0149895715805494E-2</v>
      </c>
      <c r="AT872" s="60">
        <f ca="1"/>
        <v>3.7392735158843678E-4</v>
      </c>
      <c r="AU872" s="60">
        <f ca="1"/>
        <v>-6.6536562069375244E-3</v>
      </c>
      <c r="AW872" s="61">
        <f t="shared" ca="1" si="440"/>
        <v>0.65499400247633111</v>
      </c>
      <c r="AX872" s="61">
        <f t="shared" ca="1" si="441"/>
        <v>-2.6620587406518221</v>
      </c>
      <c r="AY872" s="61">
        <f t="shared" ca="1" si="442"/>
        <v>1.0149895715805495</v>
      </c>
      <c r="AZ872" s="61">
        <f t="shared" ca="1" si="443"/>
        <v>3.7392735158843678E-2</v>
      </c>
      <c r="BA872" s="61">
        <f t="shared" ca="1" si="444"/>
        <v>-0.66536562069375249</v>
      </c>
      <c r="BB872" s="61">
        <f t="shared" ca="1" si="445"/>
        <v>-1.6200480521298504</v>
      </c>
      <c r="BL872" s="96">
        <v>39927</v>
      </c>
      <c r="BM872" s="126">
        <f t="shared" si="459"/>
        <v>2.6325679062895076E-2</v>
      </c>
      <c r="BN872" s="126">
        <f t="shared" si="460"/>
        <v>1.6638818725546709E-2</v>
      </c>
      <c r="BO872" s="126">
        <f t="shared" si="461"/>
        <v>-1.5237965197019928E-3</v>
      </c>
      <c r="BP872" s="126">
        <f t="shared" si="462"/>
        <v>-8.4339220959117629E-3</v>
      </c>
      <c r="BQ872" s="126">
        <f t="shared" si="463"/>
        <v>2.5608989357826682E-3</v>
      </c>
      <c r="DA872" s="126">
        <f t="shared" ca="1" si="446"/>
        <v>-1.5794876519482297E-2</v>
      </c>
      <c r="DB872" s="126">
        <f t="shared" ca="1" si="447"/>
        <v>-2.6938469727719398E-2</v>
      </c>
      <c r="DC872" s="126">
        <f t="shared" ca="1" si="448"/>
        <v>9.9914821537158936E-3</v>
      </c>
      <c r="DD872" s="126">
        <f t="shared" ca="1" si="449"/>
        <v>4.9066469290327168E-4</v>
      </c>
      <c r="DE872" s="126">
        <f t="shared" ca="1" si="450"/>
        <v>-7.2762484262541977E-3</v>
      </c>
    </row>
    <row r="873" spans="1:109" ht="14" thickBot="1" x14ac:dyDescent="0.2">
      <c r="A873" s="96">
        <v>39930</v>
      </c>
      <c r="B873" s="97">
        <v>3.0580000877380371</v>
      </c>
      <c r="C873" s="98">
        <v>857.510009765625</v>
      </c>
      <c r="D873" s="97">
        <v>1.4632999897003174</v>
      </c>
      <c r="E873">
        <v>96.739868544496034</v>
      </c>
      <c r="F873">
        <v>898.15008544921875</v>
      </c>
      <c r="G873" s="14"/>
      <c r="H873" s="34">
        <f t="shared" si="451"/>
        <v>-2.8743807818493831E-2</v>
      </c>
      <c r="I873" s="34">
        <f t="shared" si="452"/>
        <v>-1.0066576890361487E-2</v>
      </c>
      <c r="J873" s="34">
        <f t="shared" si="453"/>
        <v>-2.7261415895627489E-3</v>
      </c>
      <c r="K873" s="34">
        <f t="shared" si="454"/>
        <v>-3.6760979484324512E-3</v>
      </c>
      <c r="L873" s="101">
        <f t="shared" si="455"/>
        <v>-1.2043697755668166E-2</v>
      </c>
      <c r="N873" s="34">
        <f t="shared" si="456"/>
        <v>1.1820440568794017</v>
      </c>
      <c r="O873" s="35">
        <f t="shared" si="464"/>
        <v>-1.0066576890361487</v>
      </c>
      <c r="P873" s="35">
        <f t="shared" si="465"/>
        <v>-0.27261415895627489</v>
      </c>
      <c r="Q873" s="35">
        <f t="shared" si="457"/>
        <v>-0.36760979484324513</v>
      </c>
      <c r="R873" s="35">
        <f t="shared" si="466"/>
        <v>-1.2043697755668166</v>
      </c>
      <c r="S873" s="67">
        <f t="shared" si="458"/>
        <v>-1.6692073615230836</v>
      </c>
      <c r="AJ873" s="34">
        <f t="shared" ca="1" si="467"/>
        <v>-2.6743085632718752E-2</v>
      </c>
      <c r="AK873" s="34">
        <f t="shared" ca="1" si="467"/>
        <v>-0.71838299184435161</v>
      </c>
      <c r="AL873" s="34">
        <f t="shared" ca="1" si="467"/>
        <v>-2.5607902347796379</v>
      </c>
      <c r="AM873" s="34">
        <f t="shared" ca="1" si="467"/>
        <v>-2.2665497530610561</v>
      </c>
      <c r="AN873" s="101">
        <f t="shared" ca="1" si="467"/>
        <v>1.1343581314829456</v>
      </c>
      <c r="AQ873" s="60">
        <f ca="1"/>
        <v>-1.4253148596177862E-2</v>
      </c>
      <c r="AR873" s="60">
        <f ca="1"/>
        <v>-2.0154964962979756E-2</v>
      </c>
      <c r="AS873" s="60">
        <f ca="1"/>
        <v>1.9678441721087151E-3</v>
      </c>
      <c r="AT873" s="60">
        <f ca="1"/>
        <v>5.0444093144286564E-4</v>
      </c>
      <c r="AU873" s="60">
        <f ca="1"/>
        <v>-5.8779539552073438E-3</v>
      </c>
      <c r="AW873" s="61">
        <f t="shared" ca="1" si="440"/>
        <v>0.58613840227150016</v>
      </c>
      <c r="AX873" s="61">
        <f t="shared" ca="1" si="441"/>
        <v>-2.0154964962979758</v>
      </c>
      <c r="AY873" s="61">
        <f t="shared" ca="1" si="442"/>
        <v>0.1967844172108715</v>
      </c>
      <c r="AZ873" s="61">
        <f t="shared" ca="1" si="443"/>
        <v>5.0444093144286564E-2</v>
      </c>
      <c r="BA873" s="61">
        <f t="shared" ca="1" si="444"/>
        <v>-0.58779539552073434</v>
      </c>
      <c r="BB873" s="61">
        <f t="shared" ca="1" si="445"/>
        <v>-1.7699249791920519</v>
      </c>
      <c r="BL873" s="96">
        <v>39930</v>
      </c>
      <c r="BM873" s="126">
        <f t="shared" si="459"/>
        <v>-2.832231897959802E-2</v>
      </c>
      <c r="BN873" s="126">
        <f t="shared" si="460"/>
        <v>-1.0225107500031498E-2</v>
      </c>
      <c r="BO873" s="126">
        <f t="shared" si="461"/>
        <v>-2.6849511179706867E-3</v>
      </c>
      <c r="BP873" s="126">
        <f t="shared" si="462"/>
        <v>-3.4684063378511714E-3</v>
      </c>
      <c r="BQ873" s="126">
        <f t="shared" si="463"/>
        <v>-1.2793357398086574E-2</v>
      </c>
      <c r="DA873" s="126">
        <f t="shared" ca="1" si="446"/>
        <v>-1.4120512414357718E-2</v>
      </c>
      <c r="DB873" s="126">
        <f t="shared" ca="1" si="447"/>
        <v>-2.0472847284180935E-2</v>
      </c>
      <c r="DC873" s="126">
        <f t="shared" ca="1" si="448"/>
        <v>1.8094306100191156E-3</v>
      </c>
      <c r="DD873" s="126">
        <f t="shared" ca="1" si="449"/>
        <v>6.2117827275770055E-4</v>
      </c>
      <c r="DE873" s="126">
        <f t="shared" ca="1" si="450"/>
        <v>-6.5005461745240162E-3</v>
      </c>
    </row>
    <row r="874" spans="1:109" ht="14" thickBot="1" x14ac:dyDescent="0.2">
      <c r="A874" s="96">
        <v>39931</v>
      </c>
      <c r="B874" s="97">
        <v>3.1089999675750732</v>
      </c>
      <c r="C874" s="98">
        <v>855.15997314453125</v>
      </c>
      <c r="D874" s="97">
        <v>1.461899995803833</v>
      </c>
      <c r="E874">
        <v>96.441315226149527</v>
      </c>
      <c r="F874">
        <v>890.25054931640625</v>
      </c>
      <c r="G874" s="14"/>
      <c r="H874" s="34">
        <f t="shared" si="451"/>
        <v>1.6677527264153901E-2</v>
      </c>
      <c r="I874" s="34">
        <f t="shared" si="452"/>
        <v>-2.7405354973477954E-3</v>
      </c>
      <c r="J874" s="34">
        <f t="shared" si="453"/>
        <v>-9.5673744709797511E-4</v>
      </c>
      <c r="K874" s="34">
        <f t="shared" si="454"/>
        <v>-3.0861455864929703E-3</v>
      </c>
      <c r="L874" s="101">
        <f t="shared" si="455"/>
        <v>-8.7953408464705191E-3</v>
      </c>
      <c r="N874" s="34">
        <f t="shared" si="456"/>
        <v>-0.68583717615011153</v>
      </c>
      <c r="O874" s="35">
        <f t="shared" si="464"/>
        <v>-0.27405354973477952</v>
      </c>
      <c r="P874" s="35">
        <f t="shared" si="465"/>
        <v>-9.5673744709797517E-2</v>
      </c>
      <c r="Q874" s="35">
        <f t="shared" si="457"/>
        <v>-0.30861455864929704</v>
      </c>
      <c r="R874" s="35">
        <f t="shared" si="466"/>
        <v>-0.87953408464705196</v>
      </c>
      <c r="S874" s="67">
        <f t="shared" si="458"/>
        <v>-2.2437131138910376</v>
      </c>
      <c r="AJ874" s="34">
        <f t="shared" ca="1" si="467"/>
        <v>0.7612453400878485</v>
      </c>
      <c r="AK874" s="34">
        <f t="shared" ca="1" si="467"/>
        <v>0.18496144009829779</v>
      </c>
      <c r="AL874" s="34">
        <f t="shared" ca="1" si="467"/>
        <v>-1.6094117733927431E-2</v>
      </c>
      <c r="AM874" s="34">
        <f t="shared" ca="1" si="467"/>
        <v>-0.22161563837084064</v>
      </c>
      <c r="AN874" s="101">
        <f t="shared" ca="1" si="467"/>
        <v>0.21690272922219156</v>
      </c>
      <c r="AQ874" s="60">
        <f ca="1"/>
        <v>1.2682434163193538E-2</v>
      </c>
      <c r="AR874" s="60">
        <f ca="1"/>
        <v>-3.1075294451237259E-2</v>
      </c>
      <c r="AS874" s="60">
        <f ca="1"/>
        <v>-1.1069579978306642E-2</v>
      </c>
      <c r="AT874" s="60">
        <f ca="1"/>
        <v>1.1013847673726941E-2</v>
      </c>
      <c r="AU874" s="60">
        <f ca="1"/>
        <v>6.4709779290644167E-3</v>
      </c>
      <c r="AW874" s="61">
        <f t="shared" ca="1" si="440"/>
        <v>-0.52154523242121875</v>
      </c>
      <c r="AX874" s="61">
        <f t="shared" ca="1" si="441"/>
        <v>-3.1075294451237259</v>
      </c>
      <c r="AY874" s="61">
        <f t="shared" ca="1" si="442"/>
        <v>-1.1069579978306643</v>
      </c>
      <c r="AZ874" s="61">
        <f t="shared" ca="1" si="443"/>
        <v>1.101384767372694</v>
      </c>
      <c r="BA874" s="61">
        <f t="shared" ca="1" si="444"/>
        <v>0.64709779290644165</v>
      </c>
      <c r="BB874" s="61">
        <f t="shared" ca="1" si="445"/>
        <v>-2.9875501150964743</v>
      </c>
      <c r="BL874" s="96">
        <v>39931</v>
      </c>
      <c r="BM874" s="126">
        <f t="shared" si="459"/>
        <v>1.7099016103049713E-2</v>
      </c>
      <c r="BN874" s="126">
        <f t="shared" si="460"/>
        <v>-2.8990661070178066E-3</v>
      </c>
      <c r="BO874" s="126">
        <f t="shared" si="461"/>
        <v>-9.1554697550591275E-4</v>
      </c>
      <c r="BP874" s="126">
        <f t="shared" si="462"/>
        <v>-2.8784539759116904E-3</v>
      </c>
      <c r="BQ874" s="126">
        <f t="shared" si="463"/>
        <v>-9.5450004888889273E-3</v>
      </c>
      <c r="DA874" s="126">
        <f t="shared" ca="1" si="446"/>
        <v>1.2815070345013682E-2</v>
      </c>
      <c r="DB874" s="126">
        <f t="shared" ca="1" si="447"/>
        <v>-3.1393176772438434E-2</v>
      </c>
      <c r="DC874" s="126">
        <f t="shared" ca="1" si="448"/>
        <v>-1.1227993540396242E-2</v>
      </c>
      <c r="DD874" s="126">
        <f t="shared" ca="1" si="449"/>
        <v>1.1130585015041775E-2</v>
      </c>
      <c r="DE874" s="126">
        <f t="shared" ca="1" si="450"/>
        <v>5.8483857097477443E-3</v>
      </c>
    </row>
    <row r="875" spans="1:109" ht="14" thickBot="1" x14ac:dyDescent="0.2">
      <c r="A875" s="96">
        <v>39932</v>
      </c>
      <c r="B875" s="97">
        <v>3.2054998874664307</v>
      </c>
      <c r="C875" s="98">
        <v>873.6400146484375</v>
      </c>
      <c r="D875" s="97">
        <v>1.4764000177383423</v>
      </c>
      <c r="E875">
        <v>97.560972914959621</v>
      </c>
      <c r="F875">
        <v>897.17535400390625</v>
      </c>
      <c r="G875" s="14"/>
      <c r="H875" s="34">
        <f t="shared" si="451"/>
        <v>3.1038893823670401E-2</v>
      </c>
      <c r="I875" s="34">
        <f t="shared" si="452"/>
        <v>2.1610040324914651E-2</v>
      </c>
      <c r="J875" s="34">
        <f t="shared" si="453"/>
        <v>9.9186141159651395E-3</v>
      </c>
      <c r="K875" s="34">
        <f t="shared" si="454"/>
        <v>1.1609730603368052E-2</v>
      </c>
      <c r="L875" s="101">
        <f t="shared" si="455"/>
        <v>7.778489654196032E-3</v>
      </c>
      <c r="N875" s="34">
        <f t="shared" si="456"/>
        <v>-1.2764258725934829</v>
      </c>
      <c r="O875" s="35">
        <f t="shared" si="464"/>
        <v>2.1610040324914652</v>
      </c>
      <c r="P875" s="35">
        <f t="shared" si="465"/>
        <v>0.99186141159651398</v>
      </c>
      <c r="Q875" s="35">
        <f t="shared" si="457"/>
        <v>1.1609730603368051</v>
      </c>
      <c r="R875" s="35">
        <f t="shared" si="466"/>
        <v>0.77784896541960324</v>
      </c>
      <c r="S875" s="67">
        <f t="shared" si="458"/>
        <v>3.8152615972509043</v>
      </c>
      <c r="AJ875" s="34">
        <f t="shared" ca="1" si="467"/>
        <v>-0.60296997948348185</v>
      </c>
      <c r="AK875" s="34">
        <f t="shared" ca="1" si="467"/>
        <v>0.15283721467063585</v>
      </c>
      <c r="AL875" s="34">
        <f t="shared" ca="1" si="467"/>
        <v>-0.17988464029135404</v>
      </c>
      <c r="AM875" s="34">
        <f t="shared" ca="1" si="467"/>
        <v>-0.34404264054961115</v>
      </c>
      <c r="AN875" s="101">
        <f t="shared" ca="1" si="467"/>
        <v>-0.67323008654950578</v>
      </c>
      <c r="AQ875" s="60">
        <f ca="1"/>
        <v>1.4358279426521018E-2</v>
      </c>
      <c r="AR875" s="60">
        <f ca="1"/>
        <v>7.6071386614363114E-3</v>
      </c>
      <c r="AS875" s="60">
        <f ca="1"/>
        <v>9.8932522001220712E-4</v>
      </c>
      <c r="AT875" s="60">
        <f ca="1"/>
        <v>4.3295173827785343E-3</v>
      </c>
      <c r="AU875" s="60">
        <f ca="1"/>
        <v>2.2649089025557115E-3</v>
      </c>
      <c r="AW875" s="61">
        <f t="shared" ca="1" si="440"/>
        <v>-0.59046174293626652</v>
      </c>
      <c r="AX875" s="61">
        <f t="shared" ca="1" si="441"/>
        <v>0.76071386614363112</v>
      </c>
      <c r="AY875" s="61">
        <f t="shared" ca="1" si="442"/>
        <v>9.8932522001220713E-2</v>
      </c>
      <c r="AZ875" s="61">
        <f t="shared" ca="1" si="443"/>
        <v>0.43295173827785344</v>
      </c>
      <c r="BA875" s="61">
        <f t="shared" ca="1" si="444"/>
        <v>0.22649089025557115</v>
      </c>
      <c r="BB875" s="61">
        <f t="shared" ca="1" si="445"/>
        <v>0.92862727374200982</v>
      </c>
      <c r="BL875" s="96">
        <v>39932</v>
      </c>
      <c r="BM875" s="126">
        <f t="shared" si="459"/>
        <v>3.1460382662566212E-2</v>
      </c>
      <c r="BN875" s="126">
        <f t="shared" si="460"/>
        <v>2.1451509715244642E-2</v>
      </c>
      <c r="BO875" s="126">
        <f t="shared" si="461"/>
        <v>9.9598045875572017E-3</v>
      </c>
      <c r="BP875" s="126">
        <f t="shared" si="462"/>
        <v>1.1817422213949332E-2</v>
      </c>
      <c r="BQ875" s="126">
        <f t="shared" si="463"/>
        <v>7.0288300117776238E-3</v>
      </c>
      <c r="DA875" s="126">
        <f t="shared" ca="1" si="446"/>
        <v>1.4490915608341162E-2</v>
      </c>
      <c r="DB875" s="126">
        <f t="shared" ca="1" si="447"/>
        <v>7.2892563402351344E-3</v>
      </c>
      <c r="DC875" s="126">
        <f t="shared" ca="1" si="448"/>
        <v>8.309116579226076E-4</v>
      </c>
      <c r="DD875" s="126">
        <f t="shared" ca="1" si="449"/>
        <v>4.4462547240933696E-3</v>
      </c>
      <c r="DE875" s="126">
        <f t="shared" ca="1" si="450"/>
        <v>1.6423166832390387E-3</v>
      </c>
    </row>
    <row r="876" spans="1:109" ht="14" thickBot="1" x14ac:dyDescent="0.2">
      <c r="A876" s="96">
        <v>39933</v>
      </c>
      <c r="B876" s="97">
        <v>3.2365000247955322</v>
      </c>
      <c r="C876" s="98">
        <v>872.80999755859375</v>
      </c>
      <c r="D876" s="97">
        <v>1.4816000461578369</v>
      </c>
      <c r="E876">
        <v>98.667985741712769</v>
      </c>
      <c r="F876">
        <v>890.52630615234375</v>
      </c>
      <c r="G876" s="14"/>
      <c r="H876" s="34">
        <f t="shared" si="451"/>
        <v>9.6709213593526317E-3</v>
      </c>
      <c r="I876" s="34">
        <f t="shared" si="452"/>
        <v>-9.500676204463439E-4</v>
      </c>
      <c r="J876" s="34">
        <f t="shared" si="453"/>
        <v>3.5220999437946456E-3</v>
      </c>
      <c r="K876" s="34">
        <f t="shared" si="454"/>
        <v>1.134688178763953E-2</v>
      </c>
      <c r="L876" s="101">
        <f t="shared" si="455"/>
        <v>-7.4110906211246087E-3</v>
      </c>
      <c r="N876" s="34">
        <f t="shared" si="456"/>
        <v>-0.39770148720573545</v>
      </c>
      <c r="O876" s="35">
        <f t="shared" si="464"/>
        <v>-9.5006762044634388E-2</v>
      </c>
      <c r="P876" s="35">
        <f t="shared" si="465"/>
        <v>0.35220999437946454</v>
      </c>
      <c r="Q876" s="35">
        <f t="shared" si="457"/>
        <v>1.1346881787639529</v>
      </c>
      <c r="R876" s="35">
        <f t="shared" si="466"/>
        <v>-0.74110906211246086</v>
      </c>
      <c r="S876" s="67">
        <f t="shared" si="458"/>
        <v>0.25308086178058675</v>
      </c>
      <c r="AJ876" s="34">
        <f t="shared" ca="1" si="467"/>
        <v>-0.83097815806622111</v>
      </c>
      <c r="AK876" s="34">
        <f t="shared" ca="1" si="467"/>
        <v>-0.21368687077205376</v>
      </c>
      <c r="AL876" s="34">
        <f t="shared" ca="1" si="467"/>
        <v>0.57785949045625784</v>
      </c>
      <c r="AM876" s="34">
        <f t="shared" ca="1" si="467"/>
        <v>-0.3054433953677223</v>
      </c>
      <c r="AN876" s="101">
        <f t="shared" ca="1" si="467"/>
        <v>-0.55960036449836359</v>
      </c>
      <c r="AQ876" s="60">
        <f ca="1"/>
        <v>-1.0878203226341174E-2</v>
      </c>
      <c r="AR876" s="60">
        <f ca="1"/>
        <v>-5.9539599307173244E-3</v>
      </c>
      <c r="AS876" s="60">
        <f ca="1"/>
        <v>-4.1372950362474955E-3</v>
      </c>
      <c r="AT876" s="60">
        <f ca="1"/>
        <v>-4.4556700741695664E-3</v>
      </c>
      <c r="AU876" s="60">
        <f ca="1"/>
        <v>3.5610550800217783E-3</v>
      </c>
      <c r="AW876" s="61">
        <f t="shared" ca="1" si="440"/>
        <v>0.44734906225436555</v>
      </c>
      <c r="AX876" s="61">
        <f t="shared" ca="1" si="441"/>
        <v>-0.59539599307173241</v>
      </c>
      <c r="AY876" s="61">
        <f t="shared" ca="1" si="442"/>
        <v>-0.41372950362474953</v>
      </c>
      <c r="AZ876" s="61">
        <f t="shared" ca="1" si="443"/>
        <v>-0.44556700741695665</v>
      </c>
      <c r="BA876" s="61">
        <f t="shared" ca="1" si="444"/>
        <v>0.35610550800217783</v>
      </c>
      <c r="BB876" s="61">
        <f t="shared" ca="1" si="445"/>
        <v>-0.65123793385689521</v>
      </c>
      <c r="BL876" s="96">
        <v>39933</v>
      </c>
      <c r="BM876" s="126">
        <f t="shared" si="459"/>
        <v>1.0092410198248443E-2</v>
      </c>
      <c r="BN876" s="126">
        <f t="shared" si="460"/>
        <v>-1.1085982301163549E-3</v>
      </c>
      <c r="BO876" s="126">
        <f t="shared" si="461"/>
        <v>3.5632904153867079E-3</v>
      </c>
      <c r="BP876" s="126">
        <f t="shared" si="462"/>
        <v>1.1554573398220809E-2</v>
      </c>
      <c r="BQ876" s="126">
        <f t="shared" si="463"/>
        <v>-8.1607502635430169E-3</v>
      </c>
      <c r="DA876" s="126">
        <f t="shared" ca="1" si="446"/>
        <v>-1.074556704452103E-2</v>
      </c>
      <c r="DB876" s="126">
        <f t="shared" ca="1" si="447"/>
        <v>-6.2718422519185014E-3</v>
      </c>
      <c r="DC876" s="126">
        <f t="shared" ca="1" si="448"/>
        <v>-4.2957085983370948E-3</v>
      </c>
      <c r="DD876" s="126">
        <f t="shared" ca="1" si="449"/>
        <v>-4.3389327328547311E-3</v>
      </c>
      <c r="DE876" s="126">
        <f t="shared" ca="1" si="450"/>
        <v>2.9384628607051055E-3</v>
      </c>
    </row>
    <row r="877" spans="1:109" ht="14" thickBot="1" x14ac:dyDescent="0.2">
      <c r="A877" s="96">
        <v>39934</v>
      </c>
      <c r="B877" s="97">
        <v>3.3220000267028809</v>
      </c>
      <c r="C877" s="98">
        <v>877.52001953125</v>
      </c>
      <c r="D877" s="97">
        <v>1.4904999732971191</v>
      </c>
      <c r="E877">
        <v>99.344329280732325</v>
      </c>
      <c r="F877">
        <v>887.32672119140625</v>
      </c>
      <c r="G877" s="14"/>
      <c r="H877" s="34">
        <f t="shared" si="451"/>
        <v>2.6417426618975583E-2</v>
      </c>
      <c r="I877" s="34">
        <f t="shared" si="452"/>
        <v>5.3963886594230442E-3</v>
      </c>
      <c r="J877" s="34">
        <f t="shared" si="453"/>
        <v>6.0069700742531595E-3</v>
      </c>
      <c r="K877" s="34">
        <f t="shared" si="454"/>
        <v>6.8547415246729328E-3</v>
      </c>
      <c r="L877" s="101">
        <f t="shared" si="455"/>
        <v>-3.592914593126171E-3</v>
      </c>
      <c r="N877" s="34">
        <f t="shared" si="456"/>
        <v>-1.0863752753355298</v>
      </c>
      <c r="O877" s="35">
        <f t="shared" si="464"/>
        <v>0.53963886594230437</v>
      </c>
      <c r="P877" s="35">
        <f t="shared" si="465"/>
        <v>0.60069700742531595</v>
      </c>
      <c r="Q877" s="35">
        <f t="shared" si="457"/>
        <v>0.68547415246729326</v>
      </c>
      <c r="R877" s="35">
        <f t="shared" si="466"/>
        <v>-0.35929145931261708</v>
      </c>
      <c r="S877" s="67">
        <f t="shared" si="458"/>
        <v>0.38014329118676671</v>
      </c>
      <c r="AJ877" s="34">
        <f t="shared" ca="1" si="467"/>
        <v>1.3173195725387516</v>
      </c>
      <c r="AK877" s="34">
        <f t="shared" ca="1" si="467"/>
        <v>-5.5186813237410237E-3</v>
      </c>
      <c r="AL877" s="34">
        <f t="shared" ca="1" si="467"/>
        <v>-0.82924757706658569</v>
      </c>
      <c r="AM877" s="34">
        <f t="shared" ca="1" si="467"/>
        <v>-0.35619525497486038</v>
      </c>
      <c r="AN877" s="101">
        <f t="shared" ca="1" si="467"/>
        <v>0.71004027854990315</v>
      </c>
      <c r="AQ877" s="60">
        <f ca="1"/>
        <v>-1.8617080663069815E-2</v>
      </c>
      <c r="AR877" s="60">
        <f ca="1"/>
        <v>-2.0034921930814288E-3</v>
      </c>
      <c r="AS877" s="60">
        <f ca="1"/>
        <v>-4.4678935186125155E-3</v>
      </c>
      <c r="AT877" s="60">
        <f ca="1"/>
        <v>-3.954274064260307E-3</v>
      </c>
      <c r="AU877" s="60">
        <f ca="1"/>
        <v>-4.8516852898041855E-3</v>
      </c>
      <c r="AW877" s="61">
        <f t="shared" ca="1" si="440"/>
        <v>0.76559827052793117</v>
      </c>
      <c r="AX877" s="61">
        <f t="shared" ca="1" si="441"/>
        <v>-0.2003492193081429</v>
      </c>
      <c r="AY877" s="61">
        <f t="shared" ca="1" si="442"/>
        <v>-0.44678935186125157</v>
      </c>
      <c r="AZ877" s="61">
        <f t="shared" ca="1" si="443"/>
        <v>-0.39542740642603069</v>
      </c>
      <c r="BA877" s="61">
        <f t="shared" ca="1" si="444"/>
        <v>-0.48516852898041857</v>
      </c>
      <c r="BB877" s="61">
        <f t="shared" ca="1" si="445"/>
        <v>-0.76213623604791247</v>
      </c>
      <c r="BL877" s="96">
        <v>39934</v>
      </c>
      <c r="BM877" s="126">
        <f t="shared" si="459"/>
        <v>2.6838915457871395E-2</v>
      </c>
      <c r="BN877" s="126">
        <f t="shared" si="460"/>
        <v>5.237858049753033E-3</v>
      </c>
      <c r="BO877" s="126">
        <f t="shared" si="461"/>
        <v>6.0481605458452218E-3</v>
      </c>
      <c r="BP877" s="126">
        <f t="shared" si="462"/>
        <v>7.0624331352542131E-3</v>
      </c>
      <c r="BQ877" s="126">
        <f t="shared" si="463"/>
        <v>-4.3425742355445787E-3</v>
      </c>
      <c r="DA877" s="126">
        <f t="shared" ca="1" si="446"/>
        <v>-1.8484444481249671E-2</v>
      </c>
      <c r="DB877" s="126">
        <f t="shared" ca="1" si="447"/>
        <v>-2.3213745142826063E-3</v>
      </c>
      <c r="DC877" s="126">
        <f t="shared" ca="1" si="448"/>
        <v>-4.6263070807021148E-3</v>
      </c>
      <c r="DD877" s="126">
        <f t="shared" ca="1" si="449"/>
        <v>-3.837536722945472E-3</v>
      </c>
      <c r="DE877" s="126">
        <f t="shared" ca="1" si="450"/>
        <v>-5.4742775091208579E-3</v>
      </c>
    </row>
    <row r="878" spans="1:109" ht="14" thickBot="1" x14ac:dyDescent="0.2">
      <c r="A878" s="96">
        <v>39937</v>
      </c>
      <c r="B878" s="97">
        <v>3.314223051071167</v>
      </c>
      <c r="C878" s="98">
        <v>907.239990234375</v>
      </c>
      <c r="D878" s="97">
        <v>1.4967000484466553</v>
      </c>
      <c r="E878">
        <v>98.902181934608649</v>
      </c>
      <c r="F878">
        <v>903.3997802734375</v>
      </c>
      <c r="G878" s="14"/>
      <c r="H878" s="34">
        <f t="shared" si="451"/>
        <v>-2.3410522484048849E-3</v>
      </c>
      <c r="I878" s="34">
        <f t="shared" si="452"/>
        <v>3.3868139804947912E-2</v>
      </c>
      <c r="J878" s="34">
        <f t="shared" si="453"/>
        <v>4.1597284539502625E-3</v>
      </c>
      <c r="K878" s="34">
        <f t="shared" si="454"/>
        <v>-4.4506551035664354E-3</v>
      </c>
      <c r="L878" s="101">
        <f t="shared" si="455"/>
        <v>1.8114025756431732E-2</v>
      </c>
      <c r="N878" s="34">
        <f t="shared" si="456"/>
        <v>9.6272105440766087E-2</v>
      </c>
      <c r="O878" s="35">
        <f t="shared" si="464"/>
        <v>3.3868139804947912</v>
      </c>
      <c r="P878" s="35">
        <f t="shared" si="465"/>
        <v>0.41597284539502627</v>
      </c>
      <c r="Q878" s="35">
        <f t="shared" si="457"/>
        <v>-0.44506551035664355</v>
      </c>
      <c r="R878" s="35">
        <f t="shared" si="466"/>
        <v>1.8114025756431733</v>
      </c>
      <c r="S878" s="67">
        <f t="shared" si="458"/>
        <v>5.265395996617114</v>
      </c>
      <c r="AJ878" s="34">
        <f t="shared" ca="1" si="467"/>
        <v>-0.65985670984782163</v>
      </c>
      <c r="AK878" s="34">
        <f t="shared" ca="1" si="467"/>
        <v>1.8359131928043513</v>
      </c>
      <c r="AL878" s="34">
        <f t="shared" ca="1" si="467"/>
        <v>1.8193230916507661</v>
      </c>
      <c r="AM878" s="34">
        <f t="shared" ca="1" si="467"/>
        <v>-0.31756157458065271</v>
      </c>
      <c r="AN878" s="101">
        <f t="shared" ca="1" si="467"/>
        <v>-2.1226575161104044</v>
      </c>
      <c r="AQ878" s="60">
        <f ca="1"/>
        <v>2.9514070726228497E-2</v>
      </c>
      <c r="AR878" s="60">
        <f ca="1"/>
        <v>2.7961354926381386E-3</v>
      </c>
      <c r="AS878" s="60">
        <f ca="1"/>
        <v>1.5326031763968863E-3</v>
      </c>
      <c r="AT878" s="60">
        <f ca="1"/>
        <v>8.5626386010551059E-3</v>
      </c>
      <c r="AU878" s="60">
        <f ca="1"/>
        <v>3.8716786140502442E-3</v>
      </c>
      <c r="AW878" s="61">
        <f t="shared" ca="1" si="440"/>
        <v>-1.2137199120086792</v>
      </c>
      <c r="AX878" s="61">
        <f t="shared" ca="1" si="441"/>
        <v>0.27961354926381388</v>
      </c>
      <c r="AY878" s="61">
        <f t="shared" ca="1" si="442"/>
        <v>0.15326031763968861</v>
      </c>
      <c r="AZ878" s="61">
        <f t="shared" ca="1" si="443"/>
        <v>0.85626386010551059</v>
      </c>
      <c r="BA878" s="61">
        <f t="shared" ca="1" si="444"/>
        <v>0.3871678614050244</v>
      </c>
      <c r="BB878" s="61">
        <f t="shared" ca="1" si="445"/>
        <v>0.46258567640535825</v>
      </c>
      <c r="BL878" s="96">
        <v>39937</v>
      </c>
      <c r="BM878" s="126">
        <f t="shared" si="459"/>
        <v>-1.9195634095090738E-3</v>
      </c>
      <c r="BN878" s="126">
        <f t="shared" si="460"/>
        <v>3.37096091952779E-2</v>
      </c>
      <c r="BO878" s="126">
        <f t="shared" si="461"/>
        <v>4.2009189255423247E-3</v>
      </c>
      <c r="BP878" s="126">
        <f t="shared" si="462"/>
        <v>-4.2429634929851551E-3</v>
      </c>
      <c r="BQ878" s="126">
        <f t="shared" si="463"/>
        <v>1.7364366114013326E-2</v>
      </c>
      <c r="DA878" s="126">
        <f t="shared" ca="1" si="446"/>
        <v>2.9646706908048642E-2</v>
      </c>
      <c r="DB878" s="126">
        <f t="shared" ca="1" si="447"/>
        <v>2.4782531714369611E-3</v>
      </c>
      <c r="DC878" s="126">
        <f t="shared" ca="1" si="448"/>
        <v>1.3741896143072867E-3</v>
      </c>
      <c r="DD878" s="126">
        <f t="shared" ca="1" si="449"/>
        <v>8.6793759423699404E-3</v>
      </c>
      <c r="DE878" s="126">
        <f t="shared" ca="1" si="450"/>
        <v>3.2490863947335713E-3</v>
      </c>
    </row>
    <row r="879" spans="1:109" ht="14" thickBot="1" x14ac:dyDescent="0.2">
      <c r="A879" s="96">
        <v>39938</v>
      </c>
      <c r="B879" s="97">
        <v>3.2925000190734863</v>
      </c>
      <c r="C879" s="98">
        <v>903.79998779296875</v>
      </c>
      <c r="D879" s="97">
        <v>1.5069999694824219</v>
      </c>
      <c r="E879">
        <v>99.019702004450693</v>
      </c>
      <c r="F879">
        <v>904.3997802734375</v>
      </c>
      <c r="G879" s="14"/>
      <c r="H879" s="34">
        <f t="shared" si="451"/>
        <v>-6.5544870284634932E-3</v>
      </c>
      <c r="I879" s="34">
        <f t="shared" si="452"/>
        <v>-3.7917226736418055E-3</v>
      </c>
      <c r="J879" s="34">
        <f t="shared" si="453"/>
        <v>6.8817536596302896E-3</v>
      </c>
      <c r="K879" s="34">
        <f t="shared" si="454"/>
        <v>1.1882454718718438E-3</v>
      </c>
      <c r="L879" s="101">
        <f t="shared" si="455"/>
        <v>1.1069296471350966E-3</v>
      </c>
      <c r="N879" s="34">
        <f t="shared" si="456"/>
        <v>0.26954300859552499</v>
      </c>
      <c r="O879" s="35">
        <f t="shared" si="464"/>
        <v>-0.37917226736418053</v>
      </c>
      <c r="P879" s="35">
        <f t="shared" si="465"/>
        <v>0.68817536596302897</v>
      </c>
      <c r="Q879" s="35">
        <f t="shared" si="457"/>
        <v>0.11882454718718438</v>
      </c>
      <c r="R879" s="35">
        <f t="shared" si="466"/>
        <v>0.11069296471350966</v>
      </c>
      <c r="S879" s="67">
        <f t="shared" si="458"/>
        <v>0.80806361909506741</v>
      </c>
      <c r="AJ879" s="34">
        <f t="shared" ca="1" si="467"/>
        <v>-0.86962992814240569</v>
      </c>
      <c r="AK879" s="34">
        <f t="shared" ca="1" si="467"/>
        <v>0.27061717234740568</v>
      </c>
      <c r="AL879" s="34">
        <f t="shared" ca="1" si="467"/>
        <v>0.78340280621934033</v>
      </c>
      <c r="AM879" s="34">
        <f t="shared" ca="1" si="467"/>
        <v>0.42430229404122727</v>
      </c>
      <c r="AN879" s="101">
        <f t="shared" ca="1" si="467"/>
        <v>0.53079900519161716</v>
      </c>
      <c r="AQ879" s="60">
        <f ca="1"/>
        <v>-2.4982770687442452E-2</v>
      </c>
      <c r="AR879" s="60">
        <f ca="1"/>
        <v>2.4244715900172454E-2</v>
      </c>
      <c r="AS879" s="60">
        <f ca="1"/>
        <v>-2.7767216937465422E-3</v>
      </c>
      <c r="AT879" s="60">
        <f ca="1"/>
        <v>-1.121631148551821E-2</v>
      </c>
      <c r="AU879" s="60">
        <f ca="1"/>
        <v>1.4577558157845493E-2</v>
      </c>
      <c r="AW879" s="61">
        <f t="shared" ca="1" si="440"/>
        <v>1.0273772981627065</v>
      </c>
      <c r="AX879" s="61">
        <f t="shared" ca="1" si="441"/>
        <v>2.4244715900172453</v>
      </c>
      <c r="AY879" s="61">
        <f t="shared" ca="1" si="442"/>
        <v>-0.27767216937465422</v>
      </c>
      <c r="AZ879" s="61">
        <f t="shared" ca="1" si="443"/>
        <v>-1.1216311485518211</v>
      </c>
      <c r="BA879" s="61">
        <f t="shared" ca="1" si="444"/>
        <v>1.4577558157845494</v>
      </c>
      <c r="BB879" s="61">
        <f t="shared" ca="1" si="445"/>
        <v>3.5103013860380261</v>
      </c>
      <c r="BL879" s="96">
        <v>39938</v>
      </c>
      <c r="BM879" s="126">
        <f t="shared" si="459"/>
        <v>-6.1329981895676825E-3</v>
      </c>
      <c r="BN879" s="126">
        <f t="shared" si="460"/>
        <v>-3.9502532833118166E-3</v>
      </c>
      <c r="BO879" s="126">
        <f t="shared" si="461"/>
        <v>6.9229441312223519E-3</v>
      </c>
      <c r="BP879" s="126">
        <f t="shared" si="462"/>
        <v>1.3959370824531236E-3</v>
      </c>
      <c r="BQ879" s="126">
        <f t="shared" si="463"/>
        <v>3.5727000471668855E-4</v>
      </c>
      <c r="DA879" s="126">
        <f t="shared" ca="1" si="446"/>
        <v>-2.4850134505622307E-2</v>
      </c>
      <c r="DB879" s="126">
        <f t="shared" ca="1" si="447"/>
        <v>2.3926833578971275E-2</v>
      </c>
      <c r="DC879" s="126">
        <f t="shared" ca="1" si="448"/>
        <v>-2.9351352558361419E-3</v>
      </c>
      <c r="DD879" s="126">
        <f t="shared" ca="1" si="449"/>
        <v>-1.1099574144203376E-2</v>
      </c>
      <c r="DE879" s="126">
        <f t="shared" ca="1" si="450"/>
        <v>1.395496593852882E-2</v>
      </c>
    </row>
    <row r="880" spans="1:109" ht="14" thickBot="1" x14ac:dyDescent="0.2">
      <c r="A880" s="96">
        <v>39939</v>
      </c>
      <c r="B880" s="97">
        <v>3.2699999809265137</v>
      </c>
      <c r="C880" s="98">
        <v>919.530029296875</v>
      </c>
      <c r="D880" s="97">
        <v>1.5134999752044678</v>
      </c>
      <c r="E880">
        <v>98.280098812639224</v>
      </c>
      <c r="F880">
        <v>907.39959716796875</v>
      </c>
      <c r="G880" s="14"/>
      <c r="H880" s="34">
        <f t="shared" si="451"/>
        <v>-6.8337245304873817E-3</v>
      </c>
      <c r="I880" s="34">
        <f t="shared" si="452"/>
        <v>1.7404339141803012E-2</v>
      </c>
      <c r="J880" s="34">
        <f t="shared" si="453"/>
        <v>4.3132089274549364E-3</v>
      </c>
      <c r="K880" s="34">
        <f t="shared" si="454"/>
        <v>-7.469252854126196E-3</v>
      </c>
      <c r="L880" s="101">
        <f t="shared" si="455"/>
        <v>3.3169146653532814E-3</v>
      </c>
      <c r="N880" s="34">
        <f t="shared" si="456"/>
        <v>0.28102621331945932</v>
      </c>
      <c r="O880" s="35">
        <f t="shared" si="464"/>
        <v>1.7404339141803011</v>
      </c>
      <c r="P880" s="35">
        <f t="shared" si="465"/>
        <v>0.43132089274549362</v>
      </c>
      <c r="Q880" s="35">
        <f t="shared" si="457"/>
        <v>-0.7469252854126196</v>
      </c>
      <c r="R880" s="35">
        <f t="shared" si="466"/>
        <v>0.33169146653532816</v>
      </c>
      <c r="S880" s="67">
        <f t="shared" si="458"/>
        <v>2.0375472013679623</v>
      </c>
      <c r="AJ880" s="34">
        <f t="shared" ca="1" si="467"/>
        <v>-0.23327975607052528</v>
      </c>
      <c r="AK880" s="34">
        <f t="shared" ca="1" si="467"/>
        <v>0.94298724983113724</v>
      </c>
      <c r="AL880" s="34">
        <f t="shared" ca="1" si="467"/>
        <v>0.70679216270923795</v>
      </c>
      <c r="AM880" s="34">
        <f t="shared" ca="1" si="467"/>
        <v>0.32004952493612471</v>
      </c>
      <c r="AN880" s="101">
        <f t="shared" ca="1" si="467"/>
        <v>-0.93660406586984202</v>
      </c>
      <c r="AQ880" s="60">
        <f ca="1"/>
        <v>-2.1822530562301483E-2</v>
      </c>
      <c r="AR880" s="60">
        <f ca="1"/>
        <v>1.0315645168708426E-3</v>
      </c>
      <c r="AS880" s="60">
        <f ca="1"/>
        <v>3.8020995712597472E-3</v>
      </c>
      <c r="AT880" s="60">
        <f ca="1"/>
        <v>-1.7149344086175339E-3</v>
      </c>
      <c r="AU880" s="60">
        <f ca="1"/>
        <v>-7.210117460924346E-4</v>
      </c>
      <c r="AW880" s="61">
        <f t="shared" ca="1" si="440"/>
        <v>0.89741737490468765</v>
      </c>
      <c r="AX880" s="61">
        <f t="shared" ca="1" si="441"/>
        <v>0.10315645168708426</v>
      </c>
      <c r="AY880" s="61">
        <f t="shared" ca="1" si="442"/>
        <v>0.38020995712597472</v>
      </c>
      <c r="AZ880" s="61">
        <f t="shared" ca="1" si="443"/>
        <v>-0.17149344086175339</v>
      </c>
      <c r="BA880" s="61">
        <f t="shared" ca="1" si="444"/>
        <v>-7.2101174609243465E-2</v>
      </c>
      <c r="BB880" s="61">
        <f t="shared" ca="1" si="445"/>
        <v>1.1371891682467496</v>
      </c>
      <c r="BL880" s="96">
        <v>39939</v>
      </c>
      <c r="BM880" s="126">
        <f t="shared" si="459"/>
        <v>-6.412235691591571E-3</v>
      </c>
      <c r="BN880" s="126">
        <f t="shared" si="460"/>
        <v>1.7245808532133002E-2</v>
      </c>
      <c r="BO880" s="126">
        <f t="shared" si="461"/>
        <v>4.3543993990469987E-3</v>
      </c>
      <c r="BP880" s="126">
        <f t="shared" si="462"/>
        <v>-7.2615612435449157E-3</v>
      </c>
      <c r="BQ880" s="126">
        <f t="shared" si="463"/>
        <v>2.5672550229348732E-3</v>
      </c>
      <c r="DA880" s="126">
        <f t="shared" ca="1" si="446"/>
        <v>-2.1689894380481339E-2</v>
      </c>
      <c r="DB880" s="126">
        <f t="shared" ca="1" si="447"/>
        <v>7.1368219566966525E-4</v>
      </c>
      <c r="DC880" s="126">
        <f t="shared" ca="1" si="448"/>
        <v>3.6436860091701474E-3</v>
      </c>
      <c r="DD880" s="126">
        <f t="shared" ca="1" si="449"/>
        <v>-1.598197067302699E-3</v>
      </c>
      <c r="DE880" s="126">
        <f t="shared" ca="1" si="450"/>
        <v>-1.3436039654091073E-3</v>
      </c>
    </row>
    <row r="881" spans="1:109" ht="14" thickBot="1" x14ac:dyDescent="0.2">
      <c r="A881" s="96">
        <v>39940</v>
      </c>
      <c r="B881" s="97">
        <v>3.4170000553131104</v>
      </c>
      <c r="C881" s="98">
        <v>907.3900146484375</v>
      </c>
      <c r="D881" s="97">
        <v>1.5001000165939331</v>
      </c>
      <c r="E881">
        <v>99.000100499121046</v>
      </c>
      <c r="F881">
        <v>913.3485107421875</v>
      </c>
      <c r="G881" s="14"/>
      <c r="H881" s="34">
        <f t="shared" si="451"/>
        <v>4.4954151450773416E-2</v>
      </c>
      <c r="I881" s="34">
        <f t="shared" si="452"/>
        <v>-1.3202412386380079E-2</v>
      </c>
      <c r="J881" s="34">
        <f t="shared" si="453"/>
        <v>-8.853623277215044E-3</v>
      </c>
      <c r="K881" s="34">
        <f t="shared" si="454"/>
        <v>7.3260171202557565E-3</v>
      </c>
      <c r="L881" s="101">
        <f t="shared" si="455"/>
        <v>6.5560020004257801E-3</v>
      </c>
      <c r="N881" s="34">
        <f t="shared" si="456"/>
        <v>-1.8486690382147029</v>
      </c>
      <c r="O881" s="35">
        <f t="shared" si="464"/>
        <v>-1.320241238638008</v>
      </c>
      <c r="P881" s="35">
        <f t="shared" si="465"/>
        <v>-0.88536232772150436</v>
      </c>
      <c r="Q881" s="35">
        <f t="shared" si="457"/>
        <v>0.73260171202557567</v>
      </c>
      <c r="R881" s="35">
        <f t="shared" si="466"/>
        <v>0.65560020004257802</v>
      </c>
      <c r="S881" s="67">
        <f t="shared" si="458"/>
        <v>-2.6660706925060618</v>
      </c>
      <c r="AJ881" s="34">
        <f t="shared" ca="1" si="467"/>
        <v>1.7988553045685522</v>
      </c>
      <c r="AK881" s="34">
        <f t="shared" ca="1" si="467"/>
        <v>-1.8195995483689082</v>
      </c>
      <c r="AL881" s="34">
        <f t="shared" ca="1" si="467"/>
        <v>0.14956346227427358</v>
      </c>
      <c r="AM881" s="34">
        <f t="shared" ca="1" si="467"/>
        <v>-1.1600460400877711E-2</v>
      </c>
      <c r="AN881" s="101">
        <f t="shared" ca="1" si="467"/>
        <v>-0.3347429202369232</v>
      </c>
      <c r="AQ881" s="60">
        <f ca="1"/>
        <v>-9.4628951230337141E-3</v>
      </c>
      <c r="AR881" s="60">
        <f ca="1"/>
        <v>1.0733846236143069E-2</v>
      </c>
      <c r="AS881" s="60">
        <f ca="1"/>
        <v>1.4118491677053749E-3</v>
      </c>
      <c r="AT881" s="60">
        <f ca="1"/>
        <v>-6.4307086507302815E-3</v>
      </c>
      <c r="AU881" s="60">
        <f ca="1"/>
        <v>8.0566152790634196E-3</v>
      </c>
      <c r="AW881" s="61">
        <f t="shared" ca="1" si="440"/>
        <v>0.38914673420054879</v>
      </c>
      <c r="AX881" s="61">
        <f t="shared" ca="1" si="441"/>
        <v>1.0733846236143068</v>
      </c>
      <c r="AY881" s="61">
        <f t="shared" ca="1" si="442"/>
        <v>0.14118491677053749</v>
      </c>
      <c r="AZ881" s="61">
        <f t="shared" ca="1" si="443"/>
        <v>-0.64307086507302813</v>
      </c>
      <c r="BA881" s="61">
        <f t="shared" ca="1" si="444"/>
        <v>0.80566152790634193</v>
      </c>
      <c r="BB881" s="61">
        <f t="shared" ca="1" si="445"/>
        <v>1.7663069374187068</v>
      </c>
      <c r="BL881" s="96">
        <v>39940</v>
      </c>
      <c r="BM881" s="126">
        <f t="shared" si="459"/>
        <v>4.5375640289669228E-2</v>
      </c>
      <c r="BN881" s="126">
        <f t="shared" si="460"/>
        <v>-1.336094299605009E-2</v>
      </c>
      <c r="BO881" s="126">
        <f t="shared" si="461"/>
        <v>-8.8124328056229818E-3</v>
      </c>
      <c r="BP881" s="126">
        <f t="shared" si="462"/>
        <v>7.5337087308370368E-3</v>
      </c>
      <c r="BQ881" s="126">
        <f t="shared" si="463"/>
        <v>5.8063423580073719E-3</v>
      </c>
      <c r="DA881" s="126">
        <f t="shared" ca="1" si="446"/>
        <v>-9.3302589412135699E-3</v>
      </c>
      <c r="DB881" s="126">
        <f t="shared" ca="1" si="447"/>
        <v>1.0415963914941892E-2</v>
      </c>
      <c r="DC881" s="126">
        <f t="shared" ca="1" si="448"/>
        <v>1.2534356056157754E-3</v>
      </c>
      <c r="DD881" s="126">
        <f t="shared" ca="1" si="449"/>
        <v>-6.3139713094154462E-3</v>
      </c>
      <c r="DE881" s="126">
        <f t="shared" ca="1" si="450"/>
        <v>7.4340230597467472E-3</v>
      </c>
    </row>
    <row r="882" spans="1:109" ht="14" thickBot="1" x14ac:dyDescent="0.2">
      <c r="A882" s="96">
        <v>39941</v>
      </c>
      <c r="B882" s="97">
        <v>3.4195001125335693</v>
      </c>
      <c r="C882" s="98">
        <v>929.22998046875</v>
      </c>
      <c r="D882" s="97">
        <v>1.5214999914169312</v>
      </c>
      <c r="E882">
        <v>98.396144289662857</v>
      </c>
      <c r="F882">
        <v>909.34893798828125</v>
      </c>
      <c r="G882" s="14"/>
      <c r="H882" s="34">
        <f t="shared" si="451"/>
        <v>7.31652671931226E-4</v>
      </c>
      <c r="I882" s="34">
        <f t="shared" si="452"/>
        <v>2.4068995104353508E-2</v>
      </c>
      <c r="J882" s="34">
        <f t="shared" si="453"/>
        <v>1.4265698677604157E-2</v>
      </c>
      <c r="K882" s="34">
        <f t="shared" si="454"/>
        <v>-6.1005615793647775E-3</v>
      </c>
      <c r="L882" s="101">
        <f t="shared" si="455"/>
        <v>-4.3790214872701716E-3</v>
      </c>
      <c r="N882" s="34">
        <f t="shared" si="456"/>
        <v>-3.0088069681561001E-2</v>
      </c>
      <c r="O882" s="35">
        <f t="shared" si="464"/>
        <v>2.406899510435351</v>
      </c>
      <c r="P882" s="35">
        <f t="shared" si="465"/>
        <v>1.4265698677604157</v>
      </c>
      <c r="Q882" s="35">
        <f t="shared" si="457"/>
        <v>-0.61005615793647772</v>
      </c>
      <c r="R882" s="35">
        <f t="shared" si="466"/>
        <v>-0.43790214872701716</v>
      </c>
      <c r="S882" s="67">
        <f t="shared" si="458"/>
        <v>2.7554230018507107</v>
      </c>
      <c r="AJ882" s="34">
        <f t="shared" ca="1" si="467"/>
        <v>0.18776912219566885</v>
      </c>
      <c r="AK882" s="34">
        <f t="shared" ca="1" si="467"/>
        <v>0.64986620315562083</v>
      </c>
      <c r="AL882" s="34">
        <f t="shared" ca="1" si="467"/>
        <v>-1.0289092500125749</v>
      </c>
      <c r="AM882" s="34">
        <f t="shared" ca="1" si="467"/>
        <v>1.0266736991131424</v>
      </c>
      <c r="AN882" s="101">
        <f t="shared" ca="1" si="467"/>
        <v>1.2031506940170011</v>
      </c>
      <c r="AQ882" s="60">
        <f ca="1"/>
        <v>3.8318491380610185E-2</v>
      </c>
      <c r="AR882" s="60">
        <f ca="1"/>
        <v>9.2746938703378891E-3</v>
      </c>
      <c r="AS882" s="60">
        <f ca="1"/>
        <v>-3.7825482685860208E-3</v>
      </c>
      <c r="AT882" s="60">
        <f ca="1"/>
        <v>6.7724350792619584E-3</v>
      </c>
      <c r="AU882" s="60">
        <f ca="1"/>
        <v>-2.4368833054141673E-2</v>
      </c>
      <c r="AW882" s="61">
        <f t="shared" ca="1" si="440"/>
        <v>-1.5757879154720933</v>
      </c>
      <c r="AX882" s="61">
        <f t="shared" ca="1" si="441"/>
        <v>0.92746938703378889</v>
      </c>
      <c r="AY882" s="61">
        <f t="shared" ca="1" si="442"/>
        <v>-0.37825482685860207</v>
      </c>
      <c r="AZ882" s="61">
        <f t="shared" ca="1" si="443"/>
        <v>0.67724350792619581</v>
      </c>
      <c r="BA882" s="61">
        <f t="shared" ca="1" si="444"/>
        <v>-2.4368833054141672</v>
      </c>
      <c r="BB882" s="61">
        <f t="shared" ca="1" si="445"/>
        <v>-2.7862131527848781</v>
      </c>
      <c r="BL882" s="96">
        <v>39941</v>
      </c>
      <c r="BM882" s="126">
        <f t="shared" si="459"/>
        <v>1.153141510827037E-3</v>
      </c>
      <c r="BN882" s="126">
        <f t="shared" si="460"/>
        <v>2.3910464494683498E-2</v>
      </c>
      <c r="BO882" s="126">
        <f t="shared" si="461"/>
        <v>1.4306889149196219E-2</v>
      </c>
      <c r="BP882" s="126">
        <f t="shared" si="462"/>
        <v>-5.8928699687834972E-3</v>
      </c>
      <c r="BQ882" s="126">
        <f t="shared" si="463"/>
        <v>-5.1286811296885797E-3</v>
      </c>
      <c r="DA882" s="126">
        <f t="shared" ca="1" si="446"/>
        <v>3.8451127562430326E-2</v>
      </c>
      <c r="DB882" s="126">
        <f t="shared" ca="1" si="447"/>
        <v>8.9568115491367121E-3</v>
      </c>
      <c r="DC882" s="126">
        <f t="shared" ca="1" si="448"/>
        <v>-3.9409618306756201E-3</v>
      </c>
      <c r="DD882" s="126">
        <f t="shared" ca="1" si="449"/>
        <v>6.8891724205767937E-3</v>
      </c>
      <c r="DE882" s="126">
        <f t="shared" ca="1" si="450"/>
        <v>-2.4991425273458347E-2</v>
      </c>
    </row>
    <row r="883" spans="1:109" ht="14" thickBot="1" x14ac:dyDescent="0.2">
      <c r="A883" s="96">
        <v>39944</v>
      </c>
      <c r="B883" s="97">
        <v>3.2999999523162842</v>
      </c>
      <c r="C883" s="98">
        <v>909.239990234375</v>
      </c>
      <c r="D883" s="97">
        <v>1.5134999752044678</v>
      </c>
      <c r="E883">
        <v>97.456386993069771</v>
      </c>
      <c r="F883">
        <v>911.599365234375</v>
      </c>
      <c r="G883" s="14"/>
      <c r="H883" s="34">
        <f t="shared" si="451"/>
        <v>-3.4946675328150621E-2</v>
      </c>
      <c r="I883" s="34">
        <f t="shared" si="452"/>
        <v>-2.1512424969641047E-2</v>
      </c>
      <c r="J883" s="34">
        <f t="shared" si="453"/>
        <v>-5.2579797946716933E-3</v>
      </c>
      <c r="K883" s="34">
        <f t="shared" si="454"/>
        <v>-9.5507532675933697E-3</v>
      </c>
      <c r="L883" s="101">
        <f t="shared" si="455"/>
        <v>2.4747675530058751E-3</v>
      </c>
      <c r="N883" s="34">
        <f t="shared" si="456"/>
        <v>1.4371272637286583</v>
      </c>
      <c r="O883" s="35">
        <f t="shared" si="464"/>
        <v>-2.1512424969641049</v>
      </c>
      <c r="P883" s="35">
        <f t="shared" si="465"/>
        <v>-0.52579797946716933</v>
      </c>
      <c r="Q883" s="35">
        <f t="shared" si="457"/>
        <v>-0.95507532675933693</v>
      </c>
      <c r="R883" s="35">
        <f t="shared" si="466"/>
        <v>0.24747675530058752</v>
      </c>
      <c r="S883" s="67">
        <f t="shared" si="458"/>
        <v>-1.9475117841613654</v>
      </c>
      <c r="AJ883" s="34">
        <f t="shared" ca="1" si="467"/>
        <v>-1.1825353083389389</v>
      </c>
      <c r="AK883" s="34">
        <f t="shared" ca="1" si="467"/>
        <v>-0.36173865592534016</v>
      </c>
      <c r="AL883" s="34">
        <f t="shared" ca="1" si="467"/>
        <v>1.24627828600266</v>
      </c>
      <c r="AM883" s="34">
        <f t="shared" ca="1" si="467"/>
        <v>-1.2864419138129644</v>
      </c>
      <c r="AN883" s="101">
        <f t="shared" ca="1" si="467"/>
        <v>-8.6174276570404232E-2</v>
      </c>
      <c r="AQ883" s="60">
        <f ca="1"/>
        <v>7.4131489319139727E-3</v>
      </c>
      <c r="AR883" s="60">
        <f ca="1"/>
        <v>-7.2592992775753831E-3</v>
      </c>
      <c r="AS883" s="60">
        <f ca="1"/>
        <v>1.0120122218580989E-2</v>
      </c>
      <c r="AT883" s="60">
        <f ca="1"/>
        <v>1.4600057434427374E-3</v>
      </c>
      <c r="AU883" s="60">
        <f ca="1"/>
        <v>1.2071659607396113E-2</v>
      </c>
      <c r="AW883" s="61">
        <f t="shared" ca="1" si="440"/>
        <v>-0.30485413390820382</v>
      </c>
      <c r="AX883" s="61">
        <f t="shared" ca="1" si="441"/>
        <v>-0.72592992775753828</v>
      </c>
      <c r="AY883" s="61">
        <f t="shared" ca="1" si="442"/>
        <v>1.0120122218580989</v>
      </c>
      <c r="AZ883" s="61">
        <f t="shared" ca="1" si="443"/>
        <v>0.14600057434427374</v>
      </c>
      <c r="BA883" s="61">
        <f t="shared" ca="1" si="444"/>
        <v>1.2071659607396112</v>
      </c>
      <c r="BB883" s="61">
        <f t="shared" ca="1" si="445"/>
        <v>1.334394695276242</v>
      </c>
      <c r="BL883" s="96">
        <v>39944</v>
      </c>
      <c r="BM883" s="126">
        <f t="shared" si="459"/>
        <v>-3.452518648925481E-2</v>
      </c>
      <c r="BN883" s="126">
        <f t="shared" si="460"/>
        <v>-2.1670955579311056E-2</v>
      </c>
      <c r="BO883" s="126">
        <f t="shared" si="461"/>
        <v>-5.2167893230796311E-3</v>
      </c>
      <c r="BP883" s="126">
        <f t="shared" si="462"/>
        <v>-9.3430616570120903E-3</v>
      </c>
      <c r="BQ883" s="126">
        <f t="shared" si="463"/>
        <v>1.725107910587467E-3</v>
      </c>
      <c r="DA883" s="126">
        <f t="shared" ca="1" si="446"/>
        <v>7.545785113734116E-3</v>
      </c>
      <c r="DB883" s="126">
        <f t="shared" ca="1" si="447"/>
        <v>-7.5771815987765601E-3</v>
      </c>
      <c r="DC883" s="126">
        <f t="shared" ca="1" si="448"/>
        <v>9.9617086564913887E-3</v>
      </c>
      <c r="DD883" s="126">
        <f t="shared" ca="1" si="449"/>
        <v>1.5767430847575723E-3</v>
      </c>
      <c r="DE883" s="126">
        <f t="shared" ca="1" si="450"/>
        <v>1.144906738807944E-2</v>
      </c>
    </row>
    <row r="884" spans="1:109" ht="14" thickBot="1" x14ac:dyDescent="0.2">
      <c r="A884" s="96">
        <v>39945</v>
      </c>
      <c r="B884" s="97">
        <v>3.2730000019073486</v>
      </c>
      <c r="C884" s="98">
        <v>908.3499755859375</v>
      </c>
      <c r="D884" s="97">
        <v>1.5276000499725342</v>
      </c>
      <c r="E884">
        <v>96.357676676005923</v>
      </c>
      <c r="F884">
        <v>918.59893798828125</v>
      </c>
      <c r="G884" s="14"/>
      <c r="H884" s="34">
        <f t="shared" si="451"/>
        <v>-8.1818032724467662E-3</v>
      </c>
      <c r="I884" s="34">
        <f t="shared" si="452"/>
        <v>-9.7885559147929766E-4</v>
      </c>
      <c r="J884" s="34">
        <f t="shared" si="453"/>
        <v>9.3162041619204803E-3</v>
      </c>
      <c r="K884" s="34">
        <f t="shared" si="454"/>
        <v>-1.1273866710675188E-2</v>
      </c>
      <c r="L884" s="101">
        <f t="shared" si="455"/>
        <v>7.6783431635087177E-3</v>
      </c>
      <c r="N884" s="34">
        <f t="shared" si="456"/>
        <v>0.33646383923182344</v>
      </c>
      <c r="O884" s="35">
        <f t="shared" si="464"/>
        <v>-9.7885559147929763E-2</v>
      </c>
      <c r="P884" s="35">
        <f t="shared" si="465"/>
        <v>0.93162041619204805</v>
      </c>
      <c r="Q884" s="35">
        <f t="shared" si="457"/>
        <v>-1.1273866710675187</v>
      </c>
      <c r="R884" s="35">
        <f t="shared" si="466"/>
        <v>0.76783431635087174</v>
      </c>
      <c r="S884" s="67">
        <f t="shared" si="458"/>
        <v>0.81064634155929471</v>
      </c>
      <c r="AJ884" s="34">
        <f t="shared" ca="1" si="467"/>
        <v>0.23670196896343376</v>
      </c>
      <c r="AK884" s="34">
        <f t="shared" ca="1" si="467"/>
        <v>-1.0467000582992674</v>
      </c>
      <c r="AL884" s="34">
        <f t="shared" ca="1" si="467"/>
        <v>0.95712344532225613</v>
      </c>
      <c r="AM884" s="34">
        <f t="shared" ca="1" si="467"/>
        <v>-0.21752250727581302</v>
      </c>
      <c r="AN884" s="101">
        <f t="shared" ca="1" si="467"/>
        <v>1.4201510451606618</v>
      </c>
      <c r="AQ884" s="60">
        <f ca="1"/>
        <v>-2.9416194199142716E-2</v>
      </c>
      <c r="AR884" s="60">
        <f ca="1"/>
        <v>9.7251666257340942E-4</v>
      </c>
      <c r="AS884" s="60">
        <f ca="1"/>
        <v>-8.3088738154395679E-3</v>
      </c>
      <c r="AT884" s="60">
        <f ca="1"/>
        <v>8.0860096174505721E-4</v>
      </c>
      <c r="AU884" s="60">
        <f ca="1"/>
        <v>-8.9287745119824742E-3</v>
      </c>
      <c r="AW884" s="61">
        <f t="shared" ca="1" si="440"/>
        <v>1.2096948931983562</v>
      </c>
      <c r="AX884" s="61">
        <f t="shared" ca="1" si="441"/>
        <v>9.7251666257340941E-2</v>
      </c>
      <c r="AY884" s="61">
        <f t="shared" ca="1" si="442"/>
        <v>-0.8308873815439568</v>
      </c>
      <c r="AZ884" s="61">
        <f t="shared" ca="1" si="443"/>
        <v>8.0860096174505722E-2</v>
      </c>
      <c r="BA884" s="61">
        <f t="shared" ca="1" si="444"/>
        <v>-0.89287745119824746</v>
      </c>
      <c r="BB884" s="61">
        <f t="shared" ca="1" si="445"/>
        <v>-0.33595817711200127</v>
      </c>
      <c r="BL884" s="96">
        <v>39945</v>
      </c>
      <c r="BM884" s="126">
        <f t="shared" si="459"/>
        <v>-7.7603144335509555E-3</v>
      </c>
      <c r="BN884" s="126">
        <f t="shared" si="460"/>
        <v>-1.1373862011493086E-3</v>
      </c>
      <c r="BO884" s="126">
        <f t="shared" si="461"/>
        <v>9.3573946335125426E-3</v>
      </c>
      <c r="BP884" s="126">
        <f t="shared" si="462"/>
        <v>-1.1066175100093908E-2</v>
      </c>
      <c r="BQ884" s="126">
        <f t="shared" si="463"/>
        <v>6.9286835210903095E-3</v>
      </c>
      <c r="DA884" s="126">
        <f t="shared" ca="1" si="446"/>
        <v>-2.9283558017322572E-2</v>
      </c>
      <c r="DB884" s="126">
        <f t="shared" ca="1" si="447"/>
        <v>6.546343413722321E-4</v>
      </c>
      <c r="DC884" s="126">
        <f t="shared" ca="1" si="448"/>
        <v>-8.4672873775291681E-3</v>
      </c>
      <c r="DD884" s="126">
        <f t="shared" ca="1" si="449"/>
        <v>9.2533830305989212E-4</v>
      </c>
      <c r="DE884" s="126">
        <f t="shared" ca="1" si="450"/>
        <v>-9.5513667312991466E-3</v>
      </c>
    </row>
    <row r="885" spans="1:109" ht="14" thickBot="1" x14ac:dyDescent="0.2">
      <c r="A885" s="96">
        <v>39946</v>
      </c>
      <c r="B885" s="97">
        <v>3.1930000782012939</v>
      </c>
      <c r="C885" s="98">
        <v>883.91998291015625</v>
      </c>
      <c r="D885" s="97">
        <v>1.5148999691009521</v>
      </c>
      <c r="E885">
        <v>95.438059272396913</v>
      </c>
      <c r="F885">
        <v>928.598388671875</v>
      </c>
      <c r="G885" s="14"/>
      <c r="H885" s="34">
        <f t="shared" si="451"/>
        <v>-2.4442384252806152E-2</v>
      </c>
      <c r="I885" s="34">
        <f t="shared" si="452"/>
        <v>-2.6894912018930274E-2</v>
      </c>
      <c r="J885" s="34">
        <f t="shared" si="453"/>
        <v>-8.3137473527906576E-3</v>
      </c>
      <c r="K885" s="34">
        <f t="shared" si="454"/>
        <v>-9.5437897148676724E-3</v>
      </c>
      <c r="L885" s="101">
        <f t="shared" si="455"/>
        <v>1.0885545660974098E-2</v>
      </c>
      <c r="N885" s="34">
        <f t="shared" si="456"/>
        <v>1.0051547527882865</v>
      </c>
      <c r="O885" s="35">
        <f t="shared" si="464"/>
        <v>-2.6894912018930275</v>
      </c>
      <c r="P885" s="35">
        <f t="shared" si="465"/>
        <v>-0.8313747352790658</v>
      </c>
      <c r="Q885" s="35">
        <f t="shared" si="457"/>
        <v>-0.9543789714867672</v>
      </c>
      <c r="R885" s="35">
        <f t="shared" si="466"/>
        <v>1.0885545660974099</v>
      </c>
      <c r="S885" s="67">
        <f t="shared" si="458"/>
        <v>-2.381535589773164</v>
      </c>
      <c r="AJ885" s="34">
        <f t="shared" ca="1" si="467"/>
        <v>-0.61453638364111296</v>
      </c>
      <c r="AK885" s="34">
        <f t="shared" ca="1" si="467"/>
        <v>-0.72679343815936936</v>
      </c>
      <c r="AL885" s="34">
        <f t="shared" ca="1" si="467"/>
        <v>0.4389965343899061</v>
      </c>
      <c r="AM885" s="34">
        <f t="shared" ca="1" si="467"/>
        <v>1.0782724558047625</v>
      </c>
      <c r="AN885" s="101">
        <f t="shared" ca="1" si="467"/>
        <v>1.4117732179735318</v>
      </c>
      <c r="AQ885" s="60">
        <f ca="1"/>
        <v>7.5131820662660629E-4</v>
      </c>
      <c r="AR885" s="60">
        <f ca="1"/>
        <v>5.8458203840865289E-3</v>
      </c>
      <c r="AS885" s="60">
        <f ca="1"/>
        <v>1.1848583159854899E-3</v>
      </c>
      <c r="AT885" s="60">
        <f ca="1"/>
        <v>9.7870736443812466E-3</v>
      </c>
      <c r="AU885" s="60">
        <f ca="1"/>
        <v>-1.8021545081312842E-2</v>
      </c>
      <c r="AW885" s="61">
        <f t="shared" ca="1" si="440"/>
        <v>-3.0896783981309194E-2</v>
      </c>
      <c r="AX885" s="61">
        <f t="shared" ca="1" si="441"/>
        <v>0.58458203840865286</v>
      </c>
      <c r="AY885" s="61">
        <f t="shared" ca="1" si="442"/>
        <v>0.118485831598549</v>
      </c>
      <c r="AZ885" s="61">
        <f t="shared" ca="1" si="443"/>
        <v>0.97870736443812467</v>
      </c>
      <c r="BA885" s="61">
        <f t="shared" ca="1" si="444"/>
        <v>-1.8021545081312842</v>
      </c>
      <c r="BB885" s="61">
        <f t="shared" ca="1" si="445"/>
        <v>-0.15127605766726693</v>
      </c>
      <c r="BL885" s="96">
        <v>39946</v>
      </c>
      <c r="BM885" s="126">
        <f t="shared" si="459"/>
        <v>-2.402089541391034E-2</v>
      </c>
      <c r="BN885" s="126">
        <f t="shared" si="460"/>
        <v>-2.7053442628600283E-2</v>
      </c>
      <c r="BO885" s="126">
        <f t="shared" si="461"/>
        <v>-8.2725568811985953E-3</v>
      </c>
      <c r="BP885" s="126">
        <f t="shared" si="462"/>
        <v>-9.336098104286393E-3</v>
      </c>
      <c r="BQ885" s="126">
        <f t="shared" si="463"/>
        <v>1.013588601855569E-2</v>
      </c>
      <c r="DA885" s="126">
        <f t="shared" ca="1" si="446"/>
        <v>8.8395438844674997E-4</v>
      </c>
      <c r="DB885" s="126">
        <f t="shared" ca="1" si="447"/>
        <v>5.5279380628853519E-3</v>
      </c>
      <c r="DC885" s="126">
        <f t="shared" ca="1" si="448"/>
        <v>1.0264447538958904E-3</v>
      </c>
      <c r="DD885" s="126">
        <f t="shared" ca="1" si="449"/>
        <v>9.9038109856960811E-3</v>
      </c>
      <c r="DE885" s="126">
        <f t="shared" ca="1" si="450"/>
        <v>-1.8644137300629516E-2</v>
      </c>
    </row>
    <row r="886" spans="1:109" ht="14" thickBot="1" x14ac:dyDescent="0.2">
      <c r="A886" s="96">
        <v>39947</v>
      </c>
      <c r="B886" s="97">
        <v>3.2105000019073486</v>
      </c>
      <c r="C886" s="98">
        <v>893.07000732421875</v>
      </c>
      <c r="D886" s="97">
        <v>1.5233000516891479</v>
      </c>
      <c r="E886">
        <v>95.739591321910126</v>
      </c>
      <c r="F886">
        <v>926.64703369140625</v>
      </c>
      <c r="G886" s="14"/>
      <c r="H886" s="34">
        <f t="shared" si="451"/>
        <v>5.4807150884609067E-3</v>
      </c>
      <c r="I886" s="34">
        <f t="shared" si="452"/>
        <v>1.0351643351174843E-2</v>
      </c>
      <c r="J886" s="34">
        <f t="shared" si="453"/>
        <v>5.5449750871544336E-3</v>
      </c>
      <c r="K886" s="34">
        <f t="shared" si="454"/>
        <v>3.1594528620137569E-3</v>
      </c>
      <c r="L886" s="101">
        <f t="shared" si="455"/>
        <v>-2.1013981978362782E-3</v>
      </c>
      <c r="N886" s="34">
        <f t="shared" si="456"/>
        <v>-0.22538582009291866</v>
      </c>
      <c r="O886" s="35">
        <f t="shared" si="464"/>
        <v>1.0351643351174844</v>
      </c>
      <c r="P886" s="35">
        <f t="shared" si="465"/>
        <v>0.55449750871544334</v>
      </c>
      <c r="Q886" s="35">
        <f t="shared" si="457"/>
        <v>0.31594528620137569</v>
      </c>
      <c r="R886" s="35">
        <f t="shared" si="466"/>
        <v>-0.21013981978362781</v>
      </c>
      <c r="S886" s="67">
        <f t="shared" si="458"/>
        <v>1.470081490157757</v>
      </c>
      <c r="AJ886" s="34">
        <f t="shared" ca="1" si="467"/>
        <v>0.37730479321295346</v>
      </c>
      <c r="AK886" s="34">
        <f t="shared" ca="1" si="467"/>
        <v>1.765059419347824</v>
      </c>
      <c r="AL886" s="34">
        <f t="shared" ca="1" si="467"/>
        <v>-0.32757567979271862</v>
      </c>
      <c r="AM886" s="34">
        <f t="shared" ca="1" si="467"/>
        <v>-1.5153510765360121</v>
      </c>
      <c r="AN886" s="101">
        <f t="shared" ca="1" si="467"/>
        <v>-0.68276379274163568</v>
      </c>
      <c r="AQ886" s="60">
        <f ca="1"/>
        <v>-1.326942817401849E-2</v>
      </c>
      <c r="AR886" s="60">
        <f ca="1"/>
        <v>-6.2186896274056495E-3</v>
      </c>
      <c r="AS886" s="60">
        <f ca="1"/>
        <v>7.0727551291671804E-3</v>
      </c>
      <c r="AT886" s="60">
        <f ca="1"/>
        <v>1.710595166456841E-3</v>
      </c>
      <c r="AU886" s="60">
        <f ca="1"/>
        <v>-1.2384739518208959E-2</v>
      </c>
      <c r="AW886" s="61">
        <f t="shared" ca="1" si="440"/>
        <v>0.54568444133539085</v>
      </c>
      <c r="AX886" s="61">
        <f t="shared" ca="1" si="441"/>
        <v>-0.62186896274056491</v>
      </c>
      <c r="AY886" s="61">
        <f t="shared" ca="1" si="442"/>
        <v>0.70727551291671809</v>
      </c>
      <c r="AZ886" s="61">
        <f t="shared" ca="1" si="443"/>
        <v>0.17105951664568411</v>
      </c>
      <c r="BA886" s="61">
        <f t="shared" ca="1" si="444"/>
        <v>-1.2384739518208958</v>
      </c>
      <c r="BB886" s="61">
        <f t="shared" ca="1" si="445"/>
        <v>-0.43632344366366771</v>
      </c>
      <c r="BL886" s="96">
        <v>39947</v>
      </c>
      <c r="BM886" s="126">
        <f t="shared" si="459"/>
        <v>5.9022039273567174E-3</v>
      </c>
      <c r="BN886" s="126">
        <f t="shared" si="460"/>
        <v>1.0193112741504832E-2</v>
      </c>
      <c r="BO886" s="126">
        <f t="shared" si="461"/>
        <v>5.5861655587464958E-3</v>
      </c>
      <c r="BP886" s="126">
        <f t="shared" si="462"/>
        <v>3.3671444725950368E-3</v>
      </c>
      <c r="BQ886" s="126">
        <f t="shared" si="463"/>
        <v>-2.8510578402546863E-3</v>
      </c>
      <c r="DA886" s="126">
        <f t="shared" ca="1" si="446"/>
        <v>-1.3136791992198346E-2</v>
      </c>
      <c r="DB886" s="126">
        <f t="shared" ca="1" si="447"/>
        <v>-6.5365719486068265E-3</v>
      </c>
      <c r="DC886" s="126">
        <f t="shared" ca="1" si="448"/>
        <v>6.9143415670775811E-3</v>
      </c>
      <c r="DD886" s="126">
        <f t="shared" ca="1" si="449"/>
        <v>1.8273325077716759E-3</v>
      </c>
      <c r="DE886" s="126">
        <f t="shared" ca="1" si="450"/>
        <v>-1.3007331737525631E-2</v>
      </c>
    </row>
    <row r="887" spans="1:109" ht="14" thickBot="1" x14ac:dyDescent="0.2">
      <c r="A887" s="96">
        <v>39948</v>
      </c>
      <c r="B887" s="97">
        <v>3.2200000286102295</v>
      </c>
      <c r="C887" s="98">
        <v>882.8800048828125</v>
      </c>
      <c r="D887" s="97">
        <v>1.5156999826431274</v>
      </c>
      <c r="E887">
        <v>95.120325492494501</v>
      </c>
      <c r="F887">
        <v>931.646484375</v>
      </c>
      <c r="G887" s="14"/>
      <c r="H887" s="34">
        <f t="shared" si="451"/>
        <v>2.9590489634751353E-3</v>
      </c>
      <c r="I887" s="34">
        <f t="shared" si="452"/>
        <v>-1.1410082477114123E-2</v>
      </c>
      <c r="J887" s="34">
        <f t="shared" si="453"/>
        <v>-4.9892134104459517E-3</v>
      </c>
      <c r="K887" s="34">
        <f t="shared" si="454"/>
        <v>-6.4682313854195952E-3</v>
      </c>
      <c r="L887" s="101">
        <f t="shared" si="455"/>
        <v>5.3952049721433379E-3</v>
      </c>
      <c r="N887" s="34">
        <f t="shared" si="456"/>
        <v>-0.12168625198782787</v>
      </c>
      <c r="O887" s="35">
        <f t="shared" si="464"/>
        <v>-1.1410082477114123</v>
      </c>
      <c r="P887" s="35">
        <f t="shared" si="465"/>
        <v>-0.49892134104459518</v>
      </c>
      <c r="Q887" s="35">
        <f t="shared" si="457"/>
        <v>-0.6468231385419595</v>
      </c>
      <c r="R887" s="35">
        <f t="shared" si="466"/>
        <v>0.53952049721433382</v>
      </c>
      <c r="S887" s="67">
        <f t="shared" si="458"/>
        <v>-1.8689184820714613</v>
      </c>
      <c r="AJ887" s="34">
        <f t="shared" ca="1" si="467"/>
        <v>-0.89913184545544511</v>
      </c>
      <c r="AK887" s="34">
        <f t="shared" ca="1" si="467"/>
        <v>-0.45918396884459178</v>
      </c>
      <c r="AL887" s="34">
        <f t="shared" ca="1" si="467"/>
        <v>-0.2256915669262953</v>
      </c>
      <c r="AM887" s="34">
        <f t="shared" ca="1" si="467"/>
        <v>-0.25074999696158218</v>
      </c>
      <c r="AN887" s="101">
        <f t="shared" ca="1" si="467"/>
        <v>-0.55586448105428576</v>
      </c>
      <c r="AQ887" s="60">
        <f ca="1"/>
        <v>5.2718763653866151E-3</v>
      </c>
      <c r="AR887" s="60">
        <f ca="1"/>
        <v>9.8968175578863331E-3</v>
      </c>
      <c r="AS887" s="60">
        <f ca="1"/>
        <v>-4.3965336646857459E-3</v>
      </c>
      <c r="AT887" s="60">
        <f ca="1"/>
        <v>1.389886443680744E-3</v>
      </c>
      <c r="AU887" s="60">
        <f ca="1"/>
        <v>2.5347558186857553E-2</v>
      </c>
      <c r="AW887" s="61">
        <f t="shared" ca="1" si="440"/>
        <v>-0.21679765484303057</v>
      </c>
      <c r="AX887" s="61">
        <f t="shared" ca="1" si="441"/>
        <v>0.98968175578863327</v>
      </c>
      <c r="AY887" s="61">
        <f t="shared" ca="1" si="442"/>
        <v>-0.43965336646857461</v>
      </c>
      <c r="AZ887" s="61">
        <f t="shared" ca="1" si="443"/>
        <v>0.1389886443680744</v>
      </c>
      <c r="BA887" s="61">
        <f t="shared" ca="1" si="444"/>
        <v>2.5347558186857553</v>
      </c>
      <c r="BB887" s="61">
        <f t="shared" ca="1" si="445"/>
        <v>3.0069751975308576</v>
      </c>
      <c r="BL887" s="96">
        <v>39948</v>
      </c>
      <c r="BM887" s="126">
        <f t="shared" si="459"/>
        <v>3.3805378023709465E-3</v>
      </c>
      <c r="BN887" s="126">
        <f t="shared" si="460"/>
        <v>-1.1568613086784134E-2</v>
      </c>
      <c r="BO887" s="126">
        <f t="shared" si="461"/>
        <v>-4.9480229388538894E-3</v>
      </c>
      <c r="BP887" s="126">
        <f t="shared" si="462"/>
        <v>-6.2605397748383149E-3</v>
      </c>
      <c r="BQ887" s="126">
        <f t="shared" si="463"/>
        <v>4.6455453297249297E-3</v>
      </c>
      <c r="DA887" s="126">
        <f t="shared" ca="1" si="446"/>
        <v>5.4045125472067584E-3</v>
      </c>
      <c r="DB887" s="126">
        <f t="shared" ca="1" si="447"/>
        <v>9.5789352366851561E-3</v>
      </c>
      <c r="DC887" s="126">
        <f t="shared" ca="1" si="448"/>
        <v>-4.5549472267753452E-3</v>
      </c>
      <c r="DD887" s="126">
        <f t="shared" ca="1" si="449"/>
        <v>1.5066237849955789E-3</v>
      </c>
      <c r="DE887" s="126">
        <f t="shared" ca="1" si="450"/>
        <v>2.4724965967540879E-2</v>
      </c>
    </row>
    <row r="888" spans="1:109" ht="14" thickBot="1" x14ac:dyDescent="0.2">
      <c r="A888" s="96">
        <v>39951</v>
      </c>
      <c r="B888" s="97">
        <v>3.2960000038146973</v>
      </c>
      <c r="C888" s="98">
        <v>909.71002197265625</v>
      </c>
      <c r="D888" s="97">
        <v>1.5325000286102295</v>
      </c>
      <c r="E888">
        <v>96.422721146689739</v>
      </c>
      <c r="F888">
        <v>923.24871826171875</v>
      </c>
      <c r="G888" s="14"/>
      <c r="H888" s="34">
        <f t="shared" si="451"/>
        <v>2.3602476561861957E-2</v>
      </c>
      <c r="I888" s="34">
        <f t="shared" si="452"/>
        <v>3.0389200051489425E-2</v>
      </c>
      <c r="J888" s="34">
        <f t="shared" si="453"/>
        <v>1.1084018050726356E-2</v>
      </c>
      <c r="K888" s="34">
        <f t="shared" si="454"/>
        <v>1.3692085760345755E-2</v>
      </c>
      <c r="L888" s="101">
        <f t="shared" si="455"/>
        <v>-9.0138977113351487E-3</v>
      </c>
      <c r="N888" s="34">
        <f t="shared" si="456"/>
        <v>-0.9706148650783113</v>
      </c>
      <c r="O888" s="35">
        <f t="shared" si="464"/>
        <v>3.0389200051489427</v>
      </c>
      <c r="P888" s="35">
        <f t="shared" si="465"/>
        <v>1.1084018050726356</v>
      </c>
      <c r="Q888" s="35">
        <f t="shared" si="457"/>
        <v>1.3692085760345756</v>
      </c>
      <c r="R888" s="35">
        <f t="shared" si="466"/>
        <v>-0.90138977113351482</v>
      </c>
      <c r="S888" s="67">
        <f t="shared" si="458"/>
        <v>3.6445257500443282</v>
      </c>
      <c r="AJ888" s="34">
        <f t="shared" ca="1" si="467"/>
        <v>0.20557511883259547</v>
      </c>
      <c r="AK888" s="34">
        <f t="shared" ca="1" si="467"/>
        <v>-1.3350677492036256</v>
      </c>
      <c r="AL888" s="34">
        <f t="shared" ca="1" si="467"/>
        <v>-0.47442478516873265</v>
      </c>
      <c r="AM888" s="34">
        <f t="shared" ca="1" si="467"/>
        <v>1.8831512093267091</v>
      </c>
      <c r="AN888" s="101">
        <f t="shared" ca="1" si="467"/>
        <v>-0.39229387933338505</v>
      </c>
      <c r="AQ888" s="60">
        <f ca="1"/>
        <v>-1.5212380778168198E-2</v>
      </c>
      <c r="AR888" s="60">
        <f ca="1"/>
        <v>-1.2336281731022383E-2</v>
      </c>
      <c r="AS888" s="60">
        <f ca="1"/>
        <v>-5.3805206406533374E-3</v>
      </c>
      <c r="AT888" s="60">
        <f ca="1"/>
        <v>-4.8131939349350013E-3</v>
      </c>
      <c r="AU888" s="60">
        <f ca="1"/>
        <v>-3.8502228733439149E-3</v>
      </c>
      <c r="AW888" s="61">
        <f t="shared" ca="1" si="440"/>
        <v>0.6255853227021192</v>
      </c>
      <c r="AX888" s="61">
        <f t="shared" ca="1" si="441"/>
        <v>-1.2336281731022383</v>
      </c>
      <c r="AY888" s="61">
        <f t="shared" ca="1" si="442"/>
        <v>-0.53805206406533379</v>
      </c>
      <c r="AZ888" s="61">
        <f t="shared" ca="1" si="443"/>
        <v>-0.48131939349350011</v>
      </c>
      <c r="BA888" s="61">
        <f t="shared" ca="1" si="444"/>
        <v>-0.38502228733439148</v>
      </c>
      <c r="BB888" s="61">
        <f t="shared" ca="1" si="445"/>
        <v>-2.0124365952933445</v>
      </c>
      <c r="BL888" s="96">
        <v>39951</v>
      </c>
      <c r="BM888" s="126">
        <f t="shared" si="459"/>
        <v>2.4023965400757769E-2</v>
      </c>
      <c r="BN888" s="126">
        <f t="shared" si="460"/>
        <v>3.0230669441819416E-2</v>
      </c>
      <c r="BO888" s="126">
        <f t="shared" si="461"/>
        <v>1.1125208522318419E-2</v>
      </c>
      <c r="BP888" s="126">
        <f t="shared" si="462"/>
        <v>1.3899777370927034E-2</v>
      </c>
      <c r="BQ888" s="126">
        <f t="shared" si="463"/>
        <v>-9.7635573537535568E-3</v>
      </c>
      <c r="DA888" s="126">
        <f t="shared" ca="1" si="446"/>
        <v>-1.5079744596348053E-2</v>
      </c>
      <c r="DB888" s="126">
        <f t="shared" ca="1" si="447"/>
        <v>-1.265416405222356E-2</v>
      </c>
      <c r="DC888" s="126">
        <f t="shared" ca="1" si="448"/>
        <v>-5.5389342027429367E-3</v>
      </c>
      <c r="DD888" s="126">
        <f t="shared" ca="1" si="449"/>
        <v>-4.6964565936201659E-3</v>
      </c>
      <c r="DE888" s="126">
        <f t="shared" ca="1" si="450"/>
        <v>-4.4728150926605873E-3</v>
      </c>
    </row>
    <row r="889" spans="1:109" ht="14" thickBot="1" x14ac:dyDescent="0.2">
      <c r="A889" s="96">
        <v>39952</v>
      </c>
      <c r="B889" s="97">
        <v>3.3164999485015869</v>
      </c>
      <c r="C889" s="98">
        <v>908.1300048828125</v>
      </c>
      <c r="D889" s="97">
        <v>1.5506999492645264</v>
      </c>
      <c r="E889">
        <v>96.163094566723629</v>
      </c>
      <c r="F889">
        <v>925.74859619140625</v>
      </c>
      <c r="G889" s="14"/>
      <c r="H889" s="34">
        <f t="shared" si="451"/>
        <v>6.2196434050860415E-3</v>
      </c>
      <c r="I889" s="34">
        <f t="shared" si="452"/>
        <v>-1.7368359715523082E-3</v>
      </c>
      <c r="J889" s="34">
        <f t="shared" si="453"/>
        <v>1.1875967578807645E-2</v>
      </c>
      <c r="K889" s="34">
        <f t="shared" si="454"/>
        <v>-2.69258715039928E-3</v>
      </c>
      <c r="L889" s="101">
        <f t="shared" si="455"/>
        <v>2.7076971570502034E-3</v>
      </c>
      <c r="N889" s="34">
        <f t="shared" si="456"/>
        <v>-0.25577308926205994</v>
      </c>
      <c r="O889" s="35">
        <f t="shared" si="464"/>
        <v>-0.17368359715523082</v>
      </c>
      <c r="P889" s="35">
        <f t="shared" si="465"/>
        <v>1.1875967578807645</v>
      </c>
      <c r="Q889" s="35">
        <f t="shared" si="457"/>
        <v>-0.26925871503992799</v>
      </c>
      <c r="R889" s="35">
        <f t="shared" si="466"/>
        <v>0.27076971570502034</v>
      </c>
      <c r="S889" s="67">
        <f t="shared" si="458"/>
        <v>0.75965107212856608</v>
      </c>
      <c r="AJ889" s="34">
        <f t="shared" ca="1" si="467"/>
        <v>-0.13992518219247504</v>
      </c>
      <c r="AK889" s="34">
        <f t="shared" ca="1" si="467"/>
        <v>0.65169070923214645</v>
      </c>
      <c r="AL889" s="34">
        <f t="shared" ca="1" si="467"/>
        <v>-0.28595115584120012</v>
      </c>
      <c r="AM889" s="34">
        <f t="shared" ca="1" si="467"/>
        <v>0.47278492348758705</v>
      </c>
      <c r="AN889" s="101">
        <f t="shared" ca="1" si="467"/>
        <v>7.5808048777436729E-2</v>
      </c>
      <c r="AQ889" s="60">
        <f ca="1"/>
        <v>1.0294758519642891E-2</v>
      </c>
      <c r="AR889" s="60">
        <f ca="1"/>
        <v>-1.0028974494517416E-2</v>
      </c>
      <c r="AS889" s="60">
        <f ca="1"/>
        <v>4.38617628009828E-3</v>
      </c>
      <c r="AT889" s="60">
        <f ca="1"/>
        <v>-6.424691642109571E-3</v>
      </c>
      <c r="AU889" s="60">
        <f ca="1"/>
        <v>-1.6431434343971964E-2</v>
      </c>
      <c r="AW889" s="61">
        <f t="shared" ca="1" si="440"/>
        <v>-0.42335581291087648</v>
      </c>
      <c r="AX889" s="61">
        <f t="shared" ca="1" si="441"/>
        <v>-1.0028974494517415</v>
      </c>
      <c r="AY889" s="61">
        <f t="shared" ca="1" si="442"/>
        <v>0.43861762800982801</v>
      </c>
      <c r="AZ889" s="61">
        <f t="shared" ca="1" si="443"/>
        <v>-0.64246916421095712</v>
      </c>
      <c r="BA889" s="61">
        <f t="shared" ca="1" si="444"/>
        <v>-1.6431434343971965</v>
      </c>
      <c r="BB889" s="61">
        <f t="shared" ca="1" si="445"/>
        <v>-3.2732482329609436</v>
      </c>
      <c r="BL889" s="96">
        <v>39952</v>
      </c>
      <c r="BM889" s="126">
        <f t="shared" si="459"/>
        <v>6.6411322439818522E-3</v>
      </c>
      <c r="BN889" s="126">
        <f t="shared" si="460"/>
        <v>-1.8953665812223191E-3</v>
      </c>
      <c r="BO889" s="126">
        <f t="shared" si="461"/>
        <v>1.1917158050399708E-2</v>
      </c>
      <c r="BP889" s="126">
        <f t="shared" si="462"/>
        <v>-2.4848955398180002E-3</v>
      </c>
      <c r="BQ889" s="126">
        <f t="shared" si="463"/>
        <v>1.9580375146317952E-3</v>
      </c>
      <c r="DA889" s="126">
        <f t="shared" ca="1" si="446"/>
        <v>1.0427394701463035E-2</v>
      </c>
      <c r="DB889" s="126">
        <f t="shared" ca="1" si="447"/>
        <v>-1.0346856815718593E-2</v>
      </c>
      <c r="DC889" s="126">
        <f t="shared" ca="1" si="448"/>
        <v>4.2277627180086806E-3</v>
      </c>
      <c r="DD889" s="126">
        <f t="shared" ca="1" si="449"/>
        <v>-6.3079543007947356E-3</v>
      </c>
      <c r="DE889" s="126">
        <f t="shared" ca="1" si="450"/>
        <v>-1.7054026563288638E-2</v>
      </c>
    </row>
    <row r="890" spans="1:109" ht="14" thickBot="1" x14ac:dyDescent="0.2">
      <c r="A890" s="96">
        <v>39953</v>
      </c>
      <c r="B890" s="97">
        <v>3.2925000190734863</v>
      </c>
      <c r="C890" s="98">
        <v>903.469970703125</v>
      </c>
      <c r="D890" s="97">
        <v>1.5785000324249268</v>
      </c>
      <c r="E890">
        <v>94.876658874129987</v>
      </c>
      <c r="F890">
        <v>935.8480224609375</v>
      </c>
      <c r="G890" s="14"/>
      <c r="H890" s="34">
        <f t="shared" si="451"/>
        <v>-7.2365233833167663E-3</v>
      </c>
      <c r="I890" s="34">
        <f t="shared" si="452"/>
        <v>-5.1314615249265366E-3</v>
      </c>
      <c r="J890" s="34">
        <f t="shared" si="453"/>
        <v>1.7927441845590794E-2</v>
      </c>
      <c r="K890" s="34">
        <f t="shared" si="454"/>
        <v>-1.337764449438591E-2</v>
      </c>
      <c r="L890" s="101">
        <f t="shared" si="455"/>
        <v>1.0909469710330633E-2</v>
      </c>
      <c r="N890" s="34">
        <f t="shared" si="456"/>
        <v>0.29759068498276042</v>
      </c>
      <c r="O890" s="35">
        <f t="shared" si="464"/>
        <v>-0.51314615249265372</v>
      </c>
      <c r="P890" s="35">
        <f t="shared" si="465"/>
        <v>1.7927441845590795</v>
      </c>
      <c r="Q890" s="35">
        <f t="shared" si="457"/>
        <v>-1.337764449438591</v>
      </c>
      <c r="R890" s="35">
        <f t="shared" si="466"/>
        <v>1.0909469710330633</v>
      </c>
      <c r="S890" s="67">
        <f t="shared" si="458"/>
        <v>1.3303712386436586</v>
      </c>
      <c r="AJ890" s="34">
        <f t="shared" ca="1" si="467"/>
        <v>0.63755866868146205</v>
      </c>
      <c r="AK890" s="34">
        <f t="shared" ca="1" si="467"/>
        <v>0.34417093442447677</v>
      </c>
      <c r="AL890" s="34">
        <f t="shared" ca="1" si="467"/>
        <v>0.41382405488468471</v>
      </c>
      <c r="AM890" s="34">
        <f t="shared" ca="1" si="467"/>
        <v>-1.0874698245284533</v>
      </c>
      <c r="AN890" s="101">
        <f t="shared" ca="1" si="467"/>
        <v>0.10901819190410211</v>
      </c>
      <c r="AQ890" s="60">
        <f ca="1"/>
        <v>-2.4144219316737962E-3</v>
      </c>
      <c r="AR890" s="60">
        <f ca="1"/>
        <v>-1.259203569479722E-3</v>
      </c>
      <c r="AS890" s="60">
        <f ca="1"/>
        <v>4.00287006839761E-3</v>
      </c>
      <c r="AT890" s="60">
        <f ca="1"/>
        <v>-2.501843302126367E-3</v>
      </c>
      <c r="AU890" s="60">
        <f ca="1"/>
        <v>9.1689959193105072E-3</v>
      </c>
      <c r="AW890" s="61">
        <f t="shared" ca="1" si="440"/>
        <v>9.928931869973244E-2</v>
      </c>
      <c r="AX890" s="61">
        <f t="shared" ca="1" si="441"/>
        <v>-0.12592035694797221</v>
      </c>
      <c r="AY890" s="61">
        <f t="shared" ca="1" si="442"/>
        <v>0.40028700683976098</v>
      </c>
      <c r="AZ890" s="61">
        <f t="shared" ca="1" si="443"/>
        <v>-0.2501843302126367</v>
      </c>
      <c r="BA890" s="61">
        <f t="shared" ca="1" si="444"/>
        <v>0.91689959193105075</v>
      </c>
      <c r="BB890" s="61">
        <f t="shared" ca="1" si="445"/>
        <v>1.0403712303099353</v>
      </c>
      <c r="BL890" s="96">
        <v>39953</v>
      </c>
      <c r="BM890" s="126">
        <f t="shared" si="459"/>
        <v>-6.8150345444209556E-3</v>
      </c>
      <c r="BN890" s="126">
        <f t="shared" si="460"/>
        <v>-5.2899921345965478E-3</v>
      </c>
      <c r="BO890" s="126">
        <f t="shared" si="461"/>
        <v>1.7968632317182858E-2</v>
      </c>
      <c r="BP890" s="126">
        <f t="shared" si="462"/>
        <v>-1.3169952883804631E-2</v>
      </c>
      <c r="BQ890" s="126">
        <f t="shared" si="463"/>
        <v>1.0159810067912224E-2</v>
      </c>
      <c r="DA890" s="126">
        <f t="shared" ca="1" si="446"/>
        <v>-2.2817857498536524E-3</v>
      </c>
      <c r="DB890" s="126">
        <f t="shared" ca="1" si="447"/>
        <v>-1.5770858906808995E-3</v>
      </c>
      <c r="DC890" s="126">
        <f t="shared" ca="1" si="448"/>
        <v>3.8444565063080103E-3</v>
      </c>
      <c r="DD890" s="126">
        <f t="shared" ca="1" si="449"/>
        <v>-2.3851059608115321E-3</v>
      </c>
      <c r="DE890" s="126">
        <f t="shared" ca="1" si="450"/>
        <v>8.5464036999938348E-3</v>
      </c>
    </row>
    <row r="891" spans="1:109" ht="14" thickBot="1" x14ac:dyDescent="0.2">
      <c r="A891" s="96">
        <v>39954</v>
      </c>
      <c r="B891" s="97">
        <v>3.4605000019073486</v>
      </c>
      <c r="C891" s="98">
        <v>888.33001708984375</v>
      </c>
      <c r="D891" s="97">
        <v>1.5836999416351318</v>
      </c>
      <c r="E891">
        <v>94.241828611712279</v>
      </c>
      <c r="F891">
        <v>944.79498291015625</v>
      </c>
      <c r="G891" s="14"/>
      <c r="H891" s="34">
        <f t="shared" si="451"/>
        <v>5.1025051438310307E-2</v>
      </c>
      <c r="I891" s="34">
        <f t="shared" si="452"/>
        <v>-1.6757561517510747E-2</v>
      </c>
      <c r="J891" s="34">
        <f t="shared" si="453"/>
        <v>3.2942091247327135E-3</v>
      </c>
      <c r="K891" s="34">
        <f t="shared" si="454"/>
        <v>-6.691111069371849E-3</v>
      </c>
      <c r="L891" s="101">
        <f t="shared" si="455"/>
        <v>9.5602707218331463E-3</v>
      </c>
      <c r="N891" s="34">
        <f t="shared" si="456"/>
        <v>-2.0983252875012055</v>
      </c>
      <c r="O891" s="35">
        <f t="shared" si="464"/>
        <v>-1.6757561517510746</v>
      </c>
      <c r="P891" s="35">
        <f t="shared" si="465"/>
        <v>0.32942091247327138</v>
      </c>
      <c r="Q891" s="35">
        <f t="shared" si="457"/>
        <v>-0.6691111069371849</v>
      </c>
      <c r="R891" s="35">
        <f t="shared" si="466"/>
        <v>0.95602707218331462</v>
      </c>
      <c r="S891" s="67">
        <f t="shared" si="458"/>
        <v>-3.1577445615328794</v>
      </c>
      <c r="AJ891" s="34">
        <f t="shared" ca="1" si="467"/>
        <v>0.64071363718377528</v>
      </c>
      <c r="AK891" s="34">
        <f t="shared" ca="1" si="467"/>
        <v>0.70688701916559349</v>
      </c>
      <c r="AL891" s="34">
        <f t="shared" ca="1" si="467"/>
        <v>0.62431414180601263</v>
      </c>
      <c r="AM891" s="34">
        <f t="shared" ca="1" si="467"/>
        <v>-0.72586275640295994</v>
      </c>
      <c r="AN891" s="101">
        <f t="shared" ca="1" si="467"/>
        <v>0.5752399044077724</v>
      </c>
      <c r="AQ891" s="60">
        <f ca="1"/>
        <v>9.0569638365230257E-3</v>
      </c>
      <c r="AR891" s="60">
        <f ca="1"/>
        <v>1.2166869693820902E-2</v>
      </c>
      <c r="AS891" s="60">
        <f ca="1"/>
        <v>-3.0627329622131268E-3</v>
      </c>
      <c r="AT891" s="60">
        <f ca="1"/>
        <v>6.4194336814353548E-3</v>
      </c>
      <c r="AU891" s="60">
        <f ca="1"/>
        <v>3.0813078440496315E-3</v>
      </c>
      <c r="AW891" s="61">
        <f t="shared" ca="1" si="440"/>
        <v>-0.37245344611042164</v>
      </c>
      <c r="AX891" s="61">
        <f t="shared" ca="1" si="441"/>
        <v>1.2166869693820903</v>
      </c>
      <c r="AY891" s="61">
        <f t="shared" ca="1" si="442"/>
        <v>-0.30627329622131266</v>
      </c>
      <c r="AZ891" s="61">
        <f t="shared" ca="1" si="443"/>
        <v>0.64194336814353548</v>
      </c>
      <c r="BA891" s="61">
        <f t="shared" ca="1" si="444"/>
        <v>0.30813078440496317</v>
      </c>
      <c r="BB891" s="61">
        <f t="shared" ca="1" si="445"/>
        <v>1.4880343795988547</v>
      </c>
      <c r="BL891" s="96">
        <v>39954</v>
      </c>
      <c r="BM891" s="126">
        <f t="shared" si="459"/>
        <v>5.1446540277206118E-2</v>
      </c>
      <c r="BN891" s="126">
        <f t="shared" si="460"/>
        <v>-1.6916092127180756E-2</v>
      </c>
      <c r="BO891" s="126">
        <f t="shared" si="461"/>
        <v>3.3353995963247758E-3</v>
      </c>
      <c r="BP891" s="126">
        <f t="shared" si="462"/>
        <v>-6.4834194587905687E-3</v>
      </c>
      <c r="BQ891" s="126">
        <f t="shared" si="463"/>
        <v>8.8106110794147381E-3</v>
      </c>
      <c r="DA891" s="126">
        <f t="shared" ca="1" si="446"/>
        <v>9.1896000183431699E-3</v>
      </c>
      <c r="DB891" s="126">
        <f t="shared" ca="1" si="447"/>
        <v>1.1848987372619725E-2</v>
      </c>
      <c r="DC891" s="126">
        <f t="shared" ca="1" si="448"/>
        <v>-3.2211465243027265E-3</v>
      </c>
      <c r="DD891" s="126">
        <f t="shared" ca="1" si="449"/>
        <v>6.5361710227501901E-3</v>
      </c>
      <c r="DE891" s="126">
        <f t="shared" ca="1" si="450"/>
        <v>2.4587156247329587E-3</v>
      </c>
    </row>
    <row r="892" spans="1:109" ht="14" thickBot="1" x14ac:dyDescent="0.2">
      <c r="A892" s="96">
        <v>39955</v>
      </c>
      <c r="B892" s="97">
        <v>3.5959999561309814</v>
      </c>
      <c r="C892" s="98">
        <v>887</v>
      </c>
      <c r="D892" s="97">
        <v>1.5923000574111938</v>
      </c>
      <c r="E892">
        <v>94.437625397410628</v>
      </c>
      <c r="F892">
        <v>956.8936767578125</v>
      </c>
      <c r="G892" s="14"/>
      <c r="H892" s="34">
        <f t="shared" si="451"/>
        <v>3.9156178052000674E-2</v>
      </c>
      <c r="I892" s="34">
        <f t="shared" si="452"/>
        <v>-1.4972105684336399E-3</v>
      </c>
      <c r="J892" s="34">
        <f t="shared" si="453"/>
        <v>5.4303947041777377E-3</v>
      </c>
      <c r="K892" s="34">
        <f t="shared" si="454"/>
        <v>2.077599602879684E-3</v>
      </c>
      <c r="L892" s="101">
        <f t="shared" si="455"/>
        <v>1.2805628804663917E-2</v>
      </c>
      <c r="N892" s="34">
        <f t="shared" si="456"/>
        <v>-1.610236467233114</v>
      </c>
      <c r="O892" s="35">
        <f t="shared" si="464"/>
        <v>-0.14972105684336398</v>
      </c>
      <c r="P892" s="35">
        <f t="shared" si="465"/>
        <v>0.54303947041777378</v>
      </c>
      <c r="Q892" s="35">
        <f t="shared" si="457"/>
        <v>0.20775996028796839</v>
      </c>
      <c r="R892" s="35">
        <f t="shared" si="466"/>
        <v>1.2805628804663916</v>
      </c>
      <c r="S892" s="67">
        <f t="shared" si="458"/>
        <v>0.27140478709565574</v>
      </c>
      <c r="AJ892" s="34">
        <f t="shared" ca="1" si="467"/>
        <v>1.2289133128493412</v>
      </c>
      <c r="AK892" s="34">
        <f t="shared" ca="1" si="467"/>
        <v>-0.33347242443368269</v>
      </c>
      <c r="AL892" s="34">
        <f t="shared" ca="1" si="467"/>
        <v>-1.6825860621694655</v>
      </c>
      <c r="AM892" s="34">
        <f t="shared" ca="1" si="467"/>
        <v>0.38356614165640718</v>
      </c>
      <c r="AN892" s="101">
        <f t="shared" ca="1" si="467"/>
        <v>1.2486995051676879</v>
      </c>
      <c r="AQ892" s="60">
        <f ca="1"/>
        <v>7.1312521079376617E-3</v>
      </c>
      <c r="AR892" s="60">
        <f ca="1"/>
        <v>1.5696906296275178E-2</v>
      </c>
      <c r="AS892" s="60">
        <f ca="1"/>
        <v>1.2324857406627741E-3</v>
      </c>
      <c r="AT892" s="60">
        <f ca="1"/>
        <v>7.2537147085940962E-3</v>
      </c>
      <c r="AU892" s="60">
        <f ca="1"/>
        <v>6.107941770623313E-3</v>
      </c>
      <c r="AW892" s="61">
        <f t="shared" ca="1" si="440"/>
        <v>-0.29326156873595877</v>
      </c>
      <c r="AX892" s="61">
        <f t="shared" ca="1" si="441"/>
        <v>1.5696906296275177</v>
      </c>
      <c r="AY892" s="61">
        <f t="shared" ca="1" si="442"/>
        <v>0.12324857406627741</v>
      </c>
      <c r="AZ892" s="61">
        <f t="shared" ca="1" si="443"/>
        <v>0.72537147085940967</v>
      </c>
      <c r="BA892" s="61">
        <f t="shared" ca="1" si="444"/>
        <v>0.6107941770623313</v>
      </c>
      <c r="BB892" s="61">
        <f t="shared" ca="1" si="445"/>
        <v>2.7358432828795776</v>
      </c>
      <c r="BL892" s="96">
        <v>39955</v>
      </c>
      <c r="BM892" s="126">
        <f t="shared" si="459"/>
        <v>3.9577666890896486E-2</v>
      </c>
      <c r="BN892" s="126">
        <f t="shared" si="460"/>
        <v>-1.6557411781036508E-3</v>
      </c>
      <c r="BO892" s="126">
        <f t="shared" si="461"/>
        <v>5.4715851757697999E-3</v>
      </c>
      <c r="BP892" s="126">
        <f t="shared" si="462"/>
        <v>2.2852912134609638E-3</v>
      </c>
      <c r="BQ892" s="126">
        <f t="shared" si="463"/>
        <v>1.2055969162245508E-2</v>
      </c>
      <c r="DA892" s="126">
        <f t="shared" ca="1" si="446"/>
        <v>7.263888289757805E-3</v>
      </c>
      <c r="DB892" s="126">
        <f t="shared" ca="1" si="447"/>
        <v>1.5379023975074001E-2</v>
      </c>
      <c r="DC892" s="126">
        <f t="shared" ca="1" si="448"/>
        <v>1.0740721785731746E-3</v>
      </c>
      <c r="DD892" s="126">
        <f t="shared" ca="1" si="449"/>
        <v>7.3704520499089316E-3</v>
      </c>
      <c r="DE892" s="126">
        <f t="shared" ca="1" si="450"/>
        <v>5.4853495513066397E-3</v>
      </c>
    </row>
    <row r="893" spans="1:109" ht="14" thickBot="1" x14ac:dyDescent="0.2">
      <c r="A893" s="96">
        <v>39958</v>
      </c>
      <c r="B893" s="97">
        <v>3.5959999561309814</v>
      </c>
      <c r="C893" s="98">
        <v>887</v>
      </c>
      <c r="D893" s="97">
        <v>1.5871000289916992</v>
      </c>
      <c r="E893">
        <v>94.975778360624645</v>
      </c>
      <c r="F893">
        <v>956.8936767578125</v>
      </c>
      <c r="G893" s="14"/>
      <c r="H893" s="34">
        <f t="shared" si="451"/>
        <v>0</v>
      </c>
      <c r="I893" s="34">
        <f t="shared" si="452"/>
        <v>0</v>
      </c>
      <c r="J893" s="34">
        <f t="shared" si="453"/>
        <v>-3.2657339898291412E-3</v>
      </c>
      <c r="K893" s="34">
        <f t="shared" si="454"/>
        <v>5.6985016400970699E-3</v>
      </c>
      <c r="L893" s="101">
        <f t="shared" si="455"/>
        <v>0</v>
      </c>
      <c r="N893" s="34">
        <f t="shared" si="456"/>
        <v>0</v>
      </c>
      <c r="O893" s="35">
        <f t="shared" si="464"/>
        <v>0</v>
      </c>
      <c r="P893" s="35">
        <f t="shared" si="465"/>
        <v>-0.3265733989829141</v>
      </c>
      <c r="Q893" s="35">
        <f t="shared" si="457"/>
        <v>0.56985016400970701</v>
      </c>
      <c r="R893" s="35">
        <f t="shared" si="466"/>
        <v>0</v>
      </c>
      <c r="S893" s="67">
        <f t="shared" si="458"/>
        <v>0.24327676502679291</v>
      </c>
      <c r="AJ893" s="34">
        <f t="shared" ca="1" si="467"/>
        <v>1.1757390175464368</v>
      </c>
      <c r="AK893" s="34">
        <f t="shared" ca="1" si="467"/>
        <v>-0.38907826115249899</v>
      </c>
      <c r="AL893" s="34">
        <f t="shared" ca="1" si="467"/>
        <v>1.2693064068873849</v>
      </c>
      <c r="AM893" s="34">
        <f t="shared" ca="1" si="467"/>
        <v>-2.0304047442099593</v>
      </c>
      <c r="AN893" s="101">
        <f t="shared" ca="1" si="467"/>
        <v>-0.63846449196505295</v>
      </c>
      <c r="AQ893" s="60">
        <f ca="1"/>
        <v>3.2905563408762765E-2</v>
      </c>
      <c r="AR893" s="60">
        <f ca="1"/>
        <v>-9.3468847376475955E-3</v>
      </c>
      <c r="AS893" s="60">
        <f ca="1"/>
        <v>5.322271935647778E-3</v>
      </c>
      <c r="AT893" s="60">
        <f ca="1"/>
        <v>7.8840699178417198E-3</v>
      </c>
      <c r="AU893" s="60">
        <f ca="1"/>
        <v>3.3000487741429926E-3</v>
      </c>
      <c r="AW893" s="61">
        <f t="shared" ca="1" si="440"/>
        <v>-1.3531897343319512</v>
      </c>
      <c r="AX893" s="61">
        <f t="shared" ca="1" si="441"/>
        <v>-0.93468847376475961</v>
      </c>
      <c r="AY893" s="61">
        <f t="shared" ca="1" si="442"/>
        <v>0.53222719356477777</v>
      </c>
      <c r="AZ893" s="61">
        <f t="shared" ca="1" si="443"/>
        <v>0.78840699178417195</v>
      </c>
      <c r="BA893" s="61">
        <f t="shared" ca="1" si="444"/>
        <v>0.33000487741429929</v>
      </c>
      <c r="BB893" s="61">
        <f t="shared" ca="1" si="445"/>
        <v>-0.6372391453334616</v>
      </c>
      <c r="BL893" s="96">
        <v>39958</v>
      </c>
      <c r="BM893" s="126">
        <f t="shared" si="459"/>
        <v>4.2148883889581103E-4</v>
      </c>
      <c r="BN893" s="126">
        <f t="shared" si="460"/>
        <v>-1.5853060967001092E-4</v>
      </c>
      <c r="BO893" s="126">
        <f t="shared" si="461"/>
        <v>-3.224543518237079E-3</v>
      </c>
      <c r="BP893" s="126">
        <f t="shared" si="462"/>
        <v>5.9061932506783502E-3</v>
      </c>
      <c r="BQ893" s="126">
        <f t="shared" si="463"/>
        <v>-7.4965964241840803E-4</v>
      </c>
      <c r="DA893" s="126">
        <f t="shared" ca="1" si="446"/>
        <v>3.3038199590582906E-2</v>
      </c>
      <c r="DB893" s="126">
        <f t="shared" ca="1" si="447"/>
        <v>-9.6647670588487725E-3</v>
      </c>
      <c r="DC893" s="126">
        <f t="shared" ca="1" si="448"/>
        <v>5.1638583735581787E-3</v>
      </c>
      <c r="DD893" s="126">
        <f t="shared" ca="1" si="449"/>
        <v>8.0008072591565543E-3</v>
      </c>
      <c r="DE893" s="126">
        <f t="shared" ca="1" si="450"/>
        <v>2.6774565548263198E-3</v>
      </c>
    </row>
    <row r="894" spans="1:109" ht="14" thickBot="1" x14ac:dyDescent="0.2">
      <c r="A894" s="96">
        <v>39959</v>
      </c>
      <c r="B894" s="97">
        <v>3.6614999771118164</v>
      </c>
      <c r="C894" s="98">
        <v>910.33001708984375</v>
      </c>
      <c r="D894" s="97">
        <v>1.5917999744415283</v>
      </c>
      <c r="E894">
        <v>94.975778360624645</v>
      </c>
      <c r="F894">
        <v>951.94708251953125</v>
      </c>
      <c r="G894" s="14"/>
      <c r="H894" s="34">
        <f t="shared" si="451"/>
        <v>1.8214689037790738E-2</v>
      </c>
      <c r="I894" s="34">
        <f t="shared" si="452"/>
        <v>2.6302161318876832E-2</v>
      </c>
      <c r="J894" s="34">
        <f t="shared" si="453"/>
        <v>2.9613416696961594E-3</v>
      </c>
      <c r="K894" s="34">
        <f t="shared" si="454"/>
        <v>0</v>
      </c>
      <c r="L894" s="101">
        <f t="shared" si="455"/>
        <v>-5.1694293299559772E-3</v>
      </c>
      <c r="N894" s="34">
        <f t="shared" si="456"/>
        <v>-0.74905054545953764</v>
      </c>
      <c r="O894" s="35">
        <f t="shared" si="464"/>
        <v>2.6302161318876833</v>
      </c>
      <c r="P894" s="35">
        <f t="shared" si="465"/>
        <v>0.29613416696961592</v>
      </c>
      <c r="Q894" s="35">
        <f t="shared" si="457"/>
        <v>0</v>
      </c>
      <c r="R894" s="35">
        <f t="shared" si="466"/>
        <v>-0.51694293299559768</v>
      </c>
      <c r="S894" s="67">
        <f t="shared" si="458"/>
        <v>1.6603568204021639</v>
      </c>
      <c r="AJ894" s="34">
        <f t="shared" ca="1" si="467"/>
        <v>-0.24529571125673996</v>
      </c>
      <c r="AK894" s="34">
        <f t="shared" ca="1" si="467"/>
        <v>0.70150803712127019</v>
      </c>
      <c r="AL894" s="34">
        <f t="shared" ca="1" si="467"/>
        <v>-0.40068953324881884</v>
      </c>
      <c r="AM894" s="34">
        <f t="shared" ca="1" si="467"/>
        <v>-1.2033158864538731</v>
      </c>
      <c r="AN894" s="101">
        <f t="shared" ca="1" si="467"/>
        <v>-0.81403554582464266</v>
      </c>
      <c r="AQ894" s="60">
        <f ca="1"/>
        <v>1.6664634588602907E-2</v>
      </c>
      <c r="AR894" s="60">
        <f ca="1"/>
        <v>2.3406700322155166E-2</v>
      </c>
      <c r="AS894" s="60">
        <f ca="1"/>
        <v>-1.0835018049220503E-2</v>
      </c>
      <c r="AT894" s="60">
        <f ca="1"/>
        <v>9.3636073278590224E-3</v>
      </c>
      <c r="AU894" s="60">
        <f ca="1"/>
        <v>-9.6262448842616526E-3</v>
      </c>
      <c r="AW894" s="61">
        <f t="shared" ca="1" si="440"/>
        <v>-0.68530698507005139</v>
      </c>
      <c r="AX894" s="61">
        <f t="shared" ca="1" si="441"/>
        <v>2.3406700322155167</v>
      </c>
      <c r="AY894" s="61">
        <f t="shared" ca="1" si="442"/>
        <v>-1.0835018049220502</v>
      </c>
      <c r="AZ894" s="61">
        <f t="shared" ca="1" si="443"/>
        <v>0.93636073278590226</v>
      </c>
      <c r="BA894" s="61">
        <f t="shared" ca="1" si="444"/>
        <v>-0.96262448842616521</v>
      </c>
      <c r="BB894" s="61">
        <f t="shared" ca="1" si="445"/>
        <v>0.5455974865831521</v>
      </c>
      <c r="BL894" s="96">
        <v>39959</v>
      </c>
      <c r="BM894" s="126">
        <f t="shared" si="459"/>
        <v>1.863617787668655E-2</v>
      </c>
      <c r="BN894" s="126">
        <f t="shared" si="460"/>
        <v>2.6143630709206823E-2</v>
      </c>
      <c r="BO894" s="126">
        <f t="shared" si="461"/>
        <v>3.0025321412882216E-3</v>
      </c>
      <c r="BP894" s="126">
        <f t="shared" si="462"/>
        <v>2.0769161058127987E-4</v>
      </c>
      <c r="BQ894" s="126">
        <f t="shared" si="463"/>
        <v>-5.9190889723743853E-3</v>
      </c>
      <c r="DA894" s="126">
        <f t="shared" ca="1" si="446"/>
        <v>1.6797270770423051E-2</v>
      </c>
      <c r="DB894" s="126">
        <f t="shared" ca="1" si="447"/>
        <v>2.3088818000953987E-2</v>
      </c>
      <c r="DC894" s="126">
        <f t="shared" ca="1" si="448"/>
        <v>-1.0993431611310103E-2</v>
      </c>
      <c r="DD894" s="126">
        <f t="shared" ca="1" si="449"/>
        <v>9.4803446691738569E-3</v>
      </c>
      <c r="DE894" s="126">
        <f t="shared" ca="1" si="450"/>
        <v>-1.0248837103578325E-2</v>
      </c>
    </row>
    <row r="895" spans="1:109" ht="14" thickBot="1" x14ac:dyDescent="0.2">
      <c r="A895" s="96">
        <v>39960</v>
      </c>
      <c r="B895" s="97">
        <v>3.9825000762939453</v>
      </c>
      <c r="C895" s="98">
        <v>893.05999755859375</v>
      </c>
      <c r="D895" s="97">
        <v>1.6055999994277954</v>
      </c>
      <c r="E895">
        <v>95.219955026574439</v>
      </c>
      <c r="F895">
        <v>956.1468505859375</v>
      </c>
      <c r="G895" s="14"/>
      <c r="H895" s="34">
        <f t="shared" si="451"/>
        <v>8.7669015755486399E-2</v>
      </c>
      <c r="I895" s="34">
        <f t="shared" si="452"/>
        <v>-1.8971163431981568E-2</v>
      </c>
      <c r="J895" s="34">
        <f t="shared" si="453"/>
        <v>8.6694466690821065E-3</v>
      </c>
      <c r="K895" s="34">
        <f t="shared" si="454"/>
        <v>2.5709361919904611E-3</v>
      </c>
      <c r="L895" s="101">
        <f t="shared" si="455"/>
        <v>4.4117663087854288E-3</v>
      </c>
      <c r="N895" s="34">
        <f t="shared" si="456"/>
        <v>-3.6052509013633336</v>
      </c>
      <c r="O895" s="35">
        <f t="shared" si="464"/>
        <v>-1.8971163431981568</v>
      </c>
      <c r="P895" s="35">
        <f t="shared" si="465"/>
        <v>0.86694466690821059</v>
      </c>
      <c r="Q895" s="35">
        <f t="shared" si="457"/>
        <v>0.25709361919904611</v>
      </c>
      <c r="R895" s="35">
        <f t="shared" si="466"/>
        <v>0.44117663087854286</v>
      </c>
      <c r="S895" s="67">
        <f t="shared" si="458"/>
        <v>-3.9371523275756912</v>
      </c>
      <c r="AJ895" s="34">
        <f t="shared" ca="1" si="467"/>
        <v>-0.83802387682963708</v>
      </c>
      <c r="AK895" s="34">
        <f t="shared" ca="1" si="467"/>
        <v>1.4039479782687851</v>
      </c>
      <c r="AL895" s="34">
        <f t="shared" ca="1" si="467"/>
        <v>-0.10591093186140402</v>
      </c>
      <c r="AM895" s="34">
        <f t="shared" ca="1" si="467"/>
        <v>9.8011293658813392E-2</v>
      </c>
      <c r="AN895" s="101">
        <f t="shared" ca="1" si="467"/>
        <v>-0.3943852423016998</v>
      </c>
      <c r="AQ895" s="60">
        <f ca="1"/>
        <v>-4.1268623513814953E-3</v>
      </c>
      <c r="AR895" s="60">
        <f ca="1"/>
        <v>-1.8674798845520052E-3</v>
      </c>
      <c r="AS895" s="60">
        <f ca="1"/>
        <v>-6.9647328880972931E-3</v>
      </c>
      <c r="AT895" s="60">
        <f ca="1"/>
        <v>-1.6490042712069201E-3</v>
      </c>
      <c r="AU895" s="60">
        <f ca="1"/>
        <v>1.2354354977104434E-2</v>
      </c>
      <c r="AW895" s="61">
        <f t="shared" ca="1" si="440"/>
        <v>0.16971074767871386</v>
      </c>
      <c r="AX895" s="61">
        <f t="shared" ca="1" si="441"/>
        <v>-0.18674798845520052</v>
      </c>
      <c r="AY895" s="61">
        <f t="shared" ca="1" si="442"/>
        <v>-0.69647328880972936</v>
      </c>
      <c r="AZ895" s="61">
        <f t="shared" ca="1" si="443"/>
        <v>-0.164900427120692</v>
      </c>
      <c r="BA895" s="61">
        <f t="shared" ca="1" si="444"/>
        <v>1.2354354977104434</v>
      </c>
      <c r="BB895" s="61">
        <f t="shared" ca="1" si="445"/>
        <v>0.35702454100353531</v>
      </c>
      <c r="BL895" s="96">
        <v>39960</v>
      </c>
      <c r="BM895" s="126">
        <f t="shared" si="459"/>
        <v>8.809050459438221E-2</v>
      </c>
      <c r="BN895" s="126">
        <f t="shared" si="460"/>
        <v>-1.9129694041651577E-2</v>
      </c>
      <c r="BO895" s="126">
        <f t="shared" si="461"/>
        <v>8.7106371406741687E-3</v>
      </c>
      <c r="BP895" s="126">
        <f t="shared" si="462"/>
        <v>2.7786278025717409E-3</v>
      </c>
      <c r="BQ895" s="126">
        <f t="shared" si="463"/>
        <v>3.6621066663670206E-3</v>
      </c>
      <c r="DA895" s="126">
        <f t="shared" ca="1" si="446"/>
        <v>-3.994226169561352E-3</v>
      </c>
      <c r="DB895" s="126">
        <f t="shared" ca="1" si="447"/>
        <v>-2.1853622057531824E-3</v>
      </c>
      <c r="DC895" s="126">
        <f t="shared" ca="1" si="448"/>
        <v>-7.1231464501868924E-3</v>
      </c>
      <c r="DD895" s="126">
        <f t="shared" ca="1" si="449"/>
        <v>-1.5322669298920852E-3</v>
      </c>
      <c r="DE895" s="126">
        <f t="shared" ca="1" si="450"/>
        <v>1.1731762757787761E-2</v>
      </c>
    </row>
    <row r="896" spans="1:109" ht="14" thickBot="1" x14ac:dyDescent="0.2">
      <c r="A896" s="96">
        <v>39961</v>
      </c>
      <c r="B896" s="97">
        <v>3.9709999561309814</v>
      </c>
      <c r="C896" s="98">
        <v>906.83001708984375</v>
      </c>
      <c r="D896" s="97">
        <v>1.5946999788284302</v>
      </c>
      <c r="E896">
        <v>96.918008590769375</v>
      </c>
      <c r="F896">
        <v>961.09320068359375</v>
      </c>
      <c r="G896" s="14"/>
      <c r="H896" s="34">
        <f t="shared" si="451"/>
        <v>-2.8876635135348713E-3</v>
      </c>
      <c r="I896" s="34">
        <f t="shared" si="452"/>
        <v>1.5418918738823645E-2</v>
      </c>
      <c r="J896" s="34">
        <f t="shared" si="453"/>
        <v>-6.7887522441765005E-3</v>
      </c>
      <c r="K896" s="34">
        <f t="shared" si="454"/>
        <v>1.7832959107374449E-2</v>
      </c>
      <c r="L896" s="101">
        <f t="shared" si="455"/>
        <v>5.173211724354968E-3</v>
      </c>
      <c r="N896" s="34">
        <f t="shared" si="456"/>
        <v>0.11875063721533902</v>
      </c>
      <c r="O896" s="35">
        <f t="shared" si="464"/>
        <v>1.5418918738823644</v>
      </c>
      <c r="P896" s="35">
        <f t="shared" si="465"/>
        <v>-0.67887522441765003</v>
      </c>
      <c r="Q896" s="35">
        <f t="shared" si="457"/>
        <v>1.7832959107374449</v>
      </c>
      <c r="R896" s="35">
        <f t="shared" si="466"/>
        <v>0.5173211724354968</v>
      </c>
      <c r="S896" s="67">
        <f t="shared" si="458"/>
        <v>3.2823843698529953</v>
      </c>
      <c r="AJ896" s="34">
        <f t="shared" ca="1" si="467"/>
        <v>-2.9427543713651673E-2</v>
      </c>
      <c r="AK896" s="34">
        <f t="shared" ca="1" si="467"/>
        <v>-1.3097487506952077</v>
      </c>
      <c r="AL896" s="34">
        <f t="shared" ca="1" si="467"/>
        <v>-0.28070648499145279</v>
      </c>
      <c r="AM896" s="34">
        <f t="shared" ca="1" si="467"/>
        <v>-0.98979710513618335</v>
      </c>
      <c r="AN896" s="101">
        <f t="shared" ca="1" si="467"/>
        <v>1.5104994056968533</v>
      </c>
      <c r="AQ896" s="60">
        <f ca="1"/>
        <v>-1.8408476133894094E-2</v>
      </c>
      <c r="AR896" s="60">
        <f ca="1"/>
        <v>-1.4721498112429128E-3</v>
      </c>
      <c r="AS896" s="60">
        <f ca="1"/>
        <v>2.0492496989594983E-3</v>
      </c>
      <c r="AT896" s="60">
        <f ca="1"/>
        <v>-6.4942709353363205E-3</v>
      </c>
      <c r="AU896" s="60">
        <f ca="1"/>
        <v>1.8461777003379896E-2</v>
      </c>
      <c r="AW896" s="61">
        <f t="shared" ca="1" si="440"/>
        <v>0.75701973613515539</v>
      </c>
      <c r="AX896" s="61">
        <f t="shared" ca="1" si="441"/>
        <v>-0.14721498112429127</v>
      </c>
      <c r="AY896" s="61">
        <f t="shared" ca="1" si="442"/>
        <v>0.20492496989594983</v>
      </c>
      <c r="AZ896" s="61">
        <f t="shared" ca="1" si="443"/>
        <v>-0.64942709353363204</v>
      </c>
      <c r="BA896" s="61">
        <f t="shared" ca="1" si="444"/>
        <v>1.8461777003379896</v>
      </c>
      <c r="BB896" s="61">
        <f t="shared" ca="1" si="445"/>
        <v>2.0114803317111716</v>
      </c>
      <c r="BL896" s="96">
        <v>39961</v>
      </c>
      <c r="BM896" s="126">
        <f t="shared" si="459"/>
        <v>-2.4661746746390601E-3</v>
      </c>
      <c r="BN896" s="126">
        <f t="shared" si="460"/>
        <v>1.5260388129153634E-2</v>
      </c>
      <c r="BO896" s="126">
        <f t="shared" si="461"/>
        <v>-6.7475617725844383E-3</v>
      </c>
      <c r="BP896" s="126">
        <f t="shared" si="462"/>
        <v>1.8040650717955728E-2</v>
      </c>
      <c r="BQ896" s="126">
        <f t="shared" si="463"/>
        <v>4.4235520819365598E-3</v>
      </c>
      <c r="DA896" s="126">
        <f t="shared" ca="1" si="446"/>
        <v>-1.827583995207395E-2</v>
      </c>
      <c r="DB896" s="126">
        <f t="shared" ca="1" si="447"/>
        <v>-1.79003213244409E-3</v>
      </c>
      <c r="DC896" s="126">
        <f t="shared" ca="1" si="448"/>
        <v>1.8908361368698988E-3</v>
      </c>
      <c r="DD896" s="126">
        <f t="shared" ca="1" si="449"/>
        <v>-6.3775335940214851E-3</v>
      </c>
      <c r="DE896" s="126">
        <f t="shared" ca="1" si="450"/>
        <v>1.7839184784063222E-2</v>
      </c>
    </row>
    <row r="897" spans="1:109" ht="14" thickBot="1" x14ac:dyDescent="0.2">
      <c r="A897" s="96">
        <v>39962</v>
      </c>
      <c r="B897" s="97">
        <v>3.6575000286102295</v>
      </c>
      <c r="C897" s="98">
        <v>919.1400146484375</v>
      </c>
      <c r="D897" s="97">
        <v>1.6136000156402588</v>
      </c>
      <c r="E897">
        <v>95.147474968380664</v>
      </c>
      <c r="F897">
        <v>979.0911865234375</v>
      </c>
      <c r="G897" s="14"/>
      <c r="H897" s="34">
        <f t="shared" si="451"/>
        <v>-7.8947351041071465E-2</v>
      </c>
      <c r="I897" s="34">
        <f t="shared" si="452"/>
        <v>1.3574757481119136E-2</v>
      </c>
      <c r="J897" s="34">
        <f t="shared" si="453"/>
        <v>1.1851782192731829E-2</v>
      </c>
      <c r="K897" s="34">
        <f t="shared" si="454"/>
        <v>-1.826836568490265E-2</v>
      </c>
      <c r="L897" s="101">
        <f t="shared" si="455"/>
        <v>1.8726577013594915E-2</v>
      </c>
      <c r="N897" s="34">
        <f t="shared" si="456"/>
        <v>3.2465861062579378</v>
      </c>
      <c r="O897" s="35">
        <f t="shared" si="464"/>
        <v>1.3574757481119135</v>
      </c>
      <c r="P897" s="35">
        <f t="shared" si="465"/>
        <v>1.1851782192731828</v>
      </c>
      <c r="Q897" s="35">
        <f t="shared" si="457"/>
        <v>-1.826836568490265</v>
      </c>
      <c r="R897" s="35">
        <f t="shared" si="466"/>
        <v>1.8726577013594914</v>
      </c>
      <c r="S897" s="67">
        <f t="shared" si="458"/>
        <v>5.8350612065122611</v>
      </c>
      <c r="AJ897" s="34">
        <f t="shared" ca="1" si="467"/>
        <v>0.10380113148928544</v>
      </c>
      <c r="AK897" s="34">
        <f t="shared" ca="1" si="467"/>
        <v>1.454240420554612</v>
      </c>
      <c r="AL897" s="34">
        <f t="shared" ca="1" si="467"/>
        <v>0.34524532341981468</v>
      </c>
      <c r="AM897" s="34">
        <f t="shared" ca="1" si="467"/>
        <v>-0.95089115502033372</v>
      </c>
      <c r="AN897" s="101">
        <f t="shared" ca="1" si="467"/>
        <v>-0.39413062961281875</v>
      </c>
      <c r="AQ897" s="60">
        <f ca="1"/>
        <v>2.1887207145963299E-3</v>
      </c>
      <c r="AR897" s="60">
        <f ca="1"/>
        <v>-1.0774827296687477E-2</v>
      </c>
      <c r="AS897" s="60">
        <f ca="1"/>
        <v>-4.0447608243150916E-3</v>
      </c>
      <c r="AT897" s="60">
        <f ca="1"/>
        <v>1.0955177191229692E-2</v>
      </c>
      <c r="AU897" s="60">
        <f ca="1"/>
        <v>-1.4029231314769158E-2</v>
      </c>
      <c r="AW897" s="61">
        <f t="shared" ca="1" si="440"/>
        <v>-9.0007709806382771E-2</v>
      </c>
      <c r="AX897" s="61">
        <f t="shared" ca="1" si="441"/>
        <v>-1.0774827296687477</v>
      </c>
      <c r="AY897" s="61">
        <f t="shared" ca="1" si="442"/>
        <v>-0.40447608243150918</v>
      </c>
      <c r="AZ897" s="61">
        <f t="shared" ca="1" si="443"/>
        <v>1.0955177191229692</v>
      </c>
      <c r="BA897" s="61">
        <f t="shared" ca="1" si="444"/>
        <v>-1.4029231314769159</v>
      </c>
      <c r="BB897" s="61">
        <f t="shared" ca="1" si="445"/>
        <v>-1.8793719342605864</v>
      </c>
      <c r="BL897" s="96">
        <v>39962</v>
      </c>
      <c r="BM897" s="126">
        <f t="shared" si="459"/>
        <v>-7.8525862202175653E-2</v>
      </c>
      <c r="BN897" s="126">
        <f t="shared" si="460"/>
        <v>1.3416226871449125E-2</v>
      </c>
      <c r="BO897" s="126">
        <f t="shared" si="461"/>
        <v>1.1892972664323891E-2</v>
      </c>
      <c r="BP897" s="126">
        <f t="shared" si="462"/>
        <v>-1.8060674074321371E-2</v>
      </c>
      <c r="BQ897" s="126">
        <f t="shared" si="463"/>
        <v>1.7976917371176508E-2</v>
      </c>
      <c r="DA897" s="126">
        <f t="shared" ca="1" si="446"/>
        <v>2.3213568964164737E-3</v>
      </c>
      <c r="DB897" s="126">
        <f t="shared" ca="1" si="447"/>
        <v>-1.1092709617888654E-2</v>
      </c>
      <c r="DC897" s="126">
        <f t="shared" ca="1" si="448"/>
        <v>-4.2031743864046909E-3</v>
      </c>
      <c r="DD897" s="126">
        <f t="shared" ca="1" si="449"/>
        <v>1.1071914532544526E-2</v>
      </c>
      <c r="DE897" s="126">
        <f t="shared" ca="1" si="450"/>
        <v>-1.4651823534085831E-2</v>
      </c>
    </row>
    <row r="898" spans="1:109" ht="14" thickBot="1" x14ac:dyDescent="0.2">
      <c r="A898" s="96">
        <v>39965</v>
      </c>
      <c r="B898" s="97">
        <v>4.0285000801086426</v>
      </c>
      <c r="C898" s="98">
        <v>942.8699951171875</v>
      </c>
      <c r="D898" s="97">
        <v>1.6447999477386475</v>
      </c>
      <c r="E898">
        <v>96.497149189637952</v>
      </c>
      <c r="F898">
        <v>978.49566650390625</v>
      </c>
      <c r="G898" s="14"/>
      <c r="H898" s="34">
        <f t="shared" si="451"/>
        <v>0.10143541998532397</v>
      </c>
      <c r="I898" s="34">
        <f t="shared" si="452"/>
        <v>2.5817590454732291E-2</v>
      </c>
      <c r="J898" s="34">
        <f t="shared" si="453"/>
        <v>1.9335604732260047E-2</v>
      </c>
      <c r="K898" s="34">
        <f t="shared" si="454"/>
        <v>1.4185076605614716E-2</v>
      </c>
      <c r="L898" s="101">
        <f t="shared" si="455"/>
        <v>-6.0823754490715604E-4</v>
      </c>
      <c r="N898" s="34">
        <f t="shared" si="456"/>
        <v>-4.1713727042654947</v>
      </c>
      <c r="O898" s="35">
        <f t="shared" si="464"/>
        <v>2.5817590454732291</v>
      </c>
      <c r="P898" s="35">
        <f t="shared" si="465"/>
        <v>1.9335604732260048</v>
      </c>
      <c r="Q898" s="35">
        <f t="shared" si="457"/>
        <v>1.4185076605614717</v>
      </c>
      <c r="R898" s="35">
        <f t="shared" si="466"/>
        <v>-6.0823754490715601E-2</v>
      </c>
      <c r="S898" s="67">
        <f t="shared" si="458"/>
        <v>1.7016307205044954</v>
      </c>
      <c r="AJ898" s="34">
        <f t="shared" ca="1" si="467"/>
        <v>-1.4211208919493883</v>
      </c>
      <c r="AK898" s="34">
        <f t="shared" ca="1" si="467"/>
        <v>-0.43070403738396679</v>
      </c>
      <c r="AL898" s="34">
        <f t="shared" ca="1" si="467"/>
        <v>-1.547940664616628</v>
      </c>
      <c r="AM898" s="34">
        <f t="shared" ca="1" si="467"/>
        <v>-0.68990631668903635</v>
      </c>
      <c r="AN898" s="101">
        <f t="shared" ca="1" si="467"/>
        <v>0.40890809442659914</v>
      </c>
      <c r="AQ898" s="60">
        <f ca="1"/>
        <v>-2.9111083546893802E-3</v>
      </c>
      <c r="AR898" s="60">
        <f ca="1"/>
        <v>1.2492539806971358E-2</v>
      </c>
      <c r="AS898" s="60">
        <f ca="1"/>
        <v>-1.5679931444138233E-3</v>
      </c>
      <c r="AT898" s="60">
        <f ca="1"/>
        <v>6.9701159979108419E-4</v>
      </c>
      <c r="AU898" s="60">
        <f ca="1"/>
        <v>1.7494550352091621E-2</v>
      </c>
      <c r="AW898" s="61">
        <f t="shared" ca="1" si="440"/>
        <v>0.11971476957129425</v>
      </c>
      <c r="AX898" s="61">
        <f t="shared" ca="1" si="441"/>
        <v>1.2492539806971359</v>
      </c>
      <c r="AY898" s="61">
        <f t="shared" ca="1" si="442"/>
        <v>-0.15679931444138234</v>
      </c>
      <c r="AZ898" s="61">
        <f t="shared" ca="1" si="443"/>
        <v>6.9701159979108418E-2</v>
      </c>
      <c r="BA898" s="61">
        <f t="shared" ca="1" si="444"/>
        <v>1.749455035209162</v>
      </c>
      <c r="BB898" s="61">
        <f t="shared" ca="1" si="445"/>
        <v>3.031325631015318</v>
      </c>
      <c r="BL898" s="96">
        <v>39965</v>
      </c>
      <c r="BM898" s="126">
        <f t="shared" si="459"/>
        <v>0.10185690882421979</v>
      </c>
      <c r="BN898" s="126">
        <f t="shared" si="460"/>
        <v>2.5659059845062282E-2</v>
      </c>
      <c r="BO898" s="126">
        <f t="shared" si="461"/>
        <v>1.9376795203852111E-2</v>
      </c>
      <c r="BP898" s="126">
        <f t="shared" si="462"/>
        <v>1.4392768216195995E-2</v>
      </c>
      <c r="BQ898" s="126">
        <f t="shared" si="463"/>
        <v>-1.3578971873255642E-3</v>
      </c>
      <c r="DA898" s="126">
        <f t="shared" ca="1" si="446"/>
        <v>-2.7784721728692364E-3</v>
      </c>
      <c r="DB898" s="126">
        <f t="shared" ca="1" si="447"/>
        <v>1.2174657485770181E-2</v>
      </c>
      <c r="DC898" s="126">
        <f t="shared" ca="1" si="448"/>
        <v>-1.7264067065034228E-3</v>
      </c>
      <c r="DD898" s="126">
        <f t="shared" ca="1" si="449"/>
        <v>8.1374894110591909E-4</v>
      </c>
      <c r="DE898" s="126">
        <f t="shared" ca="1" si="450"/>
        <v>1.6871958132774947E-2</v>
      </c>
    </row>
    <row r="899" spans="1:109" ht="14" thickBot="1" x14ac:dyDescent="0.2">
      <c r="A899" s="96">
        <v>39966</v>
      </c>
      <c r="B899" s="97">
        <v>3.9725000858306885</v>
      </c>
      <c r="C899" s="98">
        <v>944.739990234375</v>
      </c>
      <c r="D899" s="97">
        <v>1.6581000089645386</v>
      </c>
      <c r="E899">
        <v>95.638863476542582</v>
      </c>
      <c r="F899">
        <v>981.79547119140625</v>
      </c>
      <c r="G899" s="14"/>
      <c r="H899" s="34">
        <f t="shared" si="451"/>
        <v>-1.3900953993885452E-2</v>
      </c>
      <c r="I899" s="34">
        <f t="shared" si="452"/>
        <v>1.9833011198485341E-3</v>
      </c>
      <c r="J899" s="34">
        <f t="shared" si="453"/>
        <v>8.0861269750018526E-3</v>
      </c>
      <c r="K899" s="34">
        <f t="shared" si="454"/>
        <v>-8.8944152268027234E-3</v>
      </c>
      <c r="L899" s="101">
        <f t="shared" si="455"/>
        <v>3.3723242733306748E-3</v>
      </c>
      <c r="N899" s="34">
        <f t="shared" si="456"/>
        <v>0.57165495111800002</v>
      </c>
      <c r="O899" s="35">
        <f t="shared" si="464"/>
        <v>0.19833011198485342</v>
      </c>
      <c r="P899" s="35">
        <f t="shared" si="465"/>
        <v>0.80861269750018527</v>
      </c>
      <c r="Q899" s="35">
        <f t="shared" si="457"/>
        <v>-0.88944152268027232</v>
      </c>
      <c r="R899" s="35">
        <f t="shared" si="466"/>
        <v>0.33723242733306746</v>
      </c>
      <c r="S899" s="67">
        <f t="shared" si="458"/>
        <v>1.0263886652558338</v>
      </c>
      <c r="AJ899" s="34">
        <f t="shared" ref="AJ899:AN930" ca="1" si="468">_xlfn.NORM.INV(RAND(),0,1)</f>
        <v>-0.86486930085568603</v>
      </c>
      <c r="AK899" s="34">
        <f t="shared" ca="1" si="468"/>
        <v>0.11217726923948161</v>
      </c>
      <c r="AL899" s="34">
        <f t="shared" ca="1" si="468"/>
        <v>-0.62050870963441918</v>
      </c>
      <c r="AM899" s="34">
        <f t="shared" ca="1" si="468"/>
        <v>1.4581295292087346</v>
      </c>
      <c r="AN899" s="101">
        <f t="shared" ca="1" si="468"/>
        <v>-1.9528480891545732</v>
      </c>
      <c r="AQ899" s="60">
        <f ca="1"/>
        <v>-1.9345253516871073E-2</v>
      </c>
      <c r="AR899" s="60">
        <f ca="1"/>
        <v>-3.1611071821476308E-2</v>
      </c>
      <c r="AS899" s="60">
        <f ca="1"/>
        <v>-5.8872466119933974E-3</v>
      </c>
      <c r="AT899" s="60">
        <f ca="1"/>
        <v>-1.9713871410053244E-3</v>
      </c>
      <c r="AU899" s="60">
        <f ca="1"/>
        <v>3.8966131967044376E-3</v>
      </c>
      <c r="AW899" s="61">
        <f t="shared" ca="1" si="440"/>
        <v>0.79554323814154337</v>
      </c>
      <c r="AX899" s="61">
        <f t="shared" ca="1" si="441"/>
        <v>-3.1611071821476306</v>
      </c>
      <c r="AY899" s="61">
        <f t="shared" ca="1" si="442"/>
        <v>-0.58872466119933975</v>
      </c>
      <c r="AZ899" s="61">
        <f t="shared" ca="1" si="443"/>
        <v>-0.19713871410053244</v>
      </c>
      <c r="BA899" s="61">
        <f t="shared" ca="1" si="444"/>
        <v>0.38966131967044376</v>
      </c>
      <c r="BB899" s="61">
        <f t="shared" ca="1" si="445"/>
        <v>-2.7617659996355157</v>
      </c>
      <c r="BL899" s="96">
        <v>39966</v>
      </c>
      <c r="BM899" s="126">
        <f t="shared" si="459"/>
        <v>-1.347946515498964E-2</v>
      </c>
      <c r="BN899" s="126">
        <f t="shared" si="460"/>
        <v>1.8247705101785232E-3</v>
      </c>
      <c r="BO899" s="126">
        <f t="shared" si="461"/>
        <v>8.1273174465939148E-3</v>
      </c>
      <c r="BP899" s="126">
        <f t="shared" si="462"/>
        <v>-8.686723616221444E-3</v>
      </c>
      <c r="BQ899" s="126">
        <f t="shared" si="463"/>
        <v>2.6226646309122667E-3</v>
      </c>
      <c r="DA899" s="126">
        <f t="shared" ca="1" si="446"/>
        <v>-1.9212617335050929E-2</v>
      </c>
      <c r="DB899" s="126">
        <f t="shared" ca="1" si="447"/>
        <v>-3.1928954142677483E-2</v>
      </c>
      <c r="DC899" s="126">
        <f t="shared" ca="1" si="448"/>
        <v>-6.0456601740829967E-3</v>
      </c>
      <c r="DD899" s="126">
        <f t="shared" ca="1" si="449"/>
        <v>-1.8546497996904895E-3</v>
      </c>
      <c r="DE899" s="126">
        <f t="shared" ca="1" si="450"/>
        <v>3.2740209773877648E-3</v>
      </c>
    </row>
    <row r="900" spans="1:109" ht="14" thickBot="1" x14ac:dyDescent="0.2">
      <c r="A900" s="96">
        <v>39967</v>
      </c>
      <c r="B900" s="97">
        <v>3.8345000743865967</v>
      </c>
      <c r="C900" s="98">
        <v>931.760009765625</v>
      </c>
      <c r="D900" s="97">
        <v>1.6268999576568604</v>
      </c>
      <c r="E900">
        <v>95.877279005765359</v>
      </c>
      <c r="F900">
        <v>964.81622314453125</v>
      </c>
      <c r="G900" s="14"/>
      <c r="H900" s="34">
        <f t="shared" si="451"/>
        <v>-3.4738831582739826E-2</v>
      </c>
      <c r="I900" s="34">
        <f t="shared" si="452"/>
        <v>-1.3739209309357035E-2</v>
      </c>
      <c r="J900" s="34">
        <f t="shared" si="453"/>
        <v>-1.8816748772085369E-2</v>
      </c>
      <c r="K900" s="34">
        <f t="shared" si="454"/>
        <v>2.4928728819665845E-3</v>
      </c>
      <c r="L900" s="101">
        <f t="shared" si="455"/>
        <v>-1.7294078598947625E-2</v>
      </c>
      <c r="N900" s="34">
        <f t="shared" si="456"/>
        <v>1.4285800153761168</v>
      </c>
      <c r="O900" s="35">
        <f t="shared" si="464"/>
        <v>-1.3739209309357034</v>
      </c>
      <c r="P900" s="35">
        <f t="shared" si="465"/>
        <v>-1.881674877208537</v>
      </c>
      <c r="Q900" s="35">
        <f t="shared" si="457"/>
        <v>0.24928728819665846</v>
      </c>
      <c r="R900" s="35">
        <f t="shared" si="466"/>
        <v>-1.7294078598947624</v>
      </c>
      <c r="S900" s="67">
        <f t="shared" si="458"/>
        <v>-3.3071363644662277</v>
      </c>
      <c r="AJ900" s="34">
        <f t="shared" ca="1" si="468"/>
        <v>-1.7627612972744664</v>
      </c>
      <c r="AK900" s="34">
        <f t="shared" ca="1" si="468"/>
        <v>0.84275812364566327</v>
      </c>
      <c r="AL900" s="34">
        <f t="shared" ca="1" si="468"/>
        <v>1.1695990443451452</v>
      </c>
      <c r="AM900" s="34">
        <f t="shared" ca="1" si="468"/>
        <v>0.44594753354022393</v>
      </c>
      <c r="AN900" s="101">
        <f t="shared" ca="1" si="468"/>
        <v>0.2165656663406347</v>
      </c>
      <c r="AQ900" s="60">
        <f ca="1"/>
        <v>-1.2017947577771915E-2</v>
      </c>
      <c r="AR900" s="60">
        <f ca="1"/>
        <v>-1.2644671576871418E-2</v>
      </c>
      <c r="AS900" s="60">
        <f ca="1"/>
        <v>1.5302700309821268E-4</v>
      </c>
      <c r="AT900" s="60">
        <f ca="1"/>
        <v>-1.7490747337159121E-2</v>
      </c>
      <c r="AU900" s="60">
        <f ca="1"/>
        <v>3.5750337507146372E-3</v>
      </c>
      <c r="AW900" s="61">
        <f t="shared" ca="1" si="440"/>
        <v>0.49421926280252559</v>
      </c>
      <c r="AX900" s="61">
        <f t="shared" ca="1" si="441"/>
        <v>-1.2644671576871418</v>
      </c>
      <c r="AY900" s="61">
        <f t="shared" ca="1" si="442"/>
        <v>1.5302700309821268E-2</v>
      </c>
      <c r="AZ900" s="61">
        <f t="shared" ca="1" si="443"/>
        <v>-1.749074733715912</v>
      </c>
      <c r="BA900" s="61">
        <f t="shared" ca="1" si="444"/>
        <v>0.35750337507146374</v>
      </c>
      <c r="BB900" s="61">
        <f t="shared" ca="1" si="445"/>
        <v>-2.1465165532192434</v>
      </c>
      <c r="BL900" s="96">
        <v>39967</v>
      </c>
      <c r="BM900" s="126">
        <f t="shared" si="459"/>
        <v>-3.4317342743844015E-2</v>
      </c>
      <c r="BN900" s="126">
        <f t="shared" si="460"/>
        <v>-1.3897739919027046E-2</v>
      </c>
      <c r="BO900" s="126">
        <f t="shared" si="461"/>
        <v>-1.8775558300493305E-2</v>
      </c>
      <c r="BP900" s="126">
        <f t="shared" si="462"/>
        <v>2.7005644925478644E-3</v>
      </c>
      <c r="BQ900" s="126">
        <f t="shared" si="463"/>
        <v>-1.8043738241366031E-2</v>
      </c>
      <c r="DA900" s="126">
        <f t="shared" ca="1" si="446"/>
        <v>-1.188531139595177E-2</v>
      </c>
      <c r="DB900" s="126">
        <f t="shared" ca="1" si="447"/>
        <v>-1.2962553898072595E-2</v>
      </c>
      <c r="DC900" s="126">
        <f t="shared" ca="1" si="448"/>
        <v>-5.3865589913868893E-6</v>
      </c>
      <c r="DD900" s="126">
        <f t="shared" ca="1" si="449"/>
        <v>-1.7374009995844285E-2</v>
      </c>
      <c r="DE900" s="126">
        <f t="shared" ca="1" si="450"/>
        <v>2.9524415313979644E-3</v>
      </c>
    </row>
    <row r="901" spans="1:109" ht="14" thickBot="1" x14ac:dyDescent="0.2">
      <c r="A901" s="96">
        <v>39968</v>
      </c>
      <c r="B901" s="97">
        <v>4.0430002212524414</v>
      </c>
      <c r="C901" s="98">
        <v>942.46002197265625</v>
      </c>
      <c r="D901" s="97">
        <v>1.6197999715805054</v>
      </c>
      <c r="E901">
        <v>96.777317729631449</v>
      </c>
      <c r="F901">
        <v>975.78167724609375</v>
      </c>
      <c r="G901" s="14"/>
      <c r="H901" s="34">
        <f t="shared" si="451"/>
        <v>5.4374792755532392E-2</v>
      </c>
      <c r="I901" s="34">
        <f t="shared" si="452"/>
        <v>1.1483656837475492E-2</v>
      </c>
      <c r="J901" s="34">
        <f t="shared" si="453"/>
        <v>-4.364119651573857E-3</v>
      </c>
      <c r="K901" s="34">
        <f t="shared" si="454"/>
        <v>9.3874037018923679E-3</v>
      </c>
      <c r="L901" s="101">
        <f t="shared" si="455"/>
        <v>1.1365329311963544E-2</v>
      </c>
      <c r="N901" s="34">
        <f t="shared" si="456"/>
        <v>-2.2360781503476566</v>
      </c>
      <c r="O901" s="35">
        <f t="shared" si="464"/>
        <v>1.1483656837475491</v>
      </c>
      <c r="P901" s="35">
        <f t="shared" si="465"/>
        <v>-0.43641196515738567</v>
      </c>
      <c r="Q901" s="35">
        <f t="shared" si="457"/>
        <v>0.93874037018923684</v>
      </c>
      <c r="R901" s="35">
        <f t="shared" si="466"/>
        <v>1.1365329311963543</v>
      </c>
      <c r="S901" s="67">
        <f t="shared" si="458"/>
        <v>0.55114886962809806</v>
      </c>
      <c r="AJ901" s="34">
        <f t="shared" ca="1" si="468"/>
        <v>0.21719732547031387</v>
      </c>
      <c r="AK901" s="34">
        <f t="shared" ca="1" si="468"/>
        <v>-0.62433049076795488</v>
      </c>
      <c r="AL901" s="34">
        <f t="shared" ca="1" si="468"/>
        <v>1.1914479448612336</v>
      </c>
      <c r="AM901" s="34">
        <f t="shared" ca="1" si="468"/>
        <v>0.58094619790380675</v>
      </c>
      <c r="AN901" s="101">
        <f t="shared" ca="1" si="468"/>
        <v>0.56515812820801037</v>
      </c>
      <c r="AQ901" s="60">
        <f ca="1"/>
        <v>-4.2272491020089516E-2</v>
      </c>
      <c r="AR901" s="60">
        <f ca="1"/>
        <v>4.084769710028594E-5</v>
      </c>
      <c r="AS901" s="60">
        <f ca="1"/>
        <v>3.6486515573146824E-3</v>
      </c>
      <c r="AT901" s="60">
        <f ca="1"/>
        <v>-6.6713387995936905E-3</v>
      </c>
      <c r="AU901" s="60">
        <f ca="1"/>
        <v>4.9022903070256967E-3</v>
      </c>
      <c r="AW901" s="61">
        <f t="shared" ca="1" si="440"/>
        <v>1.7383899549883297</v>
      </c>
      <c r="AX901" s="61">
        <f t="shared" ca="1" si="441"/>
        <v>4.0847697100285943E-3</v>
      </c>
      <c r="AY901" s="61">
        <f t="shared" ca="1" si="442"/>
        <v>0.36486515573146822</v>
      </c>
      <c r="AZ901" s="61">
        <f t="shared" ca="1" si="443"/>
        <v>-0.66713387995936901</v>
      </c>
      <c r="BA901" s="61">
        <f t="shared" ca="1" si="444"/>
        <v>0.49022903070256968</v>
      </c>
      <c r="BB901" s="61">
        <f t="shared" ca="1" si="445"/>
        <v>1.9304350311730269</v>
      </c>
      <c r="BL901" s="96">
        <v>39968</v>
      </c>
      <c r="BM901" s="126">
        <f t="shared" si="459"/>
        <v>5.4796281594428203E-2</v>
      </c>
      <c r="BN901" s="126">
        <f t="shared" si="460"/>
        <v>1.1325126227805481E-2</v>
      </c>
      <c r="BO901" s="126">
        <f t="shared" si="461"/>
        <v>-4.3229291799817948E-3</v>
      </c>
      <c r="BP901" s="126">
        <f t="shared" si="462"/>
        <v>9.5950953124736473E-3</v>
      </c>
      <c r="BQ901" s="126">
        <f t="shared" si="463"/>
        <v>1.0615669669545136E-2</v>
      </c>
      <c r="DA901" s="126">
        <f t="shared" ca="1" si="446"/>
        <v>-4.2139854838269375E-2</v>
      </c>
      <c r="DB901" s="126">
        <f t="shared" ca="1" si="447"/>
        <v>-2.7703462410089141E-4</v>
      </c>
      <c r="DC901" s="126">
        <f t="shared" ca="1" si="448"/>
        <v>3.4902379952250827E-3</v>
      </c>
      <c r="DD901" s="126">
        <f t="shared" ca="1" si="449"/>
        <v>-6.5546014582788551E-3</v>
      </c>
      <c r="DE901" s="126">
        <f t="shared" ca="1" si="450"/>
        <v>4.2796980877090243E-3</v>
      </c>
    </row>
    <row r="902" spans="1:109" ht="14" thickBot="1" x14ac:dyDescent="0.2">
      <c r="A902" s="96">
        <v>39969</v>
      </c>
      <c r="B902" s="97">
        <v>4.2305002212524414</v>
      </c>
      <c r="C902" s="98">
        <v>940.09002685546875</v>
      </c>
      <c r="D902" s="97">
        <v>1.598099946975708</v>
      </c>
      <c r="E902">
        <v>98.396144289662857</v>
      </c>
      <c r="F902">
        <v>959.83282470703125</v>
      </c>
      <c r="G902" s="14"/>
      <c r="H902" s="34">
        <f t="shared" si="451"/>
        <v>4.637645059092186E-2</v>
      </c>
      <c r="I902" s="34">
        <f t="shared" si="452"/>
        <v>-2.5146903443467876E-3</v>
      </c>
      <c r="J902" s="34">
        <f t="shared" si="453"/>
        <v>-1.3396731068974991E-2</v>
      </c>
      <c r="K902" s="34">
        <f t="shared" si="454"/>
        <v>1.6727334441671068E-2</v>
      </c>
      <c r="L902" s="101">
        <f t="shared" si="455"/>
        <v>-1.6344693604079811E-2</v>
      </c>
      <c r="N902" s="34">
        <f t="shared" si="456"/>
        <v>-1.9071588617041102</v>
      </c>
      <c r="O902" s="35">
        <f t="shared" si="464"/>
        <v>-0.25146903443467877</v>
      </c>
      <c r="P902" s="35">
        <f t="shared" si="465"/>
        <v>-1.3396731068974992</v>
      </c>
      <c r="Q902" s="35">
        <f t="shared" si="457"/>
        <v>1.6727334441671067</v>
      </c>
      <c r="R902" s="35">
        <f t="shared" si="466"/>
        <v>-1.6344693604079812</v>
      </c>
      <c r="S902" s="67">
        <f t="shared" si="458"/>
        <v>-3.4600369192771625</v>
      </c>
      <c r="AJ902" s="34">
        <f t="shared" ca="1" si="468"/>
        <v>-0.57950127695756126</v>
      </c>
      <c r="AK902" s="34">
        <f t="shared" ca="1" si="468"/>
        <v>1.2857223730339222</v>
      </c>
      <c r="AL902" s="34">
        <f t="shared" ca="1" si="468"/>
        <v>0.66326990950075693</v>
      </c>
      <c r="AM902" s="34">
        <f t="shared" ca="1" si="468"/>
        <v>2.0000035217165517</v>
      </c>
      <c r="AN902" s="101">
        <f t="shared" ca="1" si="468"/>
        <v>0.39591576396326866</v>
      </c>
      <c r="AQ902" s="60">
        <f ca="1"/>
        <v>-8.3594617651758544E-4</v>
      </c>
      <c r="AR902" s="60">
        <f ca="1"/>
        <v>1.0740446683223727E-2</v>
      </c>
      <c r="AS902" s="60">
        <f ca="1"/>
        <v>3.7679381850546645E-3</v>
      </c>
      <c r="AT902" s="60">
        <f ca="1"/>
        <v>3.0148341968157652E-3</v>
      </c>
      <c r="AU902" s="60">
        <f ca="1"/>
        <v>-1.4708327096219397E-2</v>
      </c>
      <c r="AW902" s="61">
        <f t="shared" ca="1" si="440"/>
        <v>3.4376976636613508E-2</v>
      </c>
      <c r="AX902" s="61">
        <f t="shared" ca="1" si="441"/>
        <v>1.0740446683223726</v>
      </c>
      <c r="AY902" s="61">
        <f t="shared" ca="1" si="442"/>
        <v>0.37679381850546645</v>
      </c>
      <c r="AZ902" s="61">
        <f t="shared" ca="1" si="443"/>
        <v>0.30148341968157649</v>
      </c>
      <c r="BA902" s="61">
        <f t="shared" ca="1" si="444"/>
        <v>-1.4708327096219398</v>
      </c>
      <c r="BB902" s="61">
        <f t="shared" ca="1" si="445"/>
        <v>0.3158661735240893</v>
      </c>
      <c r="BL902" s="96">
        <v>39969</v>
      </c>
      <c r="BM902" s="126">
        <f t="shared" si="459"/>
        <v>4.6797939429817671E-2</v>
      </c>
      <c r="BN902" s="126">
        <f t="shared" si="460"/>
        <v>-2.6732209540167983E-3</v>
      </c>
      <c r="BO902" s="126">
        <f t="shared" si="461"/>
        <v>-1.3355540597382929E-2</v>
      </c>
      <c r="BP902" s="126">
        <f t="shared" si="462"/>
        <v>1.6935026052252347E-2</v>
      </c>
      <c r="BQ902" s="126">
        <f t="shared" si="463"/>
        <v>-1.7094353246498217E-2</v>
      </c>
      <c r="DA902" s="126">
        <f t="shared" ca="1" si="446"/>
        <v>-7.0330999469744176E-4</v>
      </c>
      <c r="DB902" s="126">
        <f t="shared" ca="1" si="447"/>
        <v>1.042256436202255E-2</v>
      </c>
      <c r="DC902" s="126">
        <f t="shared" ca="1" si="448"/>
        <v>3.6095246229650648E-3</v>
      </c>
      <c r="DD902" s="126">
        <f t="shared" ca="1" si="449"/>
        <v>3.1315715381306001E-3</v>
      </c>
      <c r="DE902" s="126">
        <f t="shared" ca="1" si="450"/>
        <v>-1.533091931553607E-2</v>
      </c>
    </row>
    <row r="903" spans="1:109" ht="14" thickBot="1" x14ac:dyDescent="0.2">
      <c r="A903" s="96">
        <v>39972</v>
      </c>
      <c r="B903" s="97">
        <v>4.3249998092651367</v>
      </c>
      <c r="C903" s="98">
        <v>939.1400146484375</v>
      </c>
      <c r="D903" s="97">
        <v>1.6045000553131104</v>
      </c>
      <c r="E903">
        <v>98.396144289662857</v>
      </c>
      <c r="F903">
        <v>947.016845703125</v>
      </c>
      <c r="G903" s="14"/>
      <c r="H903" s="34">
        <f t="shared" si="451"/>
        <v>2.2337686578519707E-2</v>
      </c>
      <c r="I903" s="34">
        <f t="shared" si="452"/>
        <v>-1.0105544999865282E-3</v>
      </c>
      <c r="J903" s="34">
        <f t="shared" si="453"/>
        <v>4.0048235715883099E-3</v>
      </c>
      <c r="K903" s="34">
        <f t="shared" si="454"/>
        <v>0</v>
      </c>
      <c r="L903" s="101">
        <f t="shared" si="455"/>
        <v>-1.3352303311587679E-2</v>
      </c>
      <c r="N903" s="34">
        <f t="shared" si="456"/>
        <v>-0.91860235885607056</v>
      </c>
      <c r="O903" s="35">
        <f t="shared" si="464"/>
        <v>-0.10105544999865282</v>
      </c>
      <c r="P903" s="35">
        <f t="shared" si="465"/>
        <v>0.40048235715883101</v>
      </c>
      <c r="Q903" s="35">
        <f t="shared" si="457"/>
        <v>0</v>
      </c>
      <c r="R903" s="35">
        <f t="shared" si="466"/>
        <v>-1.3352303311587679</v>
      </c>
      <c r="S903" s="67">
        <f t="shared" si="458"/>
        <v>-1.9544057828546604</v>
      </c>
      <c r="AJ903" s="34">
        <f t="shared" ca="1" si="468"/>
        <v>1.6505808891253722</v>
      </c>
      <c r="AK903" s="34">
        <f t="shared" ca="1" si="468"/>
        <v>-1.5272784388724283</v>
      </c>
      <c r="AL903" s="34">
        <f t="shared" ca="1" si="468"/>
        <v>-0.85542187600840347</v>
      </c>
      <c r="AM903" s="34">
        <f t="shared" ca="1" si="468"/>
        <v>-0.43258681237821406</v>
      </c>
      <c r="AN903" s="101">
        <f t="shared" ca="1" si="468"/>
        <v>-1.4818471951841288</v>
      </c>
      <c r="AQ903" s="60">
        <f ca="1"/>
        <v>-1.6833569033549795E-2</v>
      </c>
      <c r="AR903" s="60">
        <f ca="1"/>
        <v>7.1059768604156684E-3</v>
      </c>
      <c r="AS903" s="60">
        <f ca="1"/>
        <v>1.4178679863114435E-2</v>
      </c>
      <c r="AT903" s="60">
        <f ca="1"/>
        <v>-7.3834057631655273E-3</v>
      </c>
      <c r="AU903" s="60">
        <f ca="1"/>
        <v>1.0764507513918027E-2</v>
      </c>
      <c r="AW903" s="61">
        <f t="shared" ca="1" si="440"/>
        <v>0.69225414940932906</v>
      </c>
      <c r="AX903" s="61">
        <f t="shared" ca="1" si="441"/>
        <v>0.71059768604156681</v>
      </c>
      <c r="AY903" s="61">
        <f t="shared" ca="1" si="442"/>
        <v>1.4178679863114436</v>
      </c>
      <c r="AZ903" s="61">
        <f t="shared" ca="1" si="443"/>
        <v>-0.7383405763165527</v>
      </c>
      <c r="BA903" s="61">
        <f t="shared" ca="1" si="444"/>
        <v>1.0764507513918027</v>
      </c>
      <c r="BB903" s="61">
        <f t="shared" ca="1" si="445"/>
        <v>3.1588299968375892</v>
      </c>
      <c r="BL903" s="96">
        <v>39972</v>
      </c>
      <c r="BM903" s="126">
        <f t="shared" si="459"/>
        <v>2.2759175417415518E-2</v>
      </c>
      <c r="BN903" s="126">
        <f t="shared" si="460"/>
        <v>-1.1690851096565391E-3</v>
      </c>
      <c r="BO903" s="126">
        <f t="shared" si="461"/>
        <v>4.0460140431803722E-3</v>
      </c>
      <c r="BP903" s="126">
        <f t="shared" si="462"/>
        <v>2.0769161058127987E-4</v>
      </c>
      <c r="BQ903" s="126">
        <f t="shared" si="463"/>
        <v>-1.4101962954006087E-2</v>
      </c>
      <c r="DA903" s="126">
        <f t="shared" ca="1" si="446"/>
        <v>-1.670093285172965E-2</v>
      </c>
      <c r="DB903" s="126">
        <f t="shared" ca="1" si="447"/>
        <v>6.7880945392144914E-3</v>
      </c>
      <c r="DC903" s="126">
        <f t="shared" ca="1" si="448"/>
        <v>1.4020266301024835E-2</v>
      </c>
      <c r="DD903" s="126">
        <f t="shared" ca="1" si="449"/>
        <v>-7.266668421850692E-3</v>
      </c>
      <c r="DE903" s="126">
        <f t="shared" ca="1" si="450"/>
        <v>1.0141915294601355E-2</v>
      </c>
    </row>
    <row r="904" spans="1:109" ht="14" thickBot="1" x14ac:dyDescent="0.2">
      <c r="A904" s="96">
        <v>39973</v>
      </c>
      <c r="B904" s="97">
        <v>4.2224998474121094</v>
      </c>
      <c r="C904" s="98">
        <v>942.42999267578125</v>
      </c>
      <c r="D904" s="97">
        <v>1.6332000494003296</v>
      </c>
      <c r="E904">
        <v>97.437399476506499</v>
      </c>
      <c r="F904">
        <v>955.01654052734375</v>
      </c>
      <c r="G904" s="14"/>
      <c r="H904" s="34">
        <f t="shared" si="451"/>
        <v>-2.3699414190365749E-2</v>
      </c>
      <c r="I904" s="34">
        <f t="shared" si="452"/>
        <v>3.5031816087352399E-3</v>
      </c>
      <c r="J904" s="34">
        <f t="shared" si="453"/>
        <v>1.7887187969973972E-2</v>
      </c>
      <c r="K904" s="34">
        <f t="shared" si="454"/>
        <v>-9.7437233956440706E-3</v>
      </c>
      <c r="L904" s="101">
        <f t="shared" si="455"/>
        <v>8.4472571533606381E-3</v>
      </c>
      <c r="N904" s="34">
        <f t="shared" si="456"/>
        <v>0.97460127315564216</v>
      </c>
      <c r="O904" s="35">
        <f t="shared" si="464"/>
        <v>0.35031816087352396</v>
      </c>
      <c r="P904" s="35">
        <f t="shared" si="465"/>
        <v>1.7887187969973972</v>
      </c>
      <c r="Q904" s="35">
        <f t="shared" si="457"/>
        <v>-0.97437233956440705</v>
      </c>
      <c r="R904" s="35">
        <f t="shared" si="466"/>
        <v>0.84472571533606378</v>
      </c>
      <c r="S904" s="67">
        <f t="shared" si="458"/>
        <v>2.9839916067982197</v>
      </c>
      <c r="AJ904" s="34">
        <f t="shared" ca="1" si="468"/>
        <v>-1.3005670896499912</v>
      </c>
      <c r="AK904" s="34">
        <f t="shared" ca="1" si="468"/>
        <v>0.31816401102540048</v>
      </c>
      <c r="AL904" s="34">
        <f t="shared" ca="1" si="468"/>
        <v>-6.9903039981363102E-2</v>
      </c>
      <c r="AM904" s="34">
        <f t="shared" ca="1" si="468"/>
        <v>-1.1267531327072116</v>
      </c>
      <c r="AN904" s="101">
        <f t="shared" ca="1" si="468"/>
        <v>-0.64107848649688159</v>
      </c>
      <c r="AQ904" s="60">
        <f ca="1"/>
        <v>4.0642154311106557E-2</v>
      </c>
      <c r="AR904" s="60">
        <f ca="1"/>
        <v>-6.5917620186925876E-5</v>
      </c>
      <c r="AS904" s="60">
        <f ca="1"/>
        <v>-9.2511834715467336E-3</v>
      </c>
      <c r="AT904" s="60">
        <f ca="1"/>
        <v>1.255424723497032E-3</v>
      </c>
      <c r="AU904" s="60">
        <f ca="1"/>
        <v>-1.4925485376841723E-2</v>
      </c>
      <c r="AW904" s="61">
        <f t="shared" ref="AW904:AW967" ca="1" si="469">-AQ904*$B$7*100*$V$24*$B$6</f>
        <v>-1.6713449124617887</v>
      </c>
      <c r="AX904" s="61">
        <f t="shared" ref="AX904:AX967" ca="1" si="470">AR904*$C$6</f>
        <v>-6.5917620186925876E-3</v>
      </c>
      <c r="AY904" s="61">
        <f t="shared" ref="AY904:AY967" ca="1" si="471">AS904*$D$6</f>
        <v>-0.92511834715467334</v>
      </c>
      <c r="AZ904" s="61">
        <f t="shared" ref="AZ904:AZ967" ca="1" si="472">-AT904*$E$6</f>
        <v>0.1255424723497032</v>
      </c>
      <c r="BA904" s="61">
        <f t="shared" ref="BA904:BA967" ca="1" si="473">AU904*$F$6</f>
        <v>-1.4925485376841723</v>
      </c>
      <c r="BB904" s="61">
        <f t="shared" ref="BB904:BB967" ca="1" si="474">SUM(AW904:BA904)</f>
        <v>-3.9700610869696238</v>
      </c>
      <c r="BL904" s="96">
        <v>39973</v>
      </c>
      <c r="BM904" s="126">
        <f t="shared" si="459"/>
        <v>-2.3277925351469938E-2</v>
      </c>
      <c r="BN904" s="126">
        <f t="shared" si="460"/>
        <v>3.3446509990652292E-3</v>
      </c>
      <c r="BO904" s="126">
        <f t="shared" si="461"/>
        <v>1.7928378441566035E-2</v>
      </c>
      <c r="BP904" s="126">
        <f t="shared" si="462"/>
        <v>-9.5360317850627912E-3</v>
      </c>
      <c r="BQ904" s="126">
        <f t="shared" si="463"/>
        <v>7.69759751094223E-3</v>
      </c>
      <c r="DA904" s="126">
        <f t="shared" ref="DA904:DA967" ca="1" si="475">AQ904-$DA$5</f>
        <v>4.0774790492926698E-2</v>
      </c>
      <c r="DB904" s="126">
        <f t="shared" ref="DB904:DB967" ca="1" si="476">AR904-$DB$5</f>
        <v>-3.837999413881032E-4</v>
      </c>
      <c r="DC904" s="126">
        <f t="shared" ref="DC904:DC967" ca="1" si="477">AS904-$DC$5</f>
        <v>-9.4095970336363337E-3</v>
      </c>
      <c r="DD904" s="126">
        <f t="shared" ref="DD904:DD967" ca="1" si="478">AT904-$DD$5</f>
        <v>1.3721620648118669E-3</v>
      </c>
      <c r="DE904" s="126">
        <f t="shared" ref="DE904:DE967" ca="1" si="479">AU904-$DE$5</f>
        <v>-1.5548077596158396E-2</v>
      </c>
    </row>
    <row r="905" spans="1:109" ht="14" thickBot="1" x14ac:dyDescent="0.2">
      <c r="A905" s="96">
        <v>39974</v>
      </c>
      <c r="B905" s="97">
        <v>4.3309998512268066</v>
      </c>
      <c r="C905" s="98">
        <v>939.1500244140625</v>
      </c>
      <c r="D905" s="97">
        <v>1.6313999891281128</v>
      </c>
      <c r="E905">
        <v>98.164326734324305</v>
      </c>
      <c r="F905">
        <v>951.0167236328125</v>
      </c>
      <c r="G905" s="14"/>
      <c r="H905" s="34">
        <f t="shared" ref="H905:H968" si="480">(B905-B904)/B904</f>
        <v>2.5695679747909258E-2</v>
      </c>
      <c r="I905" s="34">
        <f t="shared" ref="I905:I968" si="481">(C905-C904)/C904</f>
        <v>-3.4803309393901458E-3</v>
      </c>
      <c r="J905" s="34">
        <f t="shared" ref="J905:J968" si="482">(D905-D904)/D904</f>
        <v>-1.1021676572185596E-3</v>
      </c>
      <c r="K905" s="34">
        <f t="shared" ref="K905:K968" si="483">(E905-E904)/E904</f>
        <v>7.4604542169978407E-3</v>
      </c>
      <c r="L905" s="101">
        <f t="shared" ref="L905:L968" si="484">(F905-F904)/F904</f>
        <v>-4.1882174023107699E-3</v>
      </c>
      <c r="N905" s="34">
        <f t="shared" ref="N905:N968" si="485">-H905*$B$7*100*$V$24*$B$6</f>
        <v>-1.0566945661927996</v>
      </c>
      <c r="O905" s="35">
        <f t="shared" si="464"/>
        <v>-0.3480330939390146</v>
      </c>
      <c r="P905" s="35">
        <f t="shared" si="465"/>
        <v>-0.11021676572185596</v>
      </c>
      <c r="Q905" s="35">
        <f t="shared" ref="Q905:Q968" si="486">-K905*$E$6</f>
        <v>0.74604542169978405</v>
      </c>
      <c r="R905" s="35">
        <f t="shared" si="466"/>
        <v>-0.41882174023107699</v>
      </c>
      <c r="S905" s="67">
        <f t="shared" ref="S905:S968" si="487">SUM(N905:R905)</f>
        <v>-1.1877207443849631</v>
      </c>
      <c r="AJ905" s="34">
        <f t="shared" ca="1" si="468"/>
        <v>1.5658662712347218</v>
      </c>
      <c r="AK905" s="34">
        <f t="shared" ca="1" si="468"/>
        <v>4.2511832262521993E-4</v>
      </c>
      <c r="AL905" s="34">
        <f t="shared" ca="1" si="468"/>
        <v>2.8284592386938395E-2</v>
      </c>
      <c r="AM905" s="34">
        <f t="shared" ca="1" si="468"/>
        <v>-1.4365208106446024</v>
      </c>
      <c r="AN905" s="101">
        <f t="shared" ca="1" si="468"/>
        <v>-1.7148185916598713</v>
      </c>
      <c r="AQ905" s="60">
        <f ca="1"/>
        <v>-2.5789667252713675E-2</v>
      </c>
      <c r="AR905" s="60">
        <f ca="1"/>
        <v>-1.0140739172474808E-2</v>
      </c>
      <c r="AS905" s="60">
        <f ca="1"/>
        <v>-8.2106305546126891E-3</v>
      </c>
      <c r="AT905" s="60">
        <f ca="1"/>
        <v>-4.3606676827560621E-3</v>
      </c>
      <c r="AU905" s="60">
        <f ca="1"/>
        <v>6.253745735804046E-3</v>
      </c>
      <c r="AW905" s="61">
        <f t="shared" ca="1" si="469"/>
        <v>1.0605596550556433</v>
      </c>
      <c r="AX905" s="61">
        <f t="shared" ca="1" si="470"/>
        <v>-1.0140739172474809</v>
      </c>
      <c r="AY905" s="61">
        <f t="shared" ca="1" si="471"/>
        <v>-0.8210630554612689</v>
      </c>
      <c r="AZ905" s="61">
        <f t="shared" ca="1" si="472"/>
        <v>-0.4360667682756062</v>
      </c>
      <c r="BA905" s="61">
        <f t="shared" ca="1" si="473"/>
        <v>0.6253745735804046</v>
      </c>
      <c r="BB905" s="61">
        <f t="shared" ca="1" si="474"/>
        <v>-0.58526951234830804</v>
      </c>
      <c r="BL905" s="96">
        <v>39974</v>
      </c>
      <c r="BM905" s="126">
        <f t="shared" ref="BM905:BM968" si="488">H905-$BM$6</f>
        <v>2.6117168586805069E-2</v>
      </c>
      <c r="BN905" s="126">
        <f t="shared" ref="BN905:BN968" si="489">I905-$BN$6</f>
        <v>-3.6388615490601569E-3</v>
      </c>
      <c r="BO905" s="126">
        <f t="shared" ref="BO905:BO968" si="490">J905-$BO$6</f>
        <v>-1.0609771856264973E-3</v>
      </c>
      <c r="BP905" s="126">
        <f t="shared" ref="BP905:BP968" si="491">K905-$BP$6</f>
        <v>7.668145827579121E-3</v>
      </c>
      <c r="BQ905" s="126">
        <f t="shared" ref="BQ905:BQ968" si="492">L905-$BQ$6</f>
        <v>-4.9378770447291781E-3</v>
      </c>
      <c r="DA905" s="126">
        <f t="shared" ca="1" si="475"/>
        <v>-2.5657031070893531E-2</v>
      </c>
      <c r="DB905" s="126">
        <f t="shared" ca="1" si="476"/>
        <v>-1.0458621493675985E-2</v>
      </c>
      <c r="DC905" s="126">
        <f t="shared" ca="1" si="477"/>
        <v>-8.3690441167022893E-3</v>
      </c>
      <c r="DD905" s="126">
        <f t="shared" ca="1" si="478"/>
        <v>-4.2439303414412268E-3</v>
      </c>
      <c r="DE905" s="126">
        <f t="shared" ca="1" si="479"/>
        <v>5.6311535164873736E-3</v>
      </c>
    </row>
    <row r="906" spans="1:109" ht="14" thickBot="1" x14ac:dyDescent="0.2">
      <c r="A906" s="96">
        <v>39975</v>
      </c>
      <c r="B906" s="97">
        <v>4.2144999504089355</v>
      </c>
      <c r="C906" s="98">
        <v>944.8900146484375</v>
      </c>
      <c r="D906" s="97">
        <v>1.6586999893188477</v>
      </c>
      <c r="E906">
        <v>97.541944627366945</v>
      </c>
      <c r="F906">
        <v>958.98284912109375</v>
      </c>
      <c r="G906" s="14"/>
      <c r="H906" s="34">
        <f t="shared" si="480"/>
        <v>-2.6899077538612967E-2</v>
      </c>
      <c r="I906" s="34">
        <f t="shared" si="481"/>
        <v>6.11189914833489E-3</v>
      </c>
      <c r="J906" s="34">
        <f t="shared" si="482"/>
        <v>1.673409364513059E-2</v>
      </c>
      <c r="K906" s="34">
        <f t="shared" si="483"/>
        <v>-6.3402065461295228E-3</v>
      </c>
      <c r="L906" s="101">
        <f t="shared" si="484"/>
        <v>8.3764304983525925E-3</v>
      </c>
      <c r="N906" s="34">
        <f t="shared" si="485"/>
        <v>1.1061824146903079</v>
      </c>
      <c r="O906" s="35">
        <f t="shared" ref="O906:O969" si="493">I906*$C$6</f>
        <v>0.61118991483348895</v>
      </c>
      <c r="P906" s="35">
        <f t="shared" ref="P906:P969" si="494">J906*$D$6</f>
        <v>1.673409364513059</v>
      </c>
      <c r="Q906" s="35">
        <f t="shared" si="486"/>
        <v>-0.63402065461295232</v>
      </c>
      <c r="R906" s="35">
        <f t="shared" ref="R906:R969" si="495">L906*$F$6</f>
        <v>0.83764304983525928</v>
      </c>
      <c r="S906" s="67">
        <f t="shared" si="487"/>
        <v>3.5944040892591631</v>
      </c>
      <c r="AJ906" s="34">
        <f t="shared" ca="1" si="468"/>
        <v>-0.51108939786451002</v>
      </c>
      <c r="AK906" s="34">
        <f t="shared" ca="1" si="468"/>
        <v>0.14482030042018282</v>
      </c>
      <c r="AL906" s="34">
        <f t="shared" ca="1" si="468"/>
        <v>-0.37539805004798626</v>
      </c>
      <c r="AM906" s="34">
        <f t="shared" ca="1" si="468"/>
        <v>-0.67959978788726039</v>
      </c>
      <c r="AN906" s="101">
        <f t="shared" ca="1" si="468"/>
        <v>-1.1730876856772705</v>
      </c>
      <c r="AQ906" s="60">
        <f ca="1"/>
        <v>3.0945277812719326E-2</v>
      </c>
      <c r="AR906" s="60">
        <f ca="1"/>
        <v>1.661211077564341E-2</v>
      </c>
      <c r="AS906" s="60">
        <f ca="1"/>
        <v>-1.0324654056374236E-2</v>
      </c>
      <c r="AT906" s="60">
        <f ca="1"/>
        <v>2.5552249187745721E-3</v>
      </c>
      <c r="AU906" s="60">
        <f ca="1"/>
        <v>8.6879709806479319E-4</v>
      </c>
      <c r="AW906" s="61">
        <f t="shared" ca="1" si="469"/>
        <v>-1.272576060833251</v>
      </c>
      <c r="AX906" s="61">
        <f t="shared" ca="1" si="470"/>
        <v>1.6612110775643409</v>
      </c>
      <c r="AY906" s="61">
        <f t="shared" ca="1" si="471"/>
        <v>-1.0324654056374236</v>
      </c>
      <c r="AZ906" s="61">
        <f t="shared" ca="1" si="472"/>
        <v>0.25552249187745724</v>
      </c>
      <c r="BA906" s="61">
        <f t="shared" ca="1" si="473"/>
        <v>8.6879709806479313E-2</v>
      </c>
      <c r="BB906" s="61">
        <f t="shared" ca="1" si="474"/>
        <v>-0.30142818722239717</v>
      </c>
      <c r="BL906" s="96">
        <v>39975</v>
      </c>
      <c r="BM906" s="126">
        <f t="shared" si="488"/>
        <v>-2.6477588699717156E-2</v>
      </c>
      <c r="BN906" s="126">
        <f t="shared" si="489"/>
        <v>5.9533685386648789E-3</v>
      </c>
      <c r="BO906" s="126">
        <f t="shared" si="490"/>
        <v>1.6775284116722654E-2</v>
      </c>
      <c r="BP906" s="126">
        <f t="shared" si="491"/>
        <v>-6.1325149355482425E-3</v>
      </c>
      <c r="BQ906" s="126">
        <f t="shared" si="492"/>
        <v>7.6267708559341844E-3</v>
      </c>
      <c r="DA906" s="126">
        <f t="shared" ca="1" si="475"/>
        <v>3.107791399453947E-2</v>
      </c>
      <c r="DB906" s="126">
        <f t="shared" ca="1" si="476"/>
        <v>1.6294228454442231E-2</v>
      </c>
      <c r="DC906" s="126">
        <f t="shared" ca="1" si="477"/>
        <v>-1.0483067618463836E-2</v>
      </c>
      <c r="DD906" s="126">
        <f t="shared" ca="1" si="478"/>
        <v>2.671962260089407E-3</v>
      </c>
      <c r="DE906" s="126">
        <f t="shared" ca="1" si="479"/>
        <v>2.4620487874812036E-4</v>
      </c>
    </row>
    <row r="907" spans="1:109" ht="14" thickBot="1" x14ac:dyDescent="0.2">
      <c r="A907" s="96">
        <v>39976</v>
      </c>
      <c r="B907" s="97">
        <v>4.0739998817443848</v>
      </c>
      <c r="C907" s="98">
        <v>946.21002197265625</v>
      </c>
      <c r="D907" s="97">
        <v>1.6450999975204468</v>
      </c>
      <c r="E907">
        <v>98.241477789983151</v>
      </c>
      <c r="F907">
        <v>942.7340087890625</v>
      </c>
      <c r="G907" s="14"/>
      <c r="H907" s="34">
        <f t="shared" si="480"/>
        <v>-3.3337304619239103E-2</v>
      </c>
      <c r="I907" s="34">
        <f t="shared" si="481"/>
        <v>1.3969957389272246E-3</v>
      </c>
      <c r="J907" s="34">
        <f t="shared" si="482"/>
        <v>-8.199187246625458E-3</v>
      </c>
      <c r="K907" s="34">
        <f t="shared" si="483"/>
        <v>7.1716138661022796E-3</v>
      </c>
      <c r="L907" s="101">
        <f t="shared" si="484"/>
        <v>-1.6943827876508204E-2</v>
      </c>
      <c r="N907" s="34">
        <f t="shared" si="485"/>
        <v>1.3709444151027124</v>
      </c>
      <c r="O907" s="35">
        <f t="shared" si="493"/>
        <v>0.13969957389272245</v>
      </c>
      <c r="P907" s="35">
        <f t="shared" si="494"/>
        <v>-0.81991872466254578</v>
      </c>
      <c r="Q907" s="35">
        <f t="shared" si="486"/>
        <v>0.71716138661022799</v>
      </c>
      <c r="R907" s="35">
        <f t="shared" si="495"/>
        <v>-1.6943827876508204</v>
      </c>
      <c r="S907" s="67">
        <f t="shared" si="487"/>
        <v>-0.28649613670770324</v>
      </c>
      <c r="AJ907" s="34">
        <f t="shared" ca="1" si="468"/>
        <v>0.77499330703912483</v>
      </c>
      <c r="AK907" s="34">
        <f t="shared" ca="1" si="468"/>
        <v>0.62934188070727082</v>
      </c>
      <c r="AL907" s="34">
        <f t="shared" ca="1" si="468"/>
        <v>-0.64239567490263216</v>
      </c>
      <c r="AM907" s="34">
        <f t="shared" ca="1" si="468"/>
        <v>-0.60883005675647073</v>
      </c>
      <c r="AN907" s="101">
        <f t="shared" ca="1" si="468"/>
        <v>0.30710884011898004</v>
      </c>
      <c r="AQ907" s="60">
        <f ca="1"/>
        <v>-7.8653981068629742E-3</v>
      </c>
      <c r="AR907" s="60">
        <f ca="1"/>
        <v>-6.6645552154953889E-3</v>
      </c>
      <c r="AS907" s="60">
        <f ca="1"/>
        <v>-7.3141388007211018E-3</v>
      </c>
      <c r="AT907" s="60">
        <f ca="1"/>
        <v>-5.4755995414823792E-3</v>
      </c>
      <c r="AU907" s="60">
        <f ca="1"/>
        <v>4.8335256015898586E-3</v>
      </c>
      <c r="AW907" s="61">
        <f t="shared" ca="1" si="469"/>
        <v>0.32345217258327219</v>
      </c>
      <c r="AX907" s="61">
        <f t="shared" ca="1" si="470"/>
        <v>-0.66645552154953891</v>
      </c>
      <c r="AY907" s="61">
        <f t="shared" ca="1" si="471"/>
        <v>-0.73141388007211017</v>
      </c>
      <c r="AZ907" s="61">
        <f t="shared" ca="1" si="472"/>
        <v>-0.54755995414823788</v>
      </c>
      <c r="BA907" s="61">
        <f t="shared" ca="1" si="473"/>
        <v>0.48335256015898587</v>
      </c>
      <c r="BB907" s="61">
        <f t="shared" ca="1" si="474"/>
        <v>-1.1386246230276289</v>
      </c>
      <c r="BL907" s="96">
        <v>39976</v>
      </c>
      <c r="BM907" s="126">
        <f t="shared" si="488"/>
        <v>-3.2915815780343291E-2</v>
      </c>
      <c r="BN907" s="126">
        <f t="shared" si="489"/>
        <v>1.2384651292572137E-3</v>
      </c>
      <c r="BO907" s="126">
        <f t="shared" si="490"/>
        <v>-8.1579967750333958E-3</v>
      </c>
      <c r="BP907" s="126">
        <f t="shared" si="491"/>
        <v>7.3793054766835599E-3</v>
      </c>
      <c r="BQ907" s="126">
        <f t="shared" si="492"/>
        <v>-1.7693487518926611E-2</v>
      </c>
      <c r="DA907" s="126">
        <f t="shared" ca="1" si="475"/>
        <v>-7.7327619250428309E-3</v>
      </c>
      <c r="DB907" s="126">
        <f t="shared" ca="1" si="476"/>
        <v>-6.9824375366965659E-3</v>
      </c>
      <c r="DC907" s="126">
        <f t="shared" ca="1" si="477"/>
        <v>-7.4725523628107011E-3</v>
      </c>
      <c r="DD907" s="126">
        <f t="shared" ca="1" si="478"/>
        <v>-5.3588622001675438E-3</v>
      </c>
      <c r="DE907" s="126">
        <f t="shared" ca="1" si="479"/>
        <v>4.2109333822731854E-3</v>
      </c>
    </row>
    <row r="908" spans="1:109" ht="14" thickBot="1" x14ac:dyDescent="0.2">
      <c r="A908" s="96">
        <v>39979</v>
      </c>
      <c r="B908" s="97">
        <v>3.9489998817443848</v>
      </c>
      <c r="C908" s="98">
        <v>923.719970703125</v>
      </c>
      <c r="D908" s="97">
        <v>1.6296000480651855</v>
      </c>
      <c r="E908">
        <v>97.637178119939648</v>
      </c>
      <c r="F908">
        <v>929.37677001953125</v>
      </c>
      <c r="G908" s="14"/>
      <c r="H908" s="34">
        <f t="shared" si="480"/>
        <v>-3.0682376933815259E-2</v>
      </c>
      <c r="I908" s="34">
        <f t="shared" si="481"/>
        <v>-2.376856168004229E-2</v>
      </c>
      <c r="J908" s="34">
        <f t="shared" si="482"/>
        <v>-9.4218889299272426E-3</v>
      </c>
      <c r="K908" s="34">
        <f t="shared" si="483"/>
        <v>-6.1511663264609186E-3</v>
      </c>
      <c r="L908" s="101">
        <f t="shared" si="484"/>
        <v>-1.4168618767332433E-2</v>
      </c>
      <c r="N908" s="34">
        <f t="shared" si="485"/>
        <v>1.2617646741367057</v>
      </c>
      <c r="O908" s="35">
        <f t="shared" si="493"/>
        <v>-2.3768561680042288</v>
      </c>
      <c r="P908" s="35">
        <f t="shared" si="494"/>
        <v>-0.94218889299272424</v>
      </c>
      <c r="Q908" s="35">
        <f t="shared" si="486"/>
        <v>-0.61511663264609184</v>
      </c>
      <c r="R908" s="35">
        <f t="shared" si="495"/>
        <v>-1.4168618767332433</v>
      </c>
      <c r="S908" s="67">
        <f t="shared" si="487"/>
        <v>-4.0892588962395831</v>
      </c>
      <c r="AJ908" s="34">
        <f t="shared" ca="1" si="468"/>
        <v>-0.32179270134719207</v>
      </c>
      <c r="AK908" s="34">
        <f t="shared" ca="1" si="468"/>
        <v>1.1126785740727858</v>
      </c>
      <c r="AL908" s="34">
        <f t="shared" ca="1" si="468"/>
        <v>-1.1282734396337744</v>
      </c>
      <c r="AM908" s="34">
        <f t="shared" ca="1" si="468"/>
        <v>-0.18467336432427942</v>
      </c>
      <c r="AN908" s="101">
        <f t="shared" ca="1" si="468"/>
        <v>-0.18336397120973061</v>
      </c>
      <c r="AQ908" s="60">
        <f ca="1"/>
        <v>1.6779788913770299E-2</v>
      </c>
      <c r="AR908" s="60">
        <f ca="1"/>
        <v>3.3981867794768928E-3</v>
      </c>
      <c r="AS908" s="60">
        <f ca="1"/>
        <v>2.5319406720821977E-4</v>
      </c>
      <c r="AT908" s="60">
        <f ca="1"/>
        <v>5.1576840119523402E-3</v>
      </c>
      <c r="AU908" s="60">
        <f ca="1"/>
        <v>1.144464009590284E-2</v>
      </c>
      <c r="AW908" s="61">
        <f t="shared" ca="1" si="469"/>
        <v>-0.69004252625330731</v>
      </c>
      <c r="AX908" s="61">
        <f t="shared" ca="1" si="470"/>
        <v>0.33981867794768927</v>
      </c>
      <c r="AY908" s="61">
        <f t="shared" ca="1" si="471"/>
        <v>2.5319406720821978E-2</v>
      </c>
      <c r="AZ908" s="61">
        <f t="shared" ca="1" si="472"/>
        <v>0.51576840119523404</v>
      </c>
      <c r="BA908" s="61">
        <f t="shared" ca="1" si="473"/>
        <v>1.144464009590284</v>
      </c>
      <c r="BB908" s="61">
        <f t="shared" ca="1" si="474"/>
        <v>1.3353279692007221</v>
      </c>
      <c r="BL908" s="96">
        <v>39979</v>
      </c>
      <c r="BM908" s="126">
        <f t="shared" si="488"/>
        <v>-3.0260888094919447E-2</v>
      </c>
      <c r="BN908" s="126">
        <f t="shared" si="489"/>
        <v>-2.39270922897123E-2</v>
      </c>
      <c r="BO908" s="126">
        <f t="shared" si="490"/>
        <v>-9.3806984583351804E-3</v>
      </c>
      <c r="BP908" s="126">
        <f t="shared" si="491"/>
        <v>-5.9434747158796384E-3</v>
      </c>
      <c r="BQ908" s="126">
        <f t="shared" si="492"/>
        <v>-1.4918278409750841E-2</v>
      </c>
      <c r="DA908" s="126">
        <f t="shared" ca="1" si="475"/>
        <v>1.6912425095590444E-2</v>
      </c>
      <c r="DB908" s="126">
        <f t="shared" ca="1" si="476"/>
        <v>3.0803044582757154E-3</v>
      </c>
      <c r="DC908" s="126">
        <f t="shared" ca="1" si="477"/>
        <v>9.47805051186202E-5</v>
      </c>
      <c r="DD908" s="126">
        <f t="shared" ca="1" si="478"/>
        <v>5.2744213532671756E-3</v>
      </c>
      <c r="DE908" s="126">
        <f t="shared" ca="1" si="479"/>
        <v>1.0822047876586168E-2</v>
      </c>
    </row>
    <row r="909" spans="1:109" ht="14" thickBot="1" x14ac:dyDescent="0.2">
      <c r="A909" s="96">
        <v>39980</v>
      </c>
      <c r="B909" s="97">
        <v>3.8910000324249268</v>
      </c>
      <c r="C909" s="98">
        <v>911.969970703125</v>
      </c>
      <c r="D909" s="97">
        <v>1.6425000429153442</v>
      </c>
      <c r="E909">
        <v>96.543732688306889</v>
      </c>
      <c r="F909">
        <v>936.3765869140625</v>
      </c>
      <c r="G909" s="14"/>
      <c r="H909" s="34">
        <f t="shared" si="480"/>
        <v>-1.4687224881312945E-2</v>
      </c>
      <c r="I909" s="34">
        <f t="shared" si="481"/>
        <v>-1.2720305257724411E-2</v>
      </c>
      <c r="J909" s="34">
        <f t="shared" si="482"/>
        <v>7.9160496254739188E-3</v>
      </c>
      <c r="K909" s="34">
        <f t="shared" si="483"/>
        <v>-1.119906835375298E-2</v>
      </c>
      <c r="L909" s="101">
        <f t="shared" si="484"/>
        <v>7.531732146031739E-3</v>
      </c>
      <c r="N909" s="34">
        <f t="shared" si="485"/>
        <v>0.6039891093286941</v>
      </c>
      <c r="O909" s="35">
        <f t="shared" si="493"/>
        <v>-1.2720305257724411</v>
      </c>
      <c r="P909" s="35">
        <f t="shared" si="494"/>
        <v>0.79160496254739188</v>
      </c>
      <c r="Q909" s="35">
        <f t="shared" si="486"/>
        <v>-1.1199068353752979</v>
      </c>
      <c r="R909" s="35">
        <f t="shared" si="495"/>
        <v>0.75317321460317388</v>
      </c>
      <c r="S909" s="67">
        <f t="shared" si="487"/>
        <v>-0.24317007466847917</v>
      </c>
      <c r="AJ909" s="34">
        <f t="shared" ca="1" si="468"/>
        <v>-0.28979194713048173</v>
      </c>
      <c r="AK909" s="34">
        <f t="shared" ca="1" si="468"/>
        <v>0.17313094436297355</v>
      </c>
      <c r="AL909" s="34">
        <f t="shared" ca="1" si="468"/>
        <v>0.13133980771002129</v>
      </c>
      <c r="AM909" s="34">
        <f t="shared" ca="1" si="468"/>
        <v>1.3602471141040033</v>
      </c>
      <c r="AN909" s="101">
        <f t="shared" ca="1" si="468"/>
        <v>1.2821020448584739</v>
      </c>
      <c r="AQ909" s="60">
        <f ca="1"/>
        <v>-2.6123256993070849E-3</v>
      </c>
      <c r="AR909" s="60">
        <f ca="1"/>
        <v>-9.0589584669006143E-3</v>
      </c>
      <c r="AS909" s="60">
        <f ca="1"/>
        <v>5.7382638103116999E-4</v>
      </c>
      <c r="AT909" s="60">
        <f ca="1"/>
        <v>-3.3048563437640894E-3</v>
      </c>
      <c r="AU909" s="60">
        <f ca="1"/>
        <v>2.008324075878826E-2</v>
      </c>
      <c r="AW909" s="61">
        <f t="shared" ca="1" si="469"/>
        <v>0.10742780104146517</v>
      </c>
      <c r="AX909" s="61">
        <f t="shared" ca="1" si="470"/>
        <v>-0.9058958466900614</v>
      </c>
      <c r="AY909" s="61">
        <f t="shared" ca="1" si="471"/>
        <v>5.7382638103117001E-2</v>
      </c>
      <c r="AZ909" s="61">
        <f t="shared" ca="1" si="472"/>
        <v>-0.33048563437640893</v>
      </c>
      <c r="BA909" s="61">
        <f t="shared" ca="1" si="473"/>
        <v>2.0083240758788259</v>
      </c>
      <c r="BB909" s="61">
        <f t="shared" ca="1" si="474"/>
        <v>0.93675303395693788</v>
      </c>
      <c r="BL909" s="96">
        <v>39980</v>
      </c>
      <c r="BM909" s="126">
        <f t="shared" si="488"/>
        <v>-1.4265736042417133E-2</v>
      </c>
      <c r="BN909" s="126">
        <f t="shared" si="489"/>
        <v>-1.2878835867394422E-2</v>
      </c>
      <c r="BO909" s="126">
        <f t="shared" si="490"/>
        <v>7.9572400970659811E-3</v>
      </c>
      <c r="BP909" s="126">
        <f t="shared" si="491"/>
        <v>-1.09913767431717E-2</v>
      </c>
      <c r="BQ909" s="126">
        <f t="shared" si="492"/>
        <v>6.7820725036133308E-3</v>
      </c>
      <c r="DA909" s="126">
        <f t="shared" ca="1" si="475"/>
        <v>-2.4796895174869411E-3</v>
      </c>
      <c r="DB909" s="126">
        <f t="shared" ca="1" si="476"/>
        <v>-9.3768407881017913E-3</v>
      </c>
      <c r="DC909" s="126">
        <f t="shared" ca="1" si="477"/>
        <v>4.1541281894157041E-4</v>
      </c>
      <c r="DD909" s="126">
        <f t="shared" ca="1" si="478"/>
        <v>-3.1881190024492545E-3</v>
      </c>
      <c r="DE909" s="126">
        <f t="shared" ca="1" si="479"/>
        <v>1.9460648539471586E-2</v>
      </c>
    </row>
    <row r="910" spans="1:109" ht="14" thickBot="1" x14ac:dyDescent="0.2">
      <c r="A910" s="96">
        <v>39981</v>
      </c>
      <c r="B910" s="97">
        <v>3.8399999141693115</v>
      </c>
      <c r="C910" s="98">
        <v>910.71002197265625</v>
      </c>
      <c r="D910" s="97">
        <v>1.6417000293731689</v>
      </c>
      <c r="E910">
        <v>95.721258286582227</v>
      </c>
      <c r="F910">
        <v>935.378173828125</v>
      </c>
      <c r="G910" s="14"/>
      <c r="H910" s="34">
        <f t="shared" si="480"/>
        <v>-1.3107200676076899E-2</v>
      </c>
      <c r="I910" s="34">
        <f t="shared" si="481"/>
        <v>-1.381568221481388E-3</v>
      </c>
      <c r="J910" s="34">
        <f t="shared" si="482"/>
        <v>-4.8707063699999326E-4</v>
      </c>
      <c r="K910" s="34">
        <f t="shared" si="483"/>
        <v>-8.5191899963101177E-3</v>
      </c>
      <c r="L910" s="101">
        <f t="shared" si="484"/>
        <v>-1.0662516554668308E-3</v>
      </c>
      <c r="N910" s="34">
        <f t="shared" si="485"/>
        <v>0.53901308968236117</v>
      </c>
      <c r="O910" s="35">
        <f t="shared" si="493"/>
        <v>-0.13815682214813879</v>
      </c>
      <c r="P910" s="35">
        <f t="shared" si="494"/>
        <v>-4.8707063699999324E-2</v>
      </c>
      <c r="Q910" s="35">
        <f t="shared" si="486"/>
        <v>-0.85191899963101181</v>
      </c>
      <c r="R910" s="35">
        <f t="shared" si="495"/>
        <v>-0.10662516554668308</v>
      </c>
      <c r="S910" s="67">
        <f t="shared" si="487"/>
        <v>-0.60639496134347182</v>
      </c>
      <c r="AJ910" s="34">
        <f t="shared" ca="1" si="468"/>
        <v>0.78884147925629822</v>
      </c>
      <c r="AK910" s="34">
        <f t="shared" ca="1" si="468"/>
        <v>9.1149487266862034E-2</v>
      </c>
      <c r="AL910" s="34">
        <f t="shared" ca="1" si="468"/>
        <v>-0.71055865824602127</v>
      </c>
      <c r="AM910" s="34">
        <f t="shared" ca="1" si="468"/>
        <v>-0.25118804750942281</v>
      </c>
      <c r="AN910" s="101">
        <f t="shared" ca="1" si="468"/>
        <v>1.0149113215404524</v>
      </c>
      <c r="AQ910" s="60">
        <f ca="1"/>
        <v>-6.9425249125948003E-3</v>
      </c>
      <c r="AR910" s="60">
        <f ca="1"/>
        <v>-1.9693249333963651E-3</v>
      </c>
      <c r="AS910" s="60">
        <f ca="1"/>
        <v>1.074696858257332E-2</v>
      </c>
      <c r="AT910" s="60">
        <f ca="1"/>
        <v>3.5413731897261658E-4</v>
      </c>
      <c r="AU910" s="60">
        <f ca="1"/>
        <v>1.7587398687767106E-5</v>
      </c>
      <c r="AW910" s="61">
        <f t="shared" ca="1" si="469"/>
        <v>0.2855004585505847</v>
      </c>
      <c r="AX910" s="61">
        <f t="shared" ca="1" si="470"/>
        <v>-0.19693249333963653</v>
      </c>
      <c r="AY910" s="61">
        <f t="shared" ca="1" si="471"/>
        <v>1.074696858257332</v>
      </c>
      <c r="AZ910" s="61">
        <f t="shared" ca="1" si="472"/>
        <v>3.5413731897261658E-2</v>
      </c>
      <c r="BA910" s="61">
        <f t="shared" ca="1" si="473"/>
        <v>1.7587398687767106E-3</v>
      </c>
      <c r="BB910" s="61">
        <f t="shared" ca="1" si="474"/>
        <v>1.2004372952343183</v>
      </c>
      <c r="BL910" s="96">
        <v>39981</v>
      </c>
      <c r="BM910" s="126">
        <f t="shared" si="488"/>
        <v>-1.2685711837181087E-2</v>
      </c>
      <c r="BN910" s="126">
        <f t="shared" si="489"/>
        <v>-1.540098831151399E-3</v>
      </c>
      <c r="BO910" s="126">
        <f t="shared" si="490"/>
        <v>-4.458801654079309E-4</v>
      </c>
      <c r="BP910" s="126">
        <f t="shared" si="491"/>
        <v>-8.3114983857288383E-3</v>
      </c>
      <c r="BQ910" s="126">
        <f t="shared" si="492"/>
        <v>-1.815911297885239E-3</v>
      </c>
      <c r="DA910" s="126">
        <f t="shared" ca="1" si="475"/>
        <v>-6.809888730774657E-3</v>
      </c>
      <c r="DB910" s="126">
        <f t="shared" ca="1" si="476"/>
        <v>-2.2872072545975426E-3</v>
      </c>
      <c r="DC910" s="126">
        <f t="shared" ca="1" si="477"/>
        <v>1.058855502048372E-2</v>
      </c>
      <c r="DD910" s="126">
        <f t="shared" ca="1" si="478"/>
        <v>4.7087466028745148E-4</v>
      </c>
      <c r="DE910" s="126">
        <f t="shared" ca="1" si="479"/>
        <v>-6.0500482062890567E-4</v>
      </c>
    </row>
    <row r="911" spans="1:109" ht="14" thickBot="1" x14ac:dyDescent="0.2">
      <c r="A911" s="96">
        <v>39982</v>
      </c>
      <c r="B911" s="97">
        <v>4.1065001487731934</v>
      </c>
      <c r="C911" s="98">
        <v>918.3699951171875</v>
      </c>
      <c r="D911" s="97">
        <v>1.6330000162124634</v>
      </c>
      <c r="E911">
        <v>96.618356430732817</v>
      </c>
      <c r="F911">
        <v>937.35626220703125</v>
      </c>
      <c r="G911" s="14"/>
      <c r="H911" s="34">
        <f t="shared" si="480"/>
        <v>6.9401104312663123E-2</v>
      </c>
      <c r="I911" s="34">
        <f t="shared" si="481"/>
        <v>8.4109902819991568E-3</v>
      </c>
      <c r="J911" s="34">
        <f t="shared" si="482"/>
        <v>-5.2993927057596452E-3</v>
      </c>
      <c r="K911" s="34">
        <f t="shared" si="483"/>
        <v>9.3719844495226516E-3</v>
      </c>
      <c r="L911" s="101">
        <f t="shared" si="484"/>
        <v>2.1147472051980146E-3</v>
      </c>
      <c r="N911" s="34">
        <f t="shared" si="485"/>
        <v>-2.8540116678928409</v>
      </c>
      <c r="O911" s="35">
        <f t="shared" si="493"/>
        <v>0.84109902819991567</v>
      </c>
      <c r="P911" s="35">
        <f t="shared" si="494"/>
        <v>-0.52993927057596446</v>
      </c>
      <c r="Q911" s="35">
        <f t="shared" si="486"/>
        <v>0.93719844495226512</v>
      </c>
      <c r="R911" s="35">
        <f t="shared" si="495"/>
        <v>0.21147472051980146</v>
      </c>
      <c r="S911" s="67">
        <f t="shared" si="487"/>
        <v>-1.394178744796823</v>
      </c>
      <c r="AJ911" s="34">
        <f t="shared" ca="1" si="468"/>
        <v>-1.1022291808045113</v>
      </c>
      <c r="AK911" s="34">
        <f t="shared" ca="1" si="468"/>
        <v>-2.6922228693143357</v>
      </c>
      <c r="AL911" s="34">
        <f t="shared" ca="1" si="468"/>
        <v>-0.253029217792199</v>
      </c>
      <c r="AM911" s="34">
        <f t="shared" ca="1" si="468"/>
        <v>-0.15612367377447375</v>
      </c>
      <c r="AN911" s="101">
        <f t="shared" ca="1" si="468"/>
        <v>-0.83825384246755308</v>
      </c>
      <c r="AQ911" s="60">
        <f ca="1"/>
        <v>1.8211138650444849E-2</v>
      </c>
      <c r="AR911" s="60">
        <f ca="1"/>
        <v>-6.1487304888514565E-4</v>
      </c>
      <c r="AS911" s="60">
        <f ca="1"/>
        <v>2.6598218526710255E-3</v>
      </c>
      <c r="AT911" s="60">
        <f ca="1"/>
        <v>7.7020454712516794E-3</v>
      </c>
      <c r="AU911" s="60">
        <f ca="1"/>
        <v>4.5797703529142321E-3</v>
      </c>
      <c r="AW911" s="61">
        <f t="shared" ca="1" si="469"/>
        <v>-0.74890454134316142</v>
      </c>
      <c r="AX911" s="61">
        <f t="shared" ca="1" si="470"/>
        <v>-6.1487304888514567E-2</v>
      </c>
      <c r="AY911" s="61">
        <f t="shared" ca="1" si="471"/>
        <v>0.26598218526710254</v>
      </c>
      <c r="AZ911" s="61">
        <f t="shared" ca="1" si="472"/>
        <v>0.77020454712516795</v>
      </c>
      <c r="BA911" s="61">
        <f t="shared" ca="1" si="473"/>
        <v>0.4579770352914232</v>
      </c>
      <c r="BB911" s="61">
        <f t="shared" ca="1" si="474"/>
        <v>0.68377192145201771</v>
      </c>
      <c r="BL911" s="96">
        <v>39982</v>
      </c>
      <c r="BM911" s="126">
        <f t="shared" si="488"/>
        <v>6.9822593151558934E-2</v>
      </c>
      <c r="BN911" s="126">
        <f t="shared" si="489"/>
        <v>8.2524596723291457E-3</v>
      </c>
      <c r="BO911" s="126">
        <f t="shared" si="490"/>
        <v>-5.2582022341675829E-3</v>
      </c>
      <c r="BP911" s="126">
        <f t="shared" si="491"/>
        <v>9.579676060103931E-3</v>
      </c>
      <c r="BQ911" s="126">
        <f t="shared" si="492"/>
        <v>1.3650875627796064E-3</v>
      </c>
      <c r="DA911" s="126">
        <f t="shared" ca="1" si="475"/>
        <v>1.8343774832264993E-2</v>
      </c>
      <c r="DB911" s="126">
        <f t="shared" ca="1" si="476"/>
        <v>-9.3275537008632298E-4</v>
      </c>
      <c r="DC911" s="126">
        <f t="shared" ca="1" si="477"/>
        <v>2.5014082905814258E-3</v>
      </c>
      <c r="DD911" s="126">
        <f t="shared" ca="1" si="478"/>
        <v>7.8187828125665139E-3</v>
      </c>
      <c r="DE911" s="126">
        <f t="shared" ca="1" si="479"/>
        <v>3.9571781335975588E-3</v>
      </c>
    </row>
    <row r="912" spans="1:109" ht="14" thickBot="1" x14ac:dyDescent="0.2">
      <c r="A912" s="96">
        <v>39983</v>
      </c>
      <c r="B912" s="97">
        <v>4.0469999313354492</v>
      </c>
      <c r="C912" s="98">
        <v>921.22998046875</v>
      </c>
      <c r="D912" s="97">
        <v>1.6505999565124512</v>
      </c>
      <c r="E912">
        <v>96.237130812957417</v>
      </c>
      <c r="F912">
        <v>937.46563720703125</v>
      </c>
      <c r="G912" s="14"/>
      <c r="H912" s="34">
        <f t="shared" si="480"/>
        <v>-1.4489276825064692E-2</v>
      </c>
      <c r="I912" s="34">
        <f t="shared" si="481"/>
        <v>3.1141972916891246E-3</v>
      </c>
      <c r="J912" s="34">
        <f t="shared" si="482"/>
        <v>1.0777673071191159E-2</v>
      </c>
      <c r="K912" s="34">
        <f t="shared" si="483"/>
        <v>-3.9456851871487375E-3</v>
      </c>
      <c r="L912" s="101">
        <f t="shared" si="484"/>
        <v>1.16684556779376E-4</v>
      </c>
      <c r="N912" s="34">
        <f t="shared" si="485"/>
        <v>0.59584880568706822</v>
      </c>
      <c r="O912" s="35">
        <f t="shared" si="493"/>
        <v>0.31141972916891247</v>
      </c>
      <c r="P912" s="35">
        <f t="shared" si="494"/>
        <v>1.0777673071191158</v>
      </c>
      <c r="Q912" s="35">
        <f t="shared" si="486"/>
        <v>-0.39456851871487375</v>
      </c>
      <c r="R912" s="35">
        <f t="shared" si="495"/>
        <v>1.16684556779376E-2</v>
      </c>
      <c r="S912" s="67">
        <f t="shared" si="487"/>
        <v>1.6021357789381605</v>
      </c>
      <c r="AJ912" s="34">
        <f t="shared" ca="1" si="468"/>
        <v>-1.723546390222189</v>
      </c>
      <c r="AK912" s="34">
        <f t="shared" ca="1" si="468"/>
        <v>0.9557476694431678</v>
      </c>
      <c r="AL912" s="34">
        <f t="shared" ca="1" si="468"/>
        <v>-1.9913546842234768</v>
      </c>
      <c r="AM912" s="34">
        <f t="shared" ca="1" si="468"/>
        <v>-1.7556432554522612</v>
      </c>
      <c r="AN912" s="101">
        <f t="shared" ca="1" si="468"/>
        <v>-1.5168594063773242</v>
      </c>
      <c r="AQ912" s="60">
        <f ca="1"/>
        <v>-1.4254138997343117E-2</v>
      </c>
      <c r="AR912" s="60">
        <f ca="1"/>
        <v>-2.540809379023784E-2</v>
      </c>
      <c r="AS912" s="60">
        <f ca="1"/>
        <v>-1.2135060052267299E-2</v>
      </c>
      <c r="AT912" s="60">
        <f ca="1"/>
        <v>-5.2564390611199866E-3</v>
      </c>
      <c r="AU912" s="60">
        <f ca="1"/>
        <v>-3.1678579749077257E-2</v>
      </c>
      <c r="AW912" s="61">
        <f t="shared" ca="1" si="469"/>
        <v>0.58617913096752772</v>
      </c>
      <c r="AX912" s="61">
        <f t="shared" ca="1" si="470"/>
        <v>-2.5408093790237842</v>
      </c>
      <c r="AY912" s="61">
        <f t="shared" ca="1" si="471"/>
        <v>-1.2135060052267299</v>
      </c>
      <c r="AZ912" s="61">
        <f t="shared" ca="1" si="472"/>
        <v>-0.52564390611199863</v>
      </c>
      <c r="BA912" s="61">
        <f t="shared" ca="1" si="473"/>
        <v>-3.1678579749077258</v>
      </c>
      <c r="BB912" s="61">
        <f t="shared" ca="1" si="474"/>
        <v>-6.8616381343027104</v>
      </c>
      <c r="BL912" s="96">
        <v>39983</v>
      </c>
      <c r="BM912" s="126">
        <f t="shared" si="488"/>
        <v>-1.4067787986168881E-2</v>
      </c>
      <c r="BN912" s="126">
        <f t="shared" si="489"/>
        <v>2.9556666820191139E-3</v>
      </c>
      <c r="BO912" s="126">
        <f t="shared" si="490"/>
        <v>1.0818863542783221E-2</v>
      </c>
      <c r="BP912" s="126">
        <f t="shared" si="491"/>
        <v>-3.7379935765674576E-3</v>
      </c>
      <c r="BQ912" s="126">
        <f t="shared" si="492"/>
        <v>-6.3297508563903203E-4</v>
      </c>
      <c r="DA912" s="126">
        <f t="shared" ca="1" si="475"/>
        <v>-1.4121502815522973E-2</v>
      </c>
      <c r="DB912" s="126">
        <f t="shared" ca="1" si="476"/>
        <v>-2.5725976111439019E-2</v>
      </c>
      <c r="DC912" s="126">
        <f t="shared" ca="1" si="477"/>
        <v>-1.22934736143569E-2</v>
      </c>
      <c r="DD912" s="126">
        <f t="shared" ca="1" si="478"/>
        <v>-5.1397017198051512E-3</v>
      </c>
      <c r="DE912" s="126">
        <f t="shared" ca="1" si="479"/>
        <v>-3.2301171968393931E-2</v>
      </c>
    </row>
    <row r="913" spans="1:109" ht="14" thickBot="1" x14ac:dyDescent="0.2">
      <c r="A913" s="96">
        <v>39986</v>
      </c>
      <c r="B913" s="97">
        <v>3.937999963760376</v>
      </c>
      <c r="C913" s="98">
        <v>893.03997802734375</v>
      </c>
      <c r="D913" s="97">
        <v>1.6341999769210815</v>
      </c>
      <c r="E913">
        <v>95.941667736664542</v>
      </c>
      <c r="F913">
        <v>920.98211669921875</v>
      </c>
      <c r="G913" s="14"/>
      <c r="H913" s="34">
        <f t="shared" si="480"/>
        <v>-2.6933523455510634E-2</v>
      </c>
      <c r="I913" s="34">
        <f t="shared" si="481"/>
        <v>-3.0600396251826624E-2</v>
      </c>
      <c r="J913" s="34">
        <f t="shared" si="482"/>
        <v>-9.9357688255494129E-3</v>
      </c>
      <c r="K913" s="34">
        <f t="shared" si="483"/>
        <v>-3.0701567450834113E-3</v>
      </c>
      <c r="L913" s="101">
        <f t="shared" si="484"/>
        <v>-1.7583066358486967E-2</v>
      </c>
      <c r="N913" s="34">
        <f t="shared" si="485"/>
        <v>1.1075989490482385</v>
      </c>
      <c r="O913" s="35">
        <f t="shared" si="493"/>
        <v>-3.0600396251826623</v>
      </c>
      <c r="P913" s="35">
        <f t="shared" si="494"/>
        <v>-0.99357688255494125</v>
      </c>
      <c r="Q913" s="35">
        <f t="shared" si="486"/>
        <v>-0.30701567450834111</v>
      </c>
      <c r="R913" s="35">
        <f t="shared" si="495"/>
        <v>-1.7583066358486967</v>
      </c>
      <c r="S913" s="67">
        <f t="shared" si="487"/>
        <v>-5.0113398690464024</v>
      </c>
      <c r="AJ913" s="34">
        <f t="shared" ca="1" si="468"/>
        <v>-0.15886446839977347</v>
      </c>
      <c r="AK913" s="34">
        <f t="shared" ca="1" si="468"/>
        <v>-0.73414603833907688</v>
      </c>
      <c r="AL913" s="34">
        <f t="shared" ca="1" si="468"/>
        <v>0.28572962322527795</v>
      </c>
      <c r="AM913" s="34">
        <f t="shared" ca="1" si="468"/>
        <v>0.83184963198707029</v>
      </c>
      <c r="AN913" s="101">
        <f t="shared" ca="1" si="468"/>
        <v>0.52387527212316765</v>
      </c>
      <c r="AQ913" s="60">
        <f ca="1"/>
        <v>-2.4998794553628117E-2</v>
      </c>
      <c r="AR913" s="60">
        <f ca="1"/>
        <v>-3.0099916536457539E-2</v>
      </c>
      <c r="AS913" s="60">
        <f ca="1"/>
        <v>-1.3766251972820076E-2</v>
      </c>
      <c r="AT913" s="60">
        <f ca="1"/>
        <v>-1.0009904166897749E-2</v>
      </c>
      <c r="AU913" s="60">
        <f ca="1"/>
        <v>2.5038544422114554E-2</v>
      </c>
      <c r="AW913" s="61">
        <f t="shared" ca="1" si="469"/>
        <v>1.0280362545512476</v>
      </c>
      <c r="AX913" s="61">
        <f t="shared" ca="1" si="470"/>
        <v>-3.0099916536457538</v>
      </c>
      <c r="AY913" s="61">
        <f t="shared" ca="1" si="471"/>
        <v>-1.3766251972820076</v>
      </c>
      <c r="AZ913" s="61">
        <f t="shared" ca="1" si="472"/>
        <v>-1.000990416689775</v>
      </c>
      <c r="BA913" s="61">
        <f t="shared" ca="1" si="473"/>
        <v>2.5038544422114555</v>
      </c>
      <c r="BB913" s="61">
        <f t="shared" ca="1" si="474"/>
        <v>-1.8557165708548329</v>
      </c>
      <c r="BL913" s="96">
        <v>39986</v>
      </c>
      <c r="BM913" s="126">
        <f t="shared" si="488"/>
        <v>-2.6512034616614822E-2</v>
      </c>
      <c r="BN913" s="126">
        <f t="shared" si="489"/>
        <v>-3.0758926861496633E-2</v>
      </c>
      <c r="BO913" s="126">
        <f t="shared" si="490"/>
        <v>-9.8945783539573506E-3</v>
      </c>
      <c r="BP913" s="126">
        <f t="shared" si="491"/>
        <v>-2.8624651345021315E-3</v>
      </c>
      <c r="BQ913" s="126">
        <f t="shared" si="492"/>
        <v>-1.8332726000905374E-2</v>
      </c>
      <c r="DA913" s="126">
        <f t="shared" ca="1" si="475"/>
        <v>-2.4866158371807973E-2</v>
      </c>
      <c r="DB913" s="126">
        <f t="shared" ca="1" si="476"/>
        <v>-3.0417798857658718E-2</v>
      </c>
      <c r="DC913" s="126">
        <f t="shared" ca="1" si="477"/>
        <v>-1.3924665534909677E-2</v>
      </c>
      <c r="DD913" s="126">
        <f t="shared" ca="1" si="478"/>
        <v>-9.8931668255829146E-3</v>
      </c>
      <c r="DE913" s="126">
        <f t="shared" ca="1" si="479"/>
        <v>2.441595220279788E-2</v>
      </c>
    </row>
    <row r="914" spans="1:109" ht="14" thickBot="1" x14ac:dyDescent="0.2">
      <c r="A914" s="96">
        <v>39987</v>
      </c>
      <c r="B914" s="97">
        <v>3.8884999752044678</v>
      </c>
      <c r="C914" s="98">
        <v>895.0999755859375</v>
      </c>
      <c r="D914" s="97">
        <v>1.6455999612808228</v>
      </c>
      <c r="E914">
        <v>95.256236481052142</v>
      </c>
      <c r="F914">
        <v>922.08209228515625</v>
      </c>
      <c r="G914" s="14"/>
      <c r="H914" s="34">
        <f t="shared" si="480"/>
        <v>-1.2569829611842078E-2</v>
      </c>
      <c r="I914" s="34">
        <f t="shared" si="481"/>
        <v>2.3067249051314871E-3</v>
      </c>
      <c r="J914" s="34">
        <f t="shared" si="482"/>
        <v>6.9758808718253561E-3</v>
      </c>
      <c r="K914" s="34">
        <f t="shared" si="483"/>
        <v>-7.1442499571065868E-3</v>
      </c>
      <c r="L914" s="101">
        <f t="shared" si="484"/>
        <v>1.1943506458950476E-3</v>
      </c>
      <c r="N914" s="34">
        <f t="shared" si="485"/>
        <v>0.51691454669081516</v>
      </c>
      <c r="O914" s="35">
        <f t="shared" si="493"/>
        <v>0.23067249051314873</v>
      </c>
      <c r="P914" s="35">
        <f t="shared" si="494"/>
        <v>0.69758808718253562</v>
      </c>
      <c r="Q914" s="35">
        <f t="shared" si="486"/>
        <v>-0.71442499571065865</v>
      </c>
      <c r="R914" s="35">
        <f t="shared" si="495"/>
        <v>0.11943506458950476</v>
      </c>
      <c r="S914" s="67">
        <f t="shared" si="487"/>
        <v>0.8501851932653457</v>
      </c>
      <c r="AJ914" s="34">
        <f t="shared" ca="1" si="468"/>
        <v>1.3163642897186678</v>
      </c>
      <c r="AK914" s="34">
        <f t="shared" ca="1" si="468"/>
        <v>1.1581056759628461</v>
      </c>
      <c r="AL914" s="34">
        <f t="shared" ca="1" si="468"/>
        <v>-1.9883999147558455</v>
      </c>
      <c r="AM914" s="34">
        <f t="shared" ca="1" si="468"/>
        <v>1.7029970184946486</v>
      </c>
      <c r="AN914" s="101">
        <f t="shared" ca="1" si="468"/>
        <v>0.10291848977182737</v>
      </c>
      <c r="AQ914" s="60">
        <f ca="1"/>
        <v>-3.0808048689791147E-3</v>
      </c>
      <c r="AR914" s="60">
        <f ca="1"/>
        <v>-2.8351158032501132E-3</v>
      </c>
      <c r="AS914" s="60">
        <f ca="1"/>
        <v>3.6229238510131923E-3</v>
      </c>
      <c r="AT914" s="60">
        <f ca="1"/>
        <v>-1.7423764132534943E-5</v>
      </c>
      <c r="AU914" s="60">
        <f ca="1"/>
        <v>-1.155042624478499E-2</v>
      </c>
      <c r="AW914" s="61">
        <f t="shared" ca="1" si="469"/>
        <v>0.12669327281818391</v>
      </c>
      <c r="AX914" s="61">
        <f t="shared" ca="1" si="470"/>
        <v>-0.28351158032501134</v>
      </c>
      <c r="AY914" s="61">
        <f t="shared" ca="1" si="471"/>
        <v>0.36229238510131923</v>
      </c>
      <c r="AZ914" s="61">
        <f t="shared" ca="1" si="472"/>
        <v>-1.7423764132534943E-3</v>
      </c>
      <c r="BA914" s="61">
        <f t="shared" ca="1" si="473"/>
        <v>-1.155042624478499</v>
      </c>
      <c r="BB914" s="61">
        <f t="shared" ca="1" si="474"/>
        <v>-0.95131092329726075</v>
      </c>
      <c r="BL914" s="96">
        <v>39987</v>
      </c>
      <c r="BM914" s="126">
        <f t="shared" si="488"/>
        <v>-1.2148340772946267E-2</v>
      </c>
      <c r="BN914" s="126">
        <f t="shared" si="489"/>
        <v>2.1481942954614764E-3</v>
      </c>
      <c r="BO914" s="126">
        <f t="shared" si="490"/>
        <v>7.0170713434174184E-3</v>
      </c>
      <c r="BP914" s="126">
        <f t="shared" si="491"/>
        <v>-6.9365583465253065E-3</v>
      </c>
      <c r="BQ914" s="126">
        <f t="shared" si="492"/>
        <v>4.4469100347663954E-4</v>
      </c>
      <c r="DA914" s="126">
        <f t="shared" ca="1" si="475"/>
        <v>-2.9481686871589709E-3</v>
      </c>
      <c r="DB914" s="126">
        <f t="shared" ca="1" si="476"/>
        <v>-3.1529981244512906E-3</v>
      </c>
      <c r="DC914" s="126">
        <f t="shared" ca="1" si="477"/>
        <v>3.4645102889235926E-3</v>
      </c>
      <c r="DD914" s="126">
        <f t="shared" ca="1" si="478"/>
        <v>9.9313577182299977E-5</v>
      </c>
      <c r="DE914" s="126">
        <f t="shared" ca="1" si="479"/>
        <v>-1.2173018464101662E-2</v>
      </c>
    </row>
    <row r="915" spans="1:109" ht="14" thickBot="1" x14ac:dyDescent="0.2">
      <c r="A915" s="96">
        <v>39988</v>
      </c>
      <c r="B915" s="97">
        <v>3.9295001029968262</v>
      </c>
      <c r="C915" s="98">
        <v>900.94000244140625</v>
      </c>
      <c r="D915" s="97">
        <v>1.6410000324249268</v>
      </c>
      <c r="E915">
        <v>95.721258286582227</v>
      </c>
      <c r="F915">
        <v>931.68084716796875</v>
      </c>
      <c r="G915" s="14"/>
      <c r="H915" s="34">
        <f t="shared" si="480"/>
        <v>1.0543944465423971E-2</v>
      </c>
      <c r="I915" s="34">
        <f t="shared" si="481"/>
        <v>6.5244408610846353E-3</v>
      </c>
      <c r="J915" s="34">
        <f t="shared" si="482"/>
        <v>-2.795289842080286E-3</v>
      </c>
      <c r="K915" s="34">
        <f t="shared" si="483"/>
        <v>4.8817990580867117E-3</v>
      </c>
      <c r="L915" s="101">
        <f t="shared" si="484"/>
        <v>1.0409870187397653E-2</v>
      </c>
      <c r="N915" s="34">
        <f t="shared" si="485"/>
        <v>-0.43360319447313728</v>
      </c>
      <c r="O915" s="35">
        <f t="shared" si="493"/>
        <v>0.65244408610846349</v>
      </c>
      <c r="P915" s="35">
        <f t="shared" si="494"/>
        <v>-0.27952898420802857</v>
      </c>
      <c r="Q915" s="35">
        <f t="shared" si="486"/>
        <v>0.48817990580867116</v>
      </c>
      <c r="R915" s="35">
        <f t="shared" si="495"/>
        <v>1.0409870187397652</v>
      </c>
      <c r="S915" s="67">
        <f t="shared" si="487"/>
        <v>1.468478831975734</v>
      </c>
      <c r="AJ915" s="34">
        <f t="shared" ca="1" si="468"/>
        <v>-0.63378485417976504</v>
      </c>
      <c r="AK915" s="34">
        <f t="shared" ca="1" si="468"/>
        <v>0.95401116689908927</v>
      </c>
      <c r="AL915" s="34">
        <f t="shared" ca="1" si="468"/>
        <v>-0.18677402454257505</v>
      </c>
      <c r="AM915" s="34">
        <f t="shared" ca="1" si="468"/>
        <v>-0.56111033853595649</v>
      </c>
      <c r="AN915" s="101">
        <f t="shared" ca="1" si="468"/>
        <v>-0.77654841506465999</v>
      </c>
      <c r="AQ915" s="60">
        <f ca="1"/>
        <v>3.4464812690124538E-2</v>
      </c>
      <c r="AR915" s="60">
        <f ca="1"/>
        <v>-3.7362874344374093E-3</v>
      </c>
      <c r="AS915" s="60">
        <f ca="1"/>
        <v>1.2335038631106214E-2</v>
      </c>
      <c r="AT915" s="60">
        <f ca="1"/>
        <v>-2.897124908135219E-3</v>
      </c>
      <c r="AU915" s="60">
        <f ca="1"/>
        <v>2.2181314141206786E-2</v>
      </c>
      <c r="AW915" s="61">
        <f t="shared" ca="1" si="469"/>
        <v>-1.4173114177868937</v>
      </c>
      <c r="AX915" s="61">
        <f t="shared" ca="1" si="470"/>
        <v>-0.37362874344374092</v>
      </c>
      <c r="AY915" s="61">
        <f t="shared" ca="1" si="471"/>
        <v>1.2335038631106214</v>
      </c>
      <c r="AZ915" s="61">
        <f t="shared" ca="1" si="472"/>
        <v>-0.28971249081352191</v>
      </c>
      <c r="BA915" s="61">
        <f t="shared" ca="1" si="473"/>
        <v>2.2181314141206787</v>
      </c>
      <c r="BB915" s="61">
        <f t="shared" ca="1" si="474"/>
        <v>1.3709826251871435</v>
      </c>
      <c r="BL915" s="96">
        <v>39988</v>
      </c>
      <c r="BM915" s="126">
        <f t="shared" si="488"/>
        <v>1.0965433304319783E-2</v>
      </c>
      <c r="BN915" s="126">
        <f t="shared" si="489"/>
        <v>6.3659102514146242E-3</v>
      </c>
      <c r="BO915" s="126">
        <f t="shared" si="490"/>
        <v>-2.7540993704882237E-3</v>
      </c>
      <c r="BP915" s="126">
        <f t="shared" si="491"/>
        <v>5.089490668667992E-3</v>
      </c>
      <c r="BQ915" s="126">
        <f t="shared" si="492"/>
        <v>9.6602105449792447E-3</v>
      </c>
      <c r="DA915" s="126">
        <f t="shared" ca="1" si="475"/>
        <v>3.4597448871944679E-2</v>
      </c>
      <c r="DB915" s="126">
        <f t="shared" ca="1" si="476"/>
        <v>-4.0541697556385863E-3</v>
      </c>
      <c r="DC915" s="126">
        <f t="shared" ca="1" si="477"/>
        <v>1.2176625069016614E-2</v>
      </c>
      <c r="DD915" s="126">
        <f t="shared" ca="1" si="478"/>
        <v>-2.7803875668203841E-3</v>
      </c>
      <c r="DE915" s="126">
        <f t="shared" ca="1" si="479"/>
        <v>2.1558721921890112E-2</v>
      </c>
    </row>
    <row r="916" spans="1:109" ht="14" thickBot="1" x14ac:dyDescent="0.2">
      <c r="A916" s="96">
        <v>39989</v>
      </c>
      <c r="B916" s="97">
        <v>3.7679998874664307</v>
      </c>
      <c r="C916" s="98">
        <v>920.260009765625</v>
      </c>
      <c r="D916" s="97">
        <v>1.6368000507354736</v>
      </c>
      <c r="E916">
        <v>95.895663294924162</v>
      </c>
      <c r="F916">
        <v>937.66143798828125</v>
      </c>
      <c r="G916" s="14"/>
      <c r="H916" s="34">
        <f t="shared" si="480"/>
        <v>-4.1099430283060089E-2</v>
      </c>
      <c r="I916" s="34">
        <f t="shared" si="481"/>
        <v>2.1444277390130925E-2</v>
      </c>
      <c r="J916" s="34">
        <f t="shared" si="482"/>
        <v>-2.5594037821234888E-3</v>
      </c>
      <c r="K916" s="34">
        <f t="shared" si="483"/>
        <v>1.8220091488954297E-3</v>
      </c>
      <c r="L916" s="101">
        <f t="shared" si="484"/>
        <v>6.4191411023331738E-3</v>
      </c>
      <c r="N916" s="34">
        <f t="shared" si="485"/>
        <v>1.6901496702870085</v>
      </c>
      <c r="O916" s="35">
        <f t="shared" si="493"/>
        <v>2.1444277390130924</v>
      </c>
      <c r="P916" s="35">
        <f t="shared" si="494"/>
        <v>-0.25594037821234888</v>
      </c>
      <c r="Q916" s="35">
        <f t="shared" si="486"/>
        <v>0.18220091488954296</v>
      </c>
      <c r="R916" s="35">
        <f t="shared" si="495"/>
        <v>0.64191411023331735</v>
      </c>
      <c r="S916" s="67">
        <f t="shared" si="487"/>
        <v>4.4027520562106126</v>
      </c>
      <c r="AJ916" s="34">
        <f t="shared" ca="1" si="468"/>
        <v>0.45842330856594499</v>
      </c>
      <c r="AK916" s="34">
        <f t="shared" ca="1" si="468"/>
        <v>0.56313930410682866</v>
      </c>
      <c r="AL916" s="34">
        <f t="shared" ca="1" si="468"/>
        <v>-0.51782038786000784</v>
      </c>
      <c r="AM916" s="34">
        <f t="shared" ca="1" si="468"/>
        <v>-1.1970298203747036</v>
      </c>
      <c r="AN916" s="101">
        <f t="shared" ca="1" si="468"/>
        <v>-2.1427034848263919</v>
      </c>
      <c r="AQ916" s="60">
        <f ca="1"/>
        <v>-1.3110015579069203E-2</v>
      </c>
      <c r="AR916" s="60">
        <f ca="1"/>
        <v>-2.1513615796145569E-3</v>
      </c>
      <c r="AS916" s="60">
        <f ca="1"/>
        <v>-3.366335359941886E-3</v>
      </c>
      <c r="AT916" s="60">
        <f ca="1"/>
        <v>-5.0326126310961082E-3</v>
      </c>
      <c r="AU916" s="60">
        <f ca="1"/>
        <v>1.3900200902617408E-2</v>
      </c>
      <c r="AW916" s="61">
        <f t="shared" ca="1" si="469"/>
        <v>0.53912884815715212</v>
      </c>
      <c r="AX916" s="61">
        <f t="shared" ca="1" si="470"/>
        <v>-0.21513615796145569</v>
      </c>
      <c r="AY916" s="61">
        <f t="shared" ca="1" si="471"/>
        <v>-0.3366335359941886</v>
      </c>
      <c r="AZ916" s="61">
        <f t="shared" ca="1" si="472"/>
        <v>-0.50326126310961083</v>
      </c>
      <c r="BA916" s="61">
        <f t="shared" ca="1" si="473"/>
        <v>1.3900200902617408</v>
      </c>
      <c r="BB916" s="61">
        <f t="shared" ca="1" si="474"/>
        <v>0.87411798135363772</v>
      </c>
      <c r="BL916" s="96">
        <v>39989</v>
      </c>
      <c r="BM916" s="126">
        <f t="shared" si="488"/>
        <v>-4.0677941444164277E-2</v>
      </c>
      <c r="BN916" s="126">
        <f t="shared" si="489"/>
        <v>2.1285746780460916E-2</v>
      </c>
      <c r="BO916" s="126">
        <f t="shared" si="490"/>
        <v>-2.5182133105314266E-3</v>
      </c>
      <c r="BP916" s="126">
        <f t="shared" si="491"/>
        <v>2.0297007594767096E-3</v>
      </c>
      <c r="BQ916" s="126">
        <f t="shared" si="492"/>
        <v>5.6694814599147656E-3</v>
      </c>
      <c r="DA916" s="126">
        <f t="shared" ca="1" si="475"/>
        <v>-1.2977379397249059E-2</v>
      </c>
      <c r="DB916" s="126">
        <f t="shared" ca="1" si="476"/>
        <v>-2.4692439008157344E-3</v>
      </c>
      <c r="DC916" s="126">
        <f t="shared" ca="1" si="477"/>
        <v>-3.5247489220314857E-3</v>
      </c>
      <c r="DD916" s="126">
        <f t="shared" ca="1" si="478"/>
        <v>-4.9158752897812729E-3</v>
      </c>
      <c r="DE916" s="126">
        <f t="shared" ca="1" si="479"/>
        <v>1.3277608683300735E-2</v>
      </c>
    </row>
    <row r="917" spans="1:109" ht="14" thickBot="1" x14ac:dyDescent="0.2">
      <c r="A917" s="96">
        <v>39990</v>
      </c>
      <c r="B917" s="97">
        <v>3.7019999027252197</v>
      </c>
      <c r="C917" s="98">
        <v>918.9000244140625</v>
      </c>
      <c r="D917" s="97">
        <v>1.6526000499725342</v>
      </c>
      <c r="E917">
        <v>95.183701199532081</v>
      </c>
      <c r="F917">
        <v>939.65826416015625</v>
      </c>
      <c r="G917" s="14"/>
      <c r="H917" s="34">
        <f t="shared" si="480"/>
        <v>-1.7515920040429921E-2</v>
      </c>
      <c r="I917" s="34">
        <f t="shared" si="481"/>
        <v>-1.4778272848223251E-3</v>
      </c>
      <c r="J917" s="34">
        <f t="shared" si="482"/>
        <v>9.6529806618475076E-3</v>
      </c>
      <c r="K917" s="34">
        <f t="shared" si="483"/>
        <v>-7.4243409027003032E-3</v>
      </c>
      <c r="L917" s="101">
        <f t="shared" si="484"/>
        <v>2.1295812016745813E-3</v>
      </c>
      <c r="N917" s="34">
        <f t="shared" si="485"/>
        <v>0.72031476536812955</v>
      </c>
      <c r="O917" s="35">
        <f t="shared" si="493"/>
        <v>-0.14778272848223251</v>
      </c>
      <c r="P917" s="35">
        <f t="shared" si="494"/>
        <v>0.96529806618475078</v>
      </c>
      <c r="Q917" s="35">
        <f t="shared" si="486"/>
        <v>-0.74243409027003027</v>
      </c>
      <c r="R917" s="35">
        <f t="shared" si="495"/>
        <v>0.21295812016745813</v>
      </c>
      <c r="S917" s="67">
        <f t="shared" si="487"/>
        <v>1.0083541329680756</v>
      </c>
      <c r="AJ917" s="34">
        <f t="shared" ca="1" si="468"/>
        <v>-0.42430423515533916</v>
      </c>
      <c r="AK917" s="34">
        <f t="shared" ca="1" si="468"/>
        <v>-0.4913357289043947</v>
      </c>
      <c r="AL917" s="34">
        <f t="shared" ca="1" si="468"/>
        <v>1.0034613917061703</v>
      </c>
      <c r="AM917" s="34">
        <f t="shared" ca="1" si="468"/>
        <v>2.3512991061258467E-2</v>
      </c>
      <c r="AN917" s="101">
        <f t="shared" ca="1" si="468"/>
        <v>0.74163516614694425</v>
      </c>
      <c r="AQ917" s="60">
        <f ca="1"/>
        <v>1.1379335912811706E-2</v>
      </c>
      <c r="AR917" s="60">
        <f ca="1"/>
        <v>3.8228221551780397E-3</v>
      </c>
      <c r="AS917" s="60">
        <f ca="1"/>
        <v>-1.0548685638932839E-2</v>
      </c>
      <c r="AT917" s="60">
        <f ca="1"/>
        <v>-5.1750317722695548E-3</v>
      </c>
      <c r="AU917" s="60">
        <f ca="1"/>
        <v>1.1011456792608685E-2</v>
      </c>
      <c r="AW917" s="61">
        <f t="shared" ca="1" si="469"/>
        <v>-0.46795735874350974</v>
      </c>
      <c r="AX917" s="61">
        <f t="shared" ca="1" si="470"/>
        <v>0.38228221551780395</v>
      </c>
      <c r="AY917" s="61">
        <f t="shared" ca="1" si="471"/>
        <v>-1.054868563893284</v>
      </c>
      <c r="AZ917" s="61">
        <f t="shared" ca="1" si="472"/>
        <v>-0.51750317722695549</v>
      </c>
      <c r="BA917" s="61">
        <f t="shared" ca="1" si="473"/>
        <v>1.1011456792608685</v>
      </c>
      <c r="BB917" s="61">
        <f t="shared" ca="1" si="474"/>
        <v>-0.55690120508507657</v>
      </c>
      <c r="BL917" s="96">
        <v>39990</v>
      </c>
      <c r="BM917" s="126">
        <f t="shared" si="488"/>
        <v>-1.7094431201534109E-2</v>
      </c>
      <c r="BN917" s="126">
        <f t="shared" si="489"/>
        <v>-1.6363578944923361E-3</v>
      </c>
      <c r="BO917" s="126">
        <f t="shared" si="490"/>
        <v>9.6941711334395698E-3</v>
      </c>
      <c r="BP917" s="126">
        <f t="shared" si="491"/>
        <v>-7.2166492921190229E-3</v>
      </c>
      <c r="BQ917" s="126">
        <f t="shared" si="492"/>
        <v>1.3799215592561732E-3</v>
      </c>
      <c r="DA917" s="126">
        <f t="shared" ca="1" si="475"/>
        <v>1.151197209463185E-2</v>
      </c>
      <c r="DB917" s="126">
        <f t="shared" ca="1" si="476"/>
        <v>3.5049398339768623E-3</v>
      </c>
      <c r="DC917" s="126">
        <f t="shared" ca="1" si="477"/>
        <v>-1.0707099201022439E-2</v>
      </c>
      <c r="DD917" s="126">
        <f t="shared" ca="1" si="478"/>
        <v>-5.0582944309547195E-3</v>
      </c>
      <c r="DE917" s="126">
        <f t="shared" ca="1" si="479"/>
        <v>1.0388864573292012E-2</v>
      </c>
    </row>
    <row r="918" spans="1:109" ht="14" thickBot="1" x14ac:dyDescent="0.2">
      <c r="A918" s="96">
        <v>39993</v>
      </c>
      <c r="B918" s="97">
        <v>3.7054998874664307</v>
      </c>
      <c r="C918" s="98">
        <v>927.22998046875</v>
      </c>
      <c r="D918" s="97">
        <v>1.6562999486923218</v>
      </c>
      <c r="E918">
        <v>96.061482679904515</v>
      </c>
      <c r="F918">
        <v>935.77923583984375</v>
      </c>
      <c r="G918" s="14"/>
      <c r="H918" s="34">
        <f t="shared" si="480"/>
        <v>9.4543080312736662E-4</v>
      </c>
      <c r="I918" s="34">
        <f t="shared" si="481"/>
        <v>9.0651385715209924E-3</v>
      </c>
      <c r="J918" s="34">
        <f t="shared" si="482"/>
        <v>2.2388349315668296E-3</v>
      </c>
      <c r="K918" s="34">
        <f t="shared" si="483"/>
        <v>9.2219725573851625E-3</v>
      </c>
      <c r="L918" s="101">
        <f t="shared" si="484"/>
        <v>-4.12812664802079E-3</v>
      </c>
      <c r="N918" s="34">
        <f t="shared" si="485"/>
        <v>-3.8879360350732473E-2</v>
      </c>
      <c r="O918" s="35">
        <f t="shared" si="493"/>
        <v>0.9065138571520992</v>
      </c>
      <c r="P918" s="35">
        <f t="shared" si="494"/>
        <v>0.22388349315668296</v>
      </c>
      <c r="Q918" s="35">
        <f t="shared" si="486"/>
        <v>0.9221972557385163</v>
      </c>
      <c r="R918" s="35">
        <f t="shared" si="495"/>
        <v>-0.41281266480207901</v>
      </c>
      <c r="S918" s="67">
        <f t="shared" si="487"/>
        <v>1.6009025808944868</v>
      </c>
      <c r="AJ918" s="34">
        <f t="shared" ca="1" si="468"/>
        <v>0.67912549798247579</v>
      </c>
      <c r="AK918" s="34">
        <f t="shared" ca="1" si="468"/>
        <v>0.62657899457970012</v>
      </c>
      <c r="AL918" s="34">
        <f t="shared" ca="1" si="468"/>
        <v>-0.42966390763816142</v>
      </c>
      <c r="AM918" s="34">
        <f t="shared" ca="1" si="468"/>
        <v>1.1398506742074568</v>
      </c>
      <c r="AN918" s="101">
        <f t="shared" ca="1" si="468"/>
        <v>-1.3812288494568268</v>
      </c>
      <c r="AQ918" s="60">
        <f ca="1"/>
        <v>-1.3017011847337554E-2</v>
      </c>
      <c r="AR918" s="60">
        <f ca="1"/>
        <v>3.5693763016785103E-3</v>
      </c>
      <c r="AS918" s="60">
        <f ca="1"/>
        <v>1.053263972066999E-3</v>
      </c>
      <c r="AT918" s="60">
        <f ca="1"/>
        <v>3.0266609713350636E-3</v>
      </c>
      <c r="AU918" s="60">
        <f ca="1"/>
        <v>-1.1185540084980898E-2</v>
      </c>
      <c r="AW918" s="61">
        <f t="shared" ca="1" si="469"/>
        <v>0.53530421542041806</v>
      </c>
      <c r="AX918" s="61">
        <f t="shared" ca="1" si="470"/>
        <v>0.35693763016785102</v>
      </c>
      <c r="AY918" s="61">
        <f t="shared" ca="1" si="471"/>
        <v>0.1053263972066999</v>
      </c>
      <c r="AZ918" s="61">
        <f t="shared" ca="1" si="472"/>
        <v>0.30266609713350634</v>
      </c>
      <c r="BA918" s="61">
        <f t="shared" ca="1" si="473"/>
        <v>-1.1185540084980898</v>
      </c>
      <c r="BB918" s="61">
        <f t="shared" ca="1" si="474"/>
        <v>0.18168033143038542</v>
      </c>
      <c r="BL918" s="96">
        <v>39993</v>
      </c>
      <c r="BM918" s="126">
        <f t="shared" si="488"/>
        <v>1.3669196420231775E-3</v>
      </c>
      <c r="BN918" s="126">
        <f t="shared" si="489"/>
        <v>8.9066079618509812E-3</v>
      </c>
      <c r="BO918" s="126">
        <f t="shared" si="490"/>
        <v>2.2800254031588919E-3</v>
      </c>
      <c r="BP918" s="126">
        <f t="shared" si="491"/>
        <v>9.4296641679664419E-3</v>
      </c>
      <c r="BQ918" s="126">
        <f t="shared" si="492"/>
        <v>-4.8777862904391981E-3</v>
      </c>
      <c r="DA918" s="126">
        <f t="shared" ca="1" si="475"/>
        <v>-1.288437566551741E-2</v>
      </c>
      <c r="DB918" s="126">
        <f t="shared" ca="1" si="476"/>
        <v>3.2514939804773328E-3</v>
      </c>
      <c r="DC918" s="126">
        <f t="shared" ca="1" si="477"/>
        <v>8.9485040997739945E-4</v>
      </c>
      <c r="DD918" s="126">
        <f t="shared" ca="1" si="478"/>
        <v>3.1433983126498985E-3</v>
      </c>
      <c r="DE918" s="126">
        <f t="shared" ca="1" si="479"/>
        <v>-1.180813230429757E-2</v>
      </c>
    </row>
    <row r="919" spans="1:109" ht="14" thickBot="1" x14ac:dyDescent="0.2">
      <c r="A919" s="96">
        <v>39994</v>
      </c>
      <c r="B919" s="97">
        <v>3.7590000629425049</v>
      </c>
      <c r="C919" s="98">
        <v>919.32000732421875</v>
      </c>
      <c r="D919" s="97">
        <v>1.6463500261306763</v>
      </c>
      <c r="E919">
        <v>96.348399182151766</v>
      </c>
      <c r="F919">
        <v>927.17938232421875</v>
      </c>
      <c r="G919" s="14"/>
      <c r="H919" s="34">
        <f t="shared" si="480"/>
        <v>1.4438045365224396E-2</v>
      </c>
      <c r="I919" s="34">
        <f t="shared" si="481"/>
        <v>-8.5307564586430407E-3</v>
      </c>
      <c r="J919" s="34">
        <f t="shared" si="482"/>
        <v>-6.0073192476405909E-3</v>
      </c>
      <c r="K919" s="34">
        <f t="shared" si="483"/>
        <v>2.9868006847584574E-3</v>
      </c>
      <c r="L919" s="101">
        <f t="shared" si="484"/>
        <v>-9.1900452438515561E-3</v>
      </c>
      <c r="N919" s="34">
        <f t="shared" si="485"/>
        <v>-0.59374199217746382</v>
      </c>
      <c r="O919" s="35">
        <f t="shared" si="493"/>
        <v>-0.85307564586430407</v>
      </c>
      <c r="P919" s="35">
        <f t="shared" si="494"/>
        <v>-0.60073192476405912</v>
      </c>
      <c r="Q919" s="35">
        <f t="shared" si="486"/>
        <v>0.29868006847584572</v>
      </c>
      <c r="R919" s="35">
        <f t="shared" si="495"/>
        <v>-0.91900452438515556</v>
      </c>
      <c r="S919" s="67">
        <f t="shared" si="487"/>
        <v>-2.6678740187151369</v>
      </c>
      <c r="AJ919" s="34">
        <f t="shared" ca="1" si="468"/>
        <v>1.1566957310115877</v>
      </c>
      <c r="AK919" s="34">
        <f t="shared" ca="1" si="468"/>
        <v>0.43290660096506639</v>
      </c>
      <c r="AL919" s="34">
        <f t="shared" ca="1" si="468"/>
        <v>-0.4287066197966985</v>
      </c>
      <c r="AM919" s="34">
        <f t="shared" ca="1" si="468"/>
        <v>-1.7305611356262536</v>
      </c>
      <c r="AN919" s="101">
        <f t="shared" ca="1" si="468"/>
        <v>0.59465349584364002</v>
      </c>
      <c r="AQ919" s="60">
        <f ca="1"/>
        <v>1.5619778737165602E-2</v>
      </c>
      <c r="AR919" s="60">
        <f ca="1"/>
        <v>5.6753384083276549E-3</v>
      </c>
      <c r="AS919" s="60">
        <f ca="1"/>
        <v>3.7044229515468012E-3</v>
      </c>
      <c r="AT919" s="60">
        <f ca="1"/>
        <v>-8.4687142935443993E-3</v>
      </c>
      <c r="AU919" s="60">
        <f ca="1"/>
        <v>8.6151898203583824E-3</v>
      </c>
      <c r="AW919" s="61">
        <f t="shared" ca="1" si="469"/>
        <v>-0.64233892540008342</v>
      </c>
      <c r="AX919" s="61">
        <f t="shared" ca="1" si="470"/>
        <v>0.56753384083276548</v>
      </c>
      <c r="AY919" s="61">
        <f t="shared" ca="1" si="471"/>
        <v>0.37044229515468013</v>
      </c>
      <c r="AZ919" s="61">
        <f t="shared" ca="1" si="472"/>
        <v>-0.84687142935443993</v>
      </c>
      <c r="BA919" s="61">
        <f t="shared" ca="1" si="473"/>
        <v>0.86151898203583821</v>
      </c>
      <c r="BB919" s="61">
        <f t="shared" ca="1" si="474"/>
        <v>0.31028476326876042</v>
      </c>
      <c r="BL919" s="96">
        <v>39994</v>
      </c>
      <c r="BM919" s="126">
        <f t="shared" si="488"/>
        <v>1.4859534204120207E-2</v>
      </c>
      <c r="BN919" s="126">
        <f t="shared" si="489"/>
        <v>-8.6892870683130518E-3</v>
      </c>
      <c r="BO919" s="126">
        <f t="shared" si="490"/>
        <v>-5.9661287760485286E-3</v>
      </c>
      <c r="BP919" s="126">
        <f t="shared" si="491"/>
        <v>3.1944922953397372E-3</v>
      </c>
      <c r="BQ919" s="126">
        <f t="shared" si="492"/>
        <v>-9.9397048862699643E-3</v>
      </c>
      <c r="DA919" s="126">
        <f t="shared" ca="1" si="475"/>
        <v>1.5752414918985744E-2</v>
      </c>
      <c r="DB919" s="126">
        <f t="shared" ca="1" si="476"/>
        <v>5.3574560871264779E-3</v>
      </c>
      <c r="DC919" s="126">
        <f t="shared" ca="1" si="477"/>
        <v>3.5460093894572014E-3</v>
      </c>
      <c r="DD919" s="126">
        <f t="shared" ca="1" si="478"/>
        <v>-8.3519769522295648E-3</v>
      </c>
      <c r="DE919" s="126">
        <f t="shared" ca="1" si="479"/>
        <v>7.99259760104171E-3</v>
      </c>
    </row>
    <row r="920" spans="1:109" ht="14" thickBot="1" x14ac:dyDescent="0.2">
      <c r="A920" s="96">
        <v>39995</v>
      </c>
      <c r="B920" s="97">
        <v>3.7790000438690186</v>
      </c>
      <c r="C920" s="98">
        <v>923.33001708984375</v>
      </c>
      <c r="D920" s="97">
        <v>1.6482000350952148</v>
      </c>
      <c r="E920">
        <v>96.543732688306889</v>
      </c>
      <c r="F920">
        <v>942.779052734375</v>
      </c>
      <c r="G920" s="14"/>
      <c r="H920" s="34">
        <f t="shared" si="480"/>
        <v>5.3205588166066438E-3</v>
      </c>
      <c r="I920" s="34">
        <f t="shared" si="481"/>
        <v>4.3619302676731371E-3</v>
      </c>
      <c r="J920" s="34">
        <f t="shared" si="482"/>
        <v>1.1237033043857301E-3</v>
      </c>
      <c r="K920" s="34">
        <f t="shared" si="483"/>
        <v>2.0273663892000377E-3</v>
      </c>
      <c r="L920" s="101">
        <f t="shared" si="484"/>
        <v>1.6824867665900398E-2</v>
      </c>
      <c r="N920" s="34">
        <f t="shared" si="485"/>
        <v>-0.21879964436725538</v>
      </c>
      <c r="O920" s="35">
        <f t="shared" si="493"/>
        <v>0.4361930267673137</v>
      </c>
      <c r="P920" s="35">
        <f t="shared" si="494"/>
        <v>0.11237033043857302</v>
      </c>
      <c r="Q920" s="35">
        <f t="shared" si="486"/>
        <v>0.20273663892000376</v>
      </c>
      <c r="R920" s="35">
        <f t="shared" si="495"/>
        <v>1.6824867665900398</v>
      </c>
      <c r="S920" s="67">
        <f t="shared" si="487"/>
        <v>2.2149871183486747</v>
      </c>
      <c r="AJ920" s="34">
        <f t="shared" ca="1" si="468"/>
        <v>-1.7082134489514977</v>
      </c>
      <c r="AK920" s="34">
        <f t="shared" ca="1" si="468"/>
        <v>-8.6528159734603927E-2</v>
      </c>
      <c r="AL920" s="34">
        <f t="shared" ca="1" si="468"/>
        <v>-0.61276433919995277</v>
      </c>
      <c r="AM920" s="34">
        <f t="shared" ca="1" si="468"/>
        <v>0.49087923893924029</v>
      </c>
      <c r="AN920" s="101">
        <f t="shared" ca="1" si="468"/>
        <v>-0.29414692920703644</v>
      </c>
      <c r="AQ920" s="60">
        <f ca="1"/>
        <v>2.2860451685170383E-2</v>
      </c>
      <c r="AR920" s="60">
        <f ca="1"/>
        <v>8.2697694533623179E-3</v>
      </c>
      <c r="AS920" s="60">
        <f ca="1"/>
        <v>-4.3331388518231314E-3</v>
      </c>
      <c r="AT920" s="60">
        <f ca="1"/>
        <v>1.1875100898684106E-2</v>
      </c>
      <c r="AU920" s="60">
        <f ca="1"/>
        <v>8.91343672092146E-3</v>
      </c>
      <c r="AW920" s="61">
        <f t="shared" ca="1" si="469"/>
        <v>-0.94010025472854342</v>
      </c>
      <c r="AX920" s="61">
        <f t="shared" ca="1" si="470"/>
        <v>0.82697694533623178</v>
      </c>
      <c r="AY920" s="61">
        <f t="shared" ca="1" si="471"/>
        <v>-0.43331388518231312</v>
      </c>
      <c r="AZ920" s="61">
        <f t="shared" ca="1" si="472"/>
        <v>1.1875100898684106</v>
      </c>
      <c r="BA920" s="61">
        <f t="shared" ca="1" si="473"/>
        <v>0.89134367209214604</v>
      </c>
      <c r="BB920" s="61">
        <f t="shared" ca="1" si="474"/>
        <v>1.532416567385932</v>
      </c>
      <c r="BL920" s="96">
        <v>39995</v>
      </c>
      <c r="BM920" s="126">
        <f t="shared" si="488"/>
        <v>5.7420476555024545E-3</v>
      </c>
      <c r="BN920" s="126">
        <f t="shared" si="489"/>
        <v>4.203399658003126E-3</v>
      </c>
      <c r="BO920" s="126">
        <f t="shared" si="490"/>
        <v>1.1648937759777924E-3</v>
      </c>
      <c r="BP920" s="126">
        <f t="shared" si="491"/>
        <v>2.2350579997813176E-3</v>
      </c>
      <c r="BQ920" s="126">
        <f t="shared" si="492"/>
        <v>1.6075208023481991E-2</v>
      </c>
      <c r="DA920" s="126">
        <f t="shared" ca="1" si="475"/>
        <v>2.2993087866990527E-2</v>
      </c>
      <c r="DB920" s="126">
        <f t="shared" ca="1" si="476"/>
        <v>7.9518871321611409E-3</v>
      </c>
      <c r="DC920" s="126">
        <f t="shared" ca="1" si="477"/>
        <v>-4.4915524139127307E-3</v>
      </c>
      <c r="DD920" s="126">
        <f t="shared" ca="1" si="478"/>
        <v>1.199183823999894E-2</v>
      </c>
      <c r="DE920" s="126">
        <f t="shared" ca="1" si="479"/>
        <v>8.2908445016047876E-3</v>
      </c>
    </row>
    <row r="921" spans="1:109" ht="14" thickBot="1" x14ac:dyDescent="0.2">
      <c r="A921" s="96">
        <v>39996</v>
      </c>
      <c r="B921" s="97">
        <v>3.7135000228881836</v>
      </c>
      <c r="C921" s="98">
        <v>896.41998291015625</v>
      </c>
      <c r="D921" s="97">
        <v>1.6416000127792358</v>
      </c>
      <c r="E921">
        <v>95.82215130510987</v>
      </c>
      <c r="F921">
        <v>928.85870361328125</v>
      </c>
      <c r="G921" s="14"/>
      <c r="H921" s="34">
        <f t="shared" si="480"/>
        <v>-1.7332633030026294E-2</v>
      </c>
      <c r="I921" s="34">
        <f t="shared" si="481"/>
        <v>-2.914454602537745E-2</v>
      </c>
      <c r="J921" s="34">
        <f t="shared" si="482"/>
        <v>-4.0043818562336868E-3</v>
      </c>
      <c r="K921" s="34">
        <f t="shared" si="483"/>
        <v>-7.4741400928287852E-3</v>
      </c>
      <c r="L921" s="101">
        <f t="shared" si="484"/>
        <v>-1.476522954208632E-2</v>
      </c>
      <c r="N921" s="34">
        <f t="shared" si="485"/>
        <v>0.71277737426396959</v>
      </c>
      <c r="O921" s="35">
        <f t="shared" si="493"/>
        <v>-2.9144546025377451</v>
      </c>
      <c r="P921" s="35">
        <f t="shared" si="494"/>
        <v>-0.40043818562336869</v>
      </c>
      <c r="Q921" s="35">
        <f t="shared" si="486"/>
        <v>-0.74741400928287849</v>
      </c>
      <c r="R921" s="35">
        <f t="shared" si="495"/>
        <v>-1.476522954208632</v>
      </c>
      <c r="S921" s="67">
        <f t="shared" si="487"/>
        <v>-4.8260523773886543</v>
      </c>
      <c r="AJ921" s="34">
        <f t="shared" ca="1" si="468"/>
        <v>-0.40857892369550664</v>
      </c>
      <c r="AK921" s="34">
        <f t="shared" ca="1" si="468"/>
        <v>-0.6528875080885046</v>
      </c>
      <c r="AL921" s="34">
        <f t="shared" ca="1" si="468"/>
        <v>-1.4117860811170639</v>
      </c>
      <c r="AM921" s="34">
        <f t="shared" ca="1" si="468"/>
        <v>-2.4435513174647259</v>
      </c>
      <c r="AN921" s="101">
        <f t="shared" ca="1" si="468"/>
        <v>1.0208369820331784</v>
      </c>
      <c r="AQ921" s="60">
        <f ca="1"/>
        <v>-2.9613527197723914E-2</v>
      </c>
      <c r="AR921" s="60">
        <f ca="1"/>
        <v>-2.2432339015336276E-2</v>
      </c>
      <c r="AS921" s="60">
        <f ca="1"/>
        <v>-1.1246186123621098E-3</v>
      </c>
      <c r="AT921" s="60">
        <f ca="1"/>
        <v>-9.6268165954357752E-3</v>
      </c>
      <c r="AU921" s="60">
        <f ca="1"/>
        <v>2.3394587454951708E-3</v>
      </c>
      <c r="AW921" s="61">
        <f t="shared" ca="1" si="469"/>
        <v>1.2178099035571792</v>
      </c>
      <c r="AX921" s="61">
        <f t="shared" ca="1" si="470"/>
        <v>-2.2432339015336278</v>
      </c>
      <c r="AY921" s="61">
        <f t="shared" ca="1" si="471"/>
        <v>-0.11246186123621098</v>
      </c>
      <c r="AZ921" s="61">
        <f t="shared" ca="1" si="472"/>
        <v>-0.96268165954357754</v>
      </c>
      <c r="BA921" s="61">
        <f t="shared" ca="1" si="473"/>
        <v>0.23394587454951707</v>
      </c>
      <c r="BB921" s="61">
        <f t="shared" ca="1" si="474"/>
        <v>-1.8666216442067198</v>
      </c>
      <c r="BL921" s="96">
        <v>39996</v>
      </c>
      <c r="BM921" s="126">
        <f t="shared" si="488"/>
        <v>-1.6911144191130482E-2</v>
      </c>
      <c r="BN921" s="126">
        <f t="shared" si="489"/>
        <v>-2.930307663504746E-2</v>
      </c>
      <c r="BO921" s="126">
        <f t="shared" si="490"/>
        <v>-3.9631913846416246E-3</v>
      </c>
      <c r="BP921" s="126">
        <f t="shared" si="491"/>
        <v>-7.266448482247505E-3</v>
      </c>
      <c r="BQ921" s="126">
        <f t="shared" si="492"/>
        <v>-1.5514889184504728E-2</v>
      </c>
      <c r="DA921" s="126">
        <f t="shared" ca="1" si="475"/>
        <v>-2.948089101590377E-2</v>
      </c>
      <c r="DB921" s="126">
        <f t="shared" ca="1" si="476"/>
        <v>-2.2750221336537455E-2</v>
      </c>
      <c r="DC921" s="126">
        <f t="shared" ca="1" si="477"/>
        <v>-1.2830321744517093E-3</v>
      </c>
      <c r="DD921" s="126">
        <f t="shared" ca="1" si="478"/>
        <v>-9.5100792541209407E-3</v>
      </c>
      <c r="DE921" s="126">
        <f t="shared" ca="1" si="479"/>
        <v>1.716866526178498E-3</v>
      </c>
    </row>
    <row r="922" spans="1:109" ht="14" thickBot="1" x14ac:dyDescent="0.2">
      <c r="A922" s="96">
        <v>39997</v>
      </c>
      <c r="B922" s="97">
        <v>3.7135000228881836</v>
      </c>
      <c r="C922" s="98">
        <v>896.41998291015625</v>
      </c>
      <c r="D922" s="97">
        <v>1.6336499452590942</v>
      </c>
      <c r="E922">
        <v>95.923257236465432</v>
      </c>
      <c r="F922">
        <v>932.35858154296875</v>
      </c>
      <c r="G922" s="14"/>
      <c r="H922" s="34">
        <f t="shared" si="480"/>
        <v>0</v>
      </c>
      <c r="I922" s="34">
        <f t="shared" si="481"/>
        <v>0</v>
      </c>
      <c r="J922" s="34">
        <f t="shared" si="482"/>
        <v>-4.8428773503005175E-3</v>
      </c>
      <c r="K922" s="34">
        <f t="shared" si="483"/>
        <v>1.055141530204513E-3</v>
      </c>
      <c r="L922" s="101">
        <f t="shared" si="484"/>
        <v>3.7679336115093677E-3</v>
      </c>
      <c r="N922" s="34">
        <f t="shared" si="485"/>
        <v>0</v>
      </c>
      <c r="O922" s="35">
        <f t="shared" si="493"/>
        <v>0</v>
      </c>
      <c r="P922" s="35">
        <f t="shared" si="494"/>
        <v>-0.48428773503005174</v>
      </c>
      <c r="Q922" s="35">
        <f t="shared" si="486"/>
        <v>0.10551415302045131</v>
      </c>
      <c r="R922" s="35">
        <f t="shared" si="495"/>
        <v>0.37679336115093676</v>
      </c>
      <c r="S922" s="67">
        <f t="shared" si="487"/>
        <v>-1.9802208586636727E-3</v>
      </c>
      <c r="AJ922" s="34">
        <f t="shared" ca="1" si="468"/>
        <v>0.46479327638949475</v>
      </c>
      <c r="AK922" s="34">
        <f t="shared" ca="1" si="468"/>
        <v>0.25889142324356706</v>
      </c>
      <c r="AL922" s="34">
        <f t="shared" ca="1" si="468"/>
        <v>0.49624492843382229</v>
      </c>
      <c r="AM922" s="34">
        <f t="shared" ca="1" si="468"/>
        <v>0.83467469355597812</v>
      </c>
      <c r="AN922" s="101">
        <f t="shared" ca="1" si="468"/>
        <v>0.39735941898739829</v>
      </c>
      <c r="AQ922" s="60">
        <f ca="1"/>
        <v>-9.4748927375425335E-4</v>
      </c>
      <c r="AR922" s="60">
        <f ca="1"/>
        <v>-2.1989351066694099E-2</v>
      </c>
      <c r="AS922" s="60">
        <f ca="1"/>
        <v>-1.1937577292600402E-2</v>
      </c>
      <c r="AT922" s="60">
        <f ca="1"/>
        <v>1.0560783059629941E-2</v>
      </c>
      <c r="AU922" s="60">
        <f ca="1"/>
        <v>1.8041065197344005E-3</v>
      </c>
      <c r="AW922" s="61">
        <f t="shared" ca="1" si="469"/>
        <v>3.8964011729775129E-2</v>
      </c>
      <c r="AX922" s="61">
        <f t="shared" ca="1" si="470"/>
        <v>-2.1989351066694098</v>
      </c>
      <c r="AY922" s="61">
        <f t="shared" ca="1" si="471"/>
        <v>-1.1937577292600401</v>
      </c>
      <c r="AZ922" s="61">
        <f t="shared" ca="1" si="472"/>
        <v>1.0560783059629941</v>
      </c>
      <c r="BA922" s="61">
        <f t="shared" ca="1" si="473"/>
        <v>0.18041065197344006</v>
      </c>
      <c r="BB922" s="61">
        <f t="shared" ca="1" si="474"/>
        <v>-2.1172398662632412</v>
      </c>
      <c r="BL922" s="96">
        <v>39997</v>
      </c>
      <c r="BM922" s="126">
        <f t="shared" si="488"/>
        <v>4.2148883889581103E-4</v>
      </c>
      <c r="BN922" s="126">
        <f t="shared" si="489"/>
        <v>-1.5853060967001092E-4</v>
      </c>
      <c r="BO922" s="126">
        <f t="shared" si="490"/>
        <v>-4.8016868787084553E-3</v>
      </c>
      <c r="BP922" s="126">
        <f t="shared" si="491"/>
        <v>1.2628331407857928E-3</v>
      </c>
      <c r="BQ922" s="126">
        <f t="shared" si="492"/>
        <v>3.0182739690909595E-3</v>
      </c>
      <c r="DA922" s="126">
        <f t="shared" ca="1" si="475"/>
        <v>-8.1485309193410967E-4</v>
      </c>
      <c r="DB922" s="126">
        <f t="shared" ca="1" si="476"/>
        <v>-2.2307233387895278E-2</v>
      </c>
      <c r="DC922" s="126">
        <f t="shared" ca="1" si="477"/>
        <v>-1.2095990854690002E-2</v>
      </c>
      <c r="DD922" s="126">
        <f t="shared" ca="1" si="478"/>
        <v>1.0677520400944775E-2</v>
      </c>
      <c r="DE922" s="126">
        <f t="shared" ca="1" si="479"/>
        <v>1.1815143004177276E-3</v>
      </c>
    </row>
    <row r="923" spans="1:109" ht="14" thickBot="1" x14ac:dyDescent="0.2">
      <c r="A923" s="96">
        <v>40000</v>
      </c>
      <c r="B923" s="97">
        <v>3.7125000953674316</v>
      </c>
      <c r="C923" s="98">
        <v>898.719970703125</v>
      </c>
      <c r="D923" s="97">
        <v>1.6253999471664429</v>
      </c>
      <c r="E923">
        <v>95.283472062983847</v>
      </c>
      <c r="F923">
        <v>923.9794921875</v>
      </c>
      <c r="G923" s="14"/>
      <c r="H923" s="34">
        <f t="shared" si="480"/>
        <v>-2.692682145116178E-4</v>
      </c>
      <c r="I923" s="34">
        <f t="shared" si="481"/>
        <v>2.5657480163505755E-3</v>
      </c>
      <c r="J923" s="34">
        <f t="shared" si="482"/>
        <v>-5.0500403202002565E-3</v>
      </c>
      <c r="K923" s="34">
        <f t="shared" si="483"/>
        <v>-6.6697607224118407E-3</v>
      </c>
      <c r="L923" s="101">
        <f t="shared" si="484"/>
        <v>-8.9869815340811454E-3</v>
      </c>
      <c r="N923" s="34">
        <f t="shared" si="485"/>
        <v>1.1073233396209919E-2</v>
      </c>
      <c r="O923" s="35">
        <f t="shared" si="493"/>
        <v>0.25657480163505753</v>
      </c>
      <c r="P923" s="35">
        <f t="shared" si="494"/>
        <v>-0.50500403202002564</v>
      </c>
      <c r="Q923" s="35">
        <f t="shared" si="486"/>
        <v>-0.66697607224118405</v>
      </c>
      <c r="R923" s="35">
        <f t="shared" si="495"/>
        <v>-0.89869815340811454</v>
      </c>
      <c r="S923" s="67">
        <f t="shared" si="487"/>
        <v>-1.8030302226380568</v>
      </c>
      <c r="AJ923" s="34">
        <f t="shared" ca="1" si="468"/>
        <v>1.0641301263675533</v>
      </c>
      <c r="AK923" s="34">
        <f t="shared" ca="1" si="468"/>
        <v>1.1100481955879227</v>
      </c>
      <c r="AL923" s="34">
        <f t="shared" ca="1" si="468"/>
        <v>-0.19088817114398957</v>
      </c>
      <c r="AM923" s="34">
        <f t="shared" ca="1" si="468"/>
        <v>-1.7182626209685789E-2</v>
      </c>
      <c r="AN923" s="101">
        <f t="shared" ca="1" si="468"/>
        <v>-0.91352789837453974</v>
      </c>
      <c r="AQ923" s="60">
        <f ca="1"/>
        <v>6.061275027344765E-3</v>
      </c>
      <c r="AR923" s="60">
        <f ca="1"/>
        <v>1.0160691530891927E-2</v>
      </c>
      <c r="AS923" s="60">
        <f ca="1"/>
        <v>6.8374855117840421E-3</v>
      </c>
      <c r="AT923" s="60">
        <f ca="1"/>
        <v>9.8905175482632418E-4</v>
      </c>
      <c r="AU923" s="60">
        <f ca="1"/>
        <v>-4.6379131434286052E-4</v>
      </c>
      <c r="AW923" s="61">
        <f t="shared" ca="1" si="469"/>
        <v>-0.24926043788028085</v>
      </c>
      <c r="AX923" s="61">
        <f t="shared" ca="1" si="470"/>
        <v>1.0160691530891928</v>
      </c>
      <c r="AY923" s="61">
        <f t="shared" ca="1" si="471"/>
        <v>0.68374855117840416</v>
      </c>
      <c r="AZ923" s="61">
        <f t="shared" ca="1" si="472"/>
        <v>9.8905175482632418E-2</v>
      </c>
      <c r="BA923" s="61">
        <f t="shared" ca="1" si="473"/>
        <v>-4.6379131434286049E-2</v>
      </c>
      <c r="BB923" s="61">
        <f t="shared" ca="1" si="474"/>
        <v>1.5030833104356625</v>
      </c>
      <c r="BL923" s="96">
        <v>40000</v>
      </c>
      <c r="BM923" s="126">
        <f t="shared" si="488"/>
        <v>1.5222062438419322E-4</v>
      </c>
      <c r="BN923" s="126">
        <f t="shared" si="489"/>
        <v>2.4072174066805648E-3</v>
      </c>
      <c r="BO923" s="126">
        <f t="shared" si="490"/>
        <v>-5.0088498486081942E-3</v>
      </c>
      <c r="BP923" s="126">
        <f t="shared" si="491"/>
        <v>-6.4620691118305604E-3</v>
      </c>
      <c r="BQ923" s="126">
        <f t="shared" si="492"/>
        <v>-9.7366411764995536E-3</v>
      </c>
      <c r="DA923" s="126">
        <f t="shared" ca="1" si="475"/>
        <v>6.1939112091649083E-3</v>
      </c>
      <c r="DB923" s="126">
        <f t="shared" ca="1" si="476"/>
        <v>9.8428092096907501E-3</v>
      </c>
      <c r="DC923" s="126">
        <f t="shared" ca="1" si="477"/>
        <v>6.6790719496944428E-3</v>
      </c>
      <c r="DD923" s="126">
        <f t="shared" ca="1" si="478"/>
        <v>1.1057890961411591E-3</v>
      </c>
      <c r="DE923" s="126">
        <f t="shared" ca="1" si="479"/>
        <v>-1.0863835336595335E-3</v>
      </c>
    </row>
    <row r="924" spans="1:109" ht="14" thickBot="1" x14ac:dyDescent="0.2">
      <c r="A924" s="96">
        <v>40001</v>
      </c>
      <c r="B924" s="97">
        <v>3.6510000228881836</v>
      </c>
      <c r="C924" s="98">
        <v>881.030029296875</v>
      </c>
      <c r="D924" s="97">
        <v>1.614799976348877</v>
      </c>
      <c r="E924">
        <v>94.79571106064914</v>
      </c>
      <c r="F924">
        <v>923.5794677734375</v>
      </c>
      <c r="G924" s="14"/>
      <c r="H924" s="34">
        <f t="shared" si="480"/>
        <v>-1.6565675663144E-2</v>
      </c>
      <c r="I924" s="34">
        <f t="shared" si="481"/>
        <v>-1.9683485382449052E-2</v>
      </c>
      <c r="J924" s="34">
        <f t="shared" si="482"/>
        <v>-6.5214538957287594E-3</v>
      </c>
      <c r="K924" s="34">
        <f t="shared" si="483"/>
        <v>-5.1190515183188318E-3</v>
      </c>
      <c r="L924" s="101">
        <f t="shared" si="484"/>
        <v>-4.3293646389862126E-4</v>
      </c>
      <c r="N924" s="34">
        <f t="shared" si="485"/>
        <v>0.68123745432268068</v>
      </c>
      <c r="O924" s="35">
        <f t="shared" si="493"/>
        <v>-1.9683485382449053</v>
      </c>
      <c r="P924" s="35">
        <f t="shared" si="494"/>
        <v>-0.65214538957287593</v>
      </c>
      <c r="Q924" s="35">
        <f t="shared" si="486"/>
        <v>-0.51190515183188312</v>
      </c>
      <c r="R924" s="35">
        <f t="shared" si="495"/>
        <v>-4.3293646389862127E-2</v>
      </c>
      <c r="S924" s="67">
        <f t="shared" si="487"/>
        <v>-2.4944552717168462</v>
      </c>
      <c r="AJ924" s="34">
        <f t="shared" ca="1" si="468"/>
        <v>1.1373845912547962</v>
      </c>
      <c r="AK924" s="34">
        <f t="shared" ca="1" si="468"/>
        <v>-1.1659524011836735</v>
      </c>
      <c r="AL924" s="34">
        <f t="shared" ca="1" si="468"/>
        <v>-1.7416907693449049</v>
      </c>
      <c r="AM924" s="34">
        <f t="shared" ca="1" si="468"/>
        <v>1.6243262420792537</v>
      </c>
      <c r="AN924" s="101">
        <f t="shared" ca="1" si="468"/>
        <v>1.1642952700514098</v>
      </c>
      <c r="AQ924" s="60">
        <f ca="1"/>
        <v>2.0113427685108629E-2</v>
      </c>
      <c r="AR924" s="60">
        <f ca="1"/>
        <v>1.408642744934986E-2</v>
      </c>
      <c r="AS924" s="60">
        <f ca="1"/>
        <v>1.3664019681445955E-3</v>
      </c>
      <c r="AT924" s="60">
        <f ca="1"/>
        <v>-1.3629526966437919E-3</v>
      </c>
      <c r="AU924" s="60">
        <f ca="1"/>
        <v>1.4496741225700291E-2</v>
      </c>
      <c r="AW924" s="61">
        <f t="shared" ca="1" si="469"/>
        <v>-0.8271331971319198</v>
      </c>
      <c r="AX924" s="61">
        <f t="shared" ca="1" si="470"/>
        <v>1.4086427449349859</v>
      </c>
      <c r="AY924" s="61">
        <f t="shared" ca="1" si="471"/>
        <v>0.13664019681445955</v>
      </c>
      <c r="AZ924" s="61">
        <f t="shared" ca="1" si="472"/>
        <v>-0.13629526966437919</v>
      </c>
      <c r="BA924" s="61">
        <f t="shared" ca="1" si="473"/>
        <v>1.4496741225700291</v>
      </c>
      <c r="BB924" s="61">
        <f t="shared" ca="1" si="474"/>
        <v>2.0315285975231756</v>
      </c>
      <c r="BL924" s="96">
        <v>40001</v>
      </c>
      <c r="BM924" s="126">
        <f t="shared" si="488"/>
        <v>-1.6144186824248188E-2</v>
      </c>
      <c r="BN924" s="126">
        <f t="shared" si="489"/>
        <v>-1.9842015992119062E-2</v>
      </c>
      <c r="BO924" s="126">
        <f t="shared" si="490"/>
        <v>-6.4802634241366971E-3</v>
      </c>
      <c r="BP924" s="126">
        <f t="shared" si="491"/>
        <v>-4.9113599077375515E-3</v>
      </c>
      <c r="BQ924" s="126">
        <f t="shared" si="492"/>
        <v>-1.1825961063170294E-3</v>
      </c>
      <c r="DA924" s="126">
        <f t="shared" ca="1" si="475"/>
        <v>2.0246063866928773E-2</v>
      </c>
      <c r="DB924" s="126">
        <f t="shared" ca="1" si="476"/>
        <v>1.3768545128148683E-2</v>
      </c>
      <c r="DC924" s="126">
        <f t="shared" ca="1" si="477"/>
        <v>1.207988406054996E-3</v>
      </c>
      <c r="DD924" s="126">
        <f t="shared" ca="1" si="478"/>
        <v>-1.246215355328957E-3</v>
      </c>
      <c r="DE924" s="126">
        <f t="shared" ca="1" si="479"/>
        <v>1.3874149006383618E-2</v>
      </c>
    </row>
    <row r="925" spans="1:109" ht="14" thickBot="1" x14ac:dyDescent="0.2">
      <c r="A925" s="96">
        <v>40002</v>
      </c>
      <c r="B925" s="97">
        <v>3.4449999332427979</v>
      </c>
      <c r="C925" s="98">
        <v>879.55999755859375</v>
      </c>
      <c r="D925" s="97">
        <v>1.6030000448226929</v>
      </c>
      <c r="E925">
        <v>92.438528792701007</v>
      </c>
      <c r="F925">
        <v>906.078857421875</v>
      </c>
      <c r="G925" s="14"/>
      <c r="H925" s="34">
        <f t="shared" si="480"/>
        <v>-5.6422922036145587E-2</v>
      </c>
      <c r="I925" s="34">
        <f t="shared" si="481"/>
        <v>-1.6685376087060739E-3</v>
      </c>
      <c r="J925" s="34">
        <f t="shared" si="482"/>
        <v>-7.3073641930960194E-3</v>
      </c>
      <c r="K925" s="34">
        <f t="shared" si="483"/>
        <v>-2.4865916839212656E-2</v>
      </c>
      <c r="L925" s="101">
        <f t="shared" si="484"/>
        <v>-1.8948678443180333E-2</v>
      </c>
      <c r="N925" s="34">
        <f t="shared" si="485"/>
        <v>2.3203042577290125</v>
      </c>
      <c r="O925" s="35">
        <f t="shared" si="493"/>
        <v>-0.16685376087060738</v>
      </c>
      <c r="P925" s="35">
        <f t="shared" si="494"/>
        <v>-0.73073641930960198</v>
      </c>
      <c r="Q925" s="35">
        <f t="shared" si="486"/>
        <v>-2.4865916839212656</v>
      </c>
      <c r="R925" s="35">
        <f t="shared" si="495"/>
        <v>-1.8948678443180333</v>
      </c>
      <c r="S925" s="67">
        <f t="shared" si="487"/>
        <v>-2.958745450690496</v>
      </c>
      <c r="AJ925" s="34">
        <f t="shared" ca="1" si="468"/>
        <v>-2.3124204506671862</v>
      </c>
      <c r="AK925" s="34">
        <f t="shared" ca="1" si="468"/>
        <v>-0.72759940196325679</v>
      </c>
      <c r="AL925" s="34">
        <f t="shared" ca="1" si="468"/>
        <v>0.17779786449533638</v>
      </c>
      <c r="AM925" s="34">
        <f t="shared" ca="1" si="468"/>
        <v>-0.17168168198768419</v>
      </c>
      <c r="AN925" s="101">
        <f t="shared" ca="1" si="468"/>
        <v>-0.93756437304693852</v>
      </c>
      <c r="AQ925" s="60">
        <f ca="1"/>
        <v>3.3713599859877777E-2</v>
      </c>
      <c r="AR925" s="60">
        <f ca="1"/>
        <v>-1.5282406402253371E-2</v>
      </c>
      <c r="AS925" s="60">
        <f ca="1"/>
        <v>8.7318598972236372E-3</v>
      </c>
      <c r="AT925" s="60">
        <f ca="1"/>
        <v>3.7880230798994496E-3</v>
      </c>
      <c r="AU925" s="60">
        <f ca="1"/>
        <v>-8.141048273032421E-3</v>
      </c>
      <c r="AW925" s="61">
        <f t="shared" ca="1" si="469"/>
        <v>-1.3864189672440876</v>
      </c>
      <c r="AX925" s="61">
        <f t="shared" ca="1" si="470"/>
        <v>-1.5282406402253372</v>
      </c>
      <c r="AY925" s="61">
        <f t="shared" ca="1" si="471"/>
        <v>0.87318598972236372</v>
      </c>
      <c r="AZ925" s="61">
        <f t="shared" ca="1" si="472"/>
        <v>0.37880230798994496</v>
      </c>
      <c r="BA925" s="61">
        <f t="shared" ca="1" si="473"/>
        <v>-0.81410482730324207</v>
      </c>
      <c r="BB925" s="61">
        <f t="shared" ca="1" si="474"/>
        <v>-2.4767761370603587</v>
      </c>
      <c r="BL925" s="96">
        <v>40002</v>
      </c>
      <c r="BM925" s="126">
        <f t="shared" si="488"/>
        <v>-5.6001433197249775E-2</v>
      </c>
      <c r="BN925" s="126">
        <f t="shared" si="489"/>
        <v>-1.8270682183760848E-3</v>
      </c>
      <c r="BO925" s="126">
        <f t="shared" si="490"/>
        <v>-7.2661737215039572E-3</v>
      </c>
      <c r="BP925" s="126">
        <f t="shared" si="491"/>
        <v>-2.4658225228631377E-2</v>
      </c>
      <c r="BQ925" s="126">
        <f t="shared" si="492"/>
        <v>-1.9698338085598739E-2</v>
      </c>
      <c r="DA925" s="126">
        <f t="shared" ca="1" si="475"/>
        <v>3.3846236041697918E-2</v>
      </c>
      <c r="DB925" s="126">
        <f t="shared" ca="1" si="476"/>
        <v>-1.5600288723454548E-2</v>
      </c>
      <c r="DC925" s="126">
        <f t="shared" ca="1" si="477"/>
        <v>8.573446335134037E-3</v>
      </c>
      <c r="DD925" s="126">
        <f t="shared" ca="1" si="478"/>
        <v>3.9047604212142845E-3</v>
      </c>
      <c r="DE925" s="126">
        <f t="shared" ca="1" si="479"/>
        <v>-8.7636404923490934E-3</v>
      </c>
    </row>
    <row r="926" spans="1:109" ht="14" thickBot="1" x14ac:dyDescent="0.2">
      <c r="A926" s="96">
        <v>40003</v>
      </c>
      <c r="B926" s="97">
        <v>3.5859999656677246</v>
      </c>
      <c r="C926" s="98">
        <v>882.67999267578125</v>
      </c>
      <c r="D926" s="97">
        <v>1.6360000371932983</v>
      </c>
      <c r="E926">
        <v>93.040566689169879</v>
      </c>
      <c r="F926">
        <v>912.05743408203125</v>
      </c>
      <c r="G926" s="14"/>
      <c r="H926" s="34">
        <f t="shared" si="480"/>
        <v>4.0928892643606711E-2</v>
      </c>
      <c r="I926" s="34">
        <f t="shared" si="481"/>
        <v>3.5472226179541037E-3</v>
      </c>
      <c r="J926" s="34">
        <f t="shared" si="482"/>
        <v>2.0586395163984902E-2</v>
      </c>
      <c r="K926" s="34">
        <f t="shared" si="483"/>
        <v>6.512845934826355E-3</v>
      </c>
      <c r="L926" s="101">
        <f t="shared" si="484"/>
        <v>6.598296176082822E-3</v>
      </c>
      <c r="N926" s="34">
        <f t="shared" si="485"/>
        <v>-1.6831365770857518</v>
      </c>
      <c r="O926" s="35">
        <f t="shared" si="493"/>
        <v>0.35472226179541039</v>
      </c>
      <c r="P926" s="35">
        <f t="shared" si="494"/>
        <v>2.0586395163984901</v>
      </c>
      <c r="Q926" s="35">
        <f t="shared" si="486"/>
        <v>0.65128459348263545</v>
      </c>
      <c r="R926" s="35">
        <f t="shared" si="495"/>
        <v>0.65982961760828218</v>
      </c>
      <c r="S926" s="67">
        <f t="shared" si="487"/>
        <v>2.0413394121990662</v>
      </c>
      <c r="AJ926" s="34">
        <f t="shared" ca="1" si="468"/>
        <v>0.49415143801415706</v>
      </c>
      <c r="AK926" s="34">
        <f t="shared" ca="1" si="468"/>
        <v>-0.84372148553814319</v>
      </c>
      <c r="AL926" s="34">
        <f t="shared" ca="1" si="468"/>
        <v>1.6928512864945799</v>
      </c>
      <c r="AM926" s="34">
        <f t="shared" ca="1" si="468"/>
        <v>0.5489603892605619</v>
      </c>
      <c r="AN926" s="101">
        <f t="shared" ca="1" si="468"/>
        <v>-0.34466211642874417</v>
      </c>
      <c r="AQ926" s="60">
        <f ca="1"/>
        <v>-4.4137810325278359E-2</v>
      </c>
      <c r="AR926" s="60">
        <f ca="1"/>
        <v>-2.2063061735091392E-2</v>
      </c>
      <c r="AS926" s="60">
        <f ca="1"/>
        <v>-8.3743889229723392E-3</v>
      </c>
      <c r="AT926" s="60">
        <f ca="1"/>
        <v>-1.1429183132884078E-2</v>
      </c>
      <c r="AU926" s="60">
        <f ca="1"/>
        <v>-8.6624160928775659E-3</v>
      </c>
      <c r="AW926" s="61">
        <f t="shared" ca="1" si="469"/>
        <v>1.8150982885815652</v>
      </c>
      <c r="AX926" s="61">
        <f t="shared" ca="1" si="470"/>
        <v>-2.2063061735091392</v>
      </c>
      <c r="AY926" s="61">
        <f t="shared" ca="1" si="471"/>
        <v>-0.83743889229723389</v>
      </c>
      <c r="AZ926" s="61">
        <f t="shared" ca="1" si="472"/>
        <v>-1.1429183132884078</v>
      </c>
      <c r="BA926" s="61">
        <f t="shared" ca="1" si="473"/>
        <v>-0.86624160928775662</v>
      </c>
      <c r="BB926" s="61">
        <f t="shared" ca="1" si="474"/>
        <v>-3.2378066998009727</v>
      </c>
      <c r="BL926" s="96">
        <v>40003</v>
      </c>
      <c r="BM926" s="126">
        <f t="shared" si="488"/>
        <v>4.1350381482502523E-2</v>
      </c>
      <c r="BN926" s="126">
        <f t="shared" si="489"/>
        <v>3.3886920082840926E-3</v>
      </c>
      <c r="BO926" s="126">
        <f t="shared" si="490"/>
        <v>2.0627585635576966E-2</v>
      </c>
      <c r="BP926" s="126">
        <f t="shared" si="491"/>
        <v>6.7205375454076352E-3</v>
      </c>
      <c r="BQ926" s="126">
        <f t="shared" si="492"/>
        <v>5.8486365336644138E-3</v>
      </c>
      <c r="DA926" s="126">
        <f t="shared" ca="1" si="475"/>
        <v>-4.4005174143458219E-2</v>
      </c>
      <c r="DB926" s="126">
        <f t="shared" ca="1" si="476"/>
        <v>-2.2380944056292571E-2</v>
      </c>
      <c r="DC926" s="126">
        <f t="shared" ca="1" si="477"/>
        <v>-8.5328024850619393E-3</v>
      </c>
      <c r="DD926" s="126">
        <f t="shared" ca="1" si="478"/>
        <v>-1.1312445791569243E-2</v>
      </c>
      <c r="DE926" s="126">
        <f t="shared" ca="1" si="479"/>
        <v>-9.2850083121942383E-3</v>
      </c>
    </row>
    <row r="927" spans="1:109" ht="14" thickBot="1" x14ac:dyDescent="0.2">
      <c r="A927" s="96">
        <v>40004</v>
      </c>
      <c r="B927" s="97">
        <v>3.4684998989105225</v>
      </c>
      <c r="C927" s="98">
        <v>879.1300048828125</v>
      </c>
      <c r="D927" s="97">
        <v>1.6190999746322632</v>
      </c>
      <c r="E927">
        <v>92.336103050541496</v>
      </c>
      <c r="F927">
        <v>910.5574951171875</v>
      </c>
      <c r="G927" s="14"/>
      <c r="H927" s="34">
        <f t="shared" si="480"/>
        <v>-3.2766332370927187E-2</v>
      </c>
      <c r="I927" s="34">
        <f t="shared" si="481"/>
        <v>-4.0218287742165943E-3</v>
      </c>
      <c r="J927" s="34">
        <f t="shared" si="482"/>
        <v>-1.0330111355027044E-2</v>
      </c>
      <c r="K927" s="34">
        <f t="shared" si="483"/>
        <v>-7.5715751063926374E-3</v>
      </c>
      <c r="L927" s="101">
        <f t="shared" si="484"/>
        <v>-1.6445663494354503E-3</v>
      </c>
      <c r="N927" s="34">
        <f t="shared" si="485"/>
        <v>1.347464076066841</v>
      </c>
      <c r="O927" s="35">
        <f t="shared" si="493"/>
        <v>-0.40218287742165942</v>
      </c>
      <c r="P927" s="35">
        <f t="shared" si="494"/>
        <v>-1.0330111355027043</v>
      </c>
      <c r="Q927" s="35">
        <f t="shared" si="486"/>
        <v>-0.75715751063926373</v>
      </c>
      <c r="R927" s="35">
        <f t="shared" si="495"/>
        <v>-0.16445663494354504</v>
      </c>
      <c r="S927" s="67">
        <f t="shared" si="487"/>
        <v>-1.0093440824403315</v>
      </c>
      <c r="AJ927" s="34">
        <f t="shared" ca="1" si="468"/>
        <v>-1.4695905271086567</v>
      </c>
      <c r="AK927" s="34">
        <f t="shared" ca="1" si="468"/>
        <v>-1.2814165841706127</v>
      </c>
      <c r="AL927" s="34">
        <f t="shared" ca="1" si="468"/>
        <v>1.5744398417714283</v>
      </c>
      <c r="AM927" s="34">
        <f t="shared" ca="1" si="468"/>
        <v>0.31224649496941975</v>
      </c>
      <c r="AN927" s="101">
        <f t="shared" ca="1" si="468"/>
        <v>-9.8505264256285432E-2</v>
      </c>
      <c r="AQ927" s="60">
        <f ca="1"/>
        <v>2.964008927926969E-3</v>
      </c>
      <c r="AR927" s="60">
        <f ca="1"/>
        <v>1.827458571979618E-2</v>
      </c>
      <c r="AS927" s="60">
        <f ca="1"/>
        <v>8.6455168633764738E-4</v>
      </c>
      <c r="AT927" s="60">
        <f ca="1"/>
        <v>5.5480778667488673E-4</v>
      </c>
      <c r="AU927" s="60">
        <f ca="1"/>
        <v>-2.0026485229891467E-2</v>
      </c>
      <c r="AW927" s="61">
        <f t="shared" ca="1" si="469"/>
        <v>-0.12189022275397149</v>
      </c>
      <c r="AX927" s="61">
        <f t="shared" ca="1" si="470"/>
        <v>1.8274585719796181</v>
      </c>
      <c r="AY927" s="61">
        <f t="shared" ca="1" si="471"/>
        <v>8.6455168633764734E-2</v>
      </c>
      <c r="AZ927" s="61">
        <f t="shared" ca="1" si="472"/>
        <v>5.548077866748867E-2</v>
      </c>
      <c r="BA927" s="61">
        <f t="shared" ca="1" si="473"/>
        <v>-2.0026485229891469</v>
      </c>
      <c r="BB927" s="61">
        <f t="shared" ca="1" si="474"/>
        <v>-0.1551442264622469</v>
      </c>
      <c r="BL927" s="96">
        <v>40004</v>
      </c>
      <c r="BM927" s="126">
        <f t="shared" si="488"/>
        <v>-3.2344843532031375E-2</v>
      </c>
      <c r="BN927" s="126">
        <f t="shared" si="489"/>
        <v>-4.1803593838866055E-3</v>
      </c>
      <c r="BO927" s="126">
        <f t="shared" si="490"/>
        <v>-1.0288920883434981E-2</v>
      </c>
      <c r="BP927" s="126">
        <f t="shared" si="491"/>
        <v>-7.3638834958113571E-3</v>
      </c>
      <c r="BQ927" s="126">
        <f t="shared" si="492"/>
        <v>-2.3942259918538584E-3</v>
      </c>
      <c r="DA927" s="126">
        <f t="shared" ca="1" si="475"/>
        <v>3.0966451097471127E-3</v>
      </c>
      <c r="DB927" s="126">
        <f t="shared" ca="1" si="476"/>
        <v>1.7956703398595002E-2</v>
      </c>
      <c r="DC927" s="126">
        <f t="shared" ca="1" si="477"/>
        <v>7.0613812424804787E-4</v>
      </c>
      <c r="DD927" s="126">
        <f t="shared" ca="1" si="478"/>
        <v>6.7154512798972164E-4</v>
      </c>
      <c r="DE927" s="126">
        <f t="shared" ca="1" si="479"/>
        <v>-2.0649077449208141E-2</v>
      </c>
    </row>
    <row r="928" spans="1:109" ht="14" thickBot="1" x14ac:dyDescent="0.2">
      <c r="A928" s="96">
        <v>40007</v>
      </c>
      <c r="B928" s="97">
        <v>3.5415000915527344</v>
      </c>
      <c r="C928" s="98">
        <v>901.04998779296875</v>
      </c>
      <c r="D928" s="97">
        <v>1.6205999851226807</v>
      </c>
      <c r="E928">
        <v>92.876383295600078</v>
      </c>
      <c r="F928">
        <v>914.27764892578125</v>
      </c>
      <c r="G928" s="14"/>
      <c r="H928" s="34">
        <f t="shared" si="480"/>
        <v>2.1046618068272606E-2</v>
      </c>
      <c r="I928" s="34">
        <f t="shared" si="481"/>
        <v>2.4933721734452883E-2</v>
      </c>
      <c r="J928" s="34">
        <f t="shared" si="482"/>
        <v>9.2644710883784006E-4</v>
      </c>
      <c r="K928" s="34">
        <f t="shared" si="483"/>
        <v>5.85123507717076E-3</v>
      </c>
      <c r="L928" s="101">
        <f t="shared" si="484"/>
        <v>4.0855781524427202E-3</v>
      </c>
      <c r="N928" s="34">
        <f t="shared" si="485"/>
        <v>-0.86550918939159083</v>
      </c>
      <c r="O928" s="35">
        <f t="shared" si="493"/>
        <v>2.4933721734452883</v>
      </c>
      <c r="P928" s="35">
        <f t="shared" si="494"/>
        <v>9.2644710883784009E-2</v>
      </c>
      <c r="Q928" s="35">
        <f t="shared" si="486"/>
        <v>0.585123507717076</v>
      </c>
      <c r="R928" s="35">
        <f t="shared" si="495"/>
        <v>0.40855781524427204</v>
      </c>
      <c r="S928" s="67">
        <f t="shared" si="487"/>
        <v>2.7141890178988297</v>
      </c>
      <c r="AJ928" s="34">
        <f t="shared" ca="1" si="468"/>
        <v>-0.55597038240322338</v>
      </c>
      <c r="AK928" s="34">
        <f t="shared" ca="1" si="468"/>
        <v>-0.1826878252319207</v>
      </c>
      <c r="AL928" s="34">
        <f t="shared" ca="1" si="468"/>
        <v>1.0499410212788132</v>
      </c>
      <c r="AM928" s="34">
        <f t="shared" ca="1" si="468"/>
        <v>0.30008915854402446</v>
      </c>
      <c r="AN928" s="101">
        <f t="shared" ca="1" si="468"/>
        <v>-0.19174638195164856</v>
      </c>
      <c r="AQ928" s="60">
        <f ca="1"/>
        <v>-3.41766528423477E-2</v>
      </c>
      <c r="AR928" s="60">
        <f ca="1"/>
        <v>-3.2882002112436248E-3</v>
      </c>
      <c r="AS928" s="60">
        <f ca="1"/>
        <v>-3.1897723993788633E-3</v>
      </c>
      <c r="AT928" s="60">
        <f ca="1"/>
        <v>-4.4443963203376251E-3</v>
      </c>
      <c r="AU928" s="60">
        <f ca="1"/>
        <v>-2.3749731861828896E-2</v>
      </c>
      <c r="AW928" s="61">
        <f t="shared" ca="1" si="469"/>
        <v>1.4054612955745984</v>
      </c>
      <c r="AX928" s="61">
        <f t="shared" ca="1" si="470"/>
        <v>-0.32882002112436248</v>
      </c>
      <c r="AY928" s="61">
        <f t="shared" ca="1" si="471"/>
        <v>-0.31897723993788635</v>
      </c>
      <c r="AZ928" s="61">
        <f t="shared" ca="1" si="472"/>
        <v>-0.44443963203376252</v>
      </c>
      <c r="BA928" s="61">
        <f t="shared" ca="1" si="473"/>
        <v>-2.3749731861828898</v>
      </c>
      <c r="BB928" s="61">
        <f t="shared" ca="1" si="474"/>
        <v>-2.0617487837043029</v>
      </c>
      <c r="BL928" s="96">
        <v>40007</v>
      </c>
      <c r="BM928" s="126">
        <f t="shared" si="488"/>
        <v>2.1468106907168417E-2</v>
      </c>
      <c r="BN928" s="126">
        <f t="shared" si="489"/>
        <v>2.4775191124782873E-2</v>
      </c>
      <c r="BO928" s="126">
        <f t="shared" si="490"/>
        <v>9.6763758042990242E-4</v>
      </c>
      <c r="BP928" s="126">
        <f t="shared" si="491"/>
        <v>6.0589266877520403E-3</v>
      </c>
      <c r="BQ928" s="126">
        <f t="shared" si="492"/>
        <v>3.3359185100243121E-3</v>
      </c>
      <c r="DA928" s="126">
        <f t="shared" ca="1" si="475"/>
        <v>-3.404401666052756E-2</v>
      </c>
      <c r="DB928" s="126">
        <f t="shared" ca="1" si="476"/>
        <v>-3.6060825324448023E-3</v>
      </c>
      <c r="DC928" s="126">
        <f t="shared" ca="1" si="477"/>
        <v>-3.3481859614684631E-3</v>
      </c>
      <c r="DD928" s="126">
        <f t="shared" ca="1" si="478"/>
        <v>-4.3276589790227898E-3</v>
      </c>
      <c r="DE928" s="126">
        <f t="shared" ca="1" si="479"/>
        <v>-2.437232408114557E-2</v>
      </c>
    </row>
    <row r="929" spans="1:109" ht="14" thickBot="1" x14ac:dyDescent="0.2">
      <c r="A929" s="96">
        <v>40008</v>
      </c>
      <c r="B929" s="97">
        <v>3.6649999618530273</v>
      </c>
      <c r="C929" s="98">
        <v>905.84002685546875</v>
      </c>
      <c r="D929" s="97">
        <v>1.6277999877929688</v>
      </c>
      <c r="E929">
        <v>93.318405519381386</v>
      </c>
      <c r="F929">
        <v>926.27734375</v>
      </c>
      <c r="G929" s="14"/>
      <c r="H929" s="34">
        <f t="shared" si="480"/>
        <v>3.4872191757065782E-2</v>
      </c>
      <c r="I929" s="34">
        <f t="shared" si="481"/>
        <v>5.3160636228770375E-3</v>
      </c>
      <c r="J929" s="34">
        <f t="shared" si="482"/>
        <v>4.4428006518481122E-3</v>
      </c>
      <c r="K929" s="34">
        <f t="shared" si="483"/>
        <v>4.7592531932953526E-3</v>
      </c>
      <c r="L929" s="101">
        <f t="shared" si="484"/>
        <v>1.3124781994088598E-2</v>
      </c>
      <c r="N929" s="34">
        <f t="shared" si="485"/>
        <v>-1.4340642435786506</v>
      </c>
      <c r="O929" s="35">
        <f t="shared" si="493"/>
        <v>0.53160636228770375</v>
      </c>
      <c r="P929" s="35">
        <f t="shared" si="494"/>
        <v>0.44428006518481122</v>
      </c>
      <c r="Q929" s="35">
        <f t="shared" si="486"/>
        <v>0.47592531932953525</v>
      </c>
      <c r="R929" s="35">
        <f t="shared" si="495"/>
        <v>1.3124781994088599</v>
      </c>
      <c r="S929" s="67">
        <f t="shared" si="487"/>
        <v>1.3302257026322595</v>
      </c>
      <c r="AJ929" s="34">
        <f t="shared" ca="1" si="468"/>
        <v>-2.5229371155775175</v>
      </c>
      <c r="AK929" s="34">
        <f t="shared" ca="1" si="468"/>
        <v>-5.9566440198778312E-2</v>
      </c>
      <c r="AL929" s="34">
        <f t="shared" ca="1" si="468"/>
        <v>-0.43951170281787039</v>
      </c>
      <c r="AM929" s="34">
        <f t="shared" ca="1" si="468"/>
        <v>0.96046631905456936</v>
      </c>
      <c r="AN929" s="101">
        <f t="shared" ca="1" si="468"/>
        <v>-0.98156634662046027</v>
      </c>
      <c r="AQ929" s="60">
        <f ca="1"/>
        <v>-1.5753567812847008E-2</v>
      </c>
      <c r="AR929" s="60">
        <f ca="1"/>
        <v>5.1259072406470291E-3</v>
      </c>
      <c r="AS929" s="60">
        <f ca="1"/>
        <v>2.9092229979245236E-4</v>
      </c>
      <c r="AT929" s="60">
        <f ca="1"/>
        <v>-2.8712059544282868E-3</v>
      </c>
      <c r="AU929" s="60">
        <f ca="1"/>
        <v>-7.7049535232105821E-3</v>
      </c>
      <c r="AW929" s="61">
        <f t="shared" ca="1" si="469"/>
        <v>0.64784079149879992</v>
      </c>
      <c r="AX929" s="61">
        <f t="shared" ca="1" si="470"/>
        <v>0.51259072406470296</v>
      </c>
      <c r="AY929" s="61">
        <f t="shared" ca="1" si="471"/>
        <v>2.9092229979245234E-2</v>
      </c>
      <c r="AZ929" s="61">
        <f t="shared" ca="1" si="472"/>
        <v>-0.2871205954428287</v>
      </c>
      <c r="BA929" s="61">
        <f t="shared" ca="1" si="473"/>
        <v>-0.77049535232105826</v>
      </c>
      <c r="BB929" s="61">
        <f t="shared" ca="1" si="474"/>
        <v>0.13190779777886141</v>
      </c>
      <c r="BL929" s="96">
        <v>40008</v>
      </c>
      <c r="BM929" s="126">
        <f t="shared" si="488"/>
        <v>3.5293680595961593E-2</v>
      </c>
      <c r="BN929" s="126">
        <f t="shared" si="489"/>
        <v>5.1575330132070264E-3</v>
      </c>
      <c r="BO929" s="126">
        <f t="shared" si="490"/>
        <v>4.4839911234401744E-3</v>
      </c>
      <c r="BP929" s="126">
        <f t="shared" si="491"/>
        <v>4.9669448038766328E-3</v>
      </c>
      <c r="BQ929" s="126">
        <f t="shared" si="492"/>
        <v>1.237512235167019E-2</v>
      </c>
      <c r="DA929" s="126">
        <f t="shared" ca="1" si="475"/>
        <v>-1.5620931631026864E-2</v>
      </c>
      <c r="DB929" s="126">
        <f t="shared" ca="1" si="476"/>
        <v>4.8080249194458521E-3</v>
      </c>
      <c r="DC929" s="126">
        <f t="shared" ca="1" si="477"/>
        <v>1.3250873770285278E-4</v>
      </c>
      <c r="DD929" s="126">
        <f t="shared" ca="1" si="478"/>
        <v>-2.7544686131134519E-3</v>
      </c>
      <c r="DE929" s="126">
        <f t="shared" ca="1" si="479"/>
        <v>-8.3275457425272554E-3</v>
      </c>
    </row>
    <row r="930" spans="1:109" ht="14" thickBot="1" x14ac:dyDescent="0.2">
      <c r="A930" s="96">
        <v>40009</v>
      </c>
      <c r="B930" s="97">
        <v>3.8410000801086426</v>
      </c>
      <c r="C930" s="98">
        <v>932.67999267578125</v>
      </c>
      <c r="D930" s="97">
        <v>1.6426000595092773</v>
      </c>
      <c r="E930">
        <v>94.401964736344624</v>
      </c>
      <c r="F930">
        <v>939.27703857421875</v>
      </c>
      <c r="G930" s="14"/>
      <c r="H930" s="34">
        <f t="shared" si="480"/>
        <v>4.8021860869714557E-2</v>
      </c>
      <c r="I930" s="34">
        <f t="shared" si="481"/>
        <v>2.9629918114222335E-2</v>
      </c>
      <c r="J930" s="34">
        <f t="shared" si="482"/>
        <v>9.0920701728073334E-3</v>
      </c>
      <c r="K930" s="34">
        <f t="shared" si="483"/>
        <v>1.1611420179464944E-2</v>
      </c>
      <c r="L930" s="101">
        <f t="shared" si="484"/>
        <v>1.4034343938058509E-2</v>
      </c>
      <c r="N930" s="34">
        <f t="shared" si="485"/>
        <v>-1.974823781169784</v>
      </c>
      <c r="O930" s="35">
        <f t="shared" si="493"/>
        <v>2.9629918114222336</v>
      </c>
      <c r="P930" s="35">
        <f t="shared" si="494"/>
        <v>0.90920701728073339</v>
      </c>
      <c r="Q930" s="35">
        <f t="shared" si="486"/>
        <v>1.1611420179464944</v>
      </c>
      <c r="R930" s="35">
        <f t="shared" si="495"/>
        <v>1.4034343938058509</v>
      </c>
      <c r="S930" s="67">
        <f t="shared" si="487"/>
        <v>4.4619514592855278</v>
      </c>
      <c r="AJ930" s="34">
        <f t="shared" ca="1" si="468"/>
        <v>-0.86532818120316757</v>
      </c>
      <c r="AK930" s="34">
        <f t="shared" ca="1" si="468"/>
        <v>1.279237623156392</v>
      </c>
      <c r="AL930" s="34">
        <f t="shared" ca="1" si="468"/>
        <v>1.7264048806169547</v>
      </c>
      <c r="AM930" s="34">
        <f t="shared" ca="1" si="468"/>
        <v>-0.69497612924685592</v>
      </c>
      <c r="AN930" s="101">
        <f t="shared" ca="1" si="468"/>
        <v>0.25681593005692593</v>
      </c>
      <c r="AQ930" s="60">
        <f ca="1"/>
        <v>-4.5869172937534099E-2</v>
      </c>
      <c r="AR930" s="60">
        <f ca="1"/>
        <v>-2.7481805667089205E-2</v>
      </c>
      <c r="AS930" s="60">
        <f ca="1"/>
        <v>-1.7234682589328146E-3</v>
      </c>
      <c r="AT930" s="60">
        <f ca="1"/>
        <v>-1.7174749581703432E-2</v>
      </c>
      <c r="AU930" s="60">
        <f ca="1"/>
        <v>1.7266217753984568E-3</v>
      </c>
      <c r="AW930" s="61">
        <f t="shared" ca="1" si="469"/>
        <v>1.886297863079254</v>
      </c>
      <c r="AX930" s="61">
        <f t="shared" ca="1" si="470"/>
        <v>-2.7481805667089203</v>
      </c>
      <c r="AY930" s="61">
        <f t="shared" ca="1" si="471"/>
        <v>-0.17234682589328146</v>
      </c>
      <c r="AZ930" s="61">
        <f t="shared" ca="1" si="472"/>
        <v>-1.7174749581703432</v>
      </c>
      <c r="BA930" s="61">
        <f t="shared" ca="1" si="473"/>
        <v>0.1726621775398457</v>
      </c>
      <c r="BB930" s="61">
        <f t="shared" ca="1" si="474"/>
        <v>-2.5790423101534454</v>
      </c>
      <c r="BL930" s="96">
        <v>40009</v>
      </c>
      <c r="BM930" s="126">
        <f t="shared" si="488"/>
        <v>4.8443349708610368E-2</v>
      </c>
      <c r="BN930" s="126">
        <f t="shared" si="489"/>
        <v>2.9471387504552325E-2</v>
      </c>
      <c r="BO930" s="126">
        <f t="shared" si="490"/>
        <v>9.1332606443993956E-3</v>
      </c>
      <c r="BP930" s="126">
        <f t="shared" si="491"/>
        <v>1.1819111790046223E-2</v>
      </c>
      <c r="BQ930" s="126">
        <f t="shared" si="492"/>
        <v>1.3284684295640101E-2</v>
      </c>
      <c r="DA930" s="126">
        <f t="shared" ca="1" si="475"/>
        <v>-4.5736536755713958E-2</v>
      </c>
      <c r="DB930" s="126">
        <f t="shared" ca="1" si="476"/>
        <v>-2.7799687988290384E-2</v>
      </c>
      <c r="DC930" s="126">
        <f t="shared" ca="1" si="477"/>
        <v>-1.8818818210224141E-3</v>
      </c>
      <c r="DD930" s="126">
        <f t="shared" ca="1" si="478"/>
        <v>-1.7058012240388595E-2</v>
      </c>
      <c r="DE930" s="126">
        <f t="shared" ca="1" si="479"/>
        <v>1.104029556081784E-3</v>
      </c>
    </row>
    <row r="931" spans="1:109" ht="14" thickBot="1" x14ac:dyDescent="0.2">
      <c r="A931" s="96">
        <v>40010</v>
      </c>
      <c r="B931" s="97">
        <v>3.7774999141693115</v>
      </c>
      <c r="C931" s="98">
        <v>940.739990234375</v>
      </c>
      <c r="D931" s="97">
        <v>1.6450999975204468</v>
      </c>
      <c r="E931">
        <v>93.755862154475906</v>
      </c>
      <c r="F931">
        <v>936.25421142578125</v>
      </c>
      <c r="G931" s="14"/>
      <c r="H931" s="34">
        <f t="shared" si="480"/>
        <v>-1.65321959424523E-2</v>
      </c>
      <c r="I931" s="34">
        <f t="shared" si="481"/>
        <v>8.6417609704163255E-3</v>
      </c>
      <c r="J931" s="34">
        <f t="shared" si="482"/>
        <v>1.5219395596005785E-3</v>
      </c>
      <c r="K931" s="34">
        <f t="shared" si="483"/>
        <v>-6.8441645645111139E-3</v>
      </c>
      <c r="L931" s="101">
        <f t="shared" si="484"/>
        <v>-3.2182487426989791E-3</v>
      </c>
      <c r="N931" s="34">
        <f t="shared" si="485"/>
        <v>0.67986065326975464</v>
      </c>
      <c r="O931" s="35">
        <f t="shared" si="493"/>
        <v>0.86417609704163256</v>
      </c>
      <c r="P931" s="35">
        <f t="shared" si="494"/>
        <v>0.15219395596005786</v>
      </c>
      <c r="Q931" s="35">
        <f t="shared" si="486"/>
        <v>-0.68441645645111138</v>
      </c>
      <c r="R931" s="35">
        <f t="shared" si="495"/>
        <v>-0.32182487426989792</v>
      </c>
      <c r="S931" s="67">
        <f t="shared" si="487"/>
        <v>0.6899893755504356</v>
      </c>
      <c r="AJ931" s="34">
        <f t="shared" ref="AJ931:AN962" ca="1" si="496">_xlfn.NORM.INV(RAND(),0,1)</f>
        <v>0.59026070714896928</v>
      </c>
      <c r="AK931" s="34">
        <f t="shared" ca="1" si="496"/>
        <v>-1.221161703758155</v>
      </c>
      <c r="AL931" s="34">
        <f t="shared" ca="1" si="496"/>
        <v>-0.70771478365564755</v>
      </c>
      <c r="AM931" s="34">
        <f t="shared" ca="1" si="496"/>
        <v>0.17851798448373921</v>
      </c>
      <c r="AN931" s="101">
        <f t="shared" ca="1" si="496"/>
        <v>1.5008635154921783</v>
      </c>
      <c r="AQ931" s="60">
        <f ca="1"/>
        <v>-2.9051777445561089E-2</v>
      </c>
      <c r="AR931" s="60">
        <f ca="1"/>
        <v>1.6632489910187405E-2</v>
      </c>
      <c r="AS931" s="60">
        <f ca="1"/>
        <v>7.6061301860740548E-4</v>
      </c>
      <c r="AT931" s="60">
        <f ca="1"/>
        <v>5.9470662802705394E-4</v>
      </c>
      <c r="AU931" s="60">
        <f ca="1"/>
        <v>8.3531470601231617E-3</v>
      </c>
      <c r="AW931" s="61">
        <f t="shared" ca="1" si="469"/>
        <v>1.1947088252243945</v>
      </c>
      <c r="AX931" s="61">
        <f t="shared" ca="1" si="470"/>
        <v>1.6632489910187405</v>
      </c>
      <c r="AY931" s="61">
        <f t="shared" ca="1" si="471"/>
        <v>7.6061301860740546E-2</v>
      </c>
      <c r="AZ931" s="61">
        <f t="shared" ca="1" si="472"/>
        <v>5.9470662802705396E-2</v>
      </c>
      <c r="BA931" s="61">
        <f t="shared" ca="1" si="473"/>
        <v>0.83531470601231617</v>
      </c>
      <c r="BB931" s="61">
        <f t="shared" ca="1" si="474"/>
        <v>3.8288044869188971</v>
      </c>
      <c r="BL931" s="96">
        <v>40010</v>
      </c>
      <c r="BM931" s="126">
        <f t="shared" si="488"/>
        <v>-1.6110707103556488E-2</v>
      </c>
      <c r="BN931" s="126">
        <f t="shared" si="489"/>
        <v>8.4832303607463144E-3</v>
      </c>
      <c r="BO931" s="126">
        <f t="shared" si="490"/>
        <v>1.5631300311926407E-3</v>
      </c>
      <c r="BP931" s="126">
        <f t="shared" si="491"/>
        <v>-6.6364729539298336E-3</v>
      </c>
      <c r="BQ931" s="126">
        <f t="shared" si="492"/>
        <v>-3.9679083851173868E-3</v>
      </c>
      <c r="DA931" s="126">
        <f t="shared" ca="1" si="475"/>
        <v>-2.8919141263740945E-2</v>
      </c>
      <c r="DB931" s="126">
        <f t="shared" ca="1" si="476"/>
        <v>1.6314607588986226E-2</v>
      </c>
      <c r="DC931" s="126">
        <f t="shared" ca="1" si="477"/>
        <v>6.0219945651780586E-4</v>
      </c>
      <c r="DD931" s="126">
        <f t="shared" ca="1" si="478"/>
        <v>7.1144396934188885E-4</v>
      </c>
      <c r="DE931" s="126">
        <f t="shared" ca="1" si="479"/>
        <v>7.7305548408064893E-3</v>
      </c>
    </row>
    <row r="932" spans="1:109" ht="14" thickBot="1" x14ac:dyDescent="0.2">
      <c r="A932" s="96">
        <v>40011</v>
      </c>
      <c r="B932" s="97">
        <v>3.8884999752044678</v>
      </c>
      <c r="C932" s="98">
        <v>940.3800048828125</v>
      </c>
      <c r="D932" s="97">
        <v>1.6380000114440918</v>
      </c>
      <c r="E932">
        <v>94.259591002874373</v>
      </c>
      <c r="F932">
        <v>938.25726318359375</v>
      </c>
      <c r="G932" s="14"/>
      <c r="H932" s="34">
        <f t="shared" si="480"/>
        <v>2.9384530392389339E-2</v>
      </c>
      <c r="I932" s="34">
        <f t="shared" si="481"/>
        <v>-3.8266189946152242E-4</v>
      </c>
      <c r="J932" s="34">
        <f t="shared" si="482"/>
        <v>-4.3158386037665383E-3</v>
      </c>
      <c r="K932" s="34">
        <f t="shared" si="483"/>
        <v>5.3727717587248357E-3</v>
      </c>
      <c r="L932" s="101">
        <f t="shared" si="484"/>
        <v>2.139431506280905E-3</v>
      </c>
      <c r="N932" s="34">
        <f t="shared" si="485"/>
        <v>-1.2083927687607263</v>
      </c>
      <c r="O932" s="35">
        <f t="shared" si="493"/>
        <v>-3.8266189946152239E-2</v>
      </c>
      <c r="P932" s="35">
        <f t="shared" si="494"/>
        <v>-0.43158386037665381</v>
      </c>
      <c r="Q932" s="35">
        <f t="shared" si="486"/>
        <v>0.53727717587248358</v>
      </c>
      <c r="R932" s="35">
        <f t="shared" si="495"/>
        <v>0.21394315062809049</v>
      </c>
      <c r="S932" s="67">
        <f t="shared" si="487"/>
        <v>-0.92702249258295844</v>
      </c>
      <c r="AJ932" s="34">
        <f t="shared" ca="1" si="496"/>
        <v>0.40376387307684386</v>
      </c>
      <c r="AK932" s="34">
        <f t="shared" ca="1" si="496"/>
        <v>-0.20159669694714691</v>
      </c>
      <c r="AL932" s="34">
        <f t="shared" ca="1" si="496"/>
        <v>-1.040654928843308</v>
      </c>
      <c r="AM932" s="34">
        <f t="shared" ca="1" si="496"/>
        <v>-1.2111403448471734</v>
      </c>
      <c r="AN932" s="101">
        <f t="shared" ca="1" si="496"/>
        <v>0.85943906411691884</v>
      </c>
      <c r="AQ932" s="60">
        <f ca="1"/>
        <v>1.6871267976595161E-2</v>
      </c>
      <c r="AR932" s="60">
        <f ca="1"/>
        <v>-9.5163935613551062E-3</v>
      </c>
      <c r="AS932" s="60">
        <f ca="1"/>
        <v>2.413749424147061E-3</v>
      </c>
      <c r="AT932" s="60">
        <f ca="1"/>
        <v>8.9422640624633246E-3</v>
      </c>
      <c r="AU932" s="60">
        <f ca="1"/>
        <v>-1.2307840841533855E-2</v>
      </c>
      <c r="AW932" s="61">
        <f t="shared" ca="1" si="469"/>
        <v>-0.69380445937030566</v>
      </c>
      <c r="AX932" s="61">
        <f t="shared" ca="1" si="470"/>
        <v>-0.95163935613551065</v>
      </c>
      <c r="AY932" s="61">
        <f t="shared" ca="1" si="471"/>
        <v>0.24137494241470608</v>
      </c>
      <c r="AZ932" s="61">
        <f t="shared" ca="1" si="472"/>
        <v>0.89422640624633243</v>
      </c>
      <c r="BA932" s="61">
        <f t="shared" ca="1" si="473"/>
        <v>-1.2307840841533855</v>
      </c>
      <c r="BB932" s="61">
        <f t="shared" ca="1" si="474"/>
        <v>-1.7406265509981633</v>
      </c>
      <c r="BL932" s="96">
        <v>40011</v>
      </c>
      <c r="BM932" s="126">
        <f t="shared" si="488"/>
        <v>2.980601923128515E-2</v>
      </c>
      <c r="BN932" s="126">
        <f t="shared" si="489"/>
        <v>-5.4119250913153339E-4</v>
      </c>
      <c r="BO932" s="126">
        <f t="shared" si="490"/>
        <v>-4.274648132174476E-3</v>
      </c>
      <c r="BP932" s="126">
        <f t="shared" si="491"/>
        <v>5.580463369306116E-3</v>
      </c>
      <c r="BQ932" s="126">
        <f t="shared" si="492"/>
        <v>1.3897718638624969E-3</v>
      </c>
      <c r="DA932" s="126">
        <f t="shared" ca="1" si="475"/>
        <v>1.7003904158415305E-2</v>
      </c>
      <c r="DB932" s="126">
        <f t="shared" ca="1" si="476"/>
        <v>-9.8342758825562832E-3</v>
      </c>
      <c r="DC932" s="126">
        <f t="shared" ca="1" si="477"/>
        <v>2.2553358620574612E-3</v>
      </c>
      <c r="DD932" s="126">
        <f t="shared" ca="1" si="478"/>
        <v>9.059001403778159E-3</v>
      </c>
      <c r="DE932" s="126">
        <f t="shared" ca="1" si="479"/>
        <v>-1.2930433060850528E-2</v>
      </c>
    </row>
    <row r="933" spans="1:109" ht="14" thickBot="1" x14ac:dyDescent="0.2">
      <c r="A933" s="96">
        <v>40014</v>
      </c>
      <c r="B933" s="97">
        <v>3.8185000419616699</v>
      </c>
      <c r="C933" s="98">
        <v>951.1300048828125</v>
      </c>
      <c r="D933" s="97">
        <v>1.6533999443054199</v>
      </c>
      <c r="E933">
        <v>94.224064645176895</v>
      </c>
      <c r="F933">
        <v>951.27728271484375</v>
      </c>
      <c r="G933" s="14"/>
      <c r="H933" s="34">
        <f t="shared" si="480"/>
        <v>-1.800178312695426E-2</v>
      </c>
      <c r="I933" s="34">
        <f t="shared" si="481"/>
        <v>1.1431548888940525E-2</v>
      </c>
      <c r="J933" s="34">
        <f t="shared" si="482"/>
        <v>9.4016683478233016E-3</v>
      </c>
      <c r="K933" s="34">
        <f t="shared" si="483"/>
        <v>-3.7689912845467852E-4</v>
      </c>
      <c r="L933" s="101">
        <f t="shared" si="484"/>
        <v>1.3876811874679092E-2</v>
      </c>
      <c r="N933" s="34">
        <f t="shared" si="485"/>
        <v>0.74029512348594539</v>
      </c>
      <c r="O933" s="35">
        <f t="shared" si="493"/>
        <v>1.1431548888940526</v>
      </c>
      <c r="P933" s="35">
        <f t="shared" si="494"/>
        <v>0.94016683478233021</v>
      </c>
      <c r="Q933" s="35">
        <f t="shared" si="486"/>
        <v>-3.7689912845467854E-2</v>
      </c>
      <c r="R933" s="35">
        <f t="shared" si="495"/>
        <v>1.3876811874679091</v>
      </c>
      <c r="S933" s="67">
        <f t="shared" si="487"/>
        <v>4.1736081217847696</v>
      </c>
      <c r="AJ933" s="34">
        <f t="shared" ca="1" si="496"/>
        <v>0.67958799762890254</v>
      </c>
      <c r="AK933" s="34">
        <f t="shared" ca="1" si="496"/>
        <v>1.0827624638685986</v>
      </c>
      <c r="AL933" s="34">
        <f t="shared" ca="1" si="496"/>
        <v>1.7682305664746545</v>
      </c>
      <c r="AM933" s="34">
        <f t="shared" ca="1" si="496"/>
        <v>1.008130842345031</v>
      </c>
      <c r="AN933" s="101">
        <f t="shared" ca="1" si="496"/>
        <v>0.45069203440957784</v>
      </c>
      <c r="AQ933" s="60">
        <f ca="1"/>
        <v>1.2698716897107732E-2</v>
      </c>
      <c r="AR933" s="60">
        <f ca="1"/>
        <v>-8.6372954350579182E-3</v>
      </c>
      <c r="AS933" s="60">
        <f ca="1"/>
        <v>-3.9643331233062407E-3</v>
      </c>
      <c r="AT933" s="60">
        <f ca="1"/>
        <v>8.6895156824374729E-3</v>
      </c>
      <c r="AU933" s="60">
        <f ca="1"/>
        <v>3.8464330552413759E-3</v>
      </c>
      <c r="AW933" s="61">
        <f t="shared" ca="1" si="469"/>
        <v>-0.52221483433946692</v>
      </c>
      <c r="AX933" s="61">
        <f t="shared" ca="1" si="470"/>
        <v>-0.86372954350579179</v>
      </c>
      <c r="AY933" s="61">
        <f t="shared" ca="1" si="471"/>
        <v>-0.39643331233062407</v>
      </c>
      <c r="AZ933" s="61">
        <f t="shared" ca="1" si="472"/>
        <v>0.86895156824374731</v>
      </c>
      <c r="BA933" s="61">
        <f t="shared" ca="1" si="473"/>
        <v>0.38464330552413761</v>
      </c>
      <c r="BB933" s="61">
        <f t="shared" ca="1" si="474"/>
        <v>-0.52878281640799785</v>
      </c>
      <c r="BL933" s="96">
        <v>40014</v>
      </c>
      <c r="BM933" s="126">
        <f t="shared" si="488"/>
        <v>-1.7580294288058448E-2</v>
      </c>
      <c r="BN933" s="126">
        <f t="shared" si="489"/>
        <v>1.1273018279270514E-2</v>
      </c>
      <c r="BO933" s="126">
        <f t="shared" si="490"/>
        <v>9.4428588194153638E-3</v>
      </c>
      <c r="BP933" s="126">
        <f t="shared" si="491"/>
        <v>-1.6920751787339865E-4</v>
      </c>
      <c r="BQ933" s="126">
        <f t="shared" si="492"/>
        <v>1.3127152232260684E-2</v>
      </c>
      <c r="DA933" s="126">
        <f t="shared" ca="1" si="475"/>
        <v>1.2831353078927877E-2</v>
      </c>
      <c r="DB933" s="126">
        <f t="shared" ca="1" si="476"/>
        <v>-8.9551777562590952E-3</v>
      </c>
      <c r="DC933" s="126">
        <f t="shared" ca="1" si="477"/>
        <v>-4.12274668539584E-3</v>
      </c>
      <c r="DD933" s="126">
        <f t="shared" ca="1" si="478"/>
        <v>8.8062530237523074E-3</v>
      </c>
      <c r="DE933" s="126">
        <f t="shared" ca="1" si="479"/>
        <v>3.2238408359247031E-3</v>
      </c>
    </row>
    <row r="934" spans="1:109" ht="14" thickBot="1" x14ac:dyDescent="0.2">
      <c r="A934" s="96">
        <v>40015</v>
      </c>
      <c r="B934" s="97">
        <v>3.6779999732971191</v>
      </c>
      <c r="C934" s="98">
        <v>954.58001708984375</v>
      </c>
      <c r="D934" s="97">
        <v>1.6433999538421631</v>
      </c>
      <c r="E934">
        <v>93.624195937511658</v>
      </c>
      <c r="F934">
        <v>947.273681640625</v>
      </c>
      <c r="G934" s="14"/>
      <c r="H934" s="34">
        <f t="shared" si="480"/>
        <v>-3.6794570412619916E-2</v>
      </c>
      <c r="I934" s="34">
        <f t="shared" si="481"/>
        <v>3.6272772274241537E-3</v>
      </c>
      <c r="J934" s="34">
        <f t="shared" si="482"/>
        <v>-6.0481376558033885E-3</v>
      </c>
      <c r="K934" s="34">
        <f t="shared" si="483"/>
        <v>-6.3664066066793611E-3</v>
      </c>
      <c r="L934" s="101">
        <f t="shared" si="484"/>
        <v>-4.2086583449074911E-3</v>
      </c>
      <c r="N934" s="34">
        <f t="shared" si="485"/>
        <v>1.5131190535474106</v>
      </c>
      <c r="O934" s="35">
        <f t="shared" si="493"/>
        <v>0.36272772274241538</v>
      </c>
      <c r="P934" s="35">
        <f t="shared" si="494"/>
        <v>-0.60481376558033884</v>
      </c>
      <c r="Q934" s="35">
        <f t="shared" si="486"/>
        <v>-0.63664066066793612</v>
      </c>
      <c r="R934" s="35">
        <f t="shared" si="495"/>
        <v>-0.4208658344907491</v>
      </c>
      <c r="S934" s="67">
        <f t="shared" si="487"/>
        <v>0.21352651555080193</v>
      </c>
      <c r="AJ934" s="34">
        <f t="shared" ca="1" si="496"/>
        <v>-1.1293076422198176</v>
      </c>
      <c r="AK934" s="34">
        <f t="shared" ca="1" si="496"/>
        <v>-1.8403710196570926</v>
      </c>
      <c r="AL934" s="34">
        <f t="shared" ca="1" si="496"/>
        <v>1.9551160032724493</v>
      </c>
      <c r="AM934" s="34">
        <f t="shared" ca="1" si="496"/>
        <v>0.56380732283348756</v>
      </c>
      <c r="AN934" s="101">
        <f t="shared" ca="1" si="496"/>
        <v>1.5734500899581825</v>
      </c>
      <c r="AQ934" s="60">
        <f ca="1"/>
        <v>1.9460732015356605E-3</v>
      </c>
      <c r="AR934" s="60">
        <f ca="1"/>
        <v>2.9533232897964116E-2</v>
      </c>
      <c r="AS934" s="60">
        <f ca="1"/>
        <v>1.1055432530930515E-2</v>
      </c>
      <c r="AT934" s="60">
        <f ca="1"/>
        <v>1.7886663315983659E-3</v>
      </c>
      <c r="AU934" s="60">
        <f ca="1"/>
        <v>3.0650157397525617E-3</v>
      </c>
      <c r="AW934" s="61">
        <f t="shared" ca="1" si="469"/>
        <v>-8.002921104445497E-2</v>
      </c>
      <c r="AX934" s="61">
        <f t="shared" ca="1" si="470"/>
        <v>2.9533232897964115</v>
      </c>
      <c r="AY934" s="61">
        <f t="shared" ca="1" si="471"/>
        <v>1.1055432530930516</v>
      </c>
      <c r="AZ934" s="61">
        <f t="shared" ca="1" si="472"/>
        <v>0.17886663315983659</v>
      </c>
      <c r="BA934" s="61">
        <f t="shared" ca="1" si="473"/>
        <v>0.30650157397525618</v>
      </c>
      <c r="BB934" s="61">
        <f t="shared" ca="1" si="474"/>
        <v>4.4642055389801012</v>
      </c>
      <c r="BL934" s="96">
        <v>40015</v>
      </c>
      <c r="BM934" s="126">
        <f t="shared" si="488"/>
        <v>-3.6373081573724104E-2</v>
      </c>
      <c r="BN934" s="126">
        <f t="shared" si="489"/>
        <v>3.468746617754143E-3</v>
      </c>
      <c r="BO934" s="126">
        <f t="shared" si="490"/>
        <v>-6.0069471842113262E-3</v>
      </c>
      <c r="BP934" s="126">
        <f t="shared" si="491"/>
        <v>-6.1587149960980808E-3</v>
      </c>
      <c r="BQ934" s="126">
        <f t="shared" si="492"/>
        <v>-4.9583179873258993E-3</v>
      </c>
      <c r="DA934" s="126">
        <f t="shared" ca="1" si="475"/>
        <v>2.0787093833558043E-3</v>
      </c>
      <c r="DB934" s="126">
        <f t="shared" ca="1" si="476"/>
        <v>2.9215350576762937E-2</v>
      </c>
      <c r="DC934" s="126">
        <f t="shared" ca="1" si="477"/>
        <v>1.0897018968840915E-2</v>
      </c>
      <c r="DD934" s="126">
        <f t="shared" ca="1" si="478"/>
        <v>1.9054036729132008E-3</v>
      </c>
      <c r="DE934" s="126">
        <f t="shared" ca="1" si="479"/>
        <v>2.4424235204358888E-3</v>
      </c>
    </row>
    <row r="935" spans="1:109" ht="14" thickBot="1" x14ac:dyDescent="0.2">
      <c r="A935" s="96">
        <v>40016</v>
      </c>
      <c r="B935" s="97">
        <v>3.7539999485015869</v>
      </c>
      <c r="C935" s="98">
        <v>954.07000732421875</v>
      </c>
      <c r="D935" s="97">
        <v>1.6461000442504883</v>
      </c>
      <c r="E935">
        <v>93.580386621759359</v>
      </c>
      <c r="F935">
        <v>952.2735595703125</v>
      </c>
      <c r="G935" s="14"/>
      <c r="H935" s="34">
        <f t="shared" si="480"/>
        <v>2.0663397432365421E-2</v>
      </c>
      <c r="I935" s="34">
        <f t="shared" si="481"/>
        <v>-5.3427659965041838E-4</v>
      </c>
      <c r="J935" s="34">
        <f t="shared" si="482"/>
        <v>1.6429904369977364E-3</v>
      </c>
      <c r="K935" s="34">
        <f t="shared" si="483"/>
        <v>-4.6792728432656997E-4</v>
      </c>
      <c r="L935" s="101">
        <f t="shared" si="484"/>
        <v>5.278176757774998E-3</v>
      </c>
      <c r="N935" s="34">
        <f t="shared" si="485"/>
        <v>-0.84974984122143715</v>
      </c>
      <c r="O935" s="35">
        <f t="shared" si="493"/>
        <v>-5.342765996504184E-2</v>
      </c>
      <c r="P935" s="35">
        <f t="shared" si="494"/>
        <v>0.16429904369977363</v>
      </c>
      <c r="Q935" s="35">
        <f t="shared" si="486"/>
        <v>-4.6792728432656999E-2</v>
      </c>
      <c r="R935" s="35">
        <f t="shared" si="495"/>
        <v>0.52781767577749983</v>
      </c>
      <c r="S935" s="67">
        <f t="shared" si="487"/>
        <v>-0.25785351014186253</v>
      </c>
      <c r="AJ935" s="34">
        <f t="shared" ca="1" si="496"/>
        <v>0.92093246525845007</v>
      </c>
      <c r="AK935" s="34">
        <f t="shared" ca="1" si="496"/>
        <v>-1.1283316438451043</v>
      </c>
      <c r="AL935" s="34">
        <f t="shared" ca="1" si="496"/>
        <v>-0.36621491086016267</v>
      </c>
      <c r="AM935" s="34">
        <f t="shared" ca="1" si="496"/>
        <v>-1.6309830527736155</v>
      </c>
      <c r="AN935" s="101">
        <f t="shared" ca="1" si="496"/>
        <v>0.46446887052222302</v>
      </c>
      <c r="AQ935" s="60">
        <f ca="1"/>
        <v>-2.9333198420112928E-2</v>
      </c>
      <c r="AR935" s="60">
        <f ca="1"/>
        <v>-5.0185299751073743E-4</v>
      </c>
      <c r="AS935" s="60">
        <f ca="1"/>
        <v>2.2013613035038E-3</v>
      </c>
      <c r="AT935" s="60">
        <f ca="1"/>
        <v>4.454465796145622E-3</v>
      </c>
      <c r="AU935" s="60">
        <f ca="1"/>
        <v>-3.3299869384363454E-2</v>
      </c>
      <c r="AW935" s="61">
        <f t="shared" ca="1" si="469"/>
        <v>1.2062818218346827</v>
      </c>
      <c r="AX935" s="61">
        <f t="shared" ca="1" si="470"/>
        <v>-5.0185299751073741E-2</v>
      </c>
      <c r="AY935" s="61">
        <f t="shared" ca="1" si="471"/>
        <v>0.22013613035037999</v>
      </c>
      <c r="AZ935" s="61">
        <f t="shared" ca="1" si="472"/>
        <v>0.44544657961456219</v>
      </c>
      <c r="BA935" s="61">
        <f t="shared" ca="1" si="473"/>
        <v>-3.3299869384363454</v>
      </c>
      <c r="BB935" s="61">
        <f t="shared" ca="1" si="474"/>
        <v>-1.5083077063877943</v>
      </c>
      <c r="BL935" s="96">
        <v>40016</v>
      </c>
      <c r="BM935" s="126">
        <f t="shared" si="488"/>
        <v>2.1084886271261233E-2</v>
      </c>
      <c r="BN935" s="126">
        <f t="shared" si="489"/>
        <v>-6.928072093204293E-4</v>
      </c>
      <c r="BO935" s="126">
        <f t="shared" si="490"/>
        <v>1.6841809085897986E-3</v>
      </c>
      <c r="BP935" s="126">
        <f t="shared" si="491"/>
        <v>-2.6023567374529007E-4</v>
      </c>
      <c r="BQ935" s="126">
        <f t="shared" si="492"/>
        <v>4.5285171153565899E-3</v>
      </c>
      <c r="DA935" s="126">
        <f t="shared" ca="1" si="475"/>
        <v>-2.9200562238292784E-2</v>
      </c>
      <c r="DB935" s="126">
        <f t="shared" ca="1" si="476"/>
        <v>-8.1973531871191475E-4</v>
      </c>
      <c r="DC935" s="126">
        <f t="shared" ca="1" si="477"/>
        <v>2.0429477414142003E-3</v>
      </c>
      <c r="DD935" s="126">
        <f t="shared" ca="1" si="478"/>
        <v>4.5712031374604573E-3</v>
      </c>
      <c r="DE935" s="126">
        <f t="shared" ca="1" si="479"/>
        <v>-3.3922461603680128E-2</v>
      </c>
    </row>
    <row r="936" spans="1:109" ht="14" thickBot="1" x14ac:dyDescent="0.2">
      <c r="A936" s="96">
        <v>40017</v>
      </c>
      <c r="B936" s="97">
        <v>3.9470000267028809</v>
      </c>
      <c r="C936" s="98">
        <v>976.28997802734375</v>
      </c>
      <c r="D936" s="97">
        <v>1.6517000198364258</v>
      </c>
      <c r="E936">
        <v>95.156531049003831</v>
      </c>
      <c r="F936">
        <v>956.1468505859375</v>
      </c>
      <c r="G936" s="14"/>
      <c r="H936" s="34">
        <f t="shared" si="480"/>
        <v>5.1411848920863763E-2</v>
      </c>
      <c r="I936" s="34">
        <f t="shared" si="481"/>
        <v>2.3289664838582493E-2</v>
      </c>
      <c r="J936" s="34">
        <f t="shared" si="482"/>
        <v>3.4019655157030951E-3</v>
      </c>
      <c r="K936" s="34">
        <f t="shared" si="483"/>
        <v>1.6842679156852149E-2</v>
      </c>
      <c r="L936" s="101">
        <f t="shared" si="484"/>
        <v>4.0674142180034036E-3</v>
      </c>
      <c r="N936" s="34">
        <f t="shared" si="485"/>
        <v>-2.1142317278850036</v>
      </c>
      <c r="O936" s="35">
        <f t="shared" si="493"/>
        <v>2.3289664838582493</v>
      </c>
      <c r="P936" s="35">
        <f t="shared" si="494"/>
        <v>0.34019655157030954</v>
      </c>
      <c r="Q936" s="35">
        <f t="shared" si="486"/>
        <v>1.6842679156852149</v>
      </c>
      <c r="R936" s="35">
        <f t="shared" si="495"/>
        <v>0.40674142180034034</v>
      </c>
      <c r="S936" s="67">
        <f t="shared" si="487"/>
        <v>2.6459406450291105</v>
      </c>
      <c r="AJ936" s="34">
        <f t="shared" ca="1" si="496"/>
        <v>0.47491430592059425</v>
      </c>
      <c r="AK936" s="34">
        <f t="shared" ca="1" si="496"/>
        <v>-0.51802923204767093</v>
      </c>
      <c r="AL936" s="34">
        <f t="shared" ca="1" si="496"/>
        <v>-1.9624192787038115</v>
      </c>
      <c r="AM936" s="34">
        <f t="shared" ca="1" si="496"/>
        <v>-0.99323410931836342</v>
      </c>
      <c r="AN936" s="101">
        <f t="shared" ca="1" si="496"/>
        <v>-0.84116426010032952</v>
      </c>
      <c r="AQ936" s="60">
        <f ca="1"/>
        <v>2.1240440835727264E-2</v>
      </c>
      <c r="AR936" s="60">
        <f ca="1"/>
        <v>-9.3885752639124437E-4</v>
      </c>
      <c r="AS936" s="60">
        <f ca="1"/>
        <v>-8.7570539247043833E-3</v>
      </c>
      <c r="AT936" s="60">
        <f ca="1"/>
        <v>1.1489308681682551E-2</v>
      </c>
      <c r="AU936" s="60">
        <f ca="1"/>
        <v>-1.0959139740937322E-2</v>
      </c>
      <c r="AW936" s="61">
        <f t="shared" ca="1" si="469"/>
        <v>-0.87347984699563608</v>
      </c>
      <c r="AX936" s="61">
        <f t="shared" ca="1" si="470"/>
        <v>-9.3885752639124437E-2</v>
      </c>
      <c r="AY936" s="61">
        <f t="shared" ca="1" si="471"/>
        <v>-0.87570539247043833</v>
      </c>
      <c r="AZ936" s="61">
        <f t="shared" ca="1" si="472"/>
        <v>1.1489308681682551</v>
      </c>
      <c r="BA936" s="61">
        <f t="shared" ca="1" si="473"/>
        <v>-1.0959139740937323</v>
      </c>
      <c r="BB936" s="61">
        <f t="shared" ca="1" si="474"/>
        <v>-1.7900540980306761</v>
      </c>
      <c r="BL936" s="96">
        <v>40017</v>
      </c>
      <c r="BM936" s="126">
        <f t="shared" si="488"/>
        <v>5.1833337759759575E-2</v>
      </c>
      <c r="BN936" s="126">
        <f t="shared" si="489"/>
        <v>2.3131134228912484E-2</v>
      </c>
      <c r="BO936" s="126">
        <f t="shared" si="490"/>
        <v>3.4431559872951573E-3</v>
      </c>
      <c r="BP936" s="126">
        <f t="shared" si="491"/>
        <v>1.7050370767433428E-2</v>
      </c>
      <c r="BQ936" s="126">
        <f t="shared" si="492"/>
        <v>3.3177545755849955E-3</v>
      </c>
      <c r="DA936" s="126">
        <f t="shared" ca="1" si="475"/>
        <v>2.1373077017547409E-2</v>
      </c>
      <c r="DB936" s="126">
        <f t="shared" ca="1" si="476"/>
        <v>-1.2567398475924218E-3</v>
      </c>
      <c r="DC936" s="126">
        <f t="shared" ca="1" si="477"/>
        <v>-8.9154674867939834E-3</v>
      </c>
      <c r="DD936" s="126">
        <f t="shared" ca="1" si="478"/>
        <v>1.1606046022997385E-2</v>
      </c>
      <c r="DE936" s="126">
        <f t="shared" ca="1" si="479"/>
        <v>-1.1581731960253994E-2</v>
      </c>
    </row>
    <row r="937" spans="1:109" ht="14" thickBot="1" x14ac:dyDescent="0.2">
      <c r="A937" s="96">
        <v>40018</v>
      </c>
      <c r="B937" s="97">
        <v>3.8959999084472656</v>
      </c>
      <c r="C937" s="98">
        <v>979.260009765625</v>
      </c>
      <c r="D937" s="97">
        <v>1.6433999538421631</v>
      </c>
      <c r="E937">
        <v>94.741828118706351</v>
      </c>
      <c r="F937">
        <v>953.14703369140625</v>
      </c>
      <c r="G937" s="14"/>
      <c r="H937" s="34">
        <f t="shared" si="480"/>
        <v>-1.2921235852693442E-2</v>
      </c>
      <c r="I937" s="34">
        <f t="shared" si="481"/>
        <v>3.0421614531805281E-3</v>
      </c>
      <c r="J937" s="34">
        <f t="shared" si="482"/>
        <v>-5.0251655231466803E-3</v>
      </c>
      <c r="K937" s="34">
        <f t="shared" si="483"/>
        <v>-4.3581131607657682E-3</v>
      </c>
      <c r="L937" s="101">
        <f t="shared" si="484"/>
        <v>-3.1374018464767504E-3</v>
      </c>
      <c r="N937" s="34">
        <f t="shared" si="485"/>
        <v>0.53136557771536252</v>
      </c>
      <c r="O937" s="35">
        <f t="shared" si="493"/>
        <v>0.3042161453180528</v>
      </c>
      <c r="P937" s="35">
        <f t="shared" si="494"/>
        <v>-0.50251655231466807</v>
      </c>
      <c r="Q937" s="35">
        <f t="shared" si="486"/>
        <v>-0.4358113160765768</v>
      </c>
      <c r="R937" s="35">
        <f t="shared" si="495"/>
        <v>-0.31374018464767506</v>
      </c>
      <c r="S937" s="67">
        <f t="shared" si="487"/>
        <v>-0.41648633000550467</v>
      </c>
      <c r="AJ937" s="34">
        <f t="shared" ca="1" si="496"/>
        <v>-0.49778449410824527</v>
      </c>
      <c r="AK937" s="34">
        <f t="shared" ca="1" si="496"/>
        <v>-0.95416052153994335</v>
      </c>
      <c r="AL937" s="34">
        <f t="shared" ca="1" si="496"/>
        <v>7.2762328597946291E-2</v>
      </c>
      <c r="AM937" s="34">
        <f t="shared" ca="1" si="496"/>
        <v>-0.14712413438715632</v>
      </c>
      <c r="AN937" s="101">
        <f t="shared" ca="1" si="496"/>
        <v>-0.72311626288034891</v>
      </c>
      <c r="AQ937" s="60">
        <f ca="1"/>
        <v>2.074747916415139E-2</v>
      </c>
      <c r="AR937" s="60">
        <f ca="1"/>
        <v>-1.7844950914438114E-2</v>
      </c>
      <c r="AS937" s="60">
        <f ca="1"/>
        <v>-9.3296331203979108E-3</v>
      </c>
      <c r="AT937" s="60">
        <f ca="1"/>
        <v>-5.5444176725231217E-5</v>
      </c>
      <c r="AU937" s="60">
        <f ca="1"/>
        <v>4.4852720833713144E-3</v>
      </c>
      <c r="AW937" s="61">
        <f t="shared" ca="1" si="469"/>
        <v>-0.85320757069059194</v>
      </c>
      <c r="AX937" s="61">
        <f t="shared" ca="1" si="470"/>
        <v>-1.7844950914438114</v>
      </c>
      <c r="AY937" s="61">
        <f t="shared" ca="1" si="471"/>
        <v>-0.9329633120397911</v>
      </c>
      <c r="AZ937" s="61">
        <f t="shared" ca="1" si="472"/>
        <v>-5.5444176725231217E-3</v>
      </c>
      <c r="BA937" s="61">
        <f t="shared" ca="1" si="473"/>
        <v>0.44852720833713144</v>
      </c>
      <c r="BB937" s="61">
        <f t="shared" ca="1" si="474"/>
        <v>-3.1276831835095864</v>
      </c>
      <c r="BL937" s="96">
        <v>40018</v>
      </c>
      <c r="BM937" s="126">
        <f t="shared" si="488"/>
        <v>-1.249974701379763E-2</v>
      </c>
      <c r="BN937" s="126">
        <f t="shared" si="489"/>
        <v>2.8836308435105174E-3</v>
      </c>
      <c r="BO937" s="126">
        <f t="shared" si="490"/>
        <v>-4.9839750515546181E-3</v>
      </c>
      <c r="BP937" s="126">
        <f t="shared" si="491"/>
        <v>-4.1504215501844879E-3</v>
      </c>
      <c r="BQ937" s="126">
        <f t="shared" si="492"/>
        <v>-3.8870614888951585E-3</v>
      </c>
      <c r="DA937" s="126">
        <f t="shared" ca="1" si="475"/>
        <v>2.0880115345971534E-2</v>
      </c>
      <c r="DB937" s="126">
        <f t="shared" ca="1" si="476"/>
        <v>-1.8162833235639293E-2</v>
      </c>
      <c r="DC937" s="126">
        <f t="shared" ca="1" si="477"/>
        <v>-9.4880466824875109E-3</v>
      </c>
      <c r="DD937" s="126">
        <f t="shared" ca="1" si="478"/>
        <v>6.1293164589603703E-5</v>
      </c>
      <c r="DE937" s="126">
        <f t="shared" ca="1" si="479"/>
        <v>3.8626798640546416E-3</v>
      </c>
    </row>
    <row r="938" spans="1:109" ht="14" thickBot="1" x14ac:dyDescent="0.2">
      <c r="A938" s="96">
        <v>40021</v>
      </c>
      <c r="B938" s="97">
        <v>3.9419999122619629</v>
      </c>
      <c r="C938" s="98">
        <v>982.17999267578125</v>
      </c>
      <c r="D938" s="97">
        <v>1.649899959564209</v>
      </c>
      <c r="E938">
        <v>95.238096522095546</v>
      </c>
      <c r="F938">
        <v>952.17352294921875</v>
      </c>
      <c r="G938" s="14"/>
      <c r="H938" s="34">
        <f t="shared" si="480"/>
        <v>1.1806982776093128E-2</v>
      </c>
      <c r="I938" s="34">
        <f t="shared" si="481"/>
        <v>2.9818259512661154E-3</v>
      </c>
      <c r="J938" s="34">
        <f t="shared" si="482"/>
        <v>3.9552183915116364E-3</v>
      </c>
      <c r="K938" s="34">
        <f t="shared" si="483"/>
        <v>5.2381130198099765E-3</v>
      </c>
      <c r="L938" s="101">
        <f t="shared" si="484"/>
        <v>-1.0213647084618498E-3</v>
      </c>
      <c r="N938" s="34">
        <f t="shared" si="485"/>
        <v>-0.48554366590145293</v>
      </c>
      <c r="O938" s="35">
        <f t="shared" si="493"/>
        <v>0.29818259512661155</v>
      </c>
      <c r="P938" s="35">
        <f t="shared" si="494"/>
        <v>0.39552183915116362</v>
      </c>
      <c r="Q938" s="35">
        <f t="shared" si="486"/>
        <v>0.52381130198099768</v>
      </c>
      <c r="R938" s="35">
        <f t="shared" si="495"/>
        <v>-0.10213647084618498</v>
      </c>
      <c r="S938" s="67">
        <f t="shared" si="487"/>
        <v>0.62983559951113499</v>
      </c>
      <c r="AJ938" s="34">
        <f t="shared" ca="1" si="496"/>
        <v>0.20754839543339171</v>
      </c>
      <c r="AK938" s="34">
        <f t="shared" ca="1" si="496"/>
        <v>0.88126328778241969</v>
      </c>
      <c r="AL938" s="34">
        <f t="shared" ca="1" si="496"/>
        <v>-1.1108327158660012</v>
      </c>
      <c r="AM938" s="34">
        <f t="shared" ca="1" si="496"/>
        <v>-0.76256376194168207</v>
      </c>
      <c r="AN938" s="101">
        <f t="shared" ca="1" si="496"/>
        <v>-0.27787550197030292</v>
      </c>
      <c r="AQ938" s="60">
        <f ca="1"/>
        <v>-7.7668647577855132E-3</v>
      </c>
      <c r="AR938" s="60">
        <f ca="1"/>
        <v>-7.8716103935100225E-3</v>
      </c>
      <c r="AS938" s="60">
        <f ca="1"/>
        <v>-6.0826142423070989E-3</v>
      </c>
      <c r="AT938" s="60">
        <f ca="1"/>
        <v>-3.7787620780927842E-3</v>
      </c>
      <c r="AU938" s="60">
        <f ca="1"/>
        <v>-1.1864879934742542E-2</v>
      </c>
      <c r="AW938" s="61">
        <f t="shared" ca="1" si="469"/>
        <v>0.31940014299773833</v>
      </c>
      <c r="AX938" s="61">
        <f t="shared" ca="1" si="470"/>
        <v>-0.78716103935100223</v>
      </c>
      <c r="AY938" s="61">
        <f t="shared" ca="1" si="471"/>
        <v>-0.60826142423070995</v>
      </c>
      <c r="AZ938" s="61">
        <f t="shared" ca="1" si="472"/>
        <v>-0.37787620780927844</v>
      </c>
      <c r="BA938" s="61">
        <f t="shared" ca="1" si="473"/>
        <v>-1.1864879934742543</v>
      </c>
      <c r="BB938" s="61">
        <f t="shared" ca="1" si="474"/>
        <v>-2.6403865218675069</v>
      </c>
      <c r="BL938" s="96">
        <v>40021</v>
      </c>
      <c r="BM938" s="126">
        <f t="shared" si="488"/>
        <v>1.2228471614988939E-2</v>
      </c>
      <c r="BN938" s="126">
        <f t="shared" si="489"/>
        <v>2.8232953415961047E-3</v>
      </c>
      <c r="BO938" s="126">
        <f t="shared" si="490"/>
        <v>3.9964088631036987E-3</v>
      </c>
      <c r="BP938" s="126">
        <f t="shared" si="491"/>
        <v>5.4458046303912568E-3</v>
      </c>
      <c r="BQ938" s="126">
        <f t="shared" si="492"/>
        <v>-1.771024350880258E-3</v>
      </c>
      <c r="DA938" s="126">
        <f t="shared" ca="1" si="475"/>
        <v>-7.6342285759653699E-3</v>
      </c>
      <c r="DB938" s="126">
        <f t="shared" ca="1" si="476"/>
        <v>-8.1894927147111996E-3</v>
      </c>
      <c r="DC938" s="126">
        <f t="shared" ca="1" si="477"/>
        <v>-6.2410278043966982E-3</v>
      </c>
      <c r="DD938" s="126">
        <f t="shared" ca="1" si="478"/>
        <v>-3.6620247367779492E-3</v>
      </c>
      <c r="DE938" s="126">
        <f t="shared" ca="1" si="479"/>
        <v>-1.2487472154059214E-2</v>
      </c>
    </row>
    <row r="939" spans="1:109" ht="14" thickBot="1" x14ac:dyDescent="0.2">
      <c r="A939" s="96">
        <v>40022</v>
      </c>
      <c r="B939" s="97">
        <v>3.9130001068115234</v>
      </c>
      <c r="C939" s="98">
        <v>979.6199951171875</v>
      </c>
      <c r="D939" s="97">
        <v>1.6431000232696533</v>
      </c>
      <c r="E939">
        <v>94.482241207101112</v>
      </c>
      <c r="F939">
        <v>937.6739501953125</v>
      </c>
      <c r="G939" s="14"/>
      <c r="H939" s="34">
        <f t="shared" si="480"/>
        <v>-7.3566225509627287E-3</v>
      </c>
      <c r="I939" s="34">
        <f t="shared" si="481"/>
        <v>-2.6064444171983946E-3</v>
      </c>
      <c r="J939" s="34">
        <f t="shared" si="482"/>
        <v>-4.1214233960898718E-3</v>
      </c>
      <c r="K939" s="34">
        <f t="shared" si="483"/>
        <v>-7.9364807004419034E-3</v>
      </c>
      <c r="L939" s="101">
        <f t="shared" si="484"/>
        <v>-1.5227868035015231E-2</v>
      </c>
      <c r="N939" s="34">
        <f t="shared" si="485"/>
        <v>0.30252957506470468</v>
      </c>
      <c r="O939" s="35">
        <f t="shared" si="493"/>
        <v>-0.26064444171983947</v>
      </c>
      <c r="P939" s="35">
        <f t="shared" si="494"/>
        <v>-0.41214233960898716</v>
      </c>
      <c r="Q939" s="35">
        <f t="shared" si="486"/>
        <v>-0.79364807004419036</v>
      </c>
      <c r="R939" s="35">
        <f t="shared" si="495"/>
        <v>-1.5227868035015231</v>
      </c>
      <c r="S939" s="67">
        <f t="shared" si="487"/>
        <v>-2.6866920798098355</v>
      </c>
      <c r="AJ939" s="34">
        <f t="shared" ca="1" si="496"/>
        <v>0.69597523684967644</v>
      </c>
      <c r="AK939" s="34">
        <f t="shared" ca="1" si="496"/>
        <v>0.57238276199846927</v>
      </c>
      <c r="AL939" s="34">
        <f t="shared" ca="1" si="496"/>
        <v>0.53499055400560014</v>
      </c>
      <c r="AM939" s="34">
        <f t="shared" ca="1" si="496"/>
        <v>1.1816326376773718</v>
      </c>
      <c r="AN939" s="101">
        <f t="shared" ca="1" si="496"/>
        <v>-1.1213887762361072</v>
      </c>
      <c r="AQ939" s="60">
        <f ca="1"/>
        <v>7.9323869634357457E-3</v>
      </c>
      <c r="AR939" s="60">
        <f ca="1"/>
        <v>-4.9131737615766245E-3</v>
      </c>
      <c r="AS939" s="60">
        <f ca="1"/>
        <v>-2.5274439935472912E-3</v>
      </c>
      <c r="AT939" s="60">
        <f ca="1"/>
        <v>2.9432424527332888E-4</v>
      </c>
      <c r="AU939" s="60">
        <f ca="1"/>
        <v>1.748823218974075E-2</v>
      </c>
      <c r="AW939" s="61">
        <f t="shared" ca="1" si="469"/>
        <v>-0.32620698434269546</v>
      </c>
      <c r="AX939" s="61">
        <f t="shared" ca="1" si="470"/>
        <v>-0.49131737615766247</v>
      </c>
      <c r="AY939" s="61">
        <f t="shared" ca="1" si="471"/>
        <v>-0.25274439935472914</v>
      </c>
      <c r="AZ939" s="61">
        <f t="shared" ca="1" si="472"/>
        <v>2.9432424527332888E-2</v>
      </c>
      <c r="BA939" s="61">
        <f t="shared" ca="1" si="473"/>
        <v>1.7488232189740751</v>
      </c>
      <c r="BB939" s="61">
        <f t="shared" ca="1" si="474"/>
        <v>0.70798688364632101</v>
      </c>
      <c r="BL939" s="96">
        <v>40022</v>
      </c>
      <c r="BM939" s="126">
        <f t="shared" si="488"/>
        <v>-6.935133712066918E-3</v>
      </c>
      <c r="BN939" s="126">
        <f t="shared" si="489"/>
        <v>-2.7649750268684053E-3</v>
      </c>
      <c r="BO939" s="126">
        <f t="shared" si="490"/>
        <v>-4.0802329244978095E-3</v>
      </c>
      <c r="BP939" s="126">
        <f t="shared" si="491"/>
        <v>-7.7287890898606231E-3</v>
      </c>
      <c r="BQ939" s="126">
        <f t="shared" si="492"/>
        <v>-1.5977527677433639E-2</v>
      </c>
      <c r="DA939" s="126">
        <f t="shared" ca="1" si="475"/>
        <v>8.0650231452558899E-3</v>
      </c>
      <c r="DB939" s="126">
        <f t="shared" ca="1" si="476"/>
        <v>-5.2310560827778015E-3</v>
      </c>
      <c r="DC939" s="126">
        <f t="shared" ca="1" si="477"/>
        <v>-2.6858575556368909E-3</v>
      </c>
      <c r="DD939" s="126">
        <f t="shared" ca="1" si="478"/>
        <v>4.1106158658816378E-4</v>
      </c>
      <c r="DE939" s="126">
        <f t="shared" ca="1" si="479"/>
        <v>1.6865639970424076E-2</v>
      </c>
    </row>
    <row r="940" spans="1:109" ht="14" thickBot="1" x14ac:dyDescent="0.2">
      <c r="A940" s="96">
        <v>40023</v>
      </c>
      <c r="B940" s="97">
        <v>3.9035000801086426</v>
      </c>
      <c r="C940" s="98">
        <v>975.1500244140625</v>
      </c>
      <c r="D940" s="97">
        <v>1.6358000040054321</v>
      </c>
      <c r="E940">
        <v>95.00285377916488</v>
      </c>
      <c r="F940">
        <v>928.1741943359375</v>
      </c>
      <c r="G940" s="14"/>
      <c r="H940" s="34">
        <f t="shared" si="480"/>
        <v>-2.4278115112605705E-3</v>
      </c>
      <c r="I940" s="34">
        <f t="shared" si="481"/>
        <v>-4.5629639303047071E-3</v>
      </c>
      <c r="J940" s="34">
        <f t="shared" si="482"/>
        <v>-4.4428331573476993E-3</v>
      </c>
      <c r="K940" s="34">
        <f t="shared" si="483"/>
        <v>5.5101632371591155E-3</v>
      </c>
      <c r="L940" s="101">
        <f t="shared" si="484"/>
        <v>-1.013119310544593E-2</v>
      </c>
      <c r="N940" s="34">
        <f t="shared" si="485"/>
        <v>9.9839944179648074E-2</v>
      </c>
      <c r="O940" s="35">
        <f t="shared" si="493"/>
        <v>-0.4562963930304707</v>
      </c>
      <c r="P940" s="35">
        <f t="shared" si="494"/>
        <v>-0.44428331573476992</v>
      </c>
      <c r="Q940" s="35">
        <f t="shared" si="486"/>
        <v>0.55101632371591158</v>
      </c>
      <c r="R940" s="35">
        <f t="shared" si="495"/>
        <v>-1.013119310544593</v>
      </c>
      <c r="S940" s="67">
        <f t="shared" si="487"/>
        <v>-1.2628427514142739</v>
      </c>
      <c r="AJ940" s="34">
        <f t="shared" ca="1" si="496"/>
        <v>0.90926513016325117</v>
      </c>
      <c r="AK940" s="34">
        <f t="shared" ca="1" si="496"/>
        <v>-1.0420337272147189</v>
      </c>
      <c r="AL940" s="34">
        <f t="shared" ca="1" si="496"/>
        <v>2.4415944261583578</v>
      </c>
      <c r="AM940" s="34">
        <f t="shared" ca="1" si="496"/>
        <v>0.62566264059285792</v>
      </c>
      <c r="AN940" s="101">
        <f t="shared" ca="1" si="496"/>
        <v>-0.51416897660362704</v>
      </c>
      <c r="AQ940" s="60">
        <f ca="1"/>
        <v>1.085327769101355E-2</v>
      </c>
      <c r="AR940" s="60">
        <f ca="1"/>
        <v>1.5476838964581846E-2</v>
      </c>
      <c r="AS940" s="60">
        <f ca="1"/>
        <v>5.095411083999391E-3</v>
      </c>
      <c r="AT940" s="60">
        <f ca="1"/>
        <v>-6.5102036325101632E-3</v>
      </c>
      <c r="AU940" s="60">
        <f ca="1"/>
        <v>2.9267540074742002E-3</v>
      </c>
      <c r="AW940" s="61">
        <f t="shared" ca="1" si="469"/>
        <v>-0.44632403867069131</v>
      </c>
      <c r="AX940" s="61">
        <f t="shared" ca="1" si="470"/>
        <v>1.5476838964581847</v>
      </c>
      <c r="AY940" s="61">
        <f t="shared" ca="1" si="471"/>
        <v>0.50954110839993905</v>
      </c>
      <c r="AZ940" s="61">
        <f t="shared" ca="1" si="472"/>
        <v>-0.65102036325101631</v>
      </c>
      <c r="BA940" s="61">
        <f t="shared" ca="1" si="473"/>
        <v>0.29267540074742004</v>
      </c>
      <c r="BB940" s="61">
        <f t="shared" ca="1" si="474"/>
        <v>1.2525560036838361</v>
      </c>
      <c r="BL940" s="96">
        <v>40023</v>
      </c>
      <c r="BM940" s="126">
        <f t="shared" si="488"/>
        <v>-2.0063226723647594E-3</v>
      </c>
      <c r="BN940" s="126">
        <f t="shared" si="489"/>
        <v>-4.7214945399747183E-3</v>
      </c>
      <c r="BO940" s="126">
        <f t="shared" si="490"/>
        <v>-4.4016426857556371E-3</v>
      </c>
      <c r="BP940" s="126">
        <f t="shared" si="491"/>
        <v>5.7178548477403958E-3</v>
      </c>
      <c r="BQ940" s="126">
        <f t="shared" si="492"/>
        <v>-1.0880852747864338E-2</v>
      </c>
      <c r="DA940" s="126">
        <f t="shared" ca="1" si="475"/>
        <v>1.0985913872833694E-2</v>
      </c>
      <c r="DB940" s="126">
        <f t="shared" ca="1" si="476"/>
        <v>1.5158956643380669E-2</v>
      </c>
      <c r="DC940" s="126">
        <f t="shared" ca="1" si="477"/>
        <v>4.9369975219097917E-3</v>
      </c>
      <c r="DD940" s="126">
        <f t="shared" ca="1" si="478"/>
        <v>-6.3934662911953278E-3</v>
      </c>
      <c r="DE940" s="126">
        <f t="shared" ca="1" si="479"/>
        <v>2.3041617881575274E-3</v>
      </c>
    </row>
    <row r="941" spans="1:109" ht="14" thickBot="1" x14ac:dyDescent="0.2">
      <c r="A941" s="96">
        <v>40024</v>
      </c>
      <c r="B941" s="97">
        <v>3.8884999752044678</v>
      </c>
      <c r="C941" s="98">
        <v>986.75</v>
      </c>
      <c r="D941" s="97">
        <v>1.6490000486373901</v>
      </c>
      <c r="E941">
        <v>95.620577509049625</v>
      </c>
      <c r="F941">
        <v>934.748046875</v>
      </c>
      <c r="G941" s="14"/>
      <c r="H941" s="34">
        <f t="shared" si="480"/>
        <v>-3.8427320600329848E-3</v>
      </c>
      <c r="I941" s="34">
        <f t="shared" si="481"/>
        <v>1.189558047020259E-2</v>
      </c>
      <c r="J941" s="34">
        <f t="shared" si="482"/>
        <v>8.0694734072846806E-3</v>
      </c>
      <c r="K941" s="34">
        <f t="shared" si="483"/>
        <v>6.5021597279661687E-3</v>
      </c>
      <c r="L941" s="101">
        <f t="shared" si="484"/>
        <v>7.0825633584499347E-3</v>
      </c>
      <c r="N941" s="34">
        <f t="shared" si="485"/>
        <v>0.15802633466048355</v>
      </c>
      <c r="O941" s="35">
        <f t="shared" si="493"/>
        <v>1.1895580470202589</v>
      </c>
      <c r="P941" s="35">
        <f t="shared" si="494"/>
        <v>0.80694734072846808</v>
      </c>
      <c r="Q941" s="35">
        <f t="shared" si="486"/>
        <v>0.65021597279661691</v>
      </c>
      <c r="R941" s="35">
        <f t="shared" si="495"/>
        <v>0.70825633584499348</v>
      </c>
      <c r="S941" s="67">
        <f t="shared" si="487"/>
        <v>3.513004031050821</v>
      </c>
      <c r="AJ941" s="34">
        <f t="shared" ca="1" si="496"/>
        <v>1.2990168654837939</v>
      </c>
      <c r="AK941" s="34">
        <f t="shared" ca="1" si="496"/>
        <v>0.89735351292940024</v>
      </c>
      <c r="AL941" s="34">
        <f t="shared" ca="1" si="496"/>
        <v>-0.17212247923107626</v>
      </c>
      <c r="AM941" s="34">
        <f t="shared" ca="1" si="496"/>
        <v>-1.1545921834112967</v>
      </c>
      <c r="AN941" s="101">
        <f t="shared" ca="1" si="496"/>
        <v>-0.34013669826523946</v>
      </c>
      <c r="AQ941" s="60">
        <f ca="1"/>
        <v>7.7004221019895446E-3</v>
      </c>
      <c r="AR941" s="60">
        <f ca="1"/>
        <v>2.9098461556002535E-2</v>
      </c>
      <c r="AS941" s="60">
        <f ca="1"/>
        <v>1.0968010257983356E-3</v>
      </c>
      <c r="AT941" s="60">
        <f ca="1"/>
        <v>1.8310358044836021E-3</v>
      </c>
      <c r="AU941" s="60">
        <f ca="1"/>
        <v>-2.6600972965733626E-2</v>
      </c>
      <c r="AW941" s="61">
        <f t="shared" ca="1" si="469"/>
        <v>-0.31666779288940033</v>
      </c>
      <c r="AX941" s="61">
        <f t="shared" ca="1" si="470"/>
        <v>2.9098461556002535</v>
      </c>
      <c r="AY941" s="61">
        <f t="shared" ca="1" si="471"/>
        <v>0.10968010257983356</v>
      </c>
      <c r="AZ941" s="61">
        <f t="shared" ca="1" si="472"/>
        <v>0.1831035804483602</v>
      </c>
      <c r="BA941" s="61">
        <f t="shared" ca="1" si="473"/>
        <v>-2.6600972965733627</v>
      </c>
      <c r="BB941" s="61">
        <f t="shared" ca="1" si="474"/>
        <v>0.22586474916568422</v>
      </c>
      <c r="BL941" s="96">
        <v>40024</v>
      </c>
      <c r="BM941" s="126">
        <f t="shared" si="488"/>
        <v>-3.4212432211371737E-3</v>
      </c>
      <c r="BN941" s="126">
        <f t="shared" si="489"/>
        <v>1.1737049860532579E-2</v>
      </c>
      <c r="BO941" s="126">
        <f t="shared" si="490"/>
        <v>8.1106638788767428E-3</v>
      </c>
      <c r="BP941" s="126">
        <f t="shared" si="491"/>
        <v>6.7098513385474489E-3</v>
      </c>
      <c r="BQ941" s="126">
        <f t="shared" si="492"/>
        <v>6.3329037160315266E-3</v>
      </c>
      <c r="DA941" s="126">
        <f t="shared" ca="1" si="475"/>
        <v>7.8330582838096879E-3</v>
      </c>
      <c r="DB941" s="126">
        <f t="shared" ca="1" si="476"/>
        <v>2.8780579234801356E-2</v>
      </c>
      <c r="DC941" s="126">
        <f t="shared" ca="1" si="477"/>
        <v>9.3838746370873607E-4</v>
      </c>
      <c r="DD941" s="126">
        <f t="shared" ca="1" si="478"/>
        <v>1.947773145798437E-3</v>
      </c>
      <c r="DE941" s="126">
        <f t="shared" ca="1" si="479"/>
        <v>-2.72235651850503E-2</v>
      </c>
    </row>
    <row r="942" spans="1:109" ht="14" thickBot="1" x14ac:dyDescent="0.2">
      <c r="A942" s="96">
        <v>40025</v>
      </c>
      <c r="B942" s="97">
        <v>3.7374999523162842</v>
      </c>
      <c r="C942" s="98">
        <v>987.47998046875</v>
      </c>
      <c r="D942" s="97">
        <v>1.6691999435424805</v>
      </c>
      <c r="E942">
        <v>94.750807141834144</v>
      </c>
      <c r="F942">
        <v>951.8460693359375</v>
      </c>
      <c r="G942" s="14"/>
      <c r="H942" s="34">
        <f t="shared" si="480"/>
        <v>-3.8832460807780668E-2</v>
      </c>
      <c r="I942" s="34">
        <f t="shared" si="481"/>
        <v>7.3978258804155059E-4</v>
      </c>
      <c r="J942" s="34">
        <f t="shared" si="482"/>
        <v>1.2249784299146631E-2</v>
      </c>
      <c r="K942" s="34">
        <f t="shared" si="483"/>
        <v>-9.0960585040721405E-3</v>
      </c>
      <c r="L942" s="101">
        <f t="shared" si="484"/>
        <v>1.8291584045667386E-2</v>
      </c>
      <c r="N942" s="34">
        <f t="shared" si="485"/>
        <v>1.5969241028081944</v>
      </c>
      <c r="O942" s="35">
        <f t="shared" si="493"/>
        <v>7.3978258804155053E-2</v>
      </c>
      <c r="P942" s="35">
        <f t="shared" si="494"/>
        <v>1.2249784299146631</v>
      </c>
      <c r="Q942" s="35">
        <f t="shared" si="486"/>
        <v>-0.90960585040721409</v>
      </c>
      <c r="R942" s="35">
        <f t="shared" si="495"/>
        <v>1.8291584045667386</v>
      </c>
      <c r="S942" s="67">
        <f t="shared" si="487"/>
        <v>3.8154333456865377</v>
      </c>
      <c r="AJ942" s="34">
        <f t="shared" ca="1" si="496"/>
        <v>-0.38831408295778114</v>
      </c>
      <c r="AK942" s="34">
        <f t="shared" ca="1" si="496"/>
        <v>1.7558930715395233</v>
      </c>
      <c r="AL942" s="34">
        <f t="shared" ca="1" si="496"/>
        <v>-0.91827956121750232</v>
      </c>
      <c r="AM942" s="34">
        <f t="shared" ca="1" si="496"/>
        <v>0.12441608629538936</v>
      </c>
      <c r="AN942" s="101">
        <f t="shared" ca="1" si="496"/>
        <v>0.43023359350494506</v>
      </c>
      <c r="AQ942" s="60">
        <f ca="1"/>
        <v>2.4190126433128054E-2</v>
      </c>
      <c r="AR942" s="60">
        <f ca="1"/>
        <v>1.5232410100693832E-2</v>
      </c>
      <c r="AS942" s="60">
        <f ca="1"/>
        <v>-2.7595279025154143E-3</v>
      </c>
      <c r="AT942" s="60">
        <f ca="1"/>
        <v>6.0352838134572796E-3</v>
      </c>
      <c r="AU942" s="60">
        <f ca="1"/>
        <v>1.2816105777358569E-2</v>
      </c>
      <c r="AW942" s="61">
        <f t="shared" ca="1" si="469"/>
        <v>-0.99478104522543531</v>
      </c>
      <c r="AX942" s="61">
        <f t="shared" ca="1" si="470"/>
        <v>1.5232410100693832</v>
      </c>
      <c r="AY942" s="61">
        <f t="shared" ca="1" si="471"/>
        <v>-0.2759527902515414</v>
      </c>
      <c r="AZ942" s="61">
        <f t="shared" ca="1" si="472"/>
        <v>0.60352838134572795</v>
      </c>
      <c r="BA942" s="61">
        <f t="shared" ca="1" si="473"/>
        <v>1.2816105777358568</v>
      </c>
      <c r="BB942" s="61">
        <f t="shared" ca="1" si="474"/>
        <v>2.1376461336739911</v>
      </c>
      <c r="BL942" s="96">
        <v>40025</v>
      </c>
      <c r="BM942" s="126">
        <f t="shared" si="488"/>
        <v>-3.8410971968884856E-2</v>
      </c>
      <c r="BN942" s="126">
        <f t="shared" si="489"/>
        <v>5.8125197837153968E-4</v>
      </c>
      <c r="BO942" s="126">
        <f t="shared" si="490"/>
        <v>1.2290974770738693E-2</v>
      </c>
      <c r="BP942" s="126">
        <f t="shared" si="491"/>
        <v>-8.8883668934908611E-3</v>
      </c>
      <c r="BQ942" s="126">
        <f t="shared" si="492"/>
        <v>1.754192440324898E-2</v>
      </c>
      <c r="DA942" s="126">
        <f t="shared" ca="1" si="475"/>
        <v>2.4322762614948198E-2</v>
      </c>
      <c r="DB942" s="126">
        <f t="shared" ca="1" si="476"/>
        <v>1.4914527779492655E-2</v>
      </c>
      <c r="DC942" s="126">
        <f t="shared" ca="1" si="477"/>
        <v>-2.917941464605014E-3</v>
      </c>
      <c r="DD942" s="126">
        <f t="shared" ca="1" si="478"/>
        <v>6.152021154772115E-3</v>
      </c>
      <c r="DE942" s="126">
        <f t="shared" ca="1" si="479"/>
        <v>1.2193513558041897E-2</v>
      </c>
    </row>
    <row r="943" spans="1:109" ht="14" thickBot="1" x14ac:dyDescent="0.2">
      <c r="A943" s="96">
        <v>40028</v>
      </c>
      <c r="B943" s="97">
        <v>3.8989999294281006</v>
      </c>
      <c r="C943" s="98">
        <v>1002.6300048828125</v>
      </c>
      <c r="D943" s="97">
        <v>1.6921999454498291</v>
      </c>
      <c r="E943">
        <v>95.319801946358623</v>
      </c>
      <c r="F943">
        <v>959.872802734375</v>
      </c>
      <c r="G943" s="14"/>
      <c r="H943" s="34">
        <f t="shared" si="480"/>
        <v>4.3210696768498459E-2</v>
      </c>
      <c r="I943" s="34">
        <f t="shared" si="481"/>
        <v>1.5342107904679634E-2</v>
      </c>
      <c r="J943" s="34">
        <f t="shared" si="482"/>
        <v>1.3779057443853365E-2</v>
      </c>
      <c r="K943" s="34">
        <f t="shared" si="483"/>
        <v>6.0051710554057947E-3</v>
      </c>
      <c r="L943" s="101">
        <f t="shared" si="484"/>
        <v>8.4328061616490268E-3</v>
      </c>
      <c r="N943" s="34">
        <f t="shared" si="485"/>
        <v>-1.7769721962849521</v>
      </c>
      <c r="O943" s="35">
        <f t="shared" si="493"/>
        <v>1.5342107904679634</v>
      </c>
      <c r="P943" s="35">
        <f t="shared" si="494"/>
        <v>1.3779057443853364</v>
      </c>
      <c r="Q943" s="35">
        <f t="shared" si="486"/>
        <v>0.60051710554057947</v>
      </c>
      <c r="R943" s="35">
        <f t="shared" si="495"/>
        <v>0.84328061616490269</v>
      </c>
      <c r="S943" s="67">
        <f t="shared" si="487"/>
        <v>2.57894206027383</v>
      </c>
      <c r="AJ943" s="34">
        <f t="shared" ca="1" si="496"/>
        <v>1.8958211374378136</v>
      </c>
      <c r="AK943" s="34">
        <f t="shared" ca="1" si="496"/>
        <v>0.24636801342897643</v>
      </c>
      <c r="AL943" s="34">
        <f t="shared" ca="1" si="496"/>
        <v>1.2838627717494471</v>
      </c>
      <c r="AM943" s="34">
        <f t="shared" ca="1" si="496"/>
        <v>0.18370206183025375</v>
      </c>
      <c r="AN943" s="101">
        <f t="shared" ca="1" si="496"/>
        <v>9.9191152969313134E-2</v>
      </c>
      <c r="AQ943" s="60">
        <f ca="1"/>
        <v>-6.5877378651503357E-3</v>
      </c>
      <c r="AR943" s="60">
        <f ca="1"/>
        <v>-4.8859155798335295E-3</v>
      </c>
      <c r="AS943" s="60">
        <f ca="1"/>
        <v>5.7398514476047213E-3</v>
      </c>
      <c r="AT943" s="60">
        <f ca="1"/>
        <v>-2.1198755176710217E-3</v>
      </c>
      <c r="AU943" s="60">
        <f ca="1"/>
        <v>2.6703859151146841E-2</v>
      </c>
      <c r="AW943" s="61">
        <f t="shared" ca="1" si="469"/>
        <v>0.2709103971523974</v>
      </c>
      <c r="AX943" s="61">
        <f t="shared" ca="1" si="470"/>
        <v>-0.48859155798335296</v>
      </c>
      <c r="AY943" s="61">
        <f t="shared" ca="1" si="471"/>
        <v>0.57398514476047213</v>
      </c>
      <c r="AZ943" s="61">
        <f t="shared" ca="1" si="472"/>
        <v>-0.21198755176710218</v>
      </c>
      <c r="BA943" s="61">
        <f t="shared" ca="1" si="473"/>
        <v>2.670385915114684</v>
      </c>
      <c r="BB943" s="61">
        <f t="shared" ca="1" si="474"/>
        <v>2.8147023472770982</v>
      </c>
      <c r="BL943" s="96">
        <v>40028</v>
      </c>
      <c r="BM943" s="126">
        <f t="shared" si="488"/>
        <v>4.3632185607394271E-2</v>
      </c>
      <c r="BN943" s="126">
        <f t="shared" si="489"/>
        <v>1.5183577295009623E-2</v>
      </c>
      <c r="BO943" s="126">
        <f t="shared" si="490"/>
        <v>1.3820247915445427E-2</v>
      </c>
      <c r="BP943" s="126">
        <f t="shared" si="491"/>
        <v>6.2128626659870749E-3</v>
      </c>
      <c r="BQ943" s="126">
        <f t="shared" si="492"/>
        <v>7.6831465192306186E-3</v>
      </c>
      <c r="DA943" s="126">
        <f t="shared" ca="1" si="475"/>
        <v>-6.4551016833301923E-3</v>
      </c>
      <c r="DB943" s="126">
        <f t="shared" ca="1" si="476"/>
        <v>-5.2037979010347065E-3</v>
      </c>
      <c r="DC943" s="126">
        <f t="shared" ca="1" si="477"/>
        <v>5.581437885515122E-3</v>
      </c>
      <c r="DD943" s="126">
        <f t="shared" ca="1" si="478"/>
        <v>-2.0031381763561868E-3</v>
      </c>
      <c r="DE943" s="126">
        <f t="shared" ca="1" si="479"/>
        <v>2.6081266931830167E-2</v>
      </c>
    </row>
    <row r="944" spans="1:109" ht="14" thickBot="1" x14ac:dyDescent="0.2">
      <c r="A944" s="96">
        <v>40029</v>
      </c>
      <c r="B944" s="97">
        <v>3.9244999885559082</v>
      </c>
      <c r="C944" s="98">
        <v>1005.6500244140625</v>
      </c>
      <c r="D944" s="97">
        <v>1.6917999982833862</v>
      </c>
      <c r="E944">
        <v>95.238096522095546</v>
      </c>
      <c r="F944">
        <v>963.3726806640625</v>
      </c>
      <c r="G944" s="14"/>
      <c r="H944" s="34">
        <f t="shared" si="480"/>
        <v>6.5401537802920471E-3</v>
      </c>
      <c r="I944" s="34">
        <f t="shared" si="481"/>
        <v>3.0120976995925632E-3</v>
      </c>
      <c r="J944" s="34">
        <f t="shared" si="482"/>
        <v>-2.3634746444608538E-4</v>
      </c>
      <c r="K944" s="34">
        <f t="shared" si="483"/>
        <v>-8.5717156975480648E-4</v>
      </c>
      <c r="L944" s="101">
        <f t="shared" si="484"/>
        <v>3.6461892864528E-3</v>
      </c>
      <c r="N944" s="34">
        <f t="shared" si="485"/>
        <v>-0.26895357622373134</v>
      </c>
      <c r="O944" s="35">
        <f t="shared" si="493"/>
        <v>0.3012097699592563</v>
      </c>
      <c r="P944" s="35">
        <f t="shared" si="494"/>
        <v>-2.3634746444608539E-2</v>
      </c>
      <c r="Q944" s="35">
        <f t="shared" si="486"/>
        <v>-8.5717156975480643E-2</v>
      </c>
      <c r="R944" s="35">
        <f t="shared" si="495"/>
        <v>0.36461892864528</v>
      </c>
      <c r="S944" s="67">
        <f t="shared" si="487"/>
        <v>0.28752321896071575</v>
      </c>
      <c r="AJ944" s="34">
        <f t="shared" ca="1" si="496"/>
        <v>-7.9350512133013085E-2</v>
      </c>
      <c r="AK944" s="34">
        <f t="shared" ca="1" si="496"/>
        <v>-1.777961356838422</v>
      </c>
      <c r="AL944" s="34">
        <f t="shared" ca="1" si="496"/>
        <v>5.086064796767558E-2</v>
      </c>
      <c r="AM944" s="34">
        <f t="shared" ca="1" si="496"/>
        <v>-0.86649118767852984</v>
      </c>
      <c r="AN944" s="101">
        <f t="shared" ca="1" si="496"/>
        <v>0.26043253851098219</v>
      </c>
      <c r="AQ944" s="60">
        <f ca="1"/>
        <v>2.9848782456119348E-2</v>
      </c>
      <c r="AR944" s="60">
        <f ca="1"/>
        <v>3.1973152824027733E-2</v>
      </c>
      <c r="AS944" s="60">
        <f ca="1"/>
        <v>4.8718055961763616E-3</v>
      </c>
      <c r="AT944" s="60">
        <f ca="1"/>
        <v>7.6327468138078025E-3</v>
      </c>
      <c r="AU944" s="60">
        <f ca="1"/>
        <v>-4.5747060429961947E-3</v>
      </c>
      <c r="AW944" s="61">
        <f t="shared" ca="1" si="469"/>
        <v>-1.2274844074291762</v>
      </c>
      <c r="AX944" s="61">
        <f t="shared" ca="1" si="470"/>
        <v>3.1973152824027733</v>
      </c>
      <c r="AY944" s="61">
        <f t="shared" ca="1" si="471"/>
        <v>0.48718055961763618</v>
      </c>
      <c r="AZ944" s="61">
        <f t="shared" ca="1" si="472"/>
        <v>0.76327468138078025</v>
      </c>
      <c r="BA944" s="61">
        <f t="shared" ca="1" si="473"/>
        <v>-0.4574706042996195</v>
      </c>
      <c r="BB944" s="61">
        <f t="shared" ca="1" si="474"/>
        <v>2.762815511672394</v>
      </c>
      <c r="BL944" s="96">
        <v>40029</v>
      </c>
      <c r="BM944" s="126">
        <f t="shared" si="488"/>
        <v>6.9616426191878578E-3</v>
      </c>
      <c r="BN944" s="126">
        <f t="shared" si="489"/>
        <v>2.8535670899225525E-3</v>
      </c>
      <c r="BO944" s="126">
        <f t="shared" si="490"/>
        <v>-1.9515699285402305E-4</v>
      </c>
      <c r="BP944" s="126">
        <f t="shared" si="491"/>
        <v>-6.4947995917352664E-4</v>
      </c>
      <c r="BQ944" s="126">
        <f t="shared" si="492"/>
        <v>2.8965296440343919E-3</v>
      </c>
      <c r="DA944" s="126">
        <f t="shared" ca="1" si="475"/>
        <v>2.9981418637939492E-2</v>
      </c>
      <c r="DB944" s="126">
        <f t="shared" ca="1" si="476"/>
        <v>3.1655270502826557E-2</v>
      </c>
      <c r="DC944" s="126">
        <f t="shared" ca="1" si="477"/>
        <v>4.7133920340867623E-3</v>
      </c>
      <c r="DD944" s="126">
        <f t="shared" ca="1" si="478"/>
        <v>7.7494841551226379E-3</v>
      </c>
      <c r="DE944" s="126">
        <f t="shared" ca="1" si="479"/>
        <v>-5.1972982623128671E-3</v>
      </c>
    </row>
    <row r="945" spans="1:109" ht="14" thickBot="1" x14ac:dyDescent="0.2">
      <c r="A945" s="96">
        <v>40030</v>
      </c>
      <c r="B945" s="97">
        <v>4.0219998359680176</v>
      </c>
      <c r="C945" s="98">
        <v>1002.719970703125</v>
      </c>
      <c r="D945" s="97">
        <v>1.7017999887466431</v>
      </c>
      <c r="E945">
        <v>94.975778360624645</v>
      </c>
      <c r="F945">
        <v>962.87164306640625</v>
      </c>
      <c r="G945" s="14"/>
      <c r="H945" s="34">
        <f t="shared" si="480"/>
        <v>2.4843890354548384E-2</v>
      </c>
      <c r="I945" s="34">
        <f t="shared" si="481"/>
        <v>-2.913591845875689E-3</v>
      </c>
      <c r="J945" s="34">
        <f t="shared" si="482"/>
        <v>5.9108585372996203E-3</v>
      </c>
      <c r="K945" s="34">
        <f t="shared" si="483"/>
        <v>-2.7543406583104323E-3</v>
      </c>
      <c r="L945" s="101">
        <f t="shared" si="484"/>
        <v>-5.2008698991845993E-4</v>
      </c>
      <c r="N945" s="34">
        <f t="shared" si="485"/>
        <v>-1.0216660620887845</v>
      </c>
      <c r="O945" s="35">
        <f t="shared" si="493"/>
        <v>-0.29135918458756893</v>
      </c>
      <c r="P945" s="35">
        <f t="shared" si="494"/>
        <v>0.59108585372996203</v>
      </c>
      <c r="Q945" s="35">
        <f t="shared" si="486"/>
        <v>-0.27543406583104324</v>
      </c>
      <c r="R945" s="35">
        <f t="shared" si="495"/>
        <v>-5.2008698991845993E-2</v>
      </c>
      <c r="S945" s="67">
        <f t="shared" si="487"/>
        <v>-1.0493821577692806</v>
      </c>
      <c r="AJ945" s="34">
        <f t="shared" ca="1" si="496"/>
        <v>-0.78961162586347644</v>
      </c>
      <c r="AK945" s="34">
        <f t="shared" ca="1" si="496"/>
        <v>-0.42558879721403942</v>
      </c>
      <c r="AL945" s="34">
        <f t="shared" ca="1" si="496"/>
        <v>-2.8129570832786008</v>
      </c>
      <c r="AM945" s="34">
        <f t="shared" ca="1" si="496"/>
        <v>-1.2663287390491946</v>
      </c>
      <c r="AN945" s="101">
        <f t="shared" ca="1" si="496"/>
        <v>0.75591511601657668</v>
      </c>
      <c r="AQ945" s="60">
        <f ca="1"/>
        <v>1.2797124307436581E-3</v>
      </c>
      <c r="AR945" s="60">
        <f ca="1"/>
        <v>-9.0155378139246192E-3</v>
      </c>
      <c r="AS945" s="60">
        <f ca="1"/>
        <v>-8.3861582804000204E-3</v>
      </c>
      <c r="AT945" s="60">
        <f ca="1"/>
        <v>5.3061170799323697E-3</v>
      </c>
      <c r="AU945" s="60">
        <f ca="1"/>
        <v>-2.1581546289287018E-2</v>
      </c>
      <c r="AW945" s="61">
        <f t="shared" ca="1" si="469"/>
        <v>-5.2626168489130189E-2</v>
      </c>
      <c r="AX945" s="61">
        <f t="shared" ca="1" si="470"/>
        <v>-0.90155378139246189</v>
      </c>
      <c r="AY945" s="61">
        <f t="shared" ca="1" si="471"/>
        <v>-0.83861582804000201</v>
      </c>
      <c r="AZ945" s="61">
        <f t="shared" ca="1" si="472"/>
        <v>0.53061170799323698</v>
      </c>
      <c r="BA945" s="61">
        <f t="shared" ca="1" si="473"/>
        <v>-2.1581546289287017</v>
      </c>
      <c r="BB945" s="61">
        <f t="shared" ca="1" si="474"/>
        <v>-3.420338698857059</v>
      </c>
      <c r="BL945" s="96">
        <v>40030</v>
      </c>
      <c r="BM945" s="126">
        <f t="shared" si="488"/>
        <v>2.5265379193444196E-2</v>
      </c>
      <c r="BN945" s="126">
        <f t="shared" si="489"/>
        <v>-3.0721224555457002E-3</v>
      </c>
      <c r="BO945" s="126">
        <f t="shared" si="490"/>
        <v>5.9520490088916826E-3</v>
      </c>
      <c r="BP945" s="126">
        <f t="shared" si="491"/>
        <v>-2.5466490477291524E-3</v>
      </c>
      <c r="BQ945" s="126">
        <f t="shared" si="492"/>
        <v>-1.269746632336868E-3</v>
      </c>
      <c r="DA945" s="126">
        <f t="shared" ca="1" si="475"/>
        <v>1.4123486125638019E-3</v>
      </c>
      <c r="DB945" s="126">
        <f t="shared" ca="1" si="476"/>
        <v>-9.3334201351257962E-3</v>
      </c>
      <c r="DC945" s="126">
        <f t="shared" ca="1" si="477"/>
        <v>-8.5445718424896205E-3</v>
      </c>
      <c r="DD945" s="126">
        <f t="shared" ca="1" si="478"/>
        <v>5.422854421247205E-3</v>
      </c>
      <c r="DE945" s="126">
        <f t="shared" ca="1" si="479"/>
        <v>-2.2204138508603692E-2</v>
      </c>
    </row>
    <row r="946" spans="1:109" ht="14" thickBot="1" x14ac:dyDescent="0.2">
      <c r="A946" s="96">
        <v>40031</v>
      </c>
      <c r="B946" s="97">
        <v>4.0384998321533203</v>
      </c>
      <c r="C946" s="98">
        <v>997.08001708984375</v>
      </c>
      <c r="D946" s="97">
        <v>1.6776000261306763</v>
      </c>
      <c r="E946">
        <v>95.456283978361952</v>
      </c>
      <c r="F946">
        <v>962.84649658203125</v>
      </c>
      <c r="G946" s="14"/>
      <c r="H946" s="34">
        <f t="shared" si="480"/>
        <v>4.1024358175617637E-3</v>
      </c>
      <c r="I946" s="34">
        <f t="shared" si="481"/>
        <v>-5.6246547172351764E-3</v>
      </c>
      <c r="J946" s="34">
        <f t="shared" si="482"/>
        <v>-1.4220215522383334E-2</v>
      </c>
      <c r="K946" s="34">
        <f t="shared" si="483"/>
        <v>5.0592437991170709E-3</v>
      </c>
      <c r="L946" s="101">
        <f t="shared" si="484"/>
        <v>-2.6116133501364029E-5</v>
      </c>
      <c r="N946" s="34">
        <f t="shared" si="485"/>
        <v>-0.16870624475014917</v>
      </c>
      <c r="O946" s="35">
        <f t="shared" si="493"/>
        <v>-0.56246547172351768</v>
      </c>
      <c r="P946" s="35">
        <f t="shared" si="494"/>
        <v>-1.4220215522383335</v>
      </c>
      <c r="Q946" s="35">
        <f t="shared" si="486"/>
        <v>0.50592437991170713</v>
      </c>
      <c r="R946" s="35">
        <f t="shared" si="495"/>
        <v>-2.611613350136403E-3</v>
      </c>
      <c r="S946" s="67">
        <f t="shared" si="487"/>
        <v>-1.6498805021504293</v>
      </c>
      <c r="AJ946" s="34">
        <f t="shared" ca="1" si="496"/>
        <v>-1.1454960834569301</v>
      </c>
      <c r="AK946" s="34">
        <f t="shared" ca="1" si="496"/>
        <v>-0.95150460470231857</v>
      </c>
      <c r="AL946" s="34">
        <f t="shared" ca="1" si="496"/>
        <v>0.18141677527188543</v>
      </c>
      <c r="AM946" s="34">
        <f t="shared" ca="1" si="496"/>
        <v>-0.5052202240010476</v>
      </c>
      <c r="AN946" s="101">
        <f t="shared" ca="1" si="496"/>
        <v>0.20938572672094519</v>
      </c>
      <c r="AQ946" s="60">
        <f ca="1"/>
        <v>-8.4086992314566576E-4</v>
      </c>
      <c r="AR946" s="60">
        <f ca="1"/>
        <v>-3.9244663506888537E-2</v>
      </c>
      <c r="AS946" s="60">
        <f ca="1"/>
        <v>-7.5737880251301268E-3</v>
      </c>
      <c r="AT946" s="60">
        <f ca="1"/>
        <v>2.7661905296113179E-3</v>
      </c>
      <c r="AU946" s="60">
        <f ca="1"/>
        <v>1.0727589236909699E-2</v>
      </c>
      <c r="AW946" s="61">
        <f t="shared" ca="1" si="469"/>
        <v>3.4579458001506212E-2</v>
      </c>
      <c r="AX946" s="61">
        <f t="shared" ca="1" si="470"/>
        <v>-3.9244663506888537</v>
      </c>
      <c r="AY946" s="61">
        <f t="shared" ca="1" si="471"/>
        <v>-0.75737880251301271</v>
      </c>
      <c r="AZ946" s="61">
        <f t="shared" ca="1" si="472"/>
        <v>0.27661905296113176</v>
      </c>
      <c r="BA946" s="61">
        <f t="shared" ca="1" si="473"/>
        <v>1.07275892369097</v>
      </c>
      <c r="BB946" s="61">
        <f t="shared" ca="1" si="474"/>
        <v>-3.2978877185482585</v>
      </c>
      <c r="BL946" s="96">
        <v>40031</v>
      </c>
      <c r="BM946" s="126">
        <f t="shared" si="488"/>
        <v>4.5239246564575744E-3</v>
      </c>
      <c r="BN946" s="126">
        <f t="shared" si="489"/>
        <v>-5.7831853269051875E-3</v>
      </c>
      <c r="BO946" s="126">
        <f t="shared" si="490"/>
        <v>-1.4179025050791272E-2</v>
      </c>
      <c r="BP946" s="126">
        <f t="shared" si="491"/>
        <v>5.2669354096983511E-3</v>
      </c>
      <c r="BQ946" s="126">
        <f t="shared" si="492"/>
        <v>-7.7577577591977204E-4</v>
      </c>
      <c r="DA946" s="126">
        <f t="shared" ca="1" si="475"/>
        <v>-7.0823374132552208E-4</v>
      </c>
      <c r="DB946" s="126">
        <f t="shared" ca="1" si="476"/>
        <v>-3.9562545828089712E-2</v>
      </c>
      <c r="DC946" s="126">
        <f t="shared" ca="1" si="477"/>
        <v>-7.7322015872197261E-3</v>
      </c>
      <c r="DD946" s="126">
        <f t="shared" ca="1" si="478"/>
        <v>2.8829278709261528E-3</v>
      </c>
      <c r="DE946" s="126">
        <f t="shared" ca="1" si="479"/>
        <v>1.0104997017593027E-2</v>
      </c>
    </row>
    <row r="947" spans="1:109" ht="14" thickBot="1" x14ac:dyDescent="0.2">
      <c r="A947" s="96">
        <v>40032</v>
      </c>
      <c r="B947" s="97">
        <v>4.1944999694824219</v>
      </c>
      <c r="C947" s="98">
        <v>1010.47998046875</v>
      </c>
      <c r="D947" s="97">
        <v>1.6668000221252441</v>
      </c>
      <c r="E947">
        <v>97.59906064222352</v>
      </c>
      <c r="F947">
        <v>957.3468017578125</v>
      </c>
      <c r="G947" s="14"/>
      <c r="H947" s="34">
        <f t="shared" si="480"/>
        <v>3.8628239151349074E-2</v>
      </c>
      <c r="I947" s="34">
        <f t="shared" si="481"/>
        <v>1.3439205629670966E-2</v>
      </c>
      <c r="J947" s="34">
        <f t="shared" si="482"/>
        <v>-6.4377705276638239E-3</v>
      </c>
      <c r="K947" s="34">
        <f t="shared" si="483"/>
        <v>2.2447727635692302E-2</v>
      </c>
      <c r="L947" s="101">
        <f t="shared" si="484"/>
        <v>-5.7119123803658087E-3</v>
      </c>
      <c r="N947" s="34">
        <f t="shared" si="485"/>
        <v>-1.5885258071893473</v>
      </c>
      <c r="O947" s="35">
        <f t="shared" si="493"/>
        <v>1.3439205629670965</v>
      </c>
      <c r="P947" s="35">
        <f t="shared" si="494"/>
        <v>-0.64377705276638242</v>
      </c>
      <c r="Q947" s="35">
        <f t="shared" si="486"/>
        <v>2.2447727635692303</v>
      </c>
      <c r="R947" s="35">
        <f t="shared" si="495"/>
        <v>-0.57119123803658089</v>
      </c>
      <c r="S947" s="67">
        <f t="shared" si="487"/>
        <v>0.78519922854401614</v>
      </c>
      <c r="AJ947" s="34">
        <f t="shared" ca="1" si="496"/>
        <v>-0.12632872162978021</v>
      </c>
      <c r="AK947" s="34">
        <f t="shared" ca="1" si="496"/>
        <v>1.1249435900851679</v>
      </c>
      <c r="AL947" s="34">
        <f t="shared" ca="1" si="496"/>
        <v>-0.73695153079007636</v>
      </c>
      <c r="AM947" s="34">
        <f t="shared" ca="1" si="496"/>
        <v>0.57737455055833076</v>
      </c>
      <c r="AN947" s="101">
        <f t="shared" ca="1" si="496"/>
        <v>2.5851294929871829</v>
      </c>
      <c r="AQ947" s="60">
        <f ca="1"/>
        <v>-2.1754544736794074E-2</v>
      </c>
      <c r="AR947" s="60">
        <f ca="1"/>
        <v>-1.3354530038190903E-2</v>
      </c>
      <c r="AS947" s="60">
        <f ca="1"/>
        <v>-5.7313474503889331E-3</v>
      </c>
      <c r="AT947" s="60">
        <f ca="1"/>
        <v>-6.1070964904694875E-4</v>
      </c>
      <c r="AU947" s="60">
        <f ca="1"/>
        <v>-1.1781319387147233E-2</v>
      </c>
      <c r="AW947" s="61">
        <f t="shared" ca="1" si="469"/>
        <v>0.89462156436001217</v>
      </c>
      <c r="AX947" s="61">
        <f t="shared" ca="1" si="470"/>
        <v>-1.3354530038190904</v>
      </c>
      <c r="AY947" s="61">
        <f t="shared" ca="1" si="471"/>
        <v>-0.57313474503889328</v>
      </c>
      <c r="AZ947" s="61">
        <f t="shared" ca="1" si="472"/>
        <v>-6.1070964904694873E-2</v>
      </c>
      <c r="BA947" s="61">
        <f t="shared" ca="1" si="473"/>
        <v>-1.1781319387147233</v>
      </c>
      <c r="BB947" s="61">
        <f t="shared" ca="1" si="474"/>
        <v>-2.2531690881173896</v>
      </c>
      <c r="BL947" s="96">
        <v>40032</v>
      </c>
      <c r="BM947" s="126">
        <f t="shared" si="488"/>
        <v>3.9049727990244885E-2</v>
      </c>
      <c r="BN947" s="126">
        <f t="shared" si="489"/>
        <v>1.3280675020000954E-2</v>
      </c>
      <c r="BO947" s="126">
        <f t="shared" si="490"/>
        <v>-6.3965800560717616E-3</v>
      </c>
      <c r="BP947" s="126">
        <f t="shared" si="491"/>
        <v>2.2655419246273581E-2</v>
      </c>
      <c r="BQ947" s="126">
        <f t="shared" si="492"/>
        <v>-6.4615720227842168E-3</v>
      </c>
      <c r="DA947" s="126">
        <f t="shared" ca="1" si="475"/>
        <v>-2.162190855497393E-2</v>
      </c>
      <c r="DB947" s="126">
        <f t="shared" ca="1" si="476"/>
        <v>-1.367241235939208E-2</v>
      </c>
      <c r="DC947" s="126">
        <f t="shared" ca="1" si="477"/>
        <v>-5.8897610124785324E-3</v>
      </c>
      <c r="DD947" s="126">
        <f t="shared" ca="1" si="478"/>
        <v>-4.9397230773211385E-4</v>
      </c>
      <c r="DE947" s="126">
        <f t="shared" ca="1" si="479"/>
        <v>-1.2403911606463905E-2</v>
      </c>
    </row>
    <row r="948" spans="1:109" ht="14" thickBot="1" x14ac:dyDescent="0.2">
      <c r="A948" s="96">
        <v>40035</v>
      </c>
      <c r="B948" s="97">
        <v>4.0789999961853027</v>
      </c>
      <c r="C948" s="98">
        <v>1007.0999755859375</v>
      </c>
      <c r="D948" s="97">
        <v>1.646399974822998</v>
      </c>
      <c r="E948">
        <v>97.040276065532936</v>
      </c>
      <c r="F948">
        <v>947.87420654296875</v>
      </c>
      <c r="G948" s="14"/>
      <c r="H948" s="34">
        <f t="shared" si="480"/>
        <v>-2.7536052959221072E-2</v>
      </c>
      <c r="I948" s="34">
        <f t="shared" si="481"/>
        <v>-3.3449498734695908E-3</v>
      </c>
      <c r="J948" s="34">
        <f t="shared" si="482"/>
        <v>-1.2239049094944891E-2</v>
      </c>
      <c r="K948" s="34">
        <f t="shared" si="483"/>
        <v>-5.7253069139565236E-3</v>
      </c>
      <c r="L948" s="101">
        <f t="shared" si="484"/>
        <v>-9.8946329558430041E-3</v>
      </c>
      <c r="N948" s="34">
        <f t="shared" si="485"/>
        <v>1.1323770307642309</v>
      </c>
      <c r="O948" s="35">
        <f t="shared" si="493"/>
        <v>-0.33449498734695909</v>
      </c>
      <c r="P948" s="35">
        <f t="shared" si="494"/>
        <v>-1.2239049094944892</v>
      </c>
      <c r="Q948" s="35">
        <f t="shared" si="486"/>
        <v>-0.57253069139565238</v>
      </c>
      <c r="R948" s="35">
        <f t="shared" si="495"/>
        <v>-0.98946329558430046</v>
      </c>
      <c r="S948" s="67">
        <f t="shared" si="487"/>
        <v>-1.9880168530571702</v>
      </c>
      <c r="AJ948" s="34">
        <f t="shared" ca="1" si="496"/>
        <v>0.17324988574385994</v>
      </c>
      <c r="AK948" s="34">
        <f t="shared" ca="1" si="496"/>
        <v>-0.60153799893047843</v>
      </c>
      <c r="AL948" s="34">
        <f t="shared" ca="1" si="496"/>
        <v>-9.2011879010379549E-2</v>
      </c>
      <c r="AM948" s="34">
        <f t="shared" ca="1" si="496"/>
        <v>-1.142307075756354</v>
      </c>
      <c r="AN948" s="101">
        <f t="shared" ca="1" si="496"/>
        <v>1.4011336667265526</v>
      </c>
      <c r="AQ948" s="60">
        <f ca="1"/>
        <v>-2.3037297779385378E-3</v>
      </c>
      <c r="AR948" s="60">
        <f ca="1"/>
        <v>-5.7647177121734287E-3</v>
      </c>
      <c r="AS948" s="60">
        <f ca="1"/>
        <v>1.3181053714177942E-2</v>
      </c>
      <c r="AT948" s="60">
        <f ca="1"/>
        <v>7.9526185604571979E-3</v>
      </c>
      <c r="AU948" s="60">
        <f ca="1"/>
        <v>1.7038858302990692E-2</v>
      </c>
      <c r="AW948" s="61">
        <f t="shared" ca="1" si="469"/>
        <v>9.4737277324693808E-2</v>
      </c>
      <c r="AX948" s="61">
        <f t="shared" ca="1" si="470"/>
        <v>-0.57647177121734283</v>
      </c>
      <c r="AY948" s="61">
        <f t="shared" ca="1" si="471"/>
        <v>1.3181053714177942</v>
      </c>
      <c r="AZ948" s="61">
        <f t="shared" ca="1" si="472"/>
        <v>0.79526185604571975</v>
      </c>
      <c r="BA948" s="61">
        <f t="shared" ca="1" si="473"/>
        <v>1.7038858302990691</v>
      </c>
      <c r="BB948" s="61">
        <f t="shared" ca="1" si="474"/>
        <v>3.3355185638699343</v>
      </c>
      <c r="BL948" s="96">
        <v>40035</v>
      </c>
      <c r="BM948" s="126">
        <f t="shared" si="488"/>
        <v>-2.7114564120325261E-2</v>
      </c>
      <c r="BN948" s="126">
        <f t="shared" si="489"/>
        <v>-3.5034804831396019E-3</v>
      </c>
      <c r="BO948" s="126">
        <f t="shared" si="490"/>
        <v>-1.2197858623352828E-2</v>
      </c>
      <c r="BP948" s="126">
        <f t="shared" si="491"/>
        <v>-5.5176153033752433E-3</v>
      </c>
      <c r="BQ948" s="126">
        <f t="shared" si="492"/>
        <v>-1.0644292598261412E-2</v>
      </c>
      <c r="DA948" s="126">
        <f t="shared" ca="1" si="475"/>
        <v>-2.171093596118394E-3</v>
      </c>
      <c r="DB948" s="126">
        <f t="shared" ca="1" si="476"/>
        <v>-6.0826000333746057E-3</v>
      </c>
      <c r="DC948" s="126">
        <f t="shared" ca="1" si="477"/>
        <v>1.3022640152088342E-2</v>
      </c>
      <c r="DD948" s="126">
        <f t="shared" ca="1" si="478"/>
        <v>8.0693559017720323E-3</v>
      </c>
      <c r="DE948" s="126">
        <f t="shared" ca="1" si="479"/>
        <v>1.6416266083674018E-2</v>
      </c>
    </row>
    <row r="949" spans="1:109" ht="14" thickBot="1" x14ac:dyDescent="0.2">
      <c r="A949" s="96">
        <v>40036</v>
      </c>
      <c r="B949" s="97">
        <v>3.9755001068115234</v>
      </c>
      <c r="C949" s="98">
        <v>994.3499755859375</v>
      </c>
      <c r="D949" s="97">
        <v>1.6475000381469727</v>
      </c>
      <c r="E949">
        <v>96.04302617220344</v>
      </c>
      <c r="F949">
        <v>943.87432861328125</v>
      </c>
      <c r="G949" s="14"/>
      <c r="H949" s="34">
        <f t="shared" si="480"/>
        <v>-2.5373839046475315E-2</v>
      </c>
      <c r="I949" s="34">
        <f t="shared" si="481"/>
        <v>-1.2660113503211997E-2</v>
      </c>
      <c r="J949" s="34">
        <f t="shared" si="482"/>
        <v>6.6816286491554124E-4</v>
      </c>
      <c r="K949" s="34">
        <f t="shared" si="483"/>
        <v>-1.0276659689797627E-2</v>
      </c>
      <c r="L949" s="101">
        <f t="shared" si="484"/>
        <v>-4.2198404620330584E-3</v>
      </c>
      <c r="N949" s="34">
        <f t="shared" si="485"/>
        <v>1.0434593716495377</v>
      </c>
      <c r="O949" s="35">
        <f t="shared" si="493"/>
        <v>-1.2660113503211996</v>
      </c>
      <c r="P949" s="35">
        <f t="shared" si="494"/>
        <v>6.6816286491554119E-2</v>
      </c>
      <c r="Q949" s="35">
        <f t="shared" si="486"/>
        <v>-1.0276659689797627</v>
      </c>
      <c r="R949" s="35">
        <f t="shared" si="495"/>
        <v>-0.42198404620330582</v>
      </c>
      <c r="S949" s="67">
        <f t="shared" si="487"/>
        <v>-1.6053857073631761</v>
      </c>
      <c r="AJ949" s="34">
        <f t="shared" ca="1" si="496"/>
        <v>-1.1118526786939475</v>
      </c>
      <c r="AK949" s="34">
        <f t="shared" ca="1" si="496"/>
        <v>1.3672347549482489</v>
      </c>
      <c r="AL949" s="34">
        <f t="shared" ca="1" si="496"/>
        <v>2.1512178943274756</v>
      </c>
      <c r="AM949" s="34">
        <f t="shared" ca="1" si="496"/>
        <v>-0.81346547427392102</v>
      </c>
      <c r="AN949" s="101">
        <f t="shared" ca="1" si="496"/>
        <v>-0.76523067658088373</v>
      </c>
      <c r="AQ949" s="60">
        <f ca="1"/>
        <v>3.718383959466799E-3</v>
      </c>
      <c r="AR949" s="60">
        <f ca="1"/>
        <v>-3.2523426165911862E-3</v>
      </c>
      <c r="AS949" s="60">
        <f ca="1"/>
        <v>-2.8400189432631184E-3</v>
      </c>
      <c r="AT949" s="60">
        <f ca="1"/>
        <v>1.1234971872531488E-2</v>
      </c>
      <c r="AU949" s="60">
        <f ca="1"/>
        <v>-6.0345961098162157E-3</v>
      </c>
      <c r="AW949" s="61">
        <f t="shared" ca="1" si="469"/>
        <v>-0.15291271386999342</v>
      </c>
      <c r="AX949" s="61">
        <f t="shared" ca="1" si="470"/>
        <v>-0.32523426165911862</v>
      </c>
      <c r="AY949" s="61">
        <f t="shared" ca="1" si="471"/>
        <v>-0.28400189432631184</v>
      </c>
      <c r="AZ949" s="61">
        <f t="shared" ca="1" si="472"/>
        <v>1.1234971872531487</v>
      </c>
      <c r="BA949" s="61">
        <f t="shared" ca="1" si="473"/>
        <v>-0.6034596109816216</v>
      </c>
      <c r="BB949" s="61">
        <f t="shared" ca="1" si="474"/>
        <v>-0.24211129358389671</v>
      </c>
      <c r="BL949" s="96">
        <v>40036</v>
      </c>
      <c r="BM949" s="126">
        <f t="shared" si="488"/>
        <v>-2.4952350207579504E-2</v>
      </c>
      <c r="BN949" s="126">
        <f t="shared" si="489"/>
        <v>-1.2818644112882008E-2</v>
      </c>
      <c r="BO949" s="126">
        <f t="shared" si="490"/>
        <v>7.093533365076036E-4</v>
      </c>
      <c r="BP949" s="126">
        <f t="shared" si="491"/>
        <v>-1.0068968079216348E-2</v>
      </c>
      <c r="BQ949" s="126">
        <f t="shared" si="492"/>
        <v>-4.9695001044514665E-3</v>
      </c>
      <c r="DA949" s="126">
        <f t="shared" ca="1" si="475"/>
        <v>3.8510201412869428E-3</v>
      </c>
      <c r="DB949" s="126">
        <f t="shared" ca="1" si="476"/>
        <v>-3.5702249377923636E-3</v>
      </c>
      <c r="DC949" s="126">
        <f t="shared" ca="1" si="477"/>
        <v>-2.9984325053527181E-3</v>
      </c>
      <c r="DD949" s="126">
        <f t="shared" ca="1" si="478"/>
        <v>1.1351709213846322E-2</v>
      </c>
      <c r="DE949" s="126">
        <f t="shared" ca="1" si="479"/>
        <v>-6.657188329132889E-3</v>
      </c>
    </row>
    <row r="950" spans="1:109" ht="14" thickBot="1" x14ac:dyDescent="0.2">
      <c r="A950" s="96">
        <v>40037</v>
      </c>
      <c r="B950" s="97">
        <v>3.9505000114440918</v>
      </c>
      <c r="C950" s="98">
        <v>1005.8099975585938</v>
      </c>
      <c r="D950" s="97">
        <v>1.6512000560760498</v>
      </c>
      <c r="E950">
        <v>96.200098445143709</v>
      </c>
      <c r="F950">
        <v>948.07421875</v>
      </c>
      <c r="G950" s="14"/>
      <c r="H950" s="34">
        <f t="shared" si="480"/>
        <v>-6.2885409874840897E-3</v>
      </c>
      <c r="I950" s="34">
        <f t="shared" si="481"/>
        <v>1.1525139291026018E-2</v>
      </c>
      <c r="J950" s="34">
        <f t="shared" si="482"/>
        <v>2.2458378412171373E-3</v>
      </c>
      <c r="K950" s="34">
        <f t="shared" si="483"/>
        <v>1.6354365246534521E-3</v>
      </c>
      <c r="L950" s="101">
        <f t="shared" si="484"/>
        <v>4.4496285251121653E-3</v>
      </c>
      <c r="N950" s="34">
        <f t="shared" si="485"/>
        <v>0.2586063943802</v>
      </c>
      <c r="O950" s="35">
        <f t="shared" si="493"/>
        <v>1.1525139291026019</v>
      </c>
      <c r="P950" s="35">
        <f t="shared" si="494"/>
        <v>0.22458378412171373</v>
      </c>
      <c r="Q950" s="35">
        <f t="shared" si="486"/>
        <v>0.16354365246534522</v>
      </c>
      <c r="R950" s="35">
        <f t="shared" si="495"/>
        <v>0.44496285251121653</v>
      </c>
      <c r="S950" s="67">
        <f t="shared" si="487"/>
        <v>2.2442106125810772</v>
      </c>
      <c r="AJ950" s="34">
        <f t="shared" ca="1" si="496"/>
        <v>-1.1960217910969719</v>
      </c>
      <c r="AK950" s="34">
        <f t="shared" ca="1" si="496"/>
        <v>0.30124973281426887</v>
      </c>
      <c r="AL950" s="34">
        <f t="shared" ca="1" si="496"/>
        <v>-1.1224448707310222</v>
      </c>
      <c r="AM950" s="34">
        <f t="shared" ca="1" si="496"/>
        <v>-6.6392853606267538E-2</v>
      </c>
      <c r="AN950" s="101">
        <f t="shared" ca="1" si="496"/>
        <v>0.85070114722296553</v>
      </c>
      <c r="AQ950" s="60">
        <f ca="1"/>
        <v>-3.5680209554063841E-2</v>
      </c>
      <c r="AR950" s="60">
        <f ca="1"/>
        <v>2.022420454168718E-2</v>
      </c>
      <c r="AS950" s="60">
        <f ca="1"/>
        <v>-2.7428297789434237E-3</v>
      </c>
      <c r="AT950" s="60">
        <f ca="1"/>
        <v>-4.3415160058197346E-3</v>
      </c>
      <c r="AU950" s="60">
        <f ca="1"/>
        <v>7.6305598124365402E-3</v>
      </c>
      <c r="AW950" s="61">
        <f t="shared" ca="1" si="469"/>
        <v>1.4672927093694574</v>
      </c>
      <c r="AX950" s="61">
        <f t="shared" ca="1" si="470"/>
        <v>2.0224204541687181</v>
      </c>
      <c r="AY950" s="61">
        <f t="shared" ca="1" si="471"/>
        <v>-0.27428297789434236</v>
      </c>
      <c r="AZ950" s="61">
        <f t="shared" ca="1" si="472"/>
        <v>-0.43415160058197344</v>
      </c>
      <c r="BA950" s="61">
        <f t="shared" ca="1" si="473"/>
        <v>0.76305598124365404</v>
      </c>
      <c r="BB950" s="61">
        <f t="shared" ca="1" si="474"/>
        <v>3.5443345663055137</v>
      </c>
      <c r="BL950" s="96">
        <v>40037</v>
      </c>
      <c r="BM950" s="126">
        <f t="shared" si="488"/>
        <v>-5.867052148588279E-3</v>
      </c>
      <c r="BN950" s="126">
        <f t="shared" si="489"/>
        <v>1.1366608681356007E-2</v>
      </c>
      <c r="BO950" s="126">
        <f t="shared" si="490"/>
        <v>2.2870283128091995E-3</v>
      </c>
      <c r="BP950" s="126">
        <f t="shared" si="491"/>
        <v>1.8431281352347319E-3</v>
      </c>
      <c r="BQ950" s="126">
        <f t="shared" si="492"/>
        <v>3.6999688826937572E-3</v>
      </c>
      <c r="DA950" s="126">
        <f t="shared" ca="1" si="475"/>
        <v>-3.55475733722437E-2</v>
      </c>
      <c r="DB950" s="126">
        <f t="shared" ca="1" si="476"/>
        <v>1.9906322220486002E-2</v>
      </c>
      <c r="DC950" s="126">
        <f t="shared" ca="1" si="477"/>
        <v>-2.9012433410330234E-3</v>
      </c>
      <c r="DD950" s="126">
        <f t="shared" ca="1" si="478"/>
        <v>-4.2247786645048992E-3</v>
      </c>
      <c r="DE950" s="126">
        <f t="shared" ca="1" si="479"/>
        <v>7.0079675931198678E-3</v>
      </c>
    </row>
    <row r="951" spans="1:109" ht="14" thickBot="1" x14ac:dyDescent="0.2">
      <c r="A951" s="96">
        <v>40038</v>
      </c>
      <c r="B951" s="97">
        <v>3.8090000152587891</v>
      </c>
      <c r="C951" s="98">
        <v>1012.72998046875</v>
      </c>
      <c r="D951" s="97">
        <v>1.6555999517440796</v>
      </c>
      <c r="E951">
        <v>95.120325492494501</v>
      </c>
      <c r="F951">
        <v>956.0479736328125</v>
      </c>
      <c r="G951" s="14"/>
      <c r="H951" s="34">
        <f t="shared" si="480"/>
        <v>-3.5818249784937452E-2</v>
      </c>
      <c r="I951" s="34">
        <f t="shared" si="481"/>
        <v>6.8800100684554234E-3</v>
      </c>
      <c r="J951" s="34">
        <f t="shared" si="482"/>
        <v>2.6646654061324342E-3</v>
      </c>
      <c r="K951" s="34">
        <f t="shared" si="483"/>
        <v>-1.1224239580845417E-2</v>
      </c>
      <c r="L951" s="101">
        <f t="shared" si="484"/>
        <v>8.4104753880192996E-3</v>
      </c>
      <c r="N951" s="34">
        <f t="shared" si="485"/>
        <v>1.4729693975641731</v>
      </c>
      <c r="O951" s="35">
        <f t="shared" si="493"/>
        <v>0.68800100684554233</v>
      </c>
      <c r="P951" s="35">
        <f t="shared" si="494"/>
        <v>0.26646654061324343</v>
      </c>
      <c r="Q951" s="35">
        <f t="shared" si="486"/>
        <v>-1.1224239580845417</v>
      </c>
      <c r="R951" s="35">
        <f t="shared" si="495"/>
        <v>0.84104753880192995</v>
      </c>
      <c r="S951" s="67">
        <f t="shared" si="487"/>
        <v>2.1460605257403471</v>
      </c>
      <c r="AJ951" s="34">
        <f t="shared" ca="1" si="496"/>
        <v>7.5521491641996313E-2</v>
      </c>
      <c r="AK951" s="34">
        <f t="shared" ca="1" si="496"/>
        <v>2.1628029997640095</v>
      </c>
      <c r="AL951" s="34">
        <f t="shared" ca="1" si="496"/>
        <v>-0.96436701525426305</v>
      </c>
      <c r="AM951" s="34">
        <f t="shared" ca="1" si="496"/>
        <v>1.8434481643022749E-2</v>
      </c>
      <c r="AN951" s="101">
        <f t="shared" ca="1" si="496"/>
        <v>0.39852880705882671</v>
      </c>
      <c r="AQ951" s="60">
        <f ca="1"/>
        <v>-1.8685898223272983E-2</v>
      </c>
      <c r="AR951" s="60">
        <f ca="1"/>
        <v>-2.2002959646473634E-2</v>
      </c>
      <c r="AS951" s="60">
        <f ca="1"/>
        <v>1.0132752043522757E-3</v>
      </c>
      <c r="AT951" s="60">
        <f ca="1"/>
        <v>-1.4331309837953042E-3</v>
      </c>
      <c r="AU951" s="60">
        <f ca="1"/>
        <v>1.0063153539849639E-2</v>
      </c>
      <c r="AW951" s="61">
        <f t="shared" ca="1" si="469"/>
        <v>0.7684282848586963</v>
      </c>
      <c r="AX951" s="61">
        <f t="shared" ca="1" si="470"/>
        <v>-2.2002959646473634</v>
      </c>
      <c r="AY951" s="61">
        <f t="shared" ca="1" si="471"/>
        <v>0.10132752043522757</v>
      </c>
      <c r="AZ951" s="61">
        <f t="shared" ca="1" si="472"/>
        <v>-0.14331309837953043</v>
      </c>
      <c r="BA951" s="61">
        <f t="shared" ca="1" si="473"/>
        <v>1.0063153539849639</v>
      </c>
      <c r="BB951" s="61">
        <f t="shared" ca="1" si="474"/>
        <v>-0.4675379037480063</v>
      </c>
      <c r="BL951" s="96">
        <v>40038</v>
      </c>
      <c r="BM951" s="126">
        <f t="shared" si="488"/>
        <v>-3.539676094604164E-2</v>
      </c>
      <c r="BN951" s="126">
        <f t="shared" si="489"/>
        <v>6.7214794587854123E-3</v>
      </c>
      <c r="BO951" s="126">
        <f t="shared" si="490"/>
        <v>2.7058558777244964E-3</v>
      </c>
      <c r="BP951" s="126">
        <f t="shared" si="491"/>
        <v>-1.1016547970264138E-2</v>
      </c>
      <c r="BQ951" s="126">
        <f t="shared" si="492"/>
        <v>7.6608157456008914E-3</v>
      </c>
      <c r="DA951" s="126">
        <f t="shared" ca="1" si="475"/>
        <v>-1.8553262041452839E-2</v>
      </c>
      <c r="DB951" s="126">
        <f t="shared" ca="1" si="476"/>
        <v>-2.2320841967674813E-2</v>
      </c>
      <c r="DC951" s="126">
        <f t="shared" ca="1" si="477"/>
        <v>8.5486164226267615E-4</v>
      </c>
      <c r="DD951" s="126">
        <f t="shared" ca="1" si="478"/>
        <v>-1.3163936424804693E-3</v>
      </c>
      <c r="DE951" s="126">
        <f t="shared" ca="1" si="479"/>
        <v>9.4405613205329666E-3</v>
      </c>
    </row>
    <row r="952" spans="1:109" ht="14" thickBot="1" x14ac:dyDescent="0.2">
      <c r="A952" s="96">
        <v>40039</v>
      </c>
      <c r="B952" s="97">
        <v>3.7734999656677246</v>
      </c>
      <c r="C952" s="98">
        <v>1004.0900268554688</v>
      </c>
      <c r="D952" s="97">
        <v>1.6505999565124512</v>
      </c>
      <c r="E952">
        <v>94.876658874129987</v>
      </c>
      <c r="F952">
        <v>946.448486328125</v>
      </c>
      <c r="G952" s="14"/>
      <c r="H952" s="34">
        <f t="shared" si="480"/>
        <v>-9.3200444864404985E-3</v>
      </c>
      <c r="I952" s="34">
        <f t="shared" si="481"/>
        <v>-8.5313496982504459E-3</v>
      </c>
      <c r="J952" s="34">
        <f t="shared" si="482"/>
        <v>-3.0200503608140421E-3</v>
      </c>
      <c r="K952" s="34">
        <f t="shared" si="483"/>
        <v>-2.5616672052256699E-3</v>
      </c>
      <c r="L952" s="101">
        <f t="shared" si="484"/>
        <v>-1.0040800848320564E-2</v>
      </c>
      <c r="N952" s="34">
        <f t="shared" si="485"/>
        <v>0.38327222560820401</v>
      </c>
      <c r="O952" s="35">
        <f t="shared" si="493"/>
        <v>-0.85313496982504455</v>
      </c>
      <c r="P952" s="35">
        <f t="shared" si="494"/>
        <v>-0.30200503608140422</v>
      </c>
      <c r="Q952" s="35">
        <f t="shared" si="486"/>
        <v>-0.256166720522567</v>
      </c>
      <c r="R952" s="35">
        <f t="shared" si="495"/>
        <v>-1.0040800848320564</v>
      </c>
      <c r="S952" s="67">
        <f t="shared" si="487"/>
        <v>-2.0321145856528684</v>
      </c>
      <c r="AJ952" s="34">
        <f t="shared" ca="1" si="496"/>
        <v>9.2297907960416287E-2</v>
      </c>
      <c r="AK952" s="34">
        <f t="shared" ca="1" si="496"/>
        <v>0.18508728903225422</v>
      </c>
      <c r="AL952" s="34">
        <f t="shared" ca="1" si="496"/>
        <v>-0.85718196273531722</v>
      </c>
      <c r="AM952" s="34">
        <f t="shared" ca="1" si="496"/>
        <v>0.6037878710030361</v>
      </c>
      <c r="AN952" s="101">
        <f t="shared" ca="1" si="496"/>
        <v>0.5768620547843627</v>
      </c>
      <c r="AQ952" s="60">
        <f ca="1"/>
        <v>1.8664358248157216E-3</v>
      </c>
      <c r="AR952" s="60">
        <f ca="1"/>
        <v>9.6999317343266357E-4</v>
      </c>
      <c r="AS952" s="60">
        <f ca="1"/>
        <v>6.7728236561307806E-3</v>
      </c>
      <c r="AT952" s="60">
        <f ca="1"/>
        <v>-6.1287890629773681E-4</v>
      </c>
      <c r="AU952" s="60">
        <f ca="1"/>
        <v>3.1940898770800377E-2</v>
      </c>
      <c r="AW952" s="61">
        <f t="shared" ca="1" si="469"/>
        <v>-7.6754248713378451E-2</v>
      </c>
      <c r="AX952" s="61">
        <f t="shared" ca="1" si="470"/>
        <v>9.6999317343266361E-2</v>
      </c>
      <c r="AY952" s="61">
        <f t="shared" ca="1" si="471"/>
        <v>0.67728236561307809</v>
      </c>
      <c r="AZ952" s="61">
        <f t="shared" ca="1" si="472"/>
        <v>-6.1287890629773682E-2</v>
      </c>
      <c r="BA952" s="61">
        <f t="shared" ca="1" si="473"/>
        <v>3.1940898770800379</v>
      </c>
      <c r="BB952" s="61">
        <f t="shared" ca="1" si="474"/>
        <v>3.8303294206932303</v>
      </c>
      <c r="BL952" s="96">
        <v>40039</v>
      </c>
      <c r="BM952" s="126">
        <f t="shared" si="488"/>
        <v>-8.898555647544687E-3</v>
      </c>
      <c r="BN952" s="126">
        <f t="shared" si="489"/>
        <v>-8.689880307920457E-3</v>
      </c>
      <c r="BO952" s="126">
        <f t="shared" si="490"/>
        <v>-2.9788598892219798E-3</v>
      </c>
      <c r="BP952" s="126">
        <f t="shared" si="491"/>
        <v>-2.3539755946443901E-3</v>
      </c>
      <c r="BQ952" s="126">
        <f t="shared" si="492"/>
        <v>-1.0790460490738972E-2</v>
      </c>
      <c r="DA952" s="126">
        <f t="shared" ca="1" si="475"/>
        <v>1.9990720066358652E-3</v>
      </c>
      <c r="DB952" s="126">
        <f t="shared" ca="1" si="476"/>
        <v>6.5211085223148624E-4</v>
      </c>
      <c r="DC952" s="126">
        <f t="shared" ca="1" si="477"/>
        <v>6.6144100940411813E-3</v>
      </c>
      <c r="DD952" s="126">
        <f t="shared" ca="1" si="478"/>
        <v>-4.961415649829019E-4</v>
      </c>
      <c r="DE952" s="126">
        <f t="shared" ca="1" si="479"/>
        <v>3.1318306551483703E-2</v>
      </c>
    </row>
    <row r="953" spans="1:109" ht="14" thickBot="1" x14ac:dyDescent="0.2">
      <c r="A953" s="96">
        <v>40042</v>
      </c>
      <c r="B953" s="97">
        <v>3.7039999961853027</v>
      </c>
      <c r="C953" s="98">
        <v>979.72998046875</v>
      </c>
      <c r="D953" s="97">
        <v>1.6339999437332153</v>
      </c>
      <c r="E953">
        <v>94.482241207101112</v>
      </c>
      <c r="F953">
        <v>934.424560546875</v>
      </c>
      <c r="G953" s="14"/>
      <c r="H953" s="34">
        <f t="shared" si="480"/>
        <v>-1.8417906483304759E-2</v>
      </c>
      <c r="I953" s="34">
        <f t="shared" si="481"/>
        <v>-2.4260818985532256E-2</v>
      </c>
      <c r="J953" s="34">
        <f t="shared" si="482"/>
        <v>-1.0056956995388494E-2</v>
      </c>
      <c r="K953" s="34">
        <f t="shared" si="483"/>
        <v>-4.1571622747818048E-3</v>
      </c>
      <c r="L953" s="101">
        <f t="shared" si="484"/>
        <v>-1.2704258028768631E-2</v>
      </c>
      <c r="N953" s="34">
        <f t="shared" si="485"/>
        <v>0.75740754447793157</v>
      </c>
      <c r="O953" s="35">
        <f t="shared" si="493"/>
        <v>-2.4260818985532255</v>
      </c>
      <c r="P953" s="35">
        <f t="shared" si="494"/>
        <v>-1.0056956995388495</v>
      </c>
      <c r="Q953" s="35">
        <f t="shared" si="486"/>
        <v>-0.41571622747818049</v>
      </c>
      <c r="R953" s="35">
        <f t="shared" si="495"/>
        <v>-1.2704258028768631</v>
      </c>
      <c r="S953" s="67">
        <f t="shared" si="487"/>
        <v>-4.3605120839691871</v>
      </c>
      <c r="AJ953" s="34">
        <f t="shared" ca="1" si="496"/>
        <v>-0.1584147745842055</v>
      </c>
      <c r="AK953" s="34">
        <f t="shared" ca="1" si="496"/>
        <v>-0.39073816804793404</v>
      </c>
      <c r="AL953" s="34">
        <f t="shared" ca="1" si="496"/>
        <v>-0.40850814894963949</v>
      </c>
      <c r="AM953" s="34">
        <f t="shared" ca="1" si="496"/>
        <v>-1.5699242368255619</v>
      </c>
      <c r="AN953" s="101">
        <f t="shared" ca="1" si="496"/>
        <v>1.5280894175828232</v>
      </c>
      <c r="AQ953" s="60">
        <f ca="1"/>
        <v>5.8134762773683442E-3</v>
      </c>
      <c r="AR953" s="60">
        <f ca="1"/>
        <v>-7.958520394332029E-3</v>
      </c>
      <c r="AS953" s="60">
        <f ca="1"/>
        <v>4.8574858096207913E-3</v>
      </c>
      <c r="AT953" s="60">
        <f ca="1"/>
        <v>1.5491790782291241E-4</v>
      </c>
      <c r="AU953" s="60">
        <f ca="1"/>
        <v>5.938643797933121E-3</v>
      </c>
      <c r="AW953" s="61">
        <f t="shared" ca="1" si="469"/>
        <v>-0.23907010257184216</v>
      </c>
      <c r="AX953" s="61">
        <f t="shared" ca="1" si="470"/>
        <v>-0.79585203943320293</v>
      </c>
      <c r="AY953" s="61">
        <f t="shared" ca="1" si="471"/>
        <v>0.48574858096207912</v>
      </c>
      <c r="AZ953" s="61">
        <f t="shared" ca="1" si="472"/>
        <v>1.5491790782291241E-2</v>
      </c>
      <c r="BA953" s="61">
        <f t="shared" ca="1" si="473"/>
        <v>0.59386437979331208</v>
      </c>
      <c r="BB953" s="61">
        <f t="shared" ca="1" si="474"/>
        <v>6.0182609532637321E-2</v>
      </c>
      <c r="BL953" s="96">
        <v>40042</v>
      </c>
      <c r="BM953" s="126">
        <f t="shared" si="488"/>
        <v>-1.7996417644408947E-2</v>
      </c>
      <c r="BN953" s="126">
        <f t="shared" si="489"/>
        <v>-2.4419349595202266E-2</v>
      </c>
      <c r="BO953" s="126">
        <f t="shared" si="490"/>
        <v>-1.0015766523796432E-2</v>
      </c>
      <c r="BP953" s="126">
        <f t="shared" si="491"/>
        <v>-3.9494706642005245E-3</v>
      </c>
      <c r="BQ953" s="126">
        <f t="shared" si="492"/>
        <v>-1.3453917671187039E-2</v>
      </c>
      <c r="DA953" s="126">
        <f t="shared" ca="1" si="475"/>
        <v>5.9461124591884875E-3</v>
      </c>
      <c r="DB953" s="126">
        <f t="shared" ca="1" si="476"/>
        <v>-8.276402715533206E-3</v>
      </c>
      <c r="DC953" s="126">
        <f t="shared" ca="1" si="477"/>
        <v>4.699072247531192E-3</v>
      </c>
      <c r="DD953" s="126">
        <f t="shared" ca="1" si="478"/>
        <v>2.7165524913774731E-4</v>
      </c>
      <c r="DE953" s="126">
        <f t="shared" ca="1" si="479"/>
        <v>5.3160515786164486E-3</v>
      </c>
    </row>
    <row r="954" spans="1:109" ht="14" thickBot="1" x14ac:dyDescent="0.2">
      <c r="A954" s="96">
        <v>40043</v>
      </c>
      <c r="B954" s="97">
        <v>3.7739999294281006</v>
      </c>
      <c r="C954" s="98">
        <v>989.66998291015625</v>
      </c>
      <c r="D954" s="97">
        <v>1.6571999788284302</v>
      </c>
      <c r="E954">
        <v>94.643196091794593</v>
      </c>
      <c r="F954">
        <v>938.4244384765625</v>
      </c>
      <c r="G954" s="14"/>
      <c r="H954" s="34">
        <f t="shared" si="480"/>
        <v>1.8898470117410852E-2</v>
      </c>
      <c r="I954" s="34">
        <f t="shared" si="481"/>
        <v>1.0145655067787631E-2</v>
      </c>
      <c r="J954" s="34">
        <f t="shared" si="482"/>
        <v>1.4198308380727052E-2</v>
      </c>
      <c r="K954" s="34">
        <f t="shared" si="483"/>
        <v>1.7035464298595017E-3</v>
      </c>
      <c r="L954" s="101">
        <f t="shared" si="484"/>
        <v>4.2805787631979174E-3</v>
      </c>
      <c r="N954" s="34">
        <f t="shared" si="485"/>
        <v>-0.77716997091894047</v>
      </c>
      <c r="O954" s="35">
        <f t="shared" si="493"/>
        <v>1.0145655067787631</v>
      </c>
      <c r="P954" s="35">
        <f t="shared" si="494"/>
        <v>1.4198308380727052</v>
      </c>
      <c r="Q954" s="35">
        <f t="shared" si="486"/>
        <v>0.17035464298595018</v>
      </c>
      <c r="R954" s="35">
        <f t="shared" si="495"/>
        <v>0.42805787631979175</v>
      </c>
      <c r="S954" s="67">
        <f t="shared" si="487"/>
        <v>2.2556388932382694</v>
      </c>
      <c r="AJ954" s="34">
        <f t="shared" ca="1" si="496"/>
        <v>1.5893825346943256</v>
      </c>
      <c r="AK954" s="34">
        <f t="shared" ca="1" si="496"/>
        <v>0.55462505902987269</v>
      </c>
      <c r="AL954" s="34">
        <f t="shared" ca="1" si="496"/>
        <v>0.23761226294136661</v>
      </c>
      <c r="AM954" s="34">
        <f t="shared" ca="1" si="496"/>
        <v>0.62635944919027575</v>
      </c>
      <c r="AN954" s="101">
        <f t="shared" ca="1" si="496"/>
        <v>0.36882025618561581</v>
      </c>
      <c r="AQ954" s="60">
        <f ca="1"/>
        <v>-1.8021418922144624E-3</v>
      </c>
      <c r="AR954" s="60">
        <f ca="1"/>
        <v>-8.5478705188264184E-3</v>
      </c>
      <c r="AS954" s="60">
        <f ca="1"/>
        <v>-4.5504730880561121E-3</v>
      </c>
      <c r="AT954" s="60">
        <f ca="1"/>
        <v>1.1556621843960203E-2</v>
      </c>
      <c r="AU954" s="60">
        <f ca="1"/>
        <v>-1.1628501551393965E-3</v>
      </c>
      <c r="AW954" s="61">
        <f t="shared" ca="1" si="469"/>
        <v>7.4110261479514966E-2</v>
      </c>
      <c r="AX954" s="61">
        <f t="shared" ca="1" si="470"/>
        <v>-0.85478705188264181</v>
      </c>
      <c r="AY954" s="61">
        <f t="shared" ca="1" si="471"/>
        <v>-0.45504730880561123</v>
      </c>
      <c r="AZ954" s="61">
        <f t="shared" ca="1" si="472"/>
        <v>1.1556621843960204</v>
      </c>
      <c r="BA954" s="61">
        <f t="shared" ca="1" si="473"/>
        <v>-0.11628501551393966</v>
      </c>
      <c r="BB954" s="61">
        <f t="shared" ca="1" si="474"/>
        <v>-0.1963469303266574</v>
      </c>
      <c r="BL954" s="96">
        <v>40043</v>
      </c>
      <c r="BM954" s="126">
        <f t="shared" si="488"/>
        <v>1.9319958956306664E-2</v>
      </c>
      <c r="BN954" s="126">
        <f t="shared" si="489"/>
        <v>9.9871244581176202E-3</v>
      </c>
      <c r="BO954" s="126">
        <f t="shared" si="490"/>
        <v>1.4239498852319114E-2</v>
      </c>
      <c r="BP954" s="126">
        <f t="shared" si="491"/>
        <v>1.9112380404407816E-3</v>
      </c>
      <c r="BQ954" s="126">
        <f t="shared" si="492"/>
        <v>3.5309191207795092E-3</v>
      </c>
      <c r="DA954" s="126">
        <f t="shared" ca="1" si="475"/>
        <v>-1.6695057103943186E-3</v>
      </c>
      <c r="DB954" s="126">
        <f t="shared" ca="1" si="476"/>
        <v>-8.8657528400275954E-3</v>
      </c>
      <c r="DC954" s="126">
        <f t="shared" ca="1" si="477"/>
        <v>-4.7088866501457114E-3</v>
      </c>
      <c r="DD954" s="126">
        <f t="shared" ca="1" si="478"/>
        <v>1.1673359185275038E-2</v>
      </c>
      <c r="DE954" s="126">
        <f t="shared" ca="1" si="479"/>
        <v>-1.7854423744560694E-3</v>
      </c>
    </row>
    <row r="955" spans="1:109" ht="14" thickBot="1" x14ac:dyDescent="0.2">
      <c r="A955" s="96">
        <v>40044</v>
      </c>
      <c r="B955" s="97">
        <v>3.7155001163482666</v>
      </c>
      <c r="C955" s="98">
        <v>996.46002197265625</v>
      </c>
      <c r="D955" s="97">
        <v>1.6543999910354614</v>
      </c>
      <c r="E955">
        <v>93.976128000005602</v>
      </c>
      <c r="F955">
        <v>944.57427978515625</v>
      </c>
      <c r="G955" s="14"/>
      <c r="H955" s="34">
        <f t="shared" si="480"/>
        <v>-1.5500745674019887E-2</v>
      </c>
      <c r="I955" s="34">
        <f t="shared" si="481"/>
        <v>6.8609124048944811E-3</v>
      </c>
      <c r="J955" s="34">
        <f t="shared" si="482"/>
        <v>-1.6895895659787676E-3</v>
      </c>
      <c r="K955" s="34">
        <f t="shared" si="483"/>
        <v>-7.0482413880232934E-3</v>
      </c>
      <c r="L955" s="101">
        <f t="shared" si="484"/>
        <v>6.5533686639463453E-3</v>
      </c>
      <c r="N955" s="34">
        <f t="shared" si="485"/>
        <v>0.63744387719519624</v>
      </c>
      <c r="O955" s="35">
        <f t="shared" si="493"/>
        <v>0.68609124048944814</v>
      </c>
      <c r="P955" s="35">
        <f t="shared" si="494"/>
        <v>-0.16895895659787677</v>
      </c>
      <c r="Q955" s="35">
        <f t="shared" si="486"/>
        <v>-0.7048241388023293</v>
      </c>
      <c r="R955" s="35">
        <f t="shared" si="495"/>
        <v>0.65533686639463451</v>
      </c>
      <c r="S955" s="67">
        <f t="shared" si="487"/>
        <v>1.1050888886790728</v>
      </c>
      <c r="AJ955" s="34">
        <f t="shared" ca="1" si="496"/>
        <v>1.3510892556868694</v>
      </c>
      <c r="AK955" s="34">
        <f t="shared" ca="1" si="496"/>
        <v>-0.9316810000911514</v>
      </c>
      <c r="AL955" s="34">
        <f t="shared" ca="1" si="496"/>
        <v>0.53161605618797958</v>
      </c>
      <c r="AM955" s="34">
        <f t="shared" ca="1" si="496"/>
        <v>0.5267126088205295</v>
      </c>
      <c r="AN955" s="101">
        <f t="shared" ca="1" si="496"/>
        <v>0.3002513227030017</v>
      </c>
      <c r="AQ955" s="60">
        <f ca="1"/>
        <v>2.8731781738467407E-2</v>
      </c>
      <c r="AR955" s="60">
        <f ca="1"/>
        <v>1.9306655573905807E-2</v>
      </c>
      <c r="AS955" s="60">
        <f ca="1"/>
        <v>7.7588829858047329E-3</v>
      </c>
      <c r="AT955" s="60">
        <f ca="1"/>
        <v>5.1817956156386021E-3</v>
      </c>
      <c r="AU955" s="60">
        <f ca="1"/>
        <v>4.2678465976475803E-3</v>
      </c>
      <c r="AW955" s="61">
        <f t="shared" ca="1" si="469"/>
        <v>-1.1815495031823913</v>
      </c>
      <c r="AX955" s="61">
        <f t="shared" ca="1" si="470"/>
        <v>1.9306655573905807</v>
      </c>
      <c r="AY955" s="61">
        <f t="shared" ca="1" si="471"/>
        <v>0.77588829858047326</v>
      </c>
      <c r="AZ955" s="61">
        <f t="shared" ca="1" si="472"/>
        <v>0.51817956156386025</v>
      </c>
      <c r="BA955" s="61">
        <f t="shared" ca="1" si="473"/>
        <v>0.42678465976475805</v>
      </c>
      <c r="BB955" s="61">
        <f t="shared" ca="1" si="474"/>
        <v>2.469968574117281</v>
      </c>
      <c r="BL955" s="96">
        <v>40044</v>
      </c>
      <c r="BM955" s="126">
        <f t="shared" si="488"/>
        <v>-1.5079256835124075E-2</v>
      </c>
      <c r="BN955" s="126">
        <f t="shared" si="489"/>
        <v>6.7023817952244699E-3</v>
      </c>
      <c r="BO955" s="126">
        <f t="shared" si="490"/>
        <v>-1.6483990943867053E-3</v>
      </c>
      <c r="BP955" s="126">
        <f t="shared" si="491"/>
        <v>-6.8405497774420131E-3</v>
      </c>
      <c r="BQ955" s="126">
        <f t="shared" si="492"/>
        <v>5.8037090215279372E-3</v>
      </c>
      <c r="DA955" s="126">
        <f t="shared" ca="1" si="475"/>
        <v>2.8864417920287551E-2</v>
      </c>
      <c r="DB955" s="126">
        <f t="shared" ca="1" si="476"/>
        <v>1.8988773252704629E-2</v>
      </c>
      <c r="DC955" s="126">
        <f t="shared" ca="1" si="477"/>
        <v>7.6004694237151336E-3</v>
      </c>
      <c r="DD955" s="126">
        <f t="shared" ca="1" si="478"/>
        <v>5.2985329569534374E-3</v>
      </c>
      <c r="DE955" s="126">
        <f t="shared" ca="1" si="479"/>
        <v>3.6452543783309075E-3</v>
      </c>
    </row>
    <row r="956" spans="1:109" ht="14" thickBot="1" x14ac:dyDescent="0.2">
      <c r="A956" s="96">
        <v>40045</v>
      </c>
      <c r="B956" s="97">
        <v>3.6805000305175781</v>
      </c>
      <c r="C956" s="98">
        <v>1007.3699951171875</v>
      </c>
      <c r="D956" s="97">
        <v>1.6507999897003174</v>
      </c>
      <c r="E956">
        <v>94.099937128932311</v>
      </c>
      <c r="F956">
        <v>942.5487060546875</v>
      </c>
      <c r="G956" s="14"/>
      <c r="H956" s="34">
        <f t="shared" si="480"/>
        <v>-9.4200201143010264E-3</v>
      </c>
      <c r="I956" s="34">
        <f t="shared" si="481"/>
        <v>1.0948731413161128E-2</v>
      </c>
      <c r="J956" s="34">
        <f t="shared" si="482"/>
        <v>-2.176016292704923E-3</v>
      </c>
      <c r="K956" s="34">
        <f t="shared" si="483"/>
        <v>1.3174529698297588E-3</v>
      </c>
      <c r="L956" s="101">
        <f t="shared" si="484"/>
        <v>-2.14443032572247E-3</v>
      </c>
      <c r="N956" s="34">
        <f t="shared" si="485"/>
        <v>0.38738356664873547</v>
      </c>
      <c r="O956" s="35">
        <f t="shared" si="493"/>
        <v>1.0948731413161128</v>
      </c>
      <c r="P956" s="35">
        <f t="shared" si="494"/>
        <v>-0.21760162927049231</v>
      </c>
      <c r="Q956" s="35">
        <f t="shared" si="486"/>
        <v>0.13174529698297588</v>
      </c>
      <c r="R956" s="35">
        <f t="shared" si="495"/>
        <v>-0.21444303257224701</v>
      </c>
      <c r="S956" s="67">
        <f t="shared" si="487"/>
        <v>1.1819573431050847</v>
      </c>
      <c r="AJ956" s="34">
        <f t="shared" ca="1" si="496"/>
        <v>-0.74974243103816607</v>
      </c>
      <c r="AK956" s="34">
        <f t="shared" ca="1" si="496"/>
        <v>0.70323776423171602</v>
      </c>
      <c r="AL956" s="34">
        <f t="shared" ca="1" si="496"/>
        <v>-1.1644843300170493</v>
      </c>
      <c r="AM956" s="34">
        <f t="shared" ca="1" si="496"/>
        <v>2.4260504363358413</v>
      </c>
      <c r="AN956" s="101">
        <f t="shared" ca="1" si="496"/>
        <v>-0.77548490285319527</v>
      </c>
      <c r="AQ956" s="60">
        <f ca="1"/>
        <v>2.5570256524907416E-2</v>
      </c>
      <c r="AR956" s="60">
        <f ca="1"/>
        <v>1.2896180657437147E-2</v>
      </c>
      <c r="AS956" s="60">
        <f ca="1"/>
        <v>2.8729465321263616E-3</v>
      </c>
      <c r="AT956" s="60">
        <f ca="1"/>
        <v>5.8446210245717755E-3</v>
      </c>
      <c r="AU956" s="60">
        <f ca="1"/>
        <v>-1.5635124937616322E-2</v>
      </c>
      <c r="AW956" s="61">
        <f t="shared" ca="1" si="469"/>
        <v>-1.0515367326767893</v>
      </c>
      <c r="AX956" s="61">
        <f t="shared" ca="1" si="470"/>
        <v>1.2896180657437146</v>
      </c>
      <c r="AY956" s="61">
        <f t="shared" ca="1" si="471"/>
        <v>0.28729465321263614</v>
      </c>
      <c r="AZ956" s="61">
        <f t="shared" ca="1" si="472"/>
        <v>0.58446210245717756</v>
      </c>
      <c r="BA956" s="61">
        <f t="shared" ca="1" si="473"/>
        <v>-1.5635124937616323</v>
      </c>
      <c r="BB956" s="61">
        <f t="shared" ca="1" si="474"/>
        <v>-0.45367440502489309</v>
      </c>
      <c r="BL956" s="96">
        <v>40045</v>
      </c>
      <c r="BM956" s="126">
        <f t="shared" si="488"/>
        <v>-8.9985312754052148E-3</v>
      </c>
      <c r="BN956" s="126">
        <f t="shared" si="489"/>
        <v>1.0790200803491117E-2</v>
      </c>
      <c r="BO956" s="126">
        <f t="shared" si="490"/>
        <v>-2.1348258211128608E-3</v>
      </c>
      <c r="BP956" s="126">
        <f t="shared" si="491"/>
        <v>1.5251445804110387E-3</v>
      </c>
      <c r="BQ956" s="126">
        <f t="shared" si="492"/>
        <v>-2.8940899681408781E-3</v>
      </c>
      <c r="DA956" s="126">
        <f t="shared" ca="1" si="475"/>
        <v>2.570289270672756E-2</v>
      </c>
      <c r="DB956" s="126">
        <f t="shared" ca="1" si="476"/>
        <v>1.257829833623597E-2</v>
      </c>
      <c r="DC956" s="126">
        <f t="shared" ca="1" si="477"/>
        <v>2.7145329700367618E-3</v>
      </c>
      <c r="DD956" s="126">
        <f t="shared" ca="1" si="478"/>
        <v>5.9613583658866109E-3</v>
      </c>
      <c r="DE956" s="126">
        <f t="shared" ca="1" si="479"/>
        <v>-1.6257717156932996E-2</v>
      </c>
    </row>
    <row r="957" spans="1:109" ht="14" thickBot="1" x14ac:dyDescent="0.2">
      <c r="A957" s="96">
        <v>40046</v>
      </c>
      <c r="B957" s="97">
        <v>3.811500072479248</v>
      </c>
      <c r="C957" s="98">
        <v>1026.1300048828125</v>
      </c>
      <c r="D957" s="97">
        <v>1.6481000185012817</v>
      </c>
      <c r="E957">
        <v>94.259591002874373</v>
      </c>
      <c r="F957">
        <v>954.8480224609375</v>
      </c>
      <c r="G957" s="14"/>
      <c r="H957" s="34">
        <f t="shared" si="480"/>
        <v>3.5593001188821555E-2</v>
      </c>
      <c r="I957" s="34">
        <f t="shared" si="481"/>
        <v>1.8622760114512488E-2</v>
      </c>
      <c r="J957" s="34">
        <f t="shared" si="482"/>
        <v>-1.6355531959542787E-3</v>
      </c>
      <c r="K957" s="34">
        <f t="shared" si="483"/>
        <v>1.6966416643117454E-3</v>
      </c>
      <c r="L957" s="101">
        <f t="shared" si="484"/>
        <v>1.3048998239817628E-2</v>
      </c>
      <c r="N957" s="34">
        <f t="shared" si="485"/>
        <v>-1.4637064019986405</v>
      </c>
      <c r="O957" s="35">
        <f t="shared" si="493"/>
        <v>1.8622760114512489</v>
      </c>
      <c r="P957" s="35">
        <f t="shared" si="494"/>
        <v>-0.16355531959542788</v>
      </c>
      <c r="Q957" s="35">
        <f t="shared" si="486"/>
        <v>0.16966416643117455</v>
      </c>
      <c r="R957" s="35">
        <f t="shared" si="495"/>
        <v>1.3048998239817629</v>
      </c>
      <c r="S957" s="67">
        <f t="shared" si="487"/>
        <v>1.7095782802701178</v>
      </c>
      <c r="AJ957" s="34">
        <f t="shared" ca="1" si="496"/>
        <v>-1.7073815549857874</v>
      </c>
      <c r="AK957" s="34">
        <f t="shared" ca="1" si="496"/>
        <v>-0.40534241151506772</v>
      </c>
      <c r="AL957" s="34">
        <f t="shared" ca="1" si="496"/>
        <v>1.6996671721809429</v>
      </c>
      <c r="AM957" s="34">
        <f t="shared" ca="1" si="496"/>
        <v>-0.53864990903717536</v>
      </c>
      <c r="AN957" s="101">
        <f t="shared" ca="1" si="496"/>
        <v>0.40088563648924602</v>
      </c>
      <c r="AQ957" s="60">
        <f ca="1"/>
        <v>-8.4570523140230225E-3</v>
      </c>
      <c r="AR957" s="60">
        <f ca="1"/>
        <v>-1.5714272843327215E-2</v>
      </c>
      <c r="AS957" s="60">
        <f ca="1"/>
        <v>9.923026335973013E-3</v>
      </c>
      <c r="AT957" s="60">
        <f ca="1"/>
        <v>-1.5774022971114611E-2</v>
      </c>
      <c r="AU957" s="60">
        <f ca="1"/>
        <v>1.2532378034183222E-2</v>
      </c>
      <c r="AW957" s="61">
        <f t="shared" ca="1" si="469"/>
        <v>0.34778302476950401</v>
      </c>
      <c r="AX957" s="61">
        <f t="shared" ca="1" si="470"/>
        <v>-1.5714272843327215</v>
      </c>
      <c r="AY957" s="61">
        <f t="shared" ca="1" si="471"/>
        <v>0.99230263359730131</v>
      </c>
      <c r="AZ957" s="61">
        <f t="shared" ca="1" si="472"/>
        <v>-1.5774022971114612</v>
      </c>
      <c r="BA957" s="61">
        <f t="shared" ca="1" si="473"/>
        <v>1.2532378034183222</v>
      </c>
      <c r="BB957" s="61">
        <f t="shared" ca="1" si="474"/>
        <v>-0.55550611965905516</v>
      </c>
      <c r="BL957" s="96">
        <v>40046</v>
      </c>
      <c r="BM957" s="126">
        <f t="shared" si="488"/>
        <v>3.6014490027717366E-2</v>
      </c>
      <c r="BN957" s="126">
        <f t="shared" si="489"/>
        <v>1.8464229504842479E-2</v>
      </c>
      <c r="BO957" s="126">
        <f t="shared" si="490"/>
        <v>-1.5943627243622165E-3</v>
      </c>
      <c r="BP957" s="126">
        <f t="shared" si="491"/>
        <v>1.9043332748930253E-3</v>
      </c>
      <c r="BQ957" s="126">
        <f t="shared" si="492"/>
        <v>1.229933859739922E-2</v>
      </c>
      <c r="DA957" s="126">
        <f t="shared" ca="1" si="475"/>
        <v>-8.3244161322028783E-3</v>
      </c>
      <c r="DB957" s="126">
        <f t="shared" ca="1" si="476"/>
        <v>-1.6032155164528394E-2</v>
      </c>
      <c r="DC957" s="126">
        <f t="shared" ca="1" si="477"/>
        <v>9.7646127738834129E-3</v>
      </c>
      <c r="DD957" s="126">
        <f t="shared" ca="1" si="478"/>
        <v>-1.5657285629799775E-2</v>
      </c>
      <c r="DE957" s="126">
        <f t="shared" ca="1" si="479"/>
        <v>1.190978581486655E-2</v>
      </c>
    </row>
    <row r="958" spans="1:109" ht="14" thickBot="1" x14ac:dyDescent="0.2">
      <c r="A958" s="96">
        <v>40049</v>
      </c>
      <c r="B958" s="97">
        <v>3.7514998912811279</v>
      </c>
      <c r="C958" s="98">
        <v>1025.5699462890625</v>
      </c>
      <c r="D958" s="97">
        <v>1.639799952507019</v>
      </c>
      <c r="E958">
        <v>94.535829198010461</v>
      </c>
      <c r="F958">
        <v>941.5743408203125</v>
      </c>
      <c r="G958" s="14"/>
      <c r="H958" s="34">
        <f t="shared" si="480"/>
        <v>-1.5741881164150703E-2</v>
      </c>
      <c r="I958" s="34">
        <f t="shared" si="481"/>
        <v>-5.4579691762737272E-4</v>
      </c>
      <c r="J958" s="34">
        <f t="shared" si="482"/>
        <v>-5.0361421643635761E-3</v>
      </c>
      <c r="K958" s="34">
        <f t="shared" si="483"/>
        <v>2.9306110094161589E-3</v>
      </c>
      <c r="L958" s="101">
        <f t="shared" si="484"/>
        <v>-1.3901355323975677E-2</v>
      </c>
      <c r="N958" s="34">
        <f t="shared" si="485"/>
        <v>0.64736019638337428</v>
      </c>
      <c r="O958" s="35">
        <f t="shared" si="493"/>
        <v>-5.4579691762737269E-2</v>
      </c>
      <c r="P958" s="35">
        <f t="shared" si="494"/>
        <v>-0.50361421643635762</v>
      </c>
      <c r="Q958" s="35">
        <f t="shared" si="486"/>
        <v>0.29306110094161592</v>
      </c>
      <c r="R958" s="35">
        <f t="shared" si="495"/>
        <v>-1.3901355323975677</v>
      </c>
      <c r="S958" s="67">
        <f t="shared" si="487"/>
        <v>-1.0079081432716723</v>
      </c>
      <c r="AJ958" s="34">
        <f t="shared" ca="1" si="496"/>
        <v>0.84839178591831277</v>
      </c>
      <c r="AK958" s="34">
        <f t="shared" ca="1" si="496"/>
        <v>0.26882271667922669</v>
      </c>
      <c r="AL958" s="34">
        <f t="shared" ca="1" si="496"/>
        <v>-0.47025483289046721</v>
      </c>
      <c r="AM958" s="34">
        <f t="shared" ca="1" si="496"/>
        <v>-0.24978251791174674</v>
      </c>
      <c r="AN958" s="101">
        <f t="shared" ca="1" si="496"/>
        <v>1.2006338177701321</v>
      </c>
      <c r="AQ958" s="60">
        <f ca="1"/>
        <v>-4.1957126314253433E-2</v>
      </c>
      <c r="AR958" s="60">
        <f ca="1"/>
        <v>5.4828850562162028E-5</v>
      </c>
      <c r="AS958" s="60">
        <f ca="1"/>
        <v>-3.6744153516900658E-3</v>
      </c>
      <c r="AT958" s="60">
        <f ca="1"/>
        <v>-9.005966849836768E-4</v>
      </c>
      <c r="AU958" s="60">
        <f ca="1"/>
        <v>-1.2413730433458023E-2</v>
      </c>
      <c r="AW958" s="61">
        <f t="shared" ca="1" si="469"/>
        <v>1.7254210756165709</v>
      </c>
      <c r="AX958" s="61">
        <f t="shared" ca="1" si="470"/>
        <v>5.4828850562162025E-3</v>
      </c>
      <c r="AY958" s="61">
        <f t="shared" ca="1" si="471"/>
        <v>-0.36744153516900657</v>
      </c>
      <c r="AZ958" s="61">
        <f t="shared" ca="1" si="472"/>
        <v>-9.0059668498367676E-2</v>
      </c>
      <c r="BA958" s="61">
        <f t="shared" ca="1" si="473"/>
        <v>-1.2413730433458023</v>
      </c>
      <c r="BB958" s="61">
        <f t="shared" ca="1" si="474"/>
        <v>3.2029713659610604E-2</v>
      </c>
      <c r="BL958" s="96">
        <v>40049</v>
      </c>
      <c r="BM958" s="126">
        <f t="shared" si="488"/>
        <v>-1.5320392325254891E-2</v>
      </c>
      <c r="BN958" s="126">
        <f t="shared" si="489"/>
        <v>-7.0432752729738363E-4</v>
      </c>
      <c r="BO958" s="126">
        <f t="shared" si="490"/>
        <v>-4.9949516927715138E-3</v>
      </c>
      <c r="BP958" s="126">
        <f t="shared" si="491"/>
        <v>3.1383026199974387E-3</v>
      </c>
      <c r="BQ958" s="126">
        <f t="shared" si="492"/>
        <v>-1.4651014966394085E-2</v>
      </c>
      <c r="DA958" s="126">
        <f t="shared" ca="1" si="475"/>
        <v>-4.1824490132433292E-2</v>
      </c>
      <c r="DB958" s="126">
        <f t="shared" ca="1" si="476"/>
        <v>-2.630534706390153E-4</v>
      </c>
      <c r="DC958" s="126">
        <f t="shared" ca="1" si="477"/>
        <v>-3.8328289137796656E-3</v>
      </c>
      <c r="DD958" s="126">
        <f t="shared" ca="1" si="478"/>
        <v>-7.838593436688419E-4</v>
      </c>
      <c r="DE958" s="126">
        <f t="shared" ca="1" si="479"/>
        <v>-1.3036322652774695E-2</v>
      </c>
    </row>
    <row r="959" spans="1:109" ht="14" thickBot="1" x14ac:dyDescent="0.2">
      <c r="A959" s="96">
        <v>40050</v>
      </c>
      <c r="B959" s="97">
        <v>3.7005000114440918</v>
      </c>
      <c r="C959" s="98">
        <v>1028</v>
      </c>
      <c r="D959" s="97">
        <v>1.635200023651123</v>
      </c>
      <c r="E959">
        <v>94.197439512062758</v>
      </c>
      <c r="F959">
        <v>946.57421875</v>
      </c>
      <c r="G959" s="14"/>
      <c r="H959" s="34">
        <f t="shared" si="480"/>
        <v>-1.3594530538456127E-2</v>
      </c>
      <c r="I959" s="34">
        <f t="shared" si="481"/>
        <v>2.3694665778091904E-3</v>
      </c>
      <c r="J959" s="34">
        <f t="shared" si="482"/>
        <v>-2.8051768442018577E-3</v>
      </c>
      <c r="K959" s="34">
        <f t="shared" si="483"/>
        <v>-3.5794860934569863E-3</v>
      </c>
      <c r="L959" s="101">
        <f t="shared" si="484"/>
        <v>5.3101255131183141E-3</v>
      </c>
      <c r="N959" s="34">
        <f t="shared" si="485"/>
        <v>0.55905376665886808</v>
      </c>
      <c r="O959" s="35">
        <f t="shared" si="493"/>
        <v>0.23694665778091906</v>
      </c>
      <c r="P959" s="35">
        <f t="shared" si="494"/>
        <v>-0.28051768442018576</v>
      </c>
      <c r="Q959" s="35">
        <f t="shared" si="486"/>
        <v>-0.35794860934569861</v>
      </c>
      <c r="R959" s="35">
        <f t="shared" si="495"/>
        <v>0.53101255131183145</v>
      </c>
      <c r="S959" s="67">
        <f t="shared" si="487"/>
        <v>0.68854668198573421</v>
      </c>
      <c r="AJ959" s="34">
        <f t="shared" ca="1" si="496"/>
        <v>-0.47288592024250242</v>
      </c>
      <c r="AK959" s="34">
        <f t="shared" ca="1" si="496"/>
        <v>0.91589728359212264</v>
      </c>
      <c r="AL959" s="34">
        <f t="shared" ca="1" si="496"/>
        <v>0.65283502865623366</v>
      </c>
      <c r="AM959" s="34">
        <f t="shared" ca="1" si="496"/>
        <v>1.3254949212301177</v>
      </c>
      <c r="AN959" s="101">
        <f t="shared" ca="1" si="496"/>
        <v>0.86896645704443742</v>
      </c>
      <c r="AQ959" s="60">
        <f ca="1"/>
        <v>1.7634332802917166E-2</v>
      </c>
      <c r="AR959" s="60">
        <f ca="1"/>
        <v>3.1841192222173331E-3</v>
      </c>
      <c r="AS959" s="60">
        <f ca="1"/>
        <v>3.9181954685403838E-3</v>
      </c>
      <c r="AT959" s="60">
        <f ca="1"/>
        <v>8.8123974277800089E-3</v>
      </c>
      <c r="AU959" s="60">
        <f ca="1"/>
        <v>5.530821977023247E-3</v>
      </c>
      <c r="AW959" s="61">
        <f t="shared" ca="1" si="469"/>
        <v>-0.72518430468040762</v>
      </c>
      <c r="AX959" s="61">
        <f t="shared" ca="1" si="470"/>
        <v>0.31841192222173331</v>
      </c>
      <c r="AY959" s="61">
        <f t="shared" ca="1" si="471"/>
        <v>0.39181954685403836</v>
      </c>
      <c r="AZ959" s="61">
        <f t="shared" ca="1" si="472"/>
        <v>0.88123974277800088</v>
      </c>
      <c r="BA959" s="61">
        <f t="shared" ca="1" si="473"/>
        <v>0.5530821977023247</v>
      </c>
      <c r="BB959" s="61">
        <f t="shared" ca="1" si="474"/>
        <v>1.4193691048756896</v>
      </c>
      <c r="BL959" s="96">
        <v>40050</v>
      </c>
      <c r="BM959" s="126">
        <f t="shared" si="488"/>
        <v>-1.3173041699560316E-2</v>
      </c>
      <c r="BN959" s="126">
        <f t="shared" si="489"/>
        <v>2.2109359681391797E-3</v>
      </c>
      <c r="BO959" s="126">
        <f t="shared" si="490"/>
        <v>-2.7639863726097954E-3</v>
      </c>
      <c r="BP959" s="126">
        <f t="shared" si="491"/>
        <v>-3.3717944828757064E-3</v>
      </c>
      <c r="BQ959" s="126">
        <f t="shared" si="492"/>
        <v>4.5604658706999059E-3</v>
      </c>
      <c r="DA959" s="126">
        <f t="shared" ca="1" si="475"/>
        <v>1.776696898473731E-2</v>
      </c>
      <c r="DB959" s="126">
        <f t="shared" ca="1" si="476"/>
        <v>2.8662369010161557E-3</v>
      </c>
      <c r="DC959" s="126">
        <f t="shared" ca="1" si="477"/>
        <v>3.759781906450784E-3</v>
      </c>
      <c r="DD959" s="126">
        <f t="shared" ca="1" si="478"/>
        <v>8.9291347690948434E-3</v>
      </c>
      <c r="DE959" s="126">
        <f t="shared" ca="1" si="479"/>
        <v>4.9082297577065746E-3</v>
      </c>
    </row>
    <row r="960" spans="1:109" ht="14" thickBot="1" x14ac:dyDescent="0.2">
      <c r="A960" s="96">
        <v>40051</v>
      </c>
      <c r="B960" s="97">
        <v>3.6770000457763672</v>
      </c>
      <c r="C960" s="98">
        <v>1028.1199951171875</v>
      </c>
      <c r="D960" s="97">
        <v>1.6238000392913818</v>
      </c>
      <c r="E960">
        <v>94.161959979788023</v>
      </c>
      <c r="F960">
        <v>943.57427978515625</v>
      </c>
      <c r="G960" s="14"/>
      <c r="H960" s="34">
        <f t="shared" si="480"/>
        <v>-6.3504838792187782E-3</v>
      </c>
      <c r="I960" s="34">
        <f t="shared" si="481"/>
        <v>1.1672676769212063E-4</v>
      </c>
      <c r="J960" s="34">
        <f t="shared" si="482"/>
        <v>-6.9716146005716099E-3</v>
      </c>
      <c r="K960" s="34">
        <f t="shared" si="483"/>
        <v>-3.7665070790158313E-4</v>
      </c>
      <c r="L960" s="101">
        <f t="shared" si="484"/>
        <v>-3.1692591087102749E-3</v>
      </c>
      <c r="N960" s="34">
        <f t="shared" si="485"/>
        <v>0.26115369874235211</v>
      </c>
      <c r="O960" s="35">
        <f t="shared" si="493"/>
        <v>1.1672676769212062E-2</v>
      </c>
      <c r="P960" s="35">
        <f t="shared" si="494"/>
        <v>-0.69716146005716095</v>
      </c>
      <c r="Q960" s="35">
        <f t="shared" si="486"/>
        <v>-3.7665070790158316E-2</v>
      </c>
      <c r="R960" s="35">
        <f t="shared" si="495"/>
        <v>-0.31692591087102751</v>
      </c>
      <c r="S960" s="67">
        <f t="shared" si="487"/>
        <v>-0.77892606620678251</v>
      </c>
      <c r="AJ960" s="34">
        <f t="shared" ca="1" si="496"/>
        <v>-0.5619933716012665</v>
      </c>
      <c r="AK960" s="34">
        <f t="shared" ca="1" si="496"/>
        <v>-0.20547042630113566</v>
      </c>
      <c r="AL960" s="34">
        <f t="shared" ca="1" si="496"/>
        <v>-1.8325295551710616</v>
      </c>
      <c r="AM960" s="34">
        <f t="shared" ca="1" si="496"/>
        <v>-0.69970604974305795</v>
      </c>
      <c r="AN960" s="101">
        <f t="shared" ca="1" si="496"/>
        <v>-0.24939049239158068</v>
      </c>
      <c r="AQ960" s="60">
        <f ca="1"/>
        <v>-1.4528298081769411E-2</v>
      </c>
      <c r="AR960" s="60">
        <f ca="1"/>
        <v>5.9261534782183651E-3</v>
      </c>
      <c r="AS960" s="60">
        <f ca="1"/>
        <v>1.1417611320113222E-2</v>
      </c>
      <c r="AT960" s="60">
        <f ca="1"/>
        <v>-2.3120738689187967E-3</v>
      </c>
      <c r="AU960" s="60">
        <f ca="1"/>
        <v>6.8261290720091298E-3</v>
      </c>
      <c r="AW960" s="61">
        <f t="shared" ca="1" si="469"/>
        <v>0.59745349372530732</v>
      </c>
      <c r="AX960" s="61">
        <f t="shared" ca="1" si="470"/>
        <v>0.59261534782183656</v>
      </c>
      <c r="AY960" s="61">
        <f t="shared" ca="1" si="471"/>
        <v>1.1417611320113221</v>
      </c>
      <c r="AZ960" s="61">
        <f t="shared" ca="1" si="472"/>
        <v>-0.23120738689187967</v>
      </c>
      <c r="BA960" s="61">
        <f t="shared" ca="1" si="473"/>
        <v>0.68261290720091294</v>
      </c>
      <c r="BB960" s="61">
        <f t="shared" ca="1" si="474"/>
        <v>2.7832354938674988</v>
      </c>
      <c r="BL960" s="96">
        <v>40051</v>
      </c>
      <c r="BM960" s="126">
        <f t="shared" si="488"/>
        <v>-5.9289950403229675E-3</v>
      </c>
      <c r="BN960" s="126">
        <f t="shared" si="489"/>
        <v>-4.1803841977890288E-5</v>
      </c>
      <c r="BO960" s="126">
        <f t="shared" si="490"/>
        <v>-6.9304241289795477E-3</v>
      </c>
      <c r="BP960" s="126">
        <f t="shared" si="491"/>
        <v>-1.6895909732030326E-4</v>
      </c>
      <c r="BQ960" s="126">
        <f t="shared" si="492"/>
        <v>-3.9189187511286831E-3</v>
      </c>
      <c r="DA960" s="126">
        <f t="shared" ca="1" si="475"/>
        <v>-1.4395661899949267E-2</v>
      </c>
      <c r="DB960" s="126">
        <f t="shared" ca="1" si="476"/>
        <v>5.6082711570171881E-3</v>
      </c>
      <c r="DC960" s="126">
        <f t="shared" ca="1" si="477"/>
        <v>1.1259197758023622E-2</v>
      </c>
      <c r="DD960" s="126">
        <f t="shared" ca="1" si="478"/>
        <v>-2.1953365276039618E-3</v>
      </c>
      <c r="DE960" s="126">
        <f t="shared" ca="1" si="479"/>
        <v>6.2035368526924574E-3</v>
      </c>
    </row>
    <row r="961" spans="1:109" ht="14" thickBot="1" x14ac:dyDescent="0.2">
      <c r="A961" s="96">
        <v>40052</v>
      </c>
      <c r="B961" s="97">
        <v>3.6889998912811279</v>
      </c>
      <c r="C961" s="98">
        <v>1030.97998046875</v>
      </c>
      <c r="D961" s="97">
        <v>1.6287000179290771</v>
      </c>
      <c r="E961">
        <v>93.484156806969565</v>
      </c>
      <c r="F961">
        <v>946.03564453125</v>
      </c>
      <c r="G961" s="14"/>
      <c r="H961" s="34">
        <f t="shared" si="480"/>
        <v>3.2634879943894799E-3</v>
      </c>
      <c r="I961" s="34">
        <f t="shared" si="481"/>
        <v>2.7817622117508882E-3</v>
      </c>
      <c r="J961" s="34">
        <f t="shared" si="482"/>
        <v>3.0175997777618225E-3</v>
      </c>
      <c r="K961" s="34">
        <f t="shared" si="483"/>
        <v>-7.1982695874634357E-3</v>
      </c>
      <c r="L961" s="101">
        <f t="shared" si="484"/>
        <v>2.6085543012619862E-3</v>
      </c>
      <c r="N961" s="34">
        <f t="shared" si="485"/>
        <v>-0.13420583009824408</v>
      </c>
      <c r="O961" s="35">
        <f t="shared" si="493"/>
        <v>0.27817622117508883</v>
      </c>
      <c r="P961" s="35">
        <f t="shared" si="494"/>
        <v>0.30175997777618224</v>
      </c>
      <c r="Q961" s="35">
        <f t="shared" si="486"/>
        <v>-0.71982695874634361</v>
      </c>
      <c r="R961" s="35">
        <f t="shared" si="495"/>
        <v>0.26085543012619861</v>
      </c>
      <c r="S961" s="67">
        <f t="shared" si="487"/>
        <v>-1.3241159767118038E-2</v>
      </c>
      <c r="AJ961" s="34">
        <f t="shared" ca="1" si="496"/>
        <v>-0.25668959776170386</v>
      </c>
      <c r="AK961" s="34">
        <f t="shared" ca="1" si="496"/>
        <v>3.3360752589145365E-3</v>
      </c>
      <c r="AL961" s="34">
        <f t="shared" ca="1" si="496"/>
        <v>0.16205317679308306</v>
      </c>
      <c r="AM961" s="34">
        <f t="shared" ca="1" si="496"/>
        <v>0.29010819788311881</v>
      </c>
      <c r="AN961" s="101">
        <f t="shared" ca="1" si="496"/>
        <v>1.8776145186052151</v>
      </c>
      <c r="AQ961" s="60">
        <f ca="1"/>
        <v>-1.0991543656298109E-3</v>
      </c>
      <c r="AR961" s="60">
        <f ca="1"/>
        <v>-2.5031268623263821E-2</v>
      </c>
      <c r="AS961" s="60">
        <f ca="1"/>
        <v>-6.4287812677214689E-3</v>
      </c>
      <c r="AT961" s="60">
        <f ca="1"/>
        <v>-2.2492516098447527E-3</v>
      </c>
      <c r="AU961" s="60">
        <f ca="1"/>
        <v>7.8457984065212517E-3</v>
      </c>
      <c r="AW961" s="61">
        <f t="shared" ca="1" si="469"/>
        <v>4.5201000983934599E-2</v>
      </c>
      <c r="AX961" s="61">
        <f t="shared" ca="1" si="470"/>
        <v>-2.5031268623263823</v>
      </c>
      <c r="AY961" s="61">
        <f t="shared" ca="1" si="471"/>
        <v>-0.64287812677214684</v>
      </c>
      <c r="AZ961" s="61">
        <f t="shared" ca="1" si="472"/>
        <v>-0.22492516098447526</v>
      </c>
      <c r="BA961" s="61">
        <f t="shared" ca="1" si="473"/>
        <v>0.78457984065212516</v>
      </c>
      <c r="BB961" s="61">
        <f t="shared" ca="1" si="474"/>
        <v>-2.5411493084469448</v>
      </c>
      <c r="BL961" s="96">
        <v>40052</v>
      </c>
      <c r="BM961" s="126">
        <f t="shared" si="488"/>
        <v>3.684976833285291E-3</v>
      </c>
      <c r="BN961" s="126">
        <f t="shared" si="489"/>
        <v>2.6232316020808775E-3</v>
      </c>
      <c r="BO961" s="126">
        <f t="shared" si="490"/>
        <v>3.0587902493538848E-3</v>
      </c>
      <c r="BP961" s="126">
        <f t="shared" si="491"/>
        <v>-6.9905779768821555E-3</v>
      </c>
      <c r="BQ961" s="126">
        <f t="shared" si="492"/>
        <v>1.858894658843578E-3</v>
      </c>
      <c r="DA961" s="126">
        <f t="shared" ca="1" si="475"/>
        <v>-9.6651818380966723E-4</v>
      </c>
      <c r="DB961" s="126">
        <f t="shared" ca="1" si="476"/>
        <v>-2.5349150944465E-2</v>
      </c>
      <c r="DC961" s="126">
        <f t="shared" ca="1" si="477"/>
        <v>-6.5871948298110682E-3</v>
      </c>
      <c r="DD961" s="126">
        <f t="shared" ca="1" si="478"/>
        <v>-2.1325142685299178E-3</v>
      </c>
      <c r="DE961" s="126">
        <f t="shared" ca="1" si="479"/>
        <v>7.2232061872045793E-3</v>
      </c>
    </row>
    <row r="962" spans="1:109" ht="14" thickBot="1" x14ac:dyDescent="0.2">
      <c r="A962" s="96">
        <v>40053</v>
      </c>
      <c r="B962" s="97">
        <v>3.6830000877380371</v>
      </c>
      <c r="C962" s="98">
        <v>1028.9300537109375</v>
      </c>
      <c r="D962" s="97">
        <v>1.6267999410629272</v>
      </c>
      <c r="E962">
        <v>93.624195937511658</v>
      </c>
      <c r="F962">
        <v>957.0875244140625</v>
      </c>
      <c r="G962" s="14"/>
      <c r="H962" s="34">
        <f t="shared" si="480"/>
        <v>-1.6264038275715939E-3</v>
      </c>
      <c r="I962" s="34">
        <f t="shared" si="481"/>
        <v>-1.988328383331431E-3</v>
      </c>
      <c r="J962" s="34">
        <f t="shared" si="482"/>
        <v>-1.1666217506191754E-3</v>
      </c>
      <c r="K962" s="34">
        <f t="shared" si="483"/>
        <v>1.4979985414132985E-3</v>
      </c>
      <c r="L962" s="101">
        <f t="shared" si="484"/>
        <v>1.1682308110376308E-2</v>
      </c>
      <c r="N962" s="34">
        <f t="shared" si="485"/>
        <v>6.6883308941064687E-2</v>
      </c>
      <c r="O962" s="35">
        <f t="shared" si="493"/>
        <v>-0.19883283833314311</v>
      </c>
      <c r="P962" s="35">
        <f t="shared" si="494"/>
        <v>-0.11666217506191753</v>
      </c>
      <c r="Q962" s="35">
        <f t="shared" si="486"/>
        <v>0.14979985414132985</v>
      </c>
      <c r="R962" s="35">
        <f t="shared" si="495"/>
        <v>1.1682308110376307</v>
      </c>
      <c r="S962" s="67">
        <f t="shared" si="487"/>
        <v>1.0694189607249647</v>
      </c>
      <c r="AJ962" s="34">
        <f t="shared" ca="1" si="496"/>
        <v>0.14985111692198386</v>
      </c>
      <c r="AK962" s="34">
        <f t="shared" ca="1" si="496"/>
        <v>2.2224898861745679</v>
      </c>
      <c r="AL962" s="34">
        <f t="shared" ca="1" si="496"/>
        <v>0.46202003806008718</v>
      </c>
      <c r="AM962" s="34">
        <f t="shared" ca="1" si="496"/>
        <v>0.10917582072260004</v>
      </c>
      <c r="AN962" s="101">
        <f t="shared" ca="1" si="496"/>
        <v>0.32104494373354031</v>
      </c>
      <c r="AQ962" s="60">
        <f ca="1"/>
        <v>-6.9470806013437608E-3</v>
      </c>
      <c r="AR962" s="60">
        <f ca="1"/>
        <v>-2.3729866149964762E-3</v>
      </c>
      <c r="AS962" s="60">
        <f ca="1"/>
        <v>6.8971938217853579E-3</v>
      </c>
      <c r="AT962" s="60">
        <f ca="1"/>
        <v>6.8695847199036573E-3</v>
      </c>
      <c r="AU962" s="60">
        <f ca="1"/>
        <v>-1.1676502455136781E-3</v>
      </c>
      <c r="AW962" s="61">
        <f t="shared" ca="1" si="469"/>
        <v>0.28568780411192113</v>
      </c>
      <c r="AX962" s="61">
        <f t="shared" ca="1" si="470"/>
        <v>-0.23729866149964762</v>
      </c>
      <c r="AY962" s="61">
        <f t="shared" ca="1" si="471"/>
        <v>0.68971938217853579</v>
      </c>
      <c r="AZ962" s="61">
        <f t="shared" ca="1" si="472"/>
        <v>0.68695847199036575</v>
      </c>
      <c r="BA962" s="61">
        <f t="shared" ca="1" si="473"/>
        <v>-0.11676502455136781</v>
      </c>
      <c r="BB962" s="61">
        <f t="shared" ca="1" si="474"/>
        <v>1.3083019722298073</v>
      </c>
      <c r="BL962" s="96">
        <v>40053</v>
      </c>
      <c r="BM962" s="126">
        <f t="shared" si="488"/>
        <v>-1.2049149886757828E-3</v>
      </c>
      <c r="BN962" s="126">
        <f t="shared" si="489"/>
        <v>-2.1468589930014421E-3</v>
      </c>
      <c r="BO962" s="126">
        <f t="shared" si="490"/>
        <v>-1.1254312790271131E-3</v>
      </c>
      <c r="BP962" s="126">
        <f t="shared" si="491"/>
        <v>1.7056901519945783E-3</v>
      </c>
      <c r="BQ962" s="126">
        <f t="shared" si="492"/>
        <v>1.09326484679579E-2</v>
      </c>
      <c r="DA962" s="126">
        <f t="shared" ca="1" si="475"/>
        <v>-6.8144444195236175E-3</v>
      </c>
      <c r="DB962" s="126">
        <f t="shared" ca="1" si="476"/>
        <v>-2.6908689361976536E-3</v>
      </c>
      <c r="DC962" s="126">
        <f t="shared" ca="1" si="477"/>
        <v>6.7387802596957586E-3</v>
      </c>
      <c r="DD962" s="126">
        <f t="shared" ca="1" si="478"/>
        <v>6.9863220612184926E-3</v>
      </c>
      <c r="DE962" s="126">
        <f t="shared" ca="1" si="479"/>
        <v>-1.7902424648303509E-3</v>
      </c>
    </row>
    <row r="963" spans="1:109" ht="14" thickBot="1" x14ac:dyDescent="0.2">
      <c r="A963" s="96">
        <v>40056</v>
      </c>
      <c r="B963" s="97">
        <v>3.6119699478149414</v>
      </c>
      <c r="C963" s="98">
        <v>1020.6199951171875</v>
      </c>
      <c r="D963" s="97">
        <v>1.6261500120162964</v>
      </c>
      <c r="E963">
        <v>92.988651963883328</v>
      </c>
      <c r="F963">
        <v>953.72509765625</v>
      </c>
      <c r="G963" s="14"/>
      <c r="H963" s="34">
        <f t="shared" si="480"/>
        <v>-1.9285945759159564E-2</v>
      </c>
      <c r="I963" s="34">
        <f t="shared" si="481"/>
        <v>-8.0764076856137661E-3</v>
      </c>
      <c r="J963" s="34">
        <f t="shared" si="482"/>
        <v>-3.995138125012503E-4</v>
      </c>
      <c r="K963" s="34">
        <f t="shared" si="483"/>
        <v>-6.7882449324586595E-3</v>
      </c>
      <c r="L963" s="101">
        <f t="shared" si="484"/>
        <v>-3.5131862782048148E-3</v>
      </c>
      <c r="N963" s="34">
        <f t="shared" si="485"/>
        <v>0.79310429953701278</v>
      </c>
      <c r="O963" s="35">
        <f t="shared" si="493"/>
        <v>-0.80764076856137657</v>
      </c>
      <c r="P963" s="35">
        <f t="shared" si="494"/>
        <v>-3.9951381250125033E-2</v>
      </c>
      <c r="Q963" s="35">
        <f t="shared" si="486"/>
        <v>-0.67882449324586591</v>
      </c>
      <c r="R963" s="35">
        <f t="shared" si="495"/>
        <v>-0.35131862782048151</v>
      </c>
      <c r="S963" s="67">
        <f t="shared" si="487"/>
        <v>-1.0846309713408362</v>
      </c>
      <c r="AJ963" s="34">
        <f t="shared" ref="AJ963:AN1005" ca="1" si="497">_xlfn.NORM.INV(RAND(),0,1)</f>
        <v>0.49129556202057423</v>
      </c>
      <c r="AK963" s="34">
        <f t="shared" ca="1" si="497"/>
        <v>0.73414340196338335</v>
      </c>
      <c r="AL963" s="34">
        <f t="shared" ca="1" si="497"/>
        <v>-1.3246948711723672</v>
      </c>
      <c r="AM963" s="34">
        <f t="shared" ca="1" si="497"/>
        <v>0.81345079373159324</v>
      </c>
      <c r="AN963" s="101">
        <f t="shared" ca="1" si="497"/>
        <v>0.97749616544516671</v>
      </c>
      <c r="AQ963" s="60">
        <f ca="1"/>
        <v>-4.194827360261234E-3</v>
      </c>
      <c r="AR963" s="60">
        <f ca="1"/>
        <v>1.7010410730233672E-2</v>
      </c>
      <c r="AS963" s="60">
        <f ca="1"/>
        <v>8.014844759863653E-3</v>
      </c>
      <c r="AT963" s="60">
        <f ca="1"/>
        <v>1.2826002718159665E-4</v>
      </c>
      <c r="AU963" s="60">
        <f ca="1"/>
        <v>2.5272332390097949E-2</v>
      </c>
      <c r="AW963" s="61">
        <f t="shared" ca="1" si="469"/>
        <v>0.17250570217219477</v>
      </c>
      <c r="AX963" s="61">
        <f t="shared" ca="1" si="470"/>
        <v>1.7010410730233672</v>
      </c>
      <c r="AY963" s="61">
        <f t="shared" ca="1" si="471"/>
        <v>0.8014844759863653</v>
      </c>
      <c r="AZ963" s="61">
        <f t="shared" ca="1" si="472"/>
        <v>1.2826002718159665E-2</v>
      </c>
      <c r="BA963" s="61">
        <f t="shared" ca="1" si="473"/>
        <v>2.5272332390097949</v>
      </c>
      <c r="BB963" s="61">
        <f t="shared" ca="1" si="474"/>
        <v>5.2150904929098818</v>
      </c>
      <c r="BL963" s="96">
        <v>40056</v>
      </c>
      <c r="BM963" s="126">
        <f t="shared" si="488"/>
        <v>-1.8864456920263752E-2</v>
      </c>
      <c r="BN963" s="126">
        <f t="shared" si="489"/>
        <v>-8.2349382952837773E-3</v>
      </c>
      <c r="BO963" s="126">
        <f t="shared" si="490"/>
        <v>-3.5832334090918794E-4</v>
      </c>
      <c r="BP963" s="126">
        <f t="shared" si="491"/>
        <v>-6.5805533218773792E-3</v>
      </c>
      <c r="BQ963" s="126">
        <f t="shared" si="492"/>
        <v>-4.262845920623223E-3</v>
      </c>
      <c r="DA963" s="126">
        <f t="shared" ca="1" si="475"/>
        <v>-4.0621911784410906E-3</v>
      </c>
      <c r="DB963" s="126">
        <f t="shared" ca="1" si="476"/>
        <v>1.6692528409032494E-2</v>
      </c>
      <c r="DC963" s="126">
        <f t="shared" ca="1" si="477"/>
        <v>7.8564311977740529E-3</v>
      </c>
      <c r="DD963" s="126">
        <f t="shared" ca="1" si="478"/>
        <v>2.4499736849643156E-4</v>
      </c>
      <c r="DE963" s="126">
        <f t="shared" ca="1" si="479"/>
        <v>2.4649740170781274E-2</v>
      </c>
    </row>
    <row r="964" spans="1:109" ht="14" thickBot="1" x14ac:dyDescent="0.2">
      <c r="A964" s="96">
        <v>40057</v>
      </c>
      <c r="B964" s="97">
        <v>3.5964999198913574</v>
      </c>
      <c r="C964" s="98">
        <v>998.03997802734375</v>
      </c>
      <c r="D964" s="97">
        <v>1.6160999536514282</v>
      </c>
      <c r="E964">
        <v>92.936803185053975</v>
      </c>
      <c r="F964">
        <v>949.72625732421875</v>
      </c>
      <c r="G964" s="14"/>
      <c r="H964" s="34">
        <f t="shared" si="480"/>
        <v>-4.2829891020944311E-3</v>
      </c>
      <c r="I964" s="34">
        <f t="shared" si="481"/>
        <v>-2.2123823948061214E-2</v>
      </c>
      <c r="J964" s="34">
        <f t="shared" si="482"/>
        <v>-6.1802775208954384E-3</v>
      </c>
      <c r="K964" s="34">
        <f t="shared" si="483"/>
        <v>-5.5758178803893925E-4</v>
      </c>
      <c r="L964" s="101">
        <f t="shared" si="484"/>
        <v>-4.1928647383384131E-3</v>
      </c>
      <c r="N964" s="34">
        <f t="shared" si="485"/>
        <v>0.17613121566143461</v>
      </c>
      <c r="O964" s="35">
        <f t="shared" si="493"/>
        <v>-2.2123823948061214</v>
      </c>
      <c r="P964" s="35">
        <f t="shared" si="494"/>
        <v>-0.61802775208954386</v>
      </c>
      <c r="Q964" s="35">
        <f t="shared" si="486"/>
        <v>-5.5758178803893922E-2</v>
      </c>
      <c r="R964" s="35">
        <f t="shared" si="495"/>
        <v>-0.41928647383384132</v>
      </c>
      <c r="S964" s="67">
        <f t="shared" si="487"/>
        <v>-3.1293235838719662</v>
      </c>
      <c r="AJ964" s="34">
        <f t="shared" ca="1" si="497"/>
        <v>-1.4098418410282434</v>
      </c>
      <c r="AK964" s="34">
        <f t="shared" ca="1" si="497"/>
        <v>-1.2271133118231732</v>
      </c>
      <c r="AL964" s="34">
        <f t="shared" ca="1" si="497"/>
        <v>-0.96444306065658636</v>
      </c>
      <c r="AM964" s="34">
        <f t="shared" ca="1" si="497"/>
        <v>1.2505635643967794</v>
      </c>
      <c r="AN964" s="101">
        <f t="shared" ca="1" si="497"/>
        <v>1.0847624899511907</v>
      </c>
      <c r="AQ964" s="60">
        <f ca="1"/>
        <v>1.4779451278351575E-2</v>
      </c>
      <c r="AR964" s="60">
        <f ca="1"/>
        <v>-6.9067313092623806E-3</v>
      </c>
      <c r="AS964" s="60">
        <f ca="1"/>
        <v>8.8275964559962651E-3</v>
      </c>
      <c r="AT964" s="60">
        <f ca="1"/>
        <v>1.9126837567809436E-3</v>
      </c>
      <c r="AU964" s="60">
        <f ca="1"/>
        <v>1.4753012998582414E-2</v>
      </c>
      <c r="AW964" s="61">
        <f t="shared" ca="1" si="469"/>
        <v>-0.60778177539420997</v>
      </c>
      <c r="AX964" s="61">
        <f t="shared" ca="1" si="470"/>
        <v>-0.69067313092623805</v>
      </c>
      <c r="AY964" s="61">
        <f t="shared" ca="1" si="471"/>
        <v>0.8827596455996265</v>
      </c>
      <c r="AZ964" s="61">
        <f t="shared" ca="1" si="472"/>
        <v>0.19126837567809435</v>
      </c>
      <c r="BA964" s="61">
        <f t="shared" ca="1" si="473"/>
        <v>1.4753012998582413</v>
      </c>
      <c r="BB964" s="61">
        <f t="shared" ca="1" si="474"/>
        <v>1.2508744148155142</v>
      </c>
      <c r="BL964" s="96">
        <v>40057</v>
      </c>
      <c r="BM964" s="126">
        <f t="shared" si="488"/>
        <v>-3.8615002631986199E-3</v>
      </c>
      <c r="BN964" s="126">
        <f t="shared" si="489"/>
        <v>-2.2282354557731223E-2</v>
      </c>
      <c r="BO964" s="126">
        <f t="shared" si="490"/>
        <v>-6.1390870493033762E-3</v>
      </c>
      <c r="BP964" s="126">
        <f t="shared" si="491"/>
        <v>-3.4989017745765941E-4</v>
      </c>
      <c r="BQ964" s="126">
        <f t="shared" si="492"/>
        <v>-4.9425243807568213E-3</v>
      </c>
      <c r="DA964" s="126">
        <f t="shared" ca="1" si="475"/>
        <v>1.4912087460171719E-2</v>
      </c>
      <c r="DB964" s="126">
        <f t="shared" ca="1" si="476"/>
        <v>-7.2246136304635576E-3</v>
      </c>
      <c r="DC964" s="126">
        <f t="shared" ca="1" si="477"/>
        <v>8.6691828939066649E-3</v>
      </c>
      <c r="DD964" s="126">
        <f t="shared" ca="1" si="478"/>
        <v>2.0294210980957785E-3</v>
      </c>
      <c r="DE964" s="126">
        <f t="shared" ca="1" si="479"/>
        <v>1.4130420779265742E-2</v>
      </c>
    </row>
    <row r="965" spans="1:109" ht="14" thickBot="1" x14ac:dyDescent="0.2">
      <c r="A965" s="96">
        <v>40058</v>
      </c>
      <c r="B965" s="97">
        <v>3.4944999217987061</v>
      </c>
      <c r="C965" s="98">
        <v>994.75</v>
      </c>
      <c r="D965" s="97">
        <v>1.6277999877929688</v>
      </c>
      <c r="E965">
        <v>92.157401147506775</v>
      </c>
      <c r="F965">
        <v>979.72662353515625</v>
      </c>
      <c r="G965" s="14"/>
      <c r="H965" s="34">
        <f t="shared" si="480"/>
        <v>-2.8360906538191323E-2</v>
      </c>
      <c r="I965" s="34">
        <f t="shared" si="481"/>
        <v>-3.2964391204513585E-3</v>
      </c>
      <c r="J965" s="34">
        <f t="shared" si="482"/>
        <v>7.2396723452069801E-3</v>
      </c>
      <c r="K965" s="34">
        <f t="shared" si="483"/>
        <v>-8.3863659049609202E-3</v>
      </c>
      <c r="L965" s="101">
        <f t="shared" si="484"/>
        <v>3.1588435067027881E-2</v>
      </c>
      <c r="N965" s="34">
        <f t="shared" si="485"/>
        <v>1.1662978417080809</v>
      </c>
      <c r="O965" s="35">
        <f t="shared" si="493"/>
        <v>-0.32964391204513582</v>
      </c>
      <c r="P965" s="35">
        <f t="shared" si="494"/>
        <v>0.723967234520698</v>
      </c>
      <c r="Q965" s="35">
        <f t="shared" si="486"/>
        <v>-0.83863659049609207</v>
      </c>
      <c r="R965" s="35">
        <f t="shared" si="495"/>
        <v>3.1588435067027882</v>
      </c>
      <c r="S965" s="67">
        <f t="shared" si="487"/>
        <v>3.8808280803903394</v>
      </c>
      <c r="AJ965" s="34">
        <f t="shared" ca="1" si="497"/>
        <v>-0.14033035181176051</v>
      </c>
      <c r="AK965" s="34">
        <f t="shared" ca="1" si="497"/>
        <v>1.2623738261427042</v>
      </c>
      <c r="AL965" s="34">
        <f t="shared" ca="1" si="497"/>
        <v>-0.49570197185978276</v>
      </c>
      <c r="AM965" s="34">
        <f t="shared" ca="1" si="497"/>
        <v>-0.29007638247921541</v>
      </c>
      <c r="AN965" s="101">
        <f t="shared" ca="1" si="497"/>
        <v>1.2169284906958902</v>
      </c>
      <c r="AQ965" s="60">
        <f ca="1"/>
        <v>-2.0155012929442634E-2</v>
      </c>
      <c r="AR965" s="60">
        <f ca="1"/>
        <v>-3.0548910454548071E-2</v>
      </c>
      <c r="AS965" s="60">
        <f ca="1"/>
        <v>3.8300343444416167E-3</v>
      </c>
      <c r="AT965" s="60">
        <f ca="1"/>
        <v>-3.9830336827712488E-3</v>
      </c>
      <c r="AU965" s="60">
        <f ca="1"/>
        <v>-1.1266483930927733E-2</v>
      </c>
      <c r="AW965" s="61">
        <f t="shared" ca="1" si="469"/>
        <v>0.8288433251438132</v>
      </c>
      <c r="AX965" s="61">
        <f t="shared" ca="1" si="470"/>
        <v>-3.0548910454548071</v>
      </c>
      <c r="AY965" s="61">
        <f t="shared" ca="1" si="471"/>
        <v>0.38300343444416168</v>
      </c>
      <c r="AZ965" s="61">
        <f t="shared" ca="1" si="472"/>
        <v>-0.39830336827712487</v>
      </c>
      <c r="BA965" s="61">
        <f t="shared" ca="1" si="473"/>
        <v>-1.1266483930927733</v>
      </c>
      <c r="BB965" s="61">
        <f t="shared" ca="1" si="474"/>
        <v>-3.3679960472367303</v>
      </c>
      <c r="BL965" s="96">
        <v>40058</v>
      </c>
      <c r="BM965" s="126">
        <f t="shared" si="488"/>
        <v>-2.7939417699295511E-2</v>
      </c>
      <c r="BN965" s="126">
        <f t="shared" si="489"/>
        <v>-3.4549697301213692E-3</v>
      </c>
      <c r="BO965" s="126">
        <f t="shared" si="490"/>
        <v>7.2808628167990424E-3</v>
      </c>
      <c r="BP965" s="126">
        <f t="shared" si="491"/>
        <v>-8.1786742943796408E-3</v>
      </c>
      <c r="BQ965" s="126">
        <f t="shared" si="492"/>
        <v>3.0838775424609475E-2</v>
      </c>
      <c r="DA965" s="126">
        <f t="shared" ca="1" si="475"/>
        <v>-2.002237674762249E-2</v>
      </c>
      <c r="DB965" s="126">
        <f t="shared" ca="1" si="476"/>
        <v>-3.086679277574925E-2</v>
      </c>
      <c r="DC965" s="126">
        <f t="shared" ca="1" si="477"/>
        <v>3.6716207823520169E-3</v>
      </c>
      <c r="DD965" s="126">
        <f t="shared" ca="1" si="478"/>
        <v>-3.8662963414564139E-3</v>
      </c>
      <c r="DE965" s="126">
        <f t="shared" ca="1" si="479"/>
        <v>-1.1889076150244406E-2</v>
      </c>
    </row>
    <row r="966" spans="1:109" ht="14" thickBot="1" x14ac:dyDescent="0.2">
      <c r="A966" s="96">
        <v>40059</v>
      </c>
      <c r="B966" s="97">
        <v>3.5234999656677246</v>
      </c>
      <c r="C966" s="98">
        <v>1003.239990234375</v>
      </c>
      <c r="D966" s="97">
        <v>1.6319999694824219</v>
      </c>
      <c r="E966">
        <v>92.558309075472721</v>
      </c>
      <c r="F966">
        <v>987.70501708984375</v>
      </c>
      <c r="G966" s="14"/>
      <c r="H966" s="34">
        <f t="shared" si="480"/>
        <v>8.2987679261676758E-3</v>
      </c>
      <c r="I966" s="34">
        <f t="shared" si="481"/>
        <v>8.5347979234732339E-3</v>
      </c>
      <c r="J966" s="34">
        <f t="shared" si="482"/>
        <v>2.5801583247015594E-3</v>
      </c>
      <c r="K966" s="34">
        <f t="shared" si="483"/>
        <v>4.3502521010141586E-3</v>
      </c>
      <c r="L966" s="101">
        <f t="shared" si="484"/>
        <v>8.1434895847772235E-3</v>
      </c>
      <c r="N966" s="34">
        <f t="shared" si="485"/>
        <v>-0.34127382734017714</v>
      </c>
      <c r="O966" s="35">
        <f t="shared" si="493"/>
        <v>0.85347979234732341</v>
      </c>
      <c r="P966" s="35">
        <f t="shared" si="494"/>
        <v>0.25801583247015591</v>
      </c>
      <c r="Q966" s="35">
        <f t="shared" si="486"/>
        <v>0.43502521010141587</v>
      </c>
      <c r="R966" s="35">
        <f t="shared" si="495"/>
        <v>0.81434895847772237</v>
      </c>
      <c r="S966" s="67">
        <f t="shared" si="487"/>
        <v>2.0195959660564404</v>
      </c>
      <c r="AJ966" s="34">
        <f t="shared" ca="1" si="497"/>
        <v>1.752595366365878</v>
      </c>
      <c r="AK966" s="34">
        <f t="shared" ca="1" si="497"/>
        <v>0.33511244296973741</v>
      </c>
      <c r="AL966" s="34">
        <f t="shared" ca="1" si="497"/>
        <v>1.6133940043890131</v>
      </c>
      <c r="AM966" s="34">
        <f t="shared" ca="1" si="497"/>
        <v>-1.7674371248860268</v>
      </c>
      <c r="AN966" s="101">
        <f t="shared" ca="1" si="497"/>
        <v>0.72250145601968474</v>
      </c>
      <c r="AQ966" s="60">
        <f ca="1"/>
        <v>-3.6245040136615257E-3</v>
      </c>
      <c r="AR966" s="60">
        <f ca="1"/>
        <v>-1.1862097245170968E-3</v>
      </c>
      <c r="AS966" s="60">
        <f ca="1"/>
        <v>5.2734207128914854E-3</v>
      </c>
      <c r="AT966" s="60">
        <f ca="1"/>
        <v>4.5242424188349914E-3</v>
      </c>
      <c r="AU966" s="60">
        <f ca="1"/>
        <v>1.862002097967148E-2</v>
      </c>
      <c r="AW966" s="61">
        <f t="shared" ca="1" si="469"/>
        <v>0.14905204820245146</v>
      </c>
      <c r="AX966" s="61">
        <f t="shared" ca="1" si="470"/>
        <v>-0.11862097245170969</v>
      </c>
      <c r="AY966" s="61">
        <f t="shared" ca="1" si="471"/>
        <v>0.52734207128914856</v>
      </c>
      <c r="AZ966" s="61">
        <f t="shared" ca="1" si="472"/>
        <v>0.45242424188349911</v>
      </c>
      <c r="BA966" s="61">
        <f t="shared" ca="1" si="473"/>
        <v>1.8620020979671481</v>
      </c>
      <c r="BB966" s="61">
        <f t="shared" ca="1" si="474"/>
        <v>2.8721994868905378</v>
      </c>
      <c r="BL966" s="96">
        <v>40059</v>
      </c>
      <c r="BM966" s="126">
        <f t="shared" si="488"/>
        <v>8.7202567650634874E-3</v>
      </c>
      <c r="BN966" s="126">
        <f t="shared" si="489"/>
        <v>8.3762673138032227E-3</v>
      </c>
      <c r="BO966" s="126">
        <f t="shared" si="490"/>
        <v>2.6213487962936217E-3</v>
      </c>
      <c r="BP966" s="126">
        <f t="shared" si="491"/>
        <v>4.5579437115954389E-3</v>
      </c>
      <c r="BQ966" s="126">
        <f t="shared" si="492"/>
        <v>7.3938299423588153E-3</v>
      </c>
      <c r="DA966" s="126">
        <f t="shared" ca="1" si="475"/>
        <v>-3.4918678318413819E-3</v>
      </c>
      <c r="DB966" s="126">
        <f t="shared" ca="1" si="476"/>
        <v>-1.5040920457182741E-3</v>
      </c>
      <c r="DC966" s="126">
        <f t="shared" ca="1" si="477"/>
        <v>5.1150071508018861E-3</v>
      </c>
      <c r="DD966" s="126">
        <f t="shared" ca="1" si="478"/>
        <v>4.6409797601498267E-3</v>
      </c>
      <c r="DE966" s="126">
        <f t="shared" ca="1" si="479"/>
        <v>1.7997428760354806E-2</v>
      </c>
    </row>
    <row r="967" spans="1:109" ht="14" thickBot="1" x14ac:dyDescent="0.2">
      <c r="A967" s="96">
        <v>40060</v>
      </c>
      <c r="B967" s="97">
        <v>3.643996000289917</v>
      </c>
      <c r="C967" s="98">
        <v>1016.4000244140625</v>
      </c>
      <c r="D967" s="97">
        <v>1.6401000022888184</v>
      </c>
      <c r="E967">
        <v>93.040566689169879</v>
      </c>
      <c r="F967">
        <v>994.7047119140625</v>
      </c>
      <c r="G967" s="14"/>
      <c r="H967" s="34">
        <f t="shared" si="480"/>
        <v>3.4197824832207048E-2</v>
      </c>
      <c r="I967" s="34">
        <f t="shared" si="481"/>
        <v>1.3117533499250841E-2</v>
      </c>
      <c r="J967" s="34">
        <f t="shared" si="482"/>
        <v>4.9632554888866557E-3</v>
      </c>
      <c r="K967" s="34">
        <f t="shared" si="483"/>
        <v>5.2103114081732127E-3</v>
      </c>
      <c r="L967" s="101">
        <f t="shared" si="484"/>
        <v>7.086827244071843E-3</v>
      </c>
      <c r="N967" s="34">
        <f t="shared" si="485"/>
        <v>-1.4063319604824485</v>
      </c>
      <c r="O967" s="35">
        <f t="shared" si="493"/>
        <v>1.3117533499250842</v>
      </c>
      <c r="P967" s="35">
        <f t="shared" si="494"/>
        <v>0.49632554888866559</v>
      </c>
      <c r="Q967" s="35">
        <f t="shared" si="486"/>
        <v>0.52103114081732127</v>
      </c>
      <c r="R967" s="35">
        <f t="shared" si="495"/>
        <v>0.70868272440718427</v>
      </c>
      <c r="S967" s="67">
        <f t="shared" si="487"/>
        <v>1.6314608035558069</v>
      </c>
      <c r="AJ967" s="34">
        <f t="shared" ca="1" si="497"/>
        <v>0.91429794981583368</v>
      </c>
      <c r="AK967" s="34">
        <f t="shared" ca="1" si="497"/>
        <v>1.470090453460086</v>
      </c>
      <c r="AL967" s="34">
        <f t="shared" ca="1" si="497"/>
        <v>-1.9475622597545419</v>
      </c>
      <c r="AM967" s="34">
        <f t="shared" ca="1" si="497"/>
        <v>0.43021937383577152</v>
      </c>
      <c r="AN967" s="101">
        <f t="shared" ca="1" si="497"/>
        <v>-0.58161695972485805</v>
      </c>
      <c r="AQ967" s="60">
        <f ca="1"/>
        <v>2.3905170985085884E-2</v>
      </c>
      <c r="AR967" s="60">
        <f ca="1"/>
        <v>3.4647259133542649E-2</v>
      </c>
      <c r="AS967" s="60">
        <f ca="1"/>
        <v>-2.5571500638681653E-3</v>
      </c>
      <c r="AT967" s="60">
        <f ca="1"/>
        <v>1.6524626196789689E-2</v>
      </c>
      <c r="AU967" s="60">
        <f ca="1"/>
        <v>-3.0005538312702119E-3</v>
      </c>
      <c r="AW967" s="61">
        <f t="shared" ca="1" si="469"/>
        <v>-0.98306269893114451</v>
      </c>
      <c r="AX967" s="61">
        <f t="shared" ca="1" si="470"/>
        <v>3.4647259133542647</v>
      </c>
      <c r="AY967" s="61">
        <f t="shared" ca="1" si="471"/>
        <v>-0.25571500638681655</v>
      </c>
      <c r="AZ967" s="61">
        <f t="shared" ca="1" si="472"/>
        <v>1.6524626196789689</v>
      </c>
      <c r="BA967" s="61">
        <f t="shared" ca="1" si="473"/>
        <v>-0.30005538312702118</v>
      </c>
      <c r="BB967" s="61">
        <f t="shared" ca="1" si="474"/>
        <v>3.5783554445882513</v>
      </c>
      <c r="BL967" s="96">
        <v>40060</v>
      </c>
      <c r="BM967" s="126">
        <f t="shared" si="488"/>
        <v>3.461931367110286E-2</v>
      </c>
      <c r="BN967" s="126">
        <f t="shared" si="489"/>
        <v>1.295900288958083E-2</v>
      </c>
      <c r="BO967" s="126">
        <f t="shared" si="490"/>
        <v>5.004445960478718E-3</v>
      </c>
      <c r="BP967" s="126">
        <f t="shared" si="491"/>
        <v>5.418003018754493E-3</v>
      </c>
      <c r="BQ967" s="126">
        <f t="shared" si="492"/>
        <v>6.3371676016534349E-3</v>
      </c>
      <c r="DA967" s="126">
        <f t="shared" ca="1" si="475"/>
        <v>2.4037807166906029E-2</v>
      </c>
      <c r="DB967" s="126">
        <f t="shared" ca="1" si="476"/>
        <v>3.4329376812341474E-2</v>
      </c>
      <c r="DC967" s="126">
        <f t="shared" ca="1" si="477"/>
        <v>-2.7155636259577651E-3</v>
      </c>
      <c r="DD967" s="126">
        <f t="shared" ca="1" si="478"/>
        <v>1.6641363538104526E-2</v>
      </c>
      <c r="DE967" s="126">
        <f t="shared" ca="1" si="479"/>
        <v>-3.6231460505868848E-3</v>
      </c>
    </row>
    <row r="968" spans="1:109" ht="14" thickBot="1" x14ac:dyDescent="0.2">
      <c r="A968" s="96">
        <v>40063</v>
      </c>
      <c r="B968" s="97">
        <v>3.643996000289917</v>
      </c>
      <c r="C968" s="98">
        <v>1016.4000244140625</v>
      </c>
      <c r="D968" s="97">
        <v>1.6331000328063965</v>
      </c>
      <c r="E968">
        <v>92.902266763352088</v>
      </c>
      <c r="F968">
        <v>993.72735595703125</v>
      </c>
      <c r="G968" s="14"/>
      <c r="H968" s="34">
        <f t="shared" si="480"/>
        <v>0</v>
      </c>
      <c r="I968" s="34">
        <f t="shared" si="481"/>
        <v>0</v>
      </c>
      <c r="J968" s="34">
        <f t="shared" si="482"/>
        <v>-4.2680138239455925E-3</v>
      </c>
      <c r="K968" s="34">
        <f t="shared" si="483"/>
        <v>-1.4864475866728441E-3</v>
      </c>
      <c r="L968" s="101">
        <f t="shared" si="484"/>
        <v>-9.8255888941208578E-4</v>
      </c>
      <c r="N968" s="34">
        <f t="shared" si="485"/>
        <v>0</v>
      </c>
      <c r="O968" s="35">
        <f t="shared" si="493"/>
        <v>0</v>
      </c>
      <c r="P968" s="35">
        <f t="shared" si="494"/>
        <v>-0.42680138239455923</v>
      </c>
      <c r="Q968" s="35">
        <f t="shared" si="486"/>
        <v>-0.14864475866728441</v>
      </c>
      <c r="R968" s="35">
        <f t="shared" si="495"/>
        <v>-9.8255888941208583E-2</v>
      </c>
      <c r="S968" s="67">
        <f t="shared" si="487"/>
        <v>-0.67370203000305229</v>
      </c>
      <c r="AJ968" s="34">
        <f t="shared" ca="1" si="497"/>
        <v>0.32793393196054021</v>
      </c>
      <c r="AK968" s="34">
        <f t="shared" ca="1" si="497"/>
        <v>7.3082481722704547E-3</v>
      </c>
      <c r="AL968" s="34">
        <f t="shared" ca="1" si="497"/>
        <v>-2.1195526902144102</v>
      </c>
      <c r="AM968" s="34">
        <f t="shared" ca="1" si="497"/>
        <v>1.5621247201093347</v>
      </c>
      <c r="AN968" s="101">
        <f t="shared" ca="1" si="497"/>
        <v>-1.3487952784709043</v>
      </c>
      <c r="AQ968" s="60">
        <f ca="1"/>
        <v>2.564106862420977E-2</v>
      </c>
      <c r="AR968" s="60">
        <f ca="1"/>
        <v>-4.4252859071060961E-3</v>
      </c>
      <c r="AS968" s="60">
        <f ca="1"/>
        <v>4.4087873165725806E-3</v>
      </c>
      <c r="AT968" s="60">
        <f ca="1"/>
        <v>-3.5992159205162151E-3</v>
      </c>
      <c r="AU968" s="60">
        <f ca="1"/>
        <v>2.7534273000375569E-2</v>
      </c>
      <c r="AW968" s="61">
        <f t="shared" ref="AW968:AW1006" ca="1" si="498">-AQ968*$B$7*100*$V$24*$B$6</f>
        <v>-1.0544487693026967</v>
      </c>
      <c r="AX968" s="61">
        <f t="shared" ref="AX968:AX1006" ca="1" si="499">AR968*$C$6</f>
        <v>-0.44252859071060963</v>
      </c>
      <c r="AY968" s="61">
        <f t="shared" ref="AY968:AY1006" ca="1" si="500">AS968*$D$6</f>
        <v>0.44087873165725805</v>
      </c>
      <c r="AZ968" s="61">
        <f t="shared" ref="AZ968:AZ1006" ca="1" si="501">-AT968*$E$6</f>
        <v>-0.3599215920516215</v>
      </c>
      <c r="BA968" s="61">
        <f t="shared" ref="BA968:BA1006" ca="1" si="502">AU968*$F$6</f>
        <v>2.7534273000375569</v>
      </c>
      <c r="BB968" s="61">
        <f t="shared" ref="BB968:BB1006" ca="1" si="503">SUM(AW968:BA968)</f>
        <v>1.3374070796298871</v>
      </c>
      <c r="BL968" s="96">
        <v>40063</v>
      </c>
      <c r="BM968" s="126">
        <f t="shared" si="488"/>
        <v>4.2148883889581103E-4</v>
      </c>
      <c r="BN968" s="126">
        <f t="shared" si="489"/>
        <v>-1.5853060967001092E-4</v>
      </c>
      <c r="BO968" s="126">
        <f t="shared" si="490"/>
        <v>-4.2268233523535302E-3</v>
      </c>
      <c r="BP968" s="126">
        <f t="shared" si="491"/>
        <v>-1.2787559760915643E-3</v>
      </c>
      <c r="BQ968" s="126">
        <f t="shared" si="492"/>
        <v>-1.7322185318304939E-3</v>
      </c>
      <c r="DA968" s="126">
        <f t="shared" ref="DA968:DA1006" ca="1" si="504">AQ968-$DA$5</f>
        <v>2.5773704806029914E-2</v>
      </c>
      <c r="DB968" s="126">
        <f t="shared" ref="DB968:DB1006" ca="1" si="505">AR968-$DB$5</f>
        <v>-4.7431682283072731E-3</v>
      </c>
      <c r="DC968" s="126">
        <f t="shared" ref="DC968:DC1006" ca="1" si="506">AS968-$DC$5</f>
        <v>4.2503737544829813E-3</v>
      </c>
      <c r="DD968" s="126">
        <f t="shared" ref="DD968:DD1006" ca="1" si="507">AT968-$DD$5</f>
        <v>-3.4824785792013802E-3</v>
      </c>
      <c r="DE968" s="126">
        <f t="shared" ref="DE968:DE1006" ca="1" si="508">AU968-$DE$5</f>
        <v>2.6911680781058895E-2</v>
      </c>
    </row>
    <row r="969" spans="1:109" ht="14" thickBot="1" x14ac:dyDescent="0.2">
      <c r="A969" s="96">
        <v>40064</v>
      </c>
      <c r="B969" s="97">
        <v>3.6644999980926514</v>
      </c>
      <c r="C969" s="98">
        <v>1025.3900146484375</v>
      </c>
      <c r="D969" s="97">
        <v>1.6488000154495239</v>
      </c>
      <c r="E969">
        <v>92.319058126069194</v>
      </c>
      <c r="F969">
        <v>997.3272705078125</v>
      </c>
      <c r="G969" s="14"/>
      <c r="H969" s="34">
        <f t="shared" ref="H969:H1032" si="509">(B969-B968)/B968</f>
        <v>5.6267893271845174E-3</v>
      </c>
      <c r="I969" s="34">
        <f t="shared" ref="I969:I1032" si="510">(C969-C968)/C968</f>
        <v>8.8449331153426305E-3</v>
      </c>
      <c r="J969" s="34">
        <f t="shared" ref="J969:J1032" si="511">(D969-D968)/D968</f>
        <v>9.6136074507008895E-3</v>
      </c>
      <c r="K969" s="34">
        <f t="shared" ref="K969:K1032" si="512">(E969-E968)/E968</f>
        <v>-6.2776577752240272E-3</v>
      </c>
      <c r="L969" s="101">
        <f t="shared" ref="L969:L1032" si="513">(F969-F968)/F968</f>
        <v>3.6226380698901784E-3</v>
      </c>
      <c r="N969" s="34">
        <f t="shared" ref="N969:N1032" si="514">-H969*$B$7*100*$V$24*$B$6</f>
        <v>-0.23139289427170345</v>
      </c>
      <c r="O969" s="35">
        <f t="shared" si="493"/>
        <v>0.88449331153426303</v>
      </c>
      <c r="P969" s="35">
        <f t="shared" si="494"/>
        <v>0.96136074507008895</v>
      </c>
      <c r="Q969" s="35">
        <f t="shared" ref="Q969:Q1032" si="515">-K969*$E$6</f>
        <v>-0.6277657775224027</v>
      </c>
      <c r="R969" s="35">
        <f t="shared" si="495"/>
        <v>0.36226380698901783</v>
      </c>
      <c r="S969" s="67">
        <f t="shared" ref="S969:S1032" si="516">SUM(N969:R969)</f>
        <v>1.3489591917992638</v>
      </c>
      <c r="AJ969" s="34">
        <f t="shared" ca="1" si="497"/>
        <v>0.36986049688247163</v>
      </c>
      <c r="AK969" s="34">
        <f t="shared" ca="1" si="497"/>
        <v>-1.6762681910371602</v>
      </c>
      <c r="AL969" s="34">
        <f t="shared" ca="1" si="497"/>
        <v>0.48520957214158938</v>
      </c>
      <c r="AM969" s="34">
        <f t="shared" ca="1" si="497"/>
        <v>-0.34006630890136563</v>
      </c>
      <c r="AN969" s="101">
        <f t="shared" ca="1" si="497"/>
        <v>0.8281854279871329</v>
      </c>
      <c r="AQ969" s="60">
        <f ca="1"/>
        <v>1.9042103367346533E-2</v>
      </c>
      <c r="AR969" s="60">
        <f ca="1"/>
        <v>-1.8592419312820792E-2</v>
      </c>
      <c r="AS969" s="60">
        <f ca="1"/>
        <v>2.8328067418593268E-3</v>
      </c>
      <c r="AT969" s="60">
        <f ca="1"/>
        <v>-1.1834785741546158E-2</v>
      </c>
      <c r="AU969" s="60">
        <f ca="1"/>
        <v>9.1887850836299967E-3</v>
      </c>
      <c r="AW969" s="61">
        <f t="shared" ca="1" si="498"/>
        <v>-0.78307666325869041</v>
      </c>
      <c r="AX969" s="61">
        <f t="shared" ca="1" si="499"/>
        <v>-1.8592419312820792</v>
      </c>
      <c r="AY969" s="61">
        <f t="shared" ca="1" si="500"/>
        <v>0.28328067418593267</v>
      </c>
      <c r="AZ969" s="61">
        <f t="shared" ca="1" si="501"/>
        <v>-1.1834785741546159</v>
      </c>
      <c r="BA969" s="61">
        <f t="shared" ca="1" si="502"/>
        <v>0.91887850836299967</v>
      </c>
      <c r="BB969" s="61">
        <f t="shared" ca="1" si="503"/>
        <v>-2.6236379861464529</v>
      </c>
      <c r="BL969" s="96">
        <v>40064</v>
      </c>
      <c r="BM969" s="126">
        <f t="shared" ref="BM969:BM1032" si="517">H969-$BM$6</f>
        <v>6.0482781660803281E-3</v>
      </c>
      <c r="BN969" s="126">
        <f t="shared" ref="BN969:BN1032" si="518">I969-$BN$6</f>
        <v>8.6864025056726194E-3</v>
      </c>
      <c r="BO969" s="126">
        <f t="shared" ref="BO969:BO1032" si="519">J969-$BO$6</f>
        <v>9.6547979222929518E-3</v>
      </c>
      <c r="BP969" s="126">
        <f t="shared" ref="BP969:BP1032" si="520">K969-$BP$6</f>
        <v>-6.0699661646427469E-3</v>
      </c>
      <c r="BQ969" s="126">
        <f t="shared" ref="BQ969:BQ1032" si="521">L969-$BQ$6</f>
        <v>2.8729784274717702E-3</v>
      </c>
      <c r="DA969" s="126">
        <f t="shared" ca="1" si="504"/>
        <v>1.9174739549166677E-2</v>
      </c>
      <c r="DB969" s="126">
        <f t="shared" ca="1" si="505"/>
        <v>-1.8910301634021971E-2</v>
      </c>
      <c r="DC969" s="126">
        <f t="shared" ca="1" si="506"/>
        <v>2.6743931797697271E-3</v>
      </c>
      <c r="DD969" s="126">
        <f t="shared" ca="1" si="507"/>
        <v>-1.1718048400231324E-2</v>
      </c>
      <c r="DE969" s="126">
        <f t="shared" ca="1" si="508"/>
        <v>8.5661928643133243E-3</v>
      </c>
    </row>
    <row r="970" spans="1:109" ht="14" thickBot="1" x14ac:dyDescent="0.2">
      <c r="A970" s="96">
        <v>40065</v>
      </c>
      <c r="B970" s="97">
        <v>3.6524999141693115</v>
      </c>
      <c r="C970" s="98">
        <v>1033.3699951171875</v>
      </c>
      <c r="D970" s="97">
        <v>1.6533000469207764</v>
      </c>
      <c r="E970">
        <v>92.157401147506775</v>
      </c>
      <c r="F970">
        <v>999.97833251953125</v>
      </c>
      <c r="G970" s="14"/>
      <c r="H970" s="34">
        <f t="shared" si="509"/>
        <v>-3.2746852038711446E-3</v>
      </c>
      <c r="I970" s="34">
        <f t="shared" si="510"/>
        <v>7.7823855847533241E-3</v>
      </c>
      <c r="J970" s="34">
        <f t="shared" si="511"/>
        <v>2.7292767037156813E-3</v>
      </c>
      <c r="K970" s="34">
        <f t="shared" si="512"/>
        <v>-1.7510683259101666E-3</v>
      </c>
      <c r="L970" s="101">
        <f t="shared" si="513"/>
        <v>2.6581665719106425E-3</v>
      </c>
      <c r="N970" s="34">
        <f t="shared" si="514"/>
        <v>0.13466629779288677</v>
      </c>
      <c r="O970" s="35">
        <f t="shared" ref="O970:O1033" si="522">I970*$C$6</f>
        <v>0.77823855847533241</v>
      </c>
      <c r="P970" s="35">
        <f t="shared" ref="P970:P1033" si="523">J970*$D$6</f>
        <v>0.27292767037156812</v>
      </c>
      <c r="Q970" s="35">
        <f t="shared" si="515"/>
        <v>-0.17510683259101667</v>
      </c>
      <c r="R970" s="35">
        <f t="shared" ref="R970:R1033" si="524">L970*$F$6</f>
        <v>0.26581665719106423</v>
      </c>
      <c r="S970" s="67">
        <f t="shared" si="516"/>
        <v>1.2765423512398351</v>
      </c>
      <c r="AJ970" s="34">
        <f t="shared" ca="1" si="497"/>
        <v>0.46434759390163249</v>
      </c>
      <c r="AK970" s="34">
        <f t="shared" ca="1" si="497"/>
        <v>-1.285216995999322</v>
      </c>
      <c r="AL970" s="34">
        <f t="shared" ca="1" si="497"/>
        <v>-0.80747325430358463</v>
      </c>
      <c r="AM970" s="34">
        <f t="shared" ca="1" si="497"/>
        <v>0.86029540704728857</v>
      </c>
      <c r="AN970" s="101">
        <f t="shared" ca="1" si="497"/>
        <v>1.1936604490557052</v>
      </c>
      <c r="AQ970" s="60">
        <f ca="1"/>
        <v>7.4417020009611874E-3</v>
      </c>
      <c r="AR970" s="60">
        <f ca="1"/>
        <v>-4.855746632433016E-4</v>
      </c>
      <c r="AS970" s="60">
        <f ca="1"/>
        <v>-3.0260071051645548E-3</v>
      </c>
      <c r="AT970" s="60">
        <f ca="1"/>
        <v>8.1101365544950232E-3</v>
      </c>
      <c r="AU970" s="60">
        <f ca="1"/>
        <v>-2.3370513944959564E-2</v>
      </c>
      <c r="AW970" s="61">
        <f t="shared" ca="1" si="498"/>
        <v>-0.30602833413198949</v>
      </c>
      <c r="AX970" s="61">
        <f t="shared" ca="1" si="499"/>
        <v>-4.855746632433016E-2</v>
      </c>
      <c r="AY970" s="61">
        <f t="shared" ca="1" si="500"/>
        <v>-0.30260071051645548</v>
      </c>
      <c r="AZ970" s="61">
        <f t="shared" ca="1" si="501"/>
        <v>0.81101365544950232</v>
      </c>
      <c r="BA970" s="61">
        <f t="shared" ca="1" si="502"/>
        <v>-2.3370513944959566</v>
      </c>
      <c r="BB970" s="61">
        <f t="shared" ca="1" si="503"/>
        <v>-2.1832242500192294</v>
      </c>
      <c r="BL970" s="96">
        <v>40065</v>
      </c>
      <c r="BM970" s="126">
        <f t="shared" si="517"/>
        <v>-2.8531963649753335E-3</v>
      </c>
      <c r="BN970" s="126">
        <f t="shared" si="518"/>
        <v>7.6238549750833129E-3</v>
      </c>
      <c r="BO970" s="126">
        <f t="shared" si="519"/>
        <v>2.7704671753077436E-3</v>
      </c>
      <c r="BP970" s="126">
        <f t="shared" si="520"/>
        <v>-1.5433767153288868E-3</v>
      </c>
      <c r="BQ970" s="126">
        <f t="shared" si="521"/>
        <v>1.9085069294922344E-3</v>
      </c>
      <c r="DA970" s="126">
        <f t="shared" ca="1" si="504"/>
        <v>7.5743381827813308E-3</v>
      </c>
      <c r="DB970" s="126">
        <f t="shared" ca="1" si="505"/>
        <v>-8.0345698444447898E-4</v>
      </c>
      <c r="DC970" s="126">
        <f t="shared" ca="1" si="506"/>
        <v>-3.1844206672541546E-3</v>
      </c>
      <c r="DD970" s="126">
        <f t="shared" ca="1" si="507"/>
        <v>8.2268738958098577E-3</v>
      </c>
      <c r="DE970" s="126">
        <f t="shared" ca="1" si="508"/>
        <v>-2.3993106164276239E-2</v>
      </c>
    </row>
    <row r="971" spans="1:109" ht="14" thickBot="1" x14ac:dyDescent="0.2">
      <c r="A971" s="96">
        <v>40066</v>
      </c>
      <c r="B971" s="97">
        <v>3.5065000057220459</v>
      </c>
      <c r="C971" s="98">
        <v>1044.1400146484375</v>
      </c>
      <c r="D971" s="97">
        <v>1.666100025177002</v>
      </c>
      <c r="E971">
        <v>91.74311833794637</v>
      </c>
      <c r="F971">
        <v>994.4569091796875</v>
      </c>
      <c r="G971" s="14"/>
      <c r="H971" s="34">
        <f t="shared" si="509"/>
        <v>-3.9972597365678625E-2</v>
      </c>
      <c r="I971" s="34">
        <f t="shared" si="510"/>
        <v>1.0422229774562638E-2</v>
      </c>
      <c r="J971" s="34">
        <f t="shared" si="511"/>
        <v>7.7420782029645353E-3</v>
      </c>
      <c r="K971" s="34">
        <f t="shared" si="512"/>
        <v>-4.4953829470223998E-3</v>
      </c>
      <c r="L971" s="101">
        <f t="shared" si="513"/>
        <v>-5.5215429777683784E-3</v>
      </c>
      <c r="N971" s="34">
        <f t="shared" si="514"/>
        <v>1.6438104322327569</v>
      </c>
      <c r="O971" s="35">
        <f t="shared" si="522"/>
        <v>1.0422229774562637</v>
      </c>
      <c r="P971" s="35">
        <f t="shared" si="523"/>
        <v>0.77420782029645352</v>
      </c>
      <c r="Q971" s="35">
        <f t="shared" si="515"/>
        <v>-0.44953829470223999</v>
      </c>
      <c r="R971" s="35">
        <f t="shared" si="524"/>
        <v>-0.55215429777683789</v>
      </c>
      <c r="S971" s="67">
        <f t="shared" si="516"/>
        <v>2.4585486375063965</v>
      </c>
      <c r="AJ971" s="34">
        <f t="shared" ca="1" si="497"/>
        <v>1.2979271876325578</v>
      </c>
      <c r="AK971" s="34">
        <f t="shared" ca="1" si="497"/>
        <v>-0.5492980403838561</v>
      </c>
      <c r="AL971" s="34">
        <f t="shared" ca="1" si="497"/>
        <v>-1.0001763740141054</v>
      </c>
      <c r="AM971" s="34">
        <f t="shared" ca="1" si="497"/>
        <v>-2.048289869647729</v>
      </c>
      <c r="AN971" s="101">
        <f t="shared" ca="1" si="497"/>
        <v>1.2530193347954417</v>
      </c>
      <c r="AQ971" s="60">
        <f ca="1"/>
        <v>1.555123644162063E-2</v>
      </c>
      <c r="AR971" s="60">
        <f ca="1"/>
        <v>-1.1986974293344506E-2</v>
      </c>
      <c r="AS971" s="60">
        <f ca="1"/>
        <v>4.4437225301889758E-3</v>
      </c>
      <c r="AT971" s="60">
        <f ca="1"/>
        <v>4.8222742376428703E-3</v>
      </c>
      <c r="AU971" s="60">
        <f ca="1"/>
        <v>-1.325936337954569E-2</v>
      </c>
      <c r="AW971" s="61">
        <f t="shared" ca="1" si="498"/>
        <v>-0.639520230897065</v>
      </c>
      <c r="AX971" s="61">
        <f t="shared" ca="1" si="499"/>
        <v>-1.1986974293344506</v>
      </c>
      <c r="AY971" s="61">
        <f t="shared" ca="1" si="500"/>
        <v>0.4443722530188976</v>
      </c>
      <c r="AZ971" s="61">
        <f t="shared" ca="1" si="501"/>
        <v>0.48222742376428701</v>
      </c>
      <c r="BA971" s="61">
        <f t="shared" ca="1" si="502"/>
        <v>-1.325936337954569</v>
      </c>
      <c r="BB971" s="61">
        <f t="shared" ca="1" si="503"/>
        <v>-2.2375543214029001</v>
      </c>
      <c r="BL971" s="96">
        <v>40066</v>
      </c>
      <c r="BM971" s="126">
        <f t="shared" si="517"/>
        <v>-3.9551108526782813E-2</v>
      </c>
      <c r="BN971" s="126">
        <f t="shared" si="518"/>
        <v>1.0263699164892627E-2</v>
      </c>
      <c r="BO971" s="126">
        <f t="shared" si="519"/>
        <v>7.7832686745565975E-3</v>
      </c>
      <c r="BP971" s="126">
        <f t="shared" si="520"/>
        <v>-4.2876913364411195E-3</v>
      </c>
      <c r="BQ971" s="126">
        <f t="shared" si="521"/>
        <v>-6.2712026201867865E-3</v>
      </c>
      <c r="DA971" s="126">
        <f t="shared" ca="1" si="504"/>
        <v>1.5683872623440773E-2</v>
      </c>
      <c r="DB971" s="126">
        <f t="shared" ca="1" si="505"/>
        <v>-1.2304856614545683E-2</v>
      </c>
      <c r="DC971" s="126">
        <f t="shared" ca="1" si="506"/>
        <v>4.2853089680993765E-3</v>
      </c>
      <c r="DD971" s="126">
        <f t="shared" ca="1" si="507"/>
        <v>4.9390115789577057E-3</v>
      </c>
      <c r="DE971" s="126">
        <f t="shared" ca="1" si="508"/>
        <v>-1.3881955598862362E-2</v>
      </c>
    </row>
    <row r="972" spans="1:109" ht="14" thickBot="1" x14ac:dyDescent="0.2">
      <c r="A972" s="96">
        <v>40067</v>
      </c>
      <c r="B972" s="97">
        <v>3.5060000419616699</v>
      </c>
      <c r="C972" s="98">
        <v>1042.72998046875</v>
      </c>
      <c r="D972" s="97">
        <v>1.6687999963760376</v>
      </c>
      <c r="E972">
        <v>90.579708134984401</v>
      </c>
      <c r="F972">
        <v>1005.4564208984375</v>
      </c>
      <c r="G972" s="14"/>
      <c r="H972" s="34">
        <f t="shared" si="509"/>
        <v>-1.4258199331530468E-4</v>
      </c>
      <c r="I972" s="34">
        <f t="shared" si="510"/>
        <v>-1.3504263412050723E-3</v>
      </c>
      <c r="J972" s="34">
        <f t="shared" si="511"/>
        <v>1.620533676391252E-3</v>
      </c>
      <c r="K972" s="34">
        <f t="shared" si="512"/>
        <v>-1.2681171340573076E-2</v>
      </c>
      <c r="L972" s="101">
        <f t="shared" si="513"/>
        <v>1.1060822864434952E-2</v>
      </c>
      <c r="N972" s="34">
        <f t="shared" si="514"/>
        <v>5.8634610584870593E-3</v>
      </c>
      <c r="O972" s="35">
        <f t="shared" si="522"/>
        <v>-0.13504263412050724</v>
      </c>
      <c r="P972" s="35">
        <f t="shared" si="523"/>
        <v>0.1620533676391252</v>
      </c>
      <c r="Q972" s="35">
        <f t="shared" si="515"/>
        <v>-1.2681171340573076</v>
      </c>
      <c r="R972" s="35">
        <f t="shared" si="524"/>
        <v>1.1060822864434952</v>
      </c>
      <c r="S972" s="67">
        <f t="shared" si="516"/>
        <v>-0.12916065303670754</v>
      </c>
      <c r="AJ972" s="34">
        <f t="shared" ca="1" si="497"/>
        <v>-0.48925747218429233</v>
      </c>
      <c r="AK972" s="34">
        <f t="shared" ca="1" si="497"/>
        <v>0.75690354667022042</v>
      </c>
      <c r="AL972" s="34">
        <f t="shared" ca="1" si="497"/>
        <v>-0.31303006496776276</v>
      </c>
      <c r="AM972" s="34">
        <f t="shared" ca="1" si="497"/>
        <v>-1.3817870789552915</v>
      </c>
      <c r="AN972" s="101">
        <f t="shared" ca="1" si="497"/>
        <v>-0.94551454155349213</v>
      </c>
      <c r="AQ972" s="60">
        <f ca="1"/>
        <v>3.0072082285453786E-2</v>
      </c>
      <c r="AR972" s="60">
        <f ca="1"/>
        <v>-1.833747395647495E-3</v>
      </c>
      <c r="AS972" s="60">
        <f ca="1"/>
        <v>-6.7213156765264809E-3</v>
      </c>
      <c r="AT972" s="60">
        <f ca="1"/>
        <v>1.6828805038507699E-2</v>
      </c>
      <c r="AU972" s="60">
        <f ca="1"/>
        <v>-2.5841860806292819E-4</v>
      </c>
      <c r="AW972" s="61">
        <f t="shared" ca="1" si="498"/>
        <v>-1.2366672630144107</v>
      </c>
      <c r="AX972" s="61">
        <f t="shared" ca="1" si="499"/>
        <v>-0.18337473956474951</v>
      </c>
      <c r="AY972" s="61">
        <f t="shared" ca="1" si="500"/>
        <v>-0.67213156765264814</v>
      </c>
      <c r="AZ972" s="61">
        <f t="shared" ca="1" si="501"/>
        <v>1.6828805038507699</v>
      </c>
      <c r="BA972" s="61">
        <f t="shared" ca="1" si="502"/>
        <v>-2.5841860806292818E-2</v>
      </c>
      <c r="BB972" s="61">
        <f t="shared" ca="1" si="503"/>
        <v>-0.43513492718733116</v>
      </c>
      <c r="BL972" s="96">
        <v>40067</v>
      </c>
      <c r="BM972" s="126">
        <f t="shared" si="517"/>
        <v>2.7890684558050632E-4</v>
      </c>
      <c r="BN972" s="126">
        <f t="shared" si="518"/>
        <v>-1.5089569508750832E-3</v>
      </c>
      <c r="BO972" s="126">
        <f t="shared" si="519"/>
        <v>1.6617241479833142E-3</v>
      </c>
      <c r="BP972" s="126">
        <f t="shared" si="520"/>
        <v>-1.2473479729991797E-2</v>
      </c>
      <c r="BQ972" s="126">
        <f t="shared" si="521"/>
        <v>1.0311163222016544E-2</v>
      </c>
      <c r="DA972" s="126">
        <f t="shared" ca="1" si="504"/>
        <v>3.020471846727393E-2</v>
      </c>
      <c r="DB972" s="126">
        <f t="shared" ca="1" si="505"/>
        <v>-2.1516297168486724E-3</v>
      </c>
      <c r="DC972" s="126">
        <f t="shared" ca="1" si="506"/>
        <v>-6.8797292386160802E-3</v>
      </c>
      <c r="DD972" s="126">
        <f t="shared" ca="1" si="507"/>
        <v>1.6945542379822535E-2</v>
      </c>
      <c r="DE972" s="126">
        <f t="shared" ca="1" si="508"/>
        <v>-8.8101082737960103E-4</v>
      </c>
    </row>
    <row r="973" spans="1:109" ht="14" thickBot="1" x14ac:dyDescent="0.2">
      <c r="A973" s="96">
        <v>40070</v>
      </c>
      <c r="B973" s="97">
        <v>3.5915000438690186</v>
      </c>
      <c r="C973" s="98">
        <v>1049.3399658203125</v>
      </c>
      <c r="D973" s="97">
        <v>1.6574000120162964</v>
      </c>
      <c r="E973">
        <v>90.942161530601055</v>
      </c>
      <c r="F973">
        <v>999.62835693359375</v>
      </c>
      <c r="G973" s="14"/>
      <c r="H973" s="34">
        <f t="shared" si="509"/>
        <v>2.4386765796930752E-2</v>
      </c>
      <c r="I973" s="34">
        <f t="shared" si="510"/>
        <v>6.3391150876769076E-3</v>
      </c>
      <c r="J973" s="34">
        <f t="shared" si="511"/>
        <v>-6.831246635005628E-3</v>
      </c>
      <c r="K973" s="34">
        <f t="shared" si="512"/>
        <v>4.0014855763999191E-3</v>
      </c>
      <c r="L973" s="101">
        <f t="shared" si="513"/>
        <v>-5.7964361693926174E-3</v>
      </c>
      <c r="N973" s="34">
        <f t="shared" si="514"/>
        <v>-1.0028675309408726</v>
      </c>
      <c r="O973" s="35">
        <f t="shared" si="522"/>
        <v>0.63391150876769076</v>
      </c>
      <c r="P973" s="35">
        <f t="shared" si="523"/>
        <v>-0.68312466350056278</v>
      </c>
      <c r="Q973" s="35">
        <f t="shared" si="515"/>
        <v>0.40014855763999191</v>
      </c>
      <c r="R973" s="35">
        <f t="shared" si="524"/>
        <v>-0.5796436169392617</v>
      </c>
      <c r="S973" s="67">
        <f t="shared" si="516"/>
        <v>-1.2315757449730143</v>
      </c>
      <c r="AJ973" s="34">
        <f t="shared" ca="1" si="497"/>
        <v>-0.98992044478580676</v>
      </c>
      <c r="AK973" s="34">
        <f t="shared" ca="1" si="497"/>
        <v>-1.1912312875008666</v>
      </c>
      <c r="AL973" s="34">
        <f t="shared" ca="1" si="497"/>
        <v>-0.4396571513663261</v>
      </c>
      <c r="AM973" s="34">
        <f t="shared" ca="1" si="497"/>
        <v>1.2600874056962268</v>
      </c>
      <c r="AN973" s="101">
        <f t="shared" ca="1" si="497"/>
        <v>-0.10890596963695919</v>
      </c>
      <c r="AQ973" s="60">
        <f ca="1"/>
        <v>-9.4630191927810494E-3</v>
      </c>
      <c r="AR973" s="60">
        <f ca="1"/>
        <v>-2.7303659518874454E-3</v>
      </c>
      <c r="AS973" s="60">
        <f ca="1"/>
        <v>-8.3343561461813147E-3</v>
      </c>
      <c r="AT973" s="60">
        <f ca="1"/>
        <v>-2.5391832198462683E-3</v>
      </c>
      <c r="AU973" s="60">
        <f ca="1"/>
        <v>1.2923740274622049E-2</v>
      </c>
      <c r="AW973" s="61">
        <f t="shared" ca="1" si="498"/>
        <v>0.38915183637449885</v>
      </c>
      <c r="AX973" s="61">
        <f t="shared" ca="1" si="499"/>
        <v>-0.27303659518874451</v>
      </c>
      <c r="AY973" s="61">
        <f t="shared" ca="1" si="500"/>
        <v>-0.83343561461813143</v>
      </c>
      <c r="AZ973" s="61">
        <f t="shared" ca="1" si="501"/>
        <v>-0.25391832198462683</v>
      </c>
      <c r="BA973" s="61">
        <f t="shared" ca="1" si="502"/>
        <v>1.2923740274622049</v>
      </c>
      <c r="BB973" s="61">
        <f t="shared" ca="1" si="503"/>
        <v>0.32113533204520095</v>
      </c>
      <c r="BL973" s="96">
        <v>40070</v>
      </c>
      <c r="BM973" s="126">
        <f t="shared" si="517"/>
        <v>2.4808254635826563E-2</v>
      </c>
      <c r="BN973" s="126">
        <f t="shared" si="518"/>
        <v>6.1805844780068965E-3</v>
      </c>
      <c r="BO973" s="126">
        <f t="shared" si="519"/>
        <v>-6.7900561634135657E-3</v>
      </c>
      <c r="BP973" s="126">
        <f t="shared" si="520"/>
        <v>4.2091771869811993E-3</v>
      </c>
      <c r="BQ973" s="126">
        <f t="shared" si="521"/>
        <v>-6.5460958118110256E-3</v>
      </c>
      <c r="DA973" s="126">
        <f t="shared" ca="1" si="504"/>
        <v>-9.3303830109609052E-3</v>
      </c>
      <c r="DB973" s="126">
        <f t="shared" ca="1" si="505"/>
        <v>-3.0482482730886228E-3</v>
      </c>
      <c r="DC973" s="126">
        <f t="shared" ca="1" si="506"/>
        <v>-8.4927697082709148E-3</v>
      </c>
      <c r="DD973" s="126">
        <f t="shared" ca="1" si="507"/>
        <v>-2.4224458785314334E-3</v>
      </c>
      <c r="DE973" s="126">
        <f t="shared" ca="1" si="508"/>
        <v>1.2301148055305376E-2</v>
      </c>
    </row>
    <row r="974" spans="1:109" ht="14" thickBot="1" x14ac:dyDescent="0.2">
      <c r="A974" s="96">
        <v>40071</v>
      </c>
      <c r="B974" s="97">
        <v>3.6614999771118164</v>
      </c>
      <c r="C974" s="98">
        <v>1052.6300048828125</v>
      </c>
      <c r="D974" s="97">
        <v>1.6491999626159668</v>
      </c>
      <c r="E974">
        <v>91.09957184784173</v>
      </c>
      <c r="F974">
        <v>1000.63330078125</v>
      </c>
      <c r="G974" s="14"/>
      <c r="H974" s="34">
        <f t="shared" si="509"/>
        <v>1.9490444768974293E-2</v>
      </c>
      <c r="I974" s="34">
        <f t="shared" si="510"/>
        <v>3.1353414238140071E-3</v>
      </c>
      <c r="J974" s="34">
        <f t="shared" si="511"/>
        <v>-4.9475379153363754E-3</v>
      </c>
      <c r="K974" s="34">
        <f t="shared" si="512"/>
        <v>1.7308838342016781E-3</v>
      </c>
      <c r="L974" s="101">
        <f t="shared" si="513"/>
        <v>1.0053174669223688E-3</v>
      </c>
      <c r="N974" s="34">
        <f t="shared" si="514"/>
        <v>-0.80151400087914659</v>
      </c>
      <c r="O974" s="35">
        <f t="shared" si="522"/>
        <v>0.3135341423814007</v>
      </c>
      <c r="P974" s="35">
        <f t="shared" si="523"/>
        <v>-0.49475379153363752</v>
      </c>
      <c r="Q974" s="35">
        <f t="shared" si="515"/>
        <v>0.1730883834201678</v>
      </c>
      <c r="R974" s="35">
        <f t="shared" si="524"/>
        <v>0.10053174669223687</v>
      </c>
      <c r="S974" s="67">
        <f t="shared" si="516"/>
        <v>-0.70911351991897886</v>
      </c>
      <c r="AJ974" s="34">
        <f t="shared" ca="1" si="497"/>
        <v>-0.66952896272217155</v>
      </c>
      <c r="AK974" s="34">
        <f t="shared" ca="1" si="497"/>
        <v>0.91501367441292636</v>
      </c>
      <c r="AL974" s="34">
        <f t="shared" ca="1" si="497"/>
        <v>1.3052418858368919</v>
      </c>
      <c r="AM974" s="34">
        <f t="shared" ca="1" si="497"/>
        <v>-1.4970583935693478</v>
      </c>
      <c r="AN974" s="101">
        <f t="shared" ca="1" si="497"/>
        <v>1.1257316845217242</v>
      </c>
      <c r="AQ974" s="60">
        <f ca="1"/>
        <v>-1.4005576216569105E-2</v>
      </c>
      <c r="AR974" s="60">
        <f ca="1"/>
        <v>-1.99484970252671E-2</v>
      </c>
      <c r="AS974" s="60">
        <f ca="1"/>
        <v>1.1537653377880275E-3</v>
      </c>
      <c r="AT974" s="60">
        <f ca="1"/>
        <v>-7.560245430459394E-3</v>
      </c>
      <c r="AU974" s="60">
        <f ca="1"/>
        <v>-1.3589617789689869E-2</v>
      </c>
      <c r="AW974" s="61">
        <f t="shared" ca="1" si="498"/>
        <v>0.57595737608972419</v>
      </c>
      <c r="AX974" s="61">
        <f t="shared" ca="1" si="499"/>
        <v>-1.99484970252671</v>
      </c>
      <c r="AY974" s="61">
        <f t="shared" ca="1" si="500"/>
        <v>0.11537653377880275</v>
      </c>
      <c r="AZ974" s="61">
        <f t="shared" ca="1" si="501"/>
        <v>-0.75602454304593936</v>
      </c>
      <c r="BA974" s="61">
        <f t="shared" ca="1" si="502"/>
        <v>-1.358961778968987</v>
      </c>
      <c r="BB974" s="61">
        <f t="shared" ca="1" si="503"/>
        <v>-3.4185021146731094</v>
      </c>
      <c r="BL974" s="96">
        <v>40071</v>
      </c>
      <c r="BM974" s="126">
        <f t="shared" si="517"/>
        <v>1.9911933607870105E-2</v>
      </c>
      <c r="BN974" s="126">
        <f t="shared" si="518"/>
        <v>2.976810814143996E-3</v>
      </c>
      <c r="BO974" s="126">
        <f t="shared" si="519"/>
        <v>-4.9063474437443131E-3</v>
      </c>
      <c r="BP974" s="126">
        <f t="shared" si="520"/>
        <v>1.938575444782958E-3</v>
      </c>
      <c r="BQ974" s="126">
        <f t="shared" si="521"/>
        <v>2.5565782450396072E-4</v>
      </c>
      <c r="DA974" s="126">
        <f t="shared" ca="1" si="504"/>
        <v>-1.3872940034748961E-2</v>
      </c>
      <c r="DB974" s="126">
        <f t="shared" ca="1" si="505"/>
        <v>-2.0266379346468279E-2</v>
      </c>
      <c r="DC974" s="126">
        <f t="shared" ca="1" si="506"/>
        <v>9.9535177569842802E-4</v>
      </c>
      <c r="DD974" s="126">
        <f t="shared" ca="1" si="507"/>
        <v>-7.4435080891445586E-3</v>
      </c>
      <c r="DE974" s="126">
        <f t="shared" ca="1" si="508"/>
        <v>-1.4212210009006541E-2</v>
      </c>
    </row>
    <row r="975" spans="1:109" ht="14" thickBot="1" x14ac:dyDescent="0.2">
      <c r="A975" s="96">
        <v>40072</v>
      </c>
      <c r="B975" s="97">
        <v>3.6784999370574951</v>
      </c>
      <c r="C975" s="98">
        <v>1068.760009765625</v>
      </c>
      <c r="D975" s="97">
        <v>1.6490999460220337</v>
      </c>
      <c r="E975">
        <v>90.917358603485184</v>
      </c>
      <c r="F975">
        <v>1016.5330810546875</v>
      </c>
      <c r="G975" s="14"/>
      <c r="H975" s="34">
        <f t="shared" si="509"/>
        <v>4.6428950025798566E-3</v>
      </c>
      <c r="I975" s="34">
        <f t="shared" si="510"/>
        <v>1.5323527552882387E-2</v>
      </c>
      <c r="J975" s="34">
        <f t="shared" si="511"/>
        <v>-6.0645522799102417E-5</v>
      </c>
      <c r="K975" s="34">
        <f t="shared" si="512"/>
        <v>-2.0001547829542666E-3</v>
      </c>
      <c r="L975" s="101">
        <f t="shared" si="513"/>
        <v>1.5889717303055634E-2</v>
      </c>
      <c r="N975" s="34">
        <f t="shared" si="514"/>
        <v>-0.19093178187002535</v>
      </c>
      <c r="O975" s="35">
        <f t="shared" si="522"/>
        <v>1.5323527552882388</v>
      </c>
      <c r="P975" s="35">
        <f t="shared" si="523"/>
        <v>-6.0645522799102417E-3</v>
      </c>
      <c r="Q975" s="35">
        <f t="shared" si="515"/>
        <v>-0.20001547829542665</v>
      </c>
      <c r="R975" s="35">
        <f t="shared" si="524"/>
        <v>1.5889717303055635</v>
      </c>
      <c r="S975" s="67">
        <f t="shared" si="516"/>
        <v>2.7243126731484399</v>
      </c>
      <c r="AJ975" s="34">
        <f t="shared" ca="1" si="497"/>
        <v>-9.1167888580546447E-2</v>
      </c>
      <c r="AK975" s="34">
        <f t="shared" ca="1" si="497"/>
        <v>0.39328819333227283</v>
      </c>
      <c r="AL975" s="34">
        <f t="shared" ca="1" si="497"/>
        <v>-1.8033324564669699</v>
      </c>
      <c r="AM975" s="34">
        <f t="shared" ca="1" si="497"/>
        <v>-0.23267616314684492</v>
      </c>
      <c r="AN975" s="101">
        <f t="shared" ca="1" si="497"/>
        <v>0.68470555492325658</v>
      </c>
      <c r="AQ975" s="60">
        <f ca="1"/>
        <v>-2.3166704556552387E-2</v>
      </c>
      <c r="AR975" s="60">
        <f ca="1"/>
        <v>1.1664243605461873E-2</v>
      </c>
      <c r="AS975" s="60">
        <f ca="1"/>
        <v>-1.5275637842354075E-3</v>
      </c>
      <c r="AT975" s="60">
        <f ca="1"/>
        <v>7.8836409300647066E-3</v>
      </c>
      <c r="AU975" s="60">
        <f ca="1"/>
        <v>6.6434011490012213E-3</v>
      </c>
      <c r="AW975" s="61">
        <f t="shared" ca="1" si="498"/>
        <v>0.95269442418602357</v>
      </c>
      <c r="AX975" s="61">
        <f t="shared" ca="1" si="499"/>
        <v>1.1664243605461873</v>
      </c>
      <c r="AY975" s="61">
        <f t="shared" ca="1" si="500"/>
        <v>-0.15275637842354076</v>
      </c>
      <c r="AZ975" s="61">
        <f t="shared" ca="1" si="501"/>
        <v>0.7883640930064707</v>
      </c>
      <c r="BA975" s="61">
        <f t="shared" ca="1" si="502"/>
        <v>0.66434011490012213</v>
      </c>
      <c r="BB975" s="61">
        <f t="shared" ca="1" si="503"/>
        <v>3.419066614215263</v>
      </c>
      <c r="BL975" s="96">
        <v>40072</v>
      </c>
      <c r="BM975" s="126">
        <f t="shared" si="517"/>
        <v>5.0643838414756673E-3</v>
      </c>
      <c r="BN975" s="126">
        <f t="shared" si="518"/>
        <v>1.5164996943212376E-2</v>
      </c>
      <c r="BO975" s="126">
        <f t="shared" si="519"/>
        <v>-1.9455051207040069E-5</v>
      </c>
      <c r="BP975" s="126">
        <f t="shared" si="520"/>
        <v>-1.7924631723729868E-3</v>
      </c>
      <c r="BQ975" s="126">
        <f t="shared" si="521"/>
        <v>1.5140057660637226E-2</v>
      </c>
      <c r="DA975" s="126">
        <f t="shared" ca="1" si="504"/>
        <v>-2.3034068374732243E-2</v>
      </c>
      <c r="DB975" s="126">
        <f t="shared" ca="1" si="505"/>
        <v>1.1346361284260696E-2</v>
      </c>
      <c r="DC975" s="126">
        <f t="shared" ca="1" si="506"/>
        <v>-1.685977346325007E-3</v>
      </c>
      <c r="DD975" s="126">
        <f t="shared" ca="1" si="507"/>
        <v>8.0003782713795411E-3</v>
      </c>
      <c r="DE975" s="126">
        <f t="shared" ca="1" si="508"/>
        <v>6.0208089296845489E-3</v>
      </c>
    </row>
    <row r="976" spans="1:109" ht="14" thickBot="1" x14ac:dyDescent="0.2">
      <c r="A976" s="96">
        <v>40073</v>
      </c>
      <c r="B976" s="97">
        <v>3.5920000076293945</v>
      </c>
      <c r="C976" s="98">
        <v>1065.489990234375</v>
      </c>
      <c r="D976" s="97">
        <v>1.6448999643325806</v>
      </c>
      <c r="E976">
        <v>91.157701349899838</v>
      </c>
      <c r="F976">
        <v>1014.5167236328125</v>
      </c>
      <c r="G976" s="14"/>
      <c r="H976" s="34">
        <f t="shared" si="509"/>
        <v>-2.3515000926517236E-2</v>
      </c>
      <c r="I976" s="34">
        <f t="shared" si="510"/>
        <v>-3.0596387415048423E-3</v>
      </c>
      <c r="J976" s="34">
        <f t="shared" si="511"/>
        <v>-2.5468327129500789E-3</v>
      </c>
      <c r="K976" s="34">
        <f t="shared" si="512"/>
        <v>2.6435297956999971E-3</v>
      </c>
      <c r="L976" s="101">
        <f t="shared" si="513"/>
        <v>-1.9835630137909144E-3</v>
      </c>
      <c r="N976" s="34">
        <f t="shared" si="514"/>
        <v>0.96701756664332628</v>
      </c>
      <c r="O976" s="35">
        <f t="shared" si="522"/>
        <v>-0.30596387415048421</v>
      </c>
      <c r="P976" s="35">
        <f t="shared" si="523"/>
        <v>-0.2546832712950079</v>
      </c>
      <c r="Q976" s="35">
        <f t="shared" si="515"/>
        <v>0.2643529795699997</v>
      </c>
      <c r="R976" s="35">
        <f t="shared" si="524"/>
        <v>-0.19835630137909144</v>
      </c>
      <c r="S976" s="67">
        <f t="shared" si="516"/>
        <v>0.47236709938874244</v>
      </c>
      <c r="AJ976" s="34">
        <f t="shared" ca="1" si="497"/>
        <v>-0.44461485926932443</v>
      </c>
      <c r="AK976" s="34">
        <f t="shared" ca="1" si="497"/>
        <v>0.63626362646603007</v>
      </c>
      <c r="AL976" s="34">
        <f t="shared" ca="1" si="497"/>
        <v>-0.69367101532695663</v>
      </c>
      <c r="AM976" s="34">
        <f t="shared" ca="1" si="497"/>
        <v>0.32912959545661186</v>
      </c>
      <c r="AN976" s="101">
        <f t="shared" ca="1" si="497"/>
        <v>-0.12298948604095317</v>
      </c>
      <c r="AQ976" s="60">
        <f ca="1"/>
        <v>6.3353066219758681E-3</v>
      </c>
      <c r="AR976" s="60">
        <f ca="1"/>
        <v>-1.8393636166143215E-2</v>
      </c>
      <c r="AS976" s="60">
        <f ca="1"/>
        <v>9.1327500946139051E-4</v>
      </c>
      <c r="AT976" s="60">
        <f ca="1"/>
        <v>1.7478885351959921E-3</v>
      </c>
      <c r="AU976" s="60">
        <f ca="1"/>
        <v>1.4376448510603957E-2</v>
      </c>
      <c r="AW976" s="61">
        <f t="shared" ca="1" si="498"/>
        <v>-0.2605295578200012</v>
      </c>
      <c r="AX976" s="61">
        <f t="shared" ca="1" si="499"/>
        <v>-1.8393636166143215</v>
      </c>
      <c r="AY976" s="61">
        <f t="shared" ca="1" si="500"/>
        <v>9.1327500946139048E-2</v>
      </c>
      <c r="AZ976" s="61">
        <f t="shared" ca="1" si="501"/>
        <v>0.17478885351959922</v>
      </c>
      <c r="BA976" s="61">
        <f t="shared" ca="1" si="502"/>
        <v>1.4376448510603956</v>
      </c>
      <c r="BB976" s="61">
        <f t="shared" ca="1" si="503"/>
        <v>-0.39613196890818902</v>
      </c>
      <c r="BL976" s="96">
        <v>40073</v>
      </c>
      <c r="BM976" s="126">
        <f t="shared" si="517"/>
        <v>-2.3093512087621424E-2</v>
      </c>
      <c r="BN976" s="126">
        <f t="shared" si="518"/>
        <v>-3.218169351174853E-3</v>
      </c>
      <c r="BO976" s="126">
        <f t="shared" si="519"/>
        <v>-2.5056422413580167E-3</v>
      </c>
      <c r="BP976" s="126">
        <f t="shared" si="520"/>
        <v>2.851221406281277E-3</v>
      </c>
      <c r="BQ976" s="126">
        <f t="shared" si="521"/>
        <v>-2.7332226562093226E-3</v>
      </c>
      <c r="DA976" s="126">
        <f t="shared" ca="1" si="504"/>
        <v>6.4679428037960115E-3</v>
      </c>
      <c r="DB976" s="126">
        <f t="shared" ca="1" si="505"/>
        <v>-1.8711518487344394E-2</v>
      </c>
      <c r="DC976" s="126">
        <f t="shared" ca="1" si="506"/>
        <v>7.5486144737179099E-4</v>
      </c>
      <c r="DD976" s="126">
        <f t="shared" ca="1" si="507"/>
        <v>1.864625876510827E-3</v>
      </c>
      <c r="DE976" s="126">
        <f t="shared" ca="1" si="508"/>
        <v>1.3753856291287284E-2</v>
      </c>
    </row>
    <row r="977" spans="1:109" ht="14" thickBot="1" x14ac:dyDescent="0.2">
      <c r="A977" s="96">
        <v>40074</v>
      </c>
      <c r="B977" s="97">
        <v>3.6830000877380371</v>
      </c>
      <c r="C977" s="98">
        <v>1068.300048828125</v>
      </c>
      <c r="D977" s="97">
        <v>1.6274000406265259</v>
      </c>
      <c r="E977">
        <v>91.382617315110181</v>
      </c>
      <c r="F977">
        <v>1011.5167846679688</v>
      </c>
      <c r="G977" s="14"/>
      <c r="H977" s="34">
        <f t="shared" si="509"/>
        <v>2.5334097971981835E-2</v>
      </c>
      <c r="I977" s="34">
        <f t="shared" si="510"/>
        <v>2.637339270669144E-3</v>
      </c>
      <c r="J977" s="34">
        <f t="shared" si="511"/>
        <v>-1.0638898465266425E-2</v>
      </c>
      <c r="K977" s="34">
        <f t="shared" si="512"/>
        <v>2.4673281783074504E-3</v>
      </c>
      <c r="L977" s="101">
        <f t="shared" si="513"/>
        <v>-2.9570128268575769E-3</v>
      </c>
      <c r="N977" s="34">
        <f t="shared" si="514"/>
        <v>-1.0418250822326431</v>
      </c>
      <c r="O977" s="35">
        <f t="shared" si="522"/>
        <v>0.2637339270669144</v>
      </c>
      <c r="P977" s="35">
        <f t="shared" si="523"/>
        <v>-1.0638898465266424</v>
      </c>
      <c r="Q977" s="35">
        <f t="shared" si="515"/>
        <v>0.24673281783074505</v>
      </c>
      <c r="R977" s="35">
        <f t="shared" si="524"/>
        <v>-0.29570128268575768</v>
      </c>
      <c r="S977" s="67">
        <f t="shared" si="516"/>
        <v>-1.8909494665473838</v>
      </c>
      <c r="AJ977" s="34">
        <f t="shared" ca="1" si="497"/>
        <v>-0.77174229524540106</v>
      </c>
      <c r="AK977" s="34">
        <f t="shared" ca="1" si="497"/>
        <v>-0.20249331687299882</v>
      </c>
      <c r="AL977" s="34">
        <f t="shared" ca="1" si="497"/>
        <v>0.41992476794959976</v>
      </c>
      <c r="AM977" s="34">
        <f t="shared" ca="1" si="497"/>
        <v>0.42111293653801102</v>
      </c>
      <c r="AN977" s="101">
        <f t="shared" ca="1" si="497"/>
        <v>0.11854571270088668</v>
      </c>
      <c r="AQ977" s="60">
        <f ca="1"/>
        <v>-6.1373559559560779E-3</v>
      </c>
      <c r="AR977" s="60">
        <f ca="1"/>
        <v>-8.2008718506608961E-3</v>
      </c>
      <c r="AS977" s="60">
        <f ca="1"/>
        <v>2.0624627772040383E-3</v>
      </c>
      <c r="AT977" s="60">
        <f ca="1"/>
        <v>-4.3828016168386994E-3</v>
      </c>
      <c r="AU977" s="60">
        <f ca="1"/>
        <v>1.1379377606810345E-2</v>
      </c>
      <c r="AW977" s="61">
        <f t="shared" ca="1" si="498"/>
        <v>0.25238914685561031</v>
      </c>
      <c r="AX977" s="61">
        <f t="shared" ca="1" si="499"/>
        <v>-0.82008718506608957</v>
      </c>
      <c r="AY977" s="61">
        <f t="shared" ca="1" si="500"/>
        <v>0.20624627772040383</v>
      </c>
      <c r="AZ977" s="61">
        <f t="shared" ca="1" si="501"/>
        <v>-0.43828016168386996</v>
      </c>
      <c r="BA977" s="61">
        <f t="shared" ca="1" si="502"/>
        <v>1.1379377606810344</v>
      </c>
      <c r="BB977" s="61">
        <f t="shared" ca="1" si="503"/>
        <v>0.33820583850708896</v>
      </c>
      <c r="BL977" s="96">
        <v>40074</v>
      </c>
      <c r="BM977" s="126">
        <f t="shared" si="517"/>
        <v>2.5755586810877647E-2</v>
      </c>
      <c r="BN977" s="126">
        <f t="shared" si="518"/>
        <v>2.4788086609991329E-3</v>
      </c>
      <c r="BO977" s="126">
        <f t="shared" si="519"/>
        <v>-1.0597707993674363E-2</v>
      </c>
      <c r="BP977" s="126">
        <f t="shared" si="520"/>
        <v>2.6750197888887302E-3</v>
      </c>
      <c r="BQ977" s="126">
        <f t="shared" si="521"/>
        <v>-3.7066724692759851E-3</v>
      </c>
      <c r="DA977" s="126">
        <f t="shared" ca="1" si="504"/>
        <v>-6.0047197741359346E-3</v>
      </c>
      <c r="DB977" s="126">
        <f t="shared" ca="1" si="505"/>
        <v>-8.5187541718620731E-3</v>
      </c>
      <c r="DC977" s="126">
        <f t="shared" ca="1" si="506"/>
        <v>1.9040492151144387E-3</v>
      </c>
      <c r="DD977" s="126">
        <f t="shared" ca="1" si="507"/>
        <v>-4.2660642755238641E-3</v>
      </c>
      <c r="DE977" s="126">
        <f t="shared" ca="1" si="508"/>
        <v>1.0756785387493672E-2</v>
      </c>
    </row>
    <row r="978" spans="1:109" ht="14" thickBot="1" x14ac:dyDescent="0.2">
      <c r="A978" s="96">
        <v>40077</v>
      </c>
      <c r="B978" s="97">
        <v>3.7014999389648438</v>
      </c>
      <c r="C978" s="98">
        <v>1064.6600341796875</v>
      </c>
      <c r="D978" s="97">
        <v>1.6194000244140625</v>
      </c>
      <c r="E978">
        <v>92.140422128629439</v>
      </c>
      <c r="F978">
        <v>1003.5336303710938</v>
      </c>
      <c r="G978" s="14"/>
      <c r="H978" s="34">
        <f t="shared" si="509"/>
        <v>5.0230384974464031E-3</v>
      </c>
      <c r="I978" s="34">
        <f t="shared" si="510"/>
        <v>-3.4072961546996326E-3</v>
      </c>
      <c r="J978" s="34">
        <f t="shared" si="511"/>
        <v>-4.9158264795074519E-3</v>
      </c>
      <c r="K978" s="34">
        <f t="shared" si="512"/>
        <v>8.2926582295860096E-3</v>
      </c>
      <c r="L978" s="101">
        <f t="shared" si="513"/>
        <v>-7.8922608283712049E-3</v>
      </c>
      <c r="N978" s="34">
        <f t="shared" si="514"/>
        <v>-0.2065645874365605</v>
      </c>
      <c r="O978" s="35">
        <f t="shared" si="522"/>
        <v>-0.34072961546996328</v>
      </c>
      <c r="P978" s="35">
        <f t="shared" si="523"/>
        <v>-0.49158264795074519</v>
      </c>
      <c r="Q978" s="35">
        <f t="shared" si="515"/>
        <v>0.82926582295860096</v>
      </c>
      <c r="R978" s="35">
        <f t="shared" si="524"/>
        <v>-0.78922608283712048</v>
      </c>
      <c r="S978" s="67">
        <f t="shared" si="516"/>
        <v>-0.99883711073578851</v>
      </c>
      <c r="AJ978" s="34">
        <f t="shared" ca="1" si="497"/>
        <v>-0.39724994417346393</v>
      </c>
      <c r="AK978" s="34">
        <f t="shared" ca="1" si="497"/>
        <v>1.2125699361149942</v>
      </c>
      <c r="AL978" s="34">
        <f t="shared" ca="1" si="497"/>
        <v>1.0416658455944059</v>
      </c>
      <c r="AM978" s="34">
        <f t="shared" ca="1" si="497"/>
        <v>0.20641121689137337</v>
      </c>
      <c r="AN978" s="101">
        <f t="shared" ca="1" si="497"/>
        <v>-1.4318423443310919</v>
      </c>
      <c r="AQ978" s="60">
        <f ca="1"/>
        <v>-1.6773689858314077E-2</v>
      </c>
      <c r="AR978" s="60">
        <f ca="1"/>
        <v>-3.8964670461852234E-3</v>
      </c>
      <c r="AS978" s="60">
        <f ca="1"/>
        <v>1.1648599463473092E-3</v>
      </c>
      <c r="AT978" s="60">
        <f ca="1"/>
        <v>-3.1303630738242468E-3</v>
      </c>
      <c r="AU978" s="60">
        <f ca="1"/>
        <v>-4.7951461041056097E-3</v>
      </c>
      <c r="AW978" s="61">
        <f t="shared" ca="1" si="498"/>
        <v>0.68979171215448909</v>
      </c>
      <c r="AX978" s="61">
        <f t="shared" ca="1" si="499"/>
        <v>-0.38964670461852235</v>
      </c>
      <c r="AY978" s="61">
        <f t="shared" ca="1" si="500"/>
        <v>0.11648599463473092</v>
      </c>
      <c r="AZ978" s="61">
        <f t="shared" ca="1" si="501"/>
        <v>-0.31303630738242466</v>
      </c>
      <c r="BA978" s="61">
        <f t="shared" ca="1" si="502"/>
        <v>-0.47951461041056098</v>
      </c>
      <c r="BB978" s="61">
        <f t="shared" ca="1" si="503"/>
        <v>-0.37591991562228799</v>
      </c>
      <c r="BL978" s="96">
        <v>40077</v>
      </c>
      <c r="BM978" s="126">
        <f t="shared" si="517"/>
        <v>5.4445273363422138E-3</v>
      </c>
      <c r="BN978" s="126">
        <f t="shared" si="518"/>
        <v>-3.5658267643696433E-3</v>
      </c>
      <c r="BO978" s="126">
        <f t="shared" si="519"/>
        <v>-4.8746360079153896E-3</v>
      </c>
      <c r="BP978" s="126">
        <f t="shared" si="520"/>
        <v>8.500349840167289E-3</v>
      </c>
      <c r="BQ978" s="126">
        <f t="shared" si="521"/>
        <v>-8.641920470789613E-3</v>
      </c>
      <c r="DA978" s="126">
        <f t="shared" ca="1" si="504"/>
        <v>-1.6641053676493933E-2</v>
      </c>
      <c r="DB978" s="126">
        <f t="shared" ca="1" si="505"/>
        <v>-4.2143493673864009E-3</v>
      </c>
      <c r="DC978" s="126">
        <f t="shared" ca="1" si="506"/>
        <v>1.0064463842577097E-3</v>
      </c>
      <c r="DD978" s="126">
        <f t="shared" ca="1" si="507"/>
        <v>-3.0136257325094119E-3</v>
      </c>
      <c r="DE978" s="126">
        <f t="shared" ca="1" si="508"/>
        <v>-5.4177383234222821E-3</v>
      </c>
    </row>
    <row r="979" spans="1:109" ht="14" thickBot="1" x14ac:dyDescent="0.2">
      <c r="A979" s="96">
        <v>40078</v>
      </c>
      <c r="B979" s="97">
        <v>3.6689999103546143</v>
      </c>
      <c r="C979" s="98">
        <v>1071.6600341796875</v>
      </c>
      <c r="D979" s="97">
        <v>1.6353000402450562</v>
      </c>
      <c r="E979">
        <v>91.257528027854349</v>
      </c>
      <c r="F979">
        <v>1014.5341796875</v>
      </c>
      <c r="G979" s="14"/>
      <c r="H979" s="34">
        <f t="shared" si="509"/>
        <v>-8.7802321075597274E-3</v>
      </c>
      <c r="I979" s="34">
        <f t="shared" si="510"/>
        <v>6.5748687611754363E-3</v>
      </c>
      <c r="J979" s="34">
        <f t="shared" si="511"/>
        <v>9.8184609060671443E-3</v>
      </c>
      <c r="K979" s="34">
        <f t="shared" si="512"/>
        <v>-9.5820496626611521E-3</v>
      </c>
      <c r="L979" s="101">
        <f t="shared" si="513"/>
        <v>1.0961814316415474E-2</v>
      </c>
      <c r="N979" s="34">
        <f t="shared" si="514"/>
        <v>0.36107328737722255</v>
      </c>
      <c r="O979" s="35">
        <f t="shared" si="522"/>
        <v>0.65748687611754364</v>
      </c>
      <c r="P979" s="35">
        <f t="shared" si="523"/>
        <v>0.98184609060671446</v>
      </c>
      <c r="Q979" s="35">
        <f t="shared" si="515"/>
        <v>-0.95820496626611518</v>
      </c>
      <c r="R979" s="35">
        <f t="shared" si="524"/>
        <v>1.0961814316415475</v>
      </c>
      <c r="S979" s="67">
        <f t="shared" si="516"/>
        <v>2.1383827194769127</v>
      </c>
      <c r="AJ979" s="34">
        <f t="shared" ca="1" si="497"/>
        <v>-0.15098823970848693</v>
      </c>
      <c r="AK979" s="34">
        <f t="shared" ca="1" si="497"/>
        <v>0.62733106927126991</v>
      </c>
      <c r="AL979" s="34">
        <f t="shared" ca="1" si="497"/>
        <v>0.34843571803336326</v>
      </c>
      <c r="AM979" s="34">
        <f t="shared" ca="1" si="497"/>
        <v>-2.1509214980015288</v>
      </c>
      <c r="AN979" s="101">
        <f t="shared" ca="1" si="497"/>
        <v>-5.4474358442499045E-2</v>
      </c>
      <c r="AQ979" s="60">
        <f ca="1"/>
        <v>-1.4710008612256647E-2</v>
      </c>
      <c r="AR979" s="60">
        <f ca="1"/>
        <v>1.4575527924077611E-2</v>
      </c>
      <c r="AS979" s="60">
        <f ca="1"/>
        <v>7.5247049755008781E-5</v>
      </c>
      <c r="AT979" s="60">
        <f ca="1"/>
        <v>-8.8919675872404114E-3</v>
      </c>
      <c r="AU979" s="60">
        <f ca="1"/>
        <v>9.9739513207123421E-3</v>
      </c>
      <c r="AW979" s="61">
        <f t="shared" ca="1" si="498"/>
        <v>0.60492605456314597</v>
      </c>
      <c r="AX979" s="61">
        <f t="shared" ca="1" si="499"/>
        <v>1.4575527924077611</v>
      </c>
      <c r="AY979" s="61">
        <f t="shared" ca="1" si="500"/>
        <v>7.5247049755008781E-3</v>
      </c>
      <c r="AZ979" s="61">
        <f t="shared" ca="1" si="501"/>
        <v>-0.88919675872404114</v>
      </c>
      <c r="BA979" s="61">
        <f t="shared" ca="1" si="502"/>
        <v>0.9973951320712342</v>
      </c>
      <c r="BB979" s="61">
        <f t="shared" ca="1" si="503"/>
        <v>2.1782019252936013</v>
      </c>
      <c r="BL979" s="96">
        <v>40078</v>
      </c>
      <c r="BM979" s="126">
        <f t="shared" si="517"/>
        <v>-8.3587432686639158E-3</v>
      </c>
      <c r="BN979" s="126">
        <f t="shared" si="518"/>
        <v>6.4163381515054251E-3</v>
      </c>
      <c r="BO979" s="126">
        <f t="shared" si="519"/>
        <v>9.8596513776592065E-3</v>
      </c>
      <c r="BP979" s="126">
        <f t="shared" si="520"/>
        <v>-9.3743580520798727E-3</v>
      </c>
      <c r="BQ979" s="126">
        <f t="shared" si="521"/>
        <v>1.0212154673997066E-2</v>
      </c>
      <c r="DA979" s="126">
        <f t="shared" ca="1" si="504"/>
        <v>-1.4577372430436502E-2</v>
      </c>
      <c r="DB979" s="126">
        <f t="shared" ca="1" si="505"/>
        <v>1.4257645602876434E-2</v>
      </c>
      <c r="DC979" s="126">
        <f t="shared" ca="1" si="506"/>
        <v>-8.3166512334590791E-5</v>
      </c>
      <c r="DD979" s="126">
        <f t="shared" ca="1" si="507"/>
        <v>-8.775230245925577E-3</v>
      </c>
      <c r="DE979" s="126">
        <f t="shared" ca="1" si="508"/>
        <v>9.3513591013956697E-3</v>
      </c>
    </row>
    <row r="980" spans="1:109" ht="14" thickBot="1" x14ac:dyDescent="0.2">
      <c r="A980" s="96">
        <v>40079</v>
      </c>
      <c r="B980" s="97">
        <v>3.6129999160766602</v>
      </c>
      <c r="C980" s="98">
        <v>1060.8699951171875</v>
      </c>
      <c r="D980" s="97">
        <v>1.6419999599456787</v>
      </c>
      <c r="E980">
        <v>91.157701349899838</v>
      </c>
      <c r="F980">
        <v>1012.5341796875</v>
      </c>
      <c r="G980" s="14"/>
      <c r="H980" s="34">
        <f t="shared" si="509"/>
        <v>-1.5263013258711587E-2</v>
      </c>
      <c r="I980" s="34">
        <f t="shared" si="510"/>
        <v>-1.0068528001755089E-2</v>
      </c>
      <c r="J980" s="34">
        <f t="shared" si="511"/>
        <v>4.0970583597726498E-3</v>
      </c>
      <c r="K980" s="34">
        <f t="shared" si="512"/>
        <v>-1.0939007456353695E-3</v>
      </c>
      <c r="L980" s="101">
        <f t="shared" si="513"/>
        <v>-1.9713480728821243E-3</v>
      </c>
      <c r="N980" s="34">
        <f t="shared" si="514"/>
        <v>0.62766750412669969</v>
      </c>
      <c r="O980" s="35">
        <f t="shared" si="522"/>
        <v>-1.0068528001755088</v>
      </c>
      <c r="P980" s="35">
        <f t="shared" si="523"/>
        <v>0.40970583597726495</v>
      </c>
      <c r="Q980" s="35">
        <f t="shared" si="515"/>
        <v>-0.10939007456353694</v>
      </c>
      <c r="R980" s="35">
        <f t="shared" si="524"/>
        <v>-0.19713480728821242</v>
      </c>
      <c r="S980" s="67">
        <f t="shared" si="516"/>
        <v>-0.27600434192329354</v>
      </c>
      <c r="AJ980" s="34">
        <f t="shared" ca="1" si="497"/>
        <v>0.33075333936605461</v>
      </c>
      <c r="AK980" s="34">
        <f t="shared" ca="1" si="497"/>
        <v>1.03647241440629</v>
      </c>
      <c r="AL980" s="34">
        <f t="shared" ca="1" si="497"/>
        <v>-0.47475713296848904</v>
      </c>
      <c r="AM980" s="34">
        <f t="shared" ca="1" si="497"/>
        <v>-2.0124662822486581</v>
      </c>
      <c r="AN980" s="101">
        <f t="shared" ca="1" si="497"/>
        <v>0.58968289028470422</v>
      </c>
      <c r="AQ980" s="60">
        <f ca="1"/>
        <v>-6.9498663702349918E-3</v>
      </c>
      <c r="AR980" s="60">
        <f ca="1"/>
        <v>6.1494139779868593E-3</v>
      </c>
      <c r="AS980" s="60">
        <f ca="1"/>
        <v>-8.9891235075041029E-3</v>
      </c>
      <c r="AT980" s="60">
        <f ca="1"/>
        <v>5.9523524949820833E-3</v>
      </c>
      <c r="AU980" s="60">
        <f ca="1"/>
        <v>8.5167966708999399E-3</v>
      </c>
      <c r="AW980" s="61">
        <f t="shared" ca="1" si="498"/>
        <v>0.28580236449245638</v>
      </c>
      <c r="AX980" s="61">
        <f t="shared" ca="1" si="499"/>
        <v>0.61494139779868595</v>
      </c>
      <c r="AY980" s="61">
        <f t="shared" ca="1" si="500"/>
        <v>-0.89891235075041032</v>
      </c>
      <c r="AZ980" s="61">
        <f t="shared" ca="1" si="501"/>
        <v>0.59523524949820827</v>
      </c>
      <c r="BA980" s="61">
        <f t="shared" ca="1" si="502"/>
        <v>0.85167966708999399</v>
      </c>
      <c r="BB980" s="61">
        <f t="shared" ca="1" si="503"/>
        <v>1.4487463281289341</v>
      </c>
      <c r="BL980" s="96">
        <v>40079</v>
      </c>
      <c r="BM980" s="126">
        <f t="shared" si="517"/>
        <v>-1.4841524419815776E-2</v>
      </c>
      <c r="BN980" s="126">
        <f t="shared" si="518"/>
        <v>-1.02270586114251E-2</v>
      </c>
      <c r="BO980" s="126">
        <f t="shared" si="519"/>
        <v>4.1382488313647121E-3</v>
      </c>
      <c r="BP980" s="126">
        <f t="shared" si="520"/>
        <v>-8.8620913505408965E-4</v>
      </c>
      <c r="BQ980" s="126">
        <f t="shared" si="521"/>
        <v>-2.7210077153005325E-3</v>
      </c>
      <c r="DA980" s="126">
        <f t="shared" ca="1" si="504"/>
        <v>-6.8172301884148485E-3</v>
      </c>
      <c r="DB980" s="126">
        <f t="shared" ca="1" si="505"/>
        <v>5.8315316567856823E-3</v>
      </c>
      <c r="DC980" s="126">
        <f t="shared" ca="1" si="506"/>
        <v>-9.1475370695937031E-3</v>
      </c>
      <c r="DD980" s="126">
        <f t="shared" ca="1" si="507"/>
        <v>6.0690898362969186E-3</v>
      </c>
      <c r="DE980" s="126">
        <f t="shared" ca="1" si="508"/>
        <v>7.8942044515832675E-3</v>
      </c>
    </row>
    <row r="981" spans="1:109" ht="14" thickBot="1" x14ac:dyDescent="0.2">
      <c r="A981" s="96">
        <v>40080</v>
      </c>
      <c r="B981" s="97">
        <v>3.563499927520752</v>
      </c>
      <c r="C981" s="98">
        <v>1050.780029296875</v>
      </c>
      <c r="D981" s="97">
        <v>1.6061999797821045</v>
      </c>
      <c r="E981">
        <v>91.257528027854349</v>
      </c>
      <c r="F981">
        <v>996.01898193359375</v>
      </c>
      <c r="G981" s="14"/>
      <c r="H981" s="34">
        <f t="shared" si="509"/>
        <v>-1.3700523029532757E-2</v>
      </c>
      <c r="I981" s="34">
        <f t="shared" si="510"/>
        <v>-9.5110295010256436E-3</v>
      </c>
      <c r="J981" s="34">
        <f t="shared" si="511"/>
        <v>-2.1802668110149387E-2</v>
      </c>
      <c r="K981" s="34">
        <f t="shared" si="512"/>
        <v>1.0950986748923786E-3</v>
      </c>
      <c r="L981" s="101">
        <f t="shared" si="513"/>
        <v>-1.6310755809747935E-2</v>
      </c>
      <c r="N981" s="34">
        <f t="shared" si="514"/>
        <v>0.56341254177113287</v>
      </c>
      <c r="O981" s="35">
        <f t="shared" si="522"/>
        <v>-0.9511029501025644</v>
      </c>
      <c r="P981" s="35">
        <f t="shared" si="523"/>
        <v>-2.1802668110149388</v>
      </c>
      <c r="Q981" s="35">
        <f t="shared" si="515"/>
        <v>0.10950986748923786</v>
      </c>
      <c r="R981" s="35">
        <f t="shared" si="524"/>
        <v>-1.6310755809747934</v>
      </c>
      <c r="S981" s="67">
        <f t="shared" si="516"/>
        <v>-4.089522932831926</v>
      </c>
      <c r="AJ981" s="34">
        <f t="shared" ca="1" si="497"/>
        <v>0.65580087395432418</v>
      </c>
      <c r="AK981" s="34">
        <f t="shared" ca="1" si="497"/>
        <v>1.2432029118927279</v>
      </c>
      <c r="AL981" s="34">
        <f t="shared" ca="1" si="497"/>
        <v>0.4867348860284515</v>
      </c>
      <c r="AM981" s="34">
        <f t="shared" ca="1" si="497"/>
        <v>-0.21495860021883448</v>
      </c>
      <c r="AN981" s="101">
        <f t="shared" ca="1" si="497"/>
        <v>-0.36612149619368634</v>
      </c>
      <c r="AQ981" s="60">
        <f ca="1"/>
        <v>5.5999693095789508E-3</v>
      </c>
      <c r="AR981" s="60">
        <f ca="1"/>
        <v>3.3236012506283755E-3</v>
      </c>
      <c r="AS981" s="60">
        <f ca="1"/>
        <v>-5.1066697291748224E-3</v>
      </c>
      <c r="AT981" s="60">
        <f ca="1"/>
        <v>9.1916421663102849E-3</v>
      </c>
      <c r="AU981" s="60">
        <f ca="1"/>
        <v>1.7410781901148715E-2</v>
      </c>
      <c r="AW981" s="61">
        <f t="shared" ca="1" si="498"/>
        <v>-0.23028996307287797</v>
      </c>
      <c r="AX981" s="61">
        <f t="shared" ca="1" si="499"/>
        <v>0.33236012506283757</v>
      </c>
      <c r="AY981" s="61">
        <f t="shared" ca="1" si="500"/>
        <v>-0.5106669729174822</v>
      </c>
      <c r="AZ981" s="61">
        <f t="shared" ca="1" si="501"/>
        <v>0.91916421663102854</v>
      </c>
      <c r="BA981" s="61">
        <f t="shared" ca="1" si="502"/>
        <v>1.7410781901148715</v>
      </c>
      <c r="BB981" s="61">
        <f t="shared" ca="1" si="503"/>
        <v>2.2516455958183776</v>
      </c>
      <c r="BL981" s="96">
        <v>40080</v>
      </c>
      <c r="BM981" s="126">
        <f t="shared" si="517"/>
        <v>-1.3279034190636946E-2</v>
      </c>
      <c r="BN981" s="126">
        <f t="shared" si="518"/>
        <v>-9.6695601106956547E-3</v>
      </c>
      <c r="BO981" s="126">
        <f t="shared" si="519"/>
        <v>-2.1761477638557323E-2</v>
      </c>
      <c r="BP981" s="126">
        <f t="shared" si="520"/>
        <v>1.3027902854736585E-3</v>
      </c>
      <c r="BQ981" s="126">
        <f t="shared" si="521"/>
        <v>-1.7060415452166341E-2</v>
      </c>
      <c r="DA981" s="126">
        <f t="shared" ca="1" si="504"/>
        <v>5.7326054913990942E-3</v>
      </c>
      <c r="DB981" s="126">
        <f t="shared" ca="1" si="505"/>
        <v>3.0057189294271981E-3</v>
      </c>
      <c r="DC981" s="126">
        <f t="shared" ca="1" si="506"/>
        <v>-5.2650832912644217E-3</v>
      </c>
      <c r="DD981" s="126">
        <f t="shared" ca="1" si="507"/>
        <v>9.3083795076251193E-3</v>
      </c>
      <c r="DE981" s="126">
        <f t="shared" ca="1" si="508"/>
        <v>1.6788189681832041E-2</v>
      </c>
    </row>
    <row r="982" spans="1:109" ht="14" thickBot="1" x14ac:dyDescent="0.2">
      <c r="A982" s="96">
        <v>40081</v>
      </c>
      <c r="B982" s="97">
        <v>3.4955000877380371</v>
      </c>
      <c r="C982" s="98">
        <v>1044.3800048828125</v>
      </c>
      <c r="D982" s="97">
        <v>1.5936000347137451</v>
      </c>
      <c r="E982">
        <v>89.903805252013072</v>
      </c>
      <c r="F982">
        <v>991.7691650390625</v>
      </c>
      <c r="G982" s="14"/>
      <c r="H982" s="34">
        <f t="shared" si="509"/>
        <v>-1.9082318272986367E-2</v>
      </c>
      <c r="I982" s="34">
        <f t="shared" si="510"/>
        <v>-6.0907366295732219E-3</v>
      </c>
      <c r="J982" s="34">
        <f t="shared" si="511"/>
        <v>-7.8445680655958357E-3</v>
      </c>
      <c r="K982" s="34">
        <f t="shared" si="512"/>
        <v>-1.4834094294424487E-2</v>
      </c>
      <c r="L982" s="101">
        <f t="shared" si="513"/>
        <v>-4.2668031148171354E-3</v>
      </c>
      <c r="N982" s="34">
        <f t="shared" si="514"/>
        <v>0.78473043823901678</v>
      </c>
      <c r="O982" s="35">
        <f t="shared" si="522"/>
        <v>-0.60907366295732224</v>
      </c>
      <c r="P982" s="35">
        <f t="shared" si="523"/>
        <v>-0.78445680655958361</v>
      </c>
      <c r="Q982" s="35">
        <f t="shared" si="515"/>
        <v>-1.4834094294424487</v>
      </c>
      <c r="R982" s="35">
        <f t="shared" si="524"/>
        <v>-0.42668031148171354</v>
      </c>
      <c r="S982" s="67">
        <f t="shared" si="516"/>
        <v>-2.5188897722020513</v>
      </c>
      <c r="AJ982" s="34">
        <f t="shared" ca="1" si="497"/>
        <v>-0.71543788655137053</v>
      </c>
      <c r="AK982" s="34">
        <f t="shared" ca="1" si="497"/>
        <v>-0.36978019125429235</v>
      </c>
      <c r="AL982" s="34">
        <f t="shared" ca="1" si="497"/>
        <v>-1.4212728213372097</v>
      </c>
      <c r="AM982" s="34">
        <f t="shared" ca="1" si="497"/>
        <v>-0.61410484125250531</v>
      </c>
      <c r="AN982" s="101">
        <f t="shared" ca="1" si="497"/>
        <v>0.25995628732482018</v>
      </c>
      <c r="AQ982" s="60">
        <f ca="1"/>
        <v>7.869619733998575E-3</v>
      </c>
      <c r="AR982" s="60">
        <f ca="1"/>
        <v>1.7727763594188879E-2</v>
      </c>
      <c r="AS982" s="60">
        <f ca="1"/>
        <v>2.2942613899640061E-3</v>
      </c>
      <c r="AT982" s="60">
        <f ca="1"/>
        <v>7.444426589889707E-4</v>
      </c>
      <c r="AU982" s="60">
        <f ca="1"/>
        <v>1.3057529010861093E-2</v>
      </c>
      <c r="AW982" s="61">
        <f t="shared" ca="1" si="498"/>
        <v>-0.32362578038421175</v>
      </c>
      <c r="AX982" s="61">
        <f t="shared" ca="1" si="499"/>
        <v>1.7727763594188879</v>
      </c>
      <c r="AY982" s="61">
        <f t="shared" ca="1" si="500"/>
        <v>0.2294261389964006</v>
      </c>
      <c r="AZ982" s="61">
        <f t="shared" ca="1" si="501"/>
        <v>7.4444265898897077E-2</v>
      </c>
      <c r="BA982" s="61">
        <f t="shared" ca="1" si="502"/>
        <v>1.3057529010861093</v>
      </c>
      <c r="BB982" s="61">
        <f t="shared" ca="1" si="503"/>
        <v>3.058773885016083</v>
      </c>
      <c r="BL982" s="96">
        <v>40081</v>
      </c>
      <c r="BM982" s="126">
        <f t="shared" si="517"/>
        <v>-1.8660829434090555E-2</v>
      </c>
      <c r="BN982" s="126">
        <f t="shared" si="518"/>
        <v>-6.2492672392432331E-3</v>
      </c>
      <c r="BO982" s="126">
        <f t="shared" si="519"/>
        <v>-7.8033775940037735E-3</v>
      </c>
      <c r="BP982" s="126">
        <f t="shared" si="520"/>
        <v>-1.4626402683843208E-2</v>
      </c>
      <c r="BQ982" s="126">
        <f t="shared" si="521"/>
        <v>-5.0164627572355435E-3</v>
      </c>
      <c r="DA982" s="126">
        <f t="shared" ca="1" si="504"/>
        <v>8.0022559158187193E-3</v>
      </c>
      <c r="DB982" s="126">
        <f t="shared" ca="1" si="505"/>
        <v>1.74098812729877E-2</v>
      </c>
      <c r="DC982" s="126">
        <f t="shared" ca="1" si="506"/>
        <v>2.1358478278744064E-3</v>
      </c>
      <c r="DD982" s="126">
        <f t="shared" ca="1" si="507"/>
        <v>8.6118000030380561E-4</v>
      </c>
      <c r="DE982" s="126">
        <f t="shared" ca="1" si="508"/>
        <v>1.2434936791544421E-2</v>
      </c>
    </row>
    <row r="983" spans="1:109" ht="14" thickBot="1" x14ac:dyDescent="0.2">
      <c r="A983" s="96">
        <v>40084</v>
      </c>
      <c r="B983" s="97">
        <v>3.4454998970031738</v>
      </c>
      <c r="C983" s="98">
        <v>1062.97998046875</v>
      </c>
      <c r="D983" s="97">
        <v>1.5870000123977661</v>
      </c>
      <c r="E983">
        <v>89.758546959605127</v>
      </c>
      <c r="F983">
        <v>995.78564453125</v>
      </c>
      <c r="G983" s="14"/>
      <c r="H983" s="34">
        <f t="shared" si="509"/>
        <v>-1.4304159485007698E-2</v>
      </c>
      <c r="I983" s="34">
        <f t="shared" si="510"/>
        <v>1.7809586069224448E-2</v>
      </c>
      <c r="J983" s="34">
        <f t="shared" si="511"/>
        <v>-4.1415801783441552E-3</v>
      </c>
      <c r="K983" s="34">
        <f t="shared" si="512"/>
        <v>-1.615707944738997E-3</v>
      </c>
      <c r="L983" s="101">
        <f t="shared" si="513"/>
        <v>4.0498128332405901E-3</v>
      </c>
      <c r="N983" s="34">
        <f t="shared" si="514"/>
        <v>0.58823614514391964</v>
      </c>
      <c r="O983" s="35">
        <f t="shared" si="522"/>
        <v>1.7809586069224448</v>
      </c>
      <c r="P983" s="35">
        <f t="shared" si="523"/>
        <v>-0.41415801783441553</v>
      </c>
      <c r="Q983" s="35">
        <f t="shared" si="515"/>
        <v>-0.16157079447389969</v>
      </c>
      <c r="R983" s="35">
        <f t="shared" si="524"/>
        <v>0.40498128332405903</v>
      </c>
      <c r="S983" s="67">
        <f t="shared" si="516"/>
        <v>2.1984472230821082</v>
      </c>
      <c r="AJ983" s="34">
        <f t="shared" ca="1" si="497"/>
        <v>-0.45208764383857614</v>
      </c>
      <c r="AK983" s="34">
        <f t="shared" ca="1" si="497"/>
        <v>-0.93441574122511317</v>
      </c>
      <c r="AL983" s="34">
        <f t="shared" ca="1" si="497"/>
        <v>1.4244320252952527</v>
      </c>
      <c r="AM983" s="34">
        <f t="shared" ca="1" si="497"/>
        <v>7.1635477661561503E-2</v>
      </c>
      <c r="AN983" s="101">
        <f t="shared" ca="1" si="497"/>
        <v>-0.94853316367847995</v>
      </c>
      <c r="AQ983" s="60">
        <f ca="1"/>
        <v>-6.2081021943306306E-3</v>
      </c>
      <c r="AR983" s="60">
        <f ca="1"/>
        <v>-2.3401080770326137E-2</v>
      </c>
      <c r="AS983" s="60">
        <f ca="1"/>
        <v>-4.8763855273916603E-3</v>
      </c>
      <c r="AT983" s="60">
        <f ca="1"/>
        <v>-2.7022810220384517E-4</v>
      </c>
      <c r="AU983" s="60">
        <f ca="1"/>
        <v>3.6130067369822398E-3</v>
      </c>
      <c r="AW983" s="61">
        <f t="shared" ca="1" si="498"/>
        <v>0.25529847505406184</v>
      </c>
      <c r="AX983" s="61">
        <f t="shared" ca="1" si="499"/>
        <v>-2.3401080770326139</v>
      </c>
      <c r="AY983" s="61">
        <f t="shared" ca="1" si="500"/>
        <v>-0.48763855273916601</v>
      </c>
      <c r="AZ983" s="61">
        <f t="shared" ca="1" si="501"/>
        <v>-2.7022810220384517E-2</v>
      </c>
      <c r="BA983" s="61">
        <f t="shared" ca="1" si="502"/>
        <v>0.361300673698224</v>
      </c>
      <c r="BB983" s="61">
        <f t="shared" ca="1" si="503"/>
        <v>-2.2381702912398791</v>
      </c>
      <c r="BL983" s="96">
        <v>40084</v>
      </c>
      <c r="BM983" s="126">
        <f t="shared" si="517"/>
        <v>-1.3882670646111886E-2</v>
      </c>
      <c r="BN983" s="126">
        <f t="shared" si="518"/>
        <v>1.7651055459554438E-2</v>
      </c>
      <c r="BO983" s="126">
        <f t="shared" si="519"/>
        <v>-4.1003897067520929E-3</v>
      </c>
      <c r="BP983" s="126">
        <f t="shared" si="520"/>
        <v>-1.4080163341577171E-3</v>
      </c>
      <c r="BQ983" s="126">
        <f t="shared" si="521"/>
        <v>3.300153190822182E-3</v>
      </c>
      <c r="DA983" s="126">
        <f t="shared" ca="1" si="504"/>
        <v>-6.0754660125104873E-3</v>
      </c>
      <c r="DB983" s="126">
        <f t="shared" ca="1" si="505"/>
        <v>-2.3718963091527316E-2</v>
      </c>
      <c r="DC983" s="126">
        <f t="shared" ca="1" si="506"/>
        <v>-5.0347990894812596E-3</v>
      </c>
      <c r="DD983" s="126">
        <f t="shared" ca="1" si="507"/>
        <v>-1.5349076088901027E-4</v>
      </c>
      <c r="DE983" s="126">
        <f t="shared" ca="1" si="508"/>
        <v>2.9904145176655669E-3</v>
      </c>
    </row>
    <row r="984" spans="1:109" ht="14" thickBot="1" x14ac:dyDescent="0.2">
      <c r="A984" s="96">
        <v>40085</v>
      </c>
      <c r="B984" s="97">
        <v>3.434499979019165</v>
      </c>
      <c r="C984" s="98">
        <v>1060.6099853515625</v>
      </c>
      <c r="D984" s="97">
        <v>1.594499945640564</v>
      </c>
      <c r="E984">
        <v>90.163192127952343</v>
      </c>
      <c r="F984">
        <v>991.88568115234375</v>
      </c>
      <c r="G984" s="14"/>
      <c r="H984" s="34">
        <f t="shared" si="509"/>
        <v>-3.1925463105009219E-3</v>
      </c>
      <c r="I984" s="34">
        <f t="shared" si="510"/>
        <v>-2.229576436747554E-3</v>
      </c>
      <c r="J984" s="34">
        <f t="shared" si="511"/>
        <v>4.7258558186564562E-3</v>
      </c>
      <c r="K984" s="34">
        <f t="shared" si="512"/>
        <v>4.508151948240894E-3</v>
      </c>
      <c r="L984" s="101">
        <f t="shared" si="513"/>
        <v>-3.9164687704873417E-3</v>
      </c>
      <c r="N984" s="34">
        <f t="shared" si="514"/>
        <v>0.13128846450927942</v>
      </c>
      <c r="O984" s="35">
        <f t="shared" si="522"/>
        <v>-0.2229576436747554</v>
      </c>
      <c r="P984" s="35">
        <f t="shared" si="523"/>
        <v>0.47258558186564559</v>
      </c>
      <c r="Q984" s="35">
        <f t="shared" si="515"/>
        <v>0.45081519482408938</v>
      </c>
      <c r="R984" s="35">
        <f t="shared" si="524"/>
        <v>-0.39164687704873419</v>
      </c>
      <c r="S984" s="67">
        <f t="shared" si="516"/>
        <v>0.44008472047552477</v>
      </c>
      <c r="AJ984" s="34">
        <f t="shared" ca="1" si="497"/>
        <v>-0.63586713576267795</v>
      </c>
      <c r="AK984" s="34">
        <f t="shared" ca="1" si="497"/>
        <v>0.68280542306095993</v>
      </c>
      <c r="AL984" s="34">
        <f t="shared" ca="1" si="497"/>
        <v>-1.2975099897187981</v>
      </c>
      <c r="AM984" s="34">
        <f t="shared" ca="1" si="497"/>
        <v>0.71230048367170862</v>
      </c>
      <c r="AN984" s="101">
        <f t="shared" ca="1" si="497"/>
        <v>-1.6508551872919</v>
      </c>
      <c r="AQ984" s="60">
        <f ca="1"/>
        <v>-1.3765401876813322E-2</v>
      </c>
      <c r="AR984" s="60">
        <f ca="1"/>
        <v>7.0097040873974871E-3</v>
      </c>
      <c r="AS984" s="60">
        <f ca="1"/>
        <v>-4.845718280282579E-3</v>
      </c>
      <c r="AT984" s="60">
        <f ca="1"/>
        <v>-4.2659060946320148E-3</v>
      </c>
      <c r="AU984" s="60">
        <f ca="1"/>
        <v>-1.8764680981381295E-2</v>
      </c>
      <c r="AW984" s="61">
        <f t="shared" ca="1" si="498"/>
        <v>0.56608058270465988</v>
      </c>
      <c r="AX984" s="61">
        <f t="shared" ca="1" si="499"/>
        <v>0.7009704087397487</v>
      </c>
      <c r="AY984" s="61">
        <f t="shared" ca="1" si="500"/>
        <v>-0.48457182802825788</v>
      </c>
      <c r="AZ984" s="61">
        <f t="shared" ca="1" si="501"/>
        <v>-0.42659060946320149</v>
      </c>
      <c r="BA984" s="61">
        <f t="shared" ca="1" si="502"/>
        <v>-1.8764680981381294</v>
      </c>
      <c r="BB984" s="61">
        <f t="shared" ca="1" si="503"/>
        <v>-1.5205795441851802</v>
      </c>
      <c r="BL984" s="96">
        <v>40085</v>
      </c>
      <c r="BM984" s="126">
        <f t="shared" si="517"/>
        <v>-2.7710574716051108E-3</v>
      </c>
      <c r="BN984" s="126">
        <f t="shared" si="518"/>
        <v>-2.3881070464175647E-3</v>
      </c>
      <c r="BO984" s="126">
        <f t="shared" si="519"/>
        <v>4.7670462902485184E-3</v>
      </c>
      <c r="BP984" s="126">
        <f t="shared" si="520"/>
        <v>4.7158435588221742E-3</v>
      </c>
      <c r="BQ984" s="126">
        <f t="shared" si="521"/>
        <v>-4.6661284129057498E-3</v>
      </c>
      <c r="DA984" s="126">
        <f t="shared" ca="1" si="504"/>
        <v>-1.3632765694993177E-2</v>
      </c>
      <c r="DB984" s="126">
        <f t="shared" ca="1" si="505"/>
        <v>6.6918217661963101E-3</v>
      </c>
      <c r="DC984" s="126">
        <f t="shared" ca="1" si="506"/>
        <v>-5.0041318423721783E-3</v>
      </c>
      <c r="DD984" s="126">
        <f t="shared" ca="1" si="507"/>
        <v>-4.1491687533171794E-3</v>
      </c>
      <c r="DE984" s="126">
        <f t="shared" ca="1" si="508"/>
        <v>-1.9387273200697969E-2</v>
      </c>
    </row>
    <row r="985" spans="1:109" ht="14" thickBot="1" x14ac:dyDescent="0.2">
      <c r="A985" s="96">
        <v>40086</v>
      </c>
      <c r="B985" s="97">
        <v>3.4530000686645508</v>
      </c>
      <c r="C985" s="98">
        <v>1057.0799560546875</v>
      </c>
      <c r="D985" s="97">
        <v>1.600600004196167</v>
      </c>
      <c r="E985">
        <v>89.637861450993199</v>
      </c>
      <c r="F985">
        <v>1008.3353881835938</v>
      </c>
      <c r="G985" s="14"/>
      <c r="H985" s="34">
        <f t="shared" si="509"/>
        <v>5.3865452783228886E-3</v>
      </c>
      <c r="I985" s="34">
        <f t="shared" si="510"/>
        <v>-3.3283010207610804E-3</v>
      </c>
      <c r="J985" s="34">
        <f t="shared" si="511"/>
        <v>3.8256875281061421E-3</v>
      </c>
      <c r="K985" s="34">
        <f t="shared" si="512"/>
        <v>-5.8264427485401832E-3</v>
      </c>
      <c r="L985" s="101">
        <f t="shared" si="513"/>
        <v>1.6584277143853122E-2</v>
      </c>
      <c r="N985" s="34">
        <f t="shared" si="514"/>
        <v>-0.22151323420889088</v>
      </c>
      <c r="O985" s="35">
        <f t="shared" si="522"/>
        <v>-0.33283010207610803</v>
      </c>
      <c r="P985" s="35">
        <f t="shared" si="523"/>
        <v>0.3825687528106142</v>
      </c>
      <c r="Q985" s="35">
        <f t="shared" si="515"/>
        <v>-0.58264427485401837</v>
      </c>
      <c r="R985" s="35">
        <f t="shared" si="524"/>
        <v>1.6584277143853121</v>
      </c>
      <c r="S985" s="67">
        <f t="shared" si="516"/>
        <v>0.90400885605690906</v>
      </c>
      <c r="AJ985" s="34">
        <f t="shared" ca="1" si="497"/>
        <v>-1.0071615303633068</v>
      </c>
      <c r="AK985" s="34">
        <f t="shared" ca="1" si="497"/>
        <v>1.2489571020328523</v>
      </c>
      <c r="AL985" s="34">
        <f t="shared" ca="1" si="497"/>
        <v>-0.75799841126275913</v>
      </c>
      <c r="AM985" s="34">
        <f t="shared" ca="1" si="497"/>
        <v>-0.39510638947975951</v>
      </c>
      <c r="AN985" s="101">
        <f t="shared" ca="1" si="497"/>
        <v>0.58374936255775145</v>
      </c>
      <c r="AQ985" s="60">
        <f ca="1"/>
        <v>-5.6682341251343459E-3</v>
      </c>
      <c r="AR985" s="60">
        <f ca="1"/>
        <v>-1.4857798888506057E-2</v>
      </c>
      <c r="AS985" s="60">
        <f ca="1"/>
        <v>-1.1216850570939076E-3</v>
      </c>
      <c r="AT985" s="60">
        <f ca="1"/>
        <v>-1.388460646101744E-2</v>
      </c>
      <c r="AU985" s="60">
        <f ca="1"/>
        <v>1.4867696371950692E-2</v>
      </c>
      <c r="AW985" s="61">
        <f t="shared" ca="1" si="498"/>
        <v>0.23309724664611789</v>
      </c>
      <c r="AX985" s="61">
        <f t="shared" ca="1" si="499"/>
        <v>-1.4857798888506057</v>
      </c>
      <c r="AY985" s="61">
        <f t="shared" ca="1" si="500"/>
        <v>-0.11216850570939076</v>
      </c>
      <c r="AZ985" s="61">
        <f t="shared" ca="1" si="501"/>
        <v>-1.3884606461017439</v>
      </c>
      <c r="BA985" s="61">
        <f t="shared" ca="1" si="502"/>
        <v>1.4867696371950692</v>
      </c>
      <c r="BB985" s="61">
        <f t="shared" ca="1" si="503"/>
        <v>-1.2665421568205535</v>
      </c>
      <c r="BL985" s="96">
        <v>40086</v>
      </c>
      <c r="BM985" s="126">
        <f t="shared" si="517"/>
        <v>5.8080341172186993E-3</v>
      </c>
      <c r="BN985" s="126">
        <f t="shared" si="518"/>
        <v>-3.4868316304310911E-3</v>
      </c>
      <c r="BO985" s="126">
        <f t="shared" si="519"/>
        <v>3.8668779996982043E-3</v>
      </c>
      <c r="BP985" s="126">
        <f t="shared" si="520"/>
        <v>-5.6187511379589029E-3</v>
      </c>
      <c r="BQ985" s="126">
        <f t="shared" si="521"/>
        <v>1.5834617501434715E-2</v>
      </c>
      <c r="DA985" s="126">
        <f t="shared" ca="1" si="504"/>
        <v>-5.5355979433142025E-3</v>
      </c>
      <c r="DB985" s="126">
        <f t="shared" ca="1" si="505"/>
        <v>-1.5175681209707234E-2</v>
      </c>
      <c r="DC985" s="126">
        <f t="shared" ca="1" si="506"/>
        <v>-1.2800986191835071E-3</v>
      </c>
      <c r="DD985" s="126">
        <f t="shared" ca="1" si="507"/>
        <v>-1.3767869119702606E-2</v>
      </c>
      <c r="DE985" s="126">
        <f t="shared" ca="1" si="508"/>
        <v>1.424510415263402E-2</v>
      </c>
    </row>
    <row r="986" spans="1:109" ht="14" thickBot="1" x14ac:dyDescent="0.2">
      <c r="A986" s="96">
        <v>40087</v>
      </c>
      <c r="B986" s="97">
        <v>3.3415000438690186</v>
      </c>
      <c r="C986" s="98">
        <v>1029.8499755859375</v>
      </c>
      <c r="D986" s="97">
        <v>1.5950000286102295</v>
      </c>
      <c r="E986">
        <v>89.742440285824017</v>
      </c>
      <c r="F986">
        <v>999.0211181640625</v>
      </c>
      <c r="G986" s="14"/>
      <c r="H986" s="34">
        <f t="shared" si="509"/>
        <v>-3.2290768195279797E-2</v>
      </c>
      <c r="I986" s="34">
        <f t="shared" si="510"/>
        <v>-2.5759622356647232E-2</v>
      </c>
      <c r="J986" s="34">
        <f t="shared" si="511"/>
        <v>-3.4986727297616426E-3</v>
      </c>
      <c r="K986" s="34">
        <f t="shared" si="512"/>
        <v>1.1666815019677058E-3</v>
      </c>
      <c r="L986" s="101">
        <f t="shared" si="513"/>
        <v>-9.2372737570084618E-3</v>
      </c>
      <c r="N986" s="34">
        <f t="shared" si="514"/>
        <v>1.327907244521124</v>
      </c>
      <c r="O986" s="35">
        <f t="shared" si="522"/>
        <v>-2.5759622356647234</v>
      </c>
      <c r="P986" s="35">
        <f t="shared" si="523"/>
        <v>-0.34986727297616427</v>
      </c>
      <c r="Q986" s="35">
        <f t="shared" si="515"/>
        <v>0.11666815019677058</v>
      </c>
      <c r="R986" s="35">
        <f t="shared" si="524"/>
        <v>-0.92372737570084618</v>
      </c>
      <c r="S986" s="67">
        <f t="shared" si="516"/>
        <v>-2.4049814896238395</v>
      </c>
      <c r="AJ986" s="34">
        <f t="shared" ca="1" si="497"/>
        <v>-0.95857756362514523</v>
      </c>
      <c r="AK986" s="34">
        <f t="shared" ca="1" si="497"/>
        <v>0.51830464712561841</v>
      </c>
      <c r="AL986" s="34">
        <f t="shared" ca="1" si="497"/>
        <v>-1.6554633723542511</v>
      </c>
      <c r="AM986" s="34">
        <f t="shared" ca="1" si="497"/>
        <v>0.27102912061854151</v>
      </c>
      <c r="AN986" s="101">
        <f t="shared" ca="1" si="497"/>
        <v>0.96870846810470079</v>
      </c>
      <c r="AQ986" s="60">
        <f ca="1"/>
        <v>-1.8813055743841033E-2</v>
      </c>
      <c r="AR986" s="60">
        <f ca="1"/>
        <v>-1.1366333403929908E-2</v>
      </c>
      <c r="AS986" s="60">
        <f ca="1"/>
        <v>1.6103774503249718E-3</v>
      </c>
      <c r="AT986" s="60">
        <f ca="1"/>
        <v>-1.4156323724680521E-3</v>
      </c>
      <c r="AU986" s="60">
        <f ca="1"/>
        <v>2.0376380957764593E-2</v>
      </c>
      <c r="AW986" s="61">
        <f t="shared" ca="1" si="498"/>
        <v>0.77365743864458669</v>
      </c>
      <c r="AX986" s="61">
        <f t="shared" ca="1" si="499"/>
        <v>-1.1366333403929907</v>
      </c>
      <c r="AY986" s="61">
        <f t="shared" ca="1" si="500"/>
        <v>0.16103774503249718</v>
      </c>
      <c r="AZ986" s="61">
        <f t="shared" ca="1" si="501"/>
        <v>-0.1415632372468052</v>
      </c>
      <c r="BA986" s="61">
        <f t="shared" ca="1" si="502"/>
        <v>2.0376380957764595</v>
      </c>
      <c r="BB986" s="61">
        <f t="shared" ca="1" si="503"/>
        <v>1.6941367018137474</v>
      </c>
      <c r="BL986" s="96">
        <v>40087</v>
      </c>
      <c r="BM986" s="126">
        <f t="shared" si="517"/>
        <v>-3.1869279356383985E-2</v>
      </c>
      <c r="BN986" s="126">
        <f t="shared" si="518"/>
        <v>-2.5918152966317241E-2</v>
      </c>
      <c r="BO986" s="126">
        <f t="shared" si="519"/>
        <v>-3.4574822581695803E-3</v>
      </c>
      <c r="BP986" s="126">
        <f t="shared" si="520"/>
        <v>1.3743731125489857E-3</v>
      </c>
      <c r="BQ986" s="126">
        <f t="shared" si="521"/>
        <v>-9.98693339942687E-3</v>
      </c>
      <c r="DA986" s="126">
        <f t="shared" ca="1" si="504"/>
        <v>-1.8680419562020888E-2</v>
      </c>
      <c r="DB986" s="126">
        <f t="shared" ca="1" si="505"/>
        <v>-1.1684215725131085E-2</v>
      </c>
      <c r="DC986" s="126">
        <f t="shared" ca="1" si="506"/>
        <v>1.4519638882353723E-3</v>
      </c>
      <c r="DD986" s="126">
        <f t="shared" ca="1" si="507"/>
        <v>-1.2988950311532172E-3</v>
      </c>
      <c r="DE986" s="126">
        <f t="shared" ca="1" si="508"/>
        <v>1.9753788738447919E-2</v>
      </c>
    </row>
    <row r="987" spans="1:109" ht="14" thickBot="1" x14ac:dyDescent="0.2">
      <c r="A987" s="96">
        <v>40088</v>
      </c>
      <c r="B987" s="97">
        <v>3.3835000991821289</v>
      </c>
      <c r="C987" s="98">
        <v>1025.2099609375</v>
      </c>
      <c r="D987" s="97">
        <v>1.5918999910354614</v>
      </c>
      <c r="E987">
        <v>89.637861450993199</v>
      </c>
      <c r="F987">
        <v>1003.02099609375</v>
      </c>
      <c r="G987" s="14"/>
      <c r="H987" s="34">
        <f t="shared" si="509"/>
        <v>1.2569221835017484E-2</v>
      </c>
      <c r="I987" s="34">
        <f t="shared" si="510"/>
        <v>-4.5055248419048066E-3</v>
      </c>
      <c r="J987" s="34">
        <f t="shared" si="511"/>
        <v>-1.9435971906967427E-3</v>
      </c>
      <c r="K987" s="34">
        <f t="shared" si="512"/>
        <v>-1.1653219424136547E-3</v>
      </c>
      <c r="L987" s="101">
        <f t="shared" si="513"/>
        <v>4.0037971740159222E-3</v>
      </c>
      <c r="N987" s="34">
        <f t="shared" si="514"/>
        <v>-0.51688955282124982</v>
      </c>
      <c r="O987" s="35">
        <f t="shared" si="522"/>
        <v>-0.45055248419048066</v>
      </c>
      <c r="P987" s="35">
        <f t="shared" si="523"/>
        <v>-0.19435971906967428</v>
      </c>
      <c r="Q987" s="35">
        <f t="shared" si="515"/>
        <v>-0.11653219424136547</v>
      </c>
      <c r="R987" s="35">
        <f t="shared" si="524"/>
        <v>0.40037971740159223</v>
      </c>
      <c r="S987" s="67">
        <f t="shared" si="516"/>
        <v>-0.87795423292117802</v>
      </c>
      <c r="AJ987" s="34">
        <f t="shared" ca="1" si="497"/>
        <v>-0.69602830443320307</v>
      </c>
      <c r="AK987" s="34">
        <f t="shared" ca="1" si="497"/>
        <v>-0.17287386144385714</v>
      </c>
      <c r="AL987" s="34">
        <f t="shared" ca="1" si="497"/>
        <v>-1.0445325946705366</v>
      </c>
      <c r="AM987" s="34">
        <f t="shared" ca="1" si="497"/>
        <v>-0.48423574564287447</v>
      </c>
      <c r="AN987" s="101">
        <f t="shared" ca="1" si="497"/>
        <v>0.95576973312012448</v>
      </c>
      <c r="AQ987" s="60">
        <f ca="1"/>
        <v>-1.1621789229624062E-2</v>
      </c>
      <c r="AR987" s="60">
        <f ca="1"/>
        <v>-2.4569594329326882E-2</v>
      </c>
      <c r="AS987" s="60">
        <f ca="1"/>
        <v>3.6148685543059087E-3</v>
      </c>
      <c r="AT987" s="60">
        <f ca="1"/>
        <v>-1.747883147579234E-3</v>
      </c>
      <c r="AU987" s="60">
        <f ca="1"/>
        <v>1.5014608598947037E-2</v>
      </c>
      <c r="AW987" s="61">
        <f t="shared" ca="1" si="498"/>
        <v>0.47792787148901839</v>
      </c>
      <c r="AX987" s="61">
        <f t="shared" ca="1" si="499"/>
        <v>-2.4569594329326883</v>
      </c>
      <c r="AY987" s="61">
        <f t="shared" ca="1" si="500"/>
        <v>0.36148685543059089</v>
      </c>
      <c r="AZ987" s="61">
        <f t="shared" ca="1" si="501"/>
        <v>-0.17478831475792339</v>
      </c>
      <c r="BA987" s="61">
        <f t="shared" ca="1" si="502"/>
        <v>1.5014608598947037</v>
      </c>
      <c r="BB987" s="61">
        <f t="shared" ca="1" si="503"/>
        <v>-0.29087216087629852</v>
      </c>
      <c r="BL987" s="96">
        <v>40088</v>
      </c>
      <c r="BM987" s="126">
        <f t="shared" si="517"/>
        <v>1.2990710673913296E-2</v>
      </c>
      <c r="BN987" s="126">
        <f t="shared" si="518"/>
        <v>-4.6640554515748178E-3</v>
      </c>
      <c r="BO987" s="126">
        <f t="shared" si="519"/>
        <v>-1.9024067191046805E-3</v>
      </c>
      <c r="BP987" s="126">
        <f t="shared" si="520"/>
        <v>-9.5763033183237484E-4</v>
      </c>
      <c r="BQ987" s="126">
        <f t="shared" si="521"/>
        <v>3.2541375315975141E-3</v>
      </c>
      <c r="DA987" s="126">
        <f t="shared" ca="1" si="504"/>
        <v>-1.1489153047803917E-2</v>
      </c>
      <c r="DB987" s="126">
        <f t="shared" ca="1" si="505"/>
        <v>-2.4887476650528061E-2</v>
      </c>
      <c r="DC987" s="126">
        <f t="shared" ca="1" si="506"/>
        <v>3.456454992216309E-3</v>
      </c>
      <c r="DD987" s="126">
        <f t="shared" ca="1" si="507"/>
        <v>-1.6311458062643991E-3</v>
      </c>
      <c r="DE987" s="126">
        <f t="shared" ca="1" si="508"/>
        <v>1.4392016379630364E-2</v>
      </c>
    </row>
    <row r="988" spans="1:109" ht="14" thickBot="1" x14ac:dyDescent="0.2">
      <c r="A988" s="96">
        <v>40091</v>
      </c>
      <c r="B988" s="97">
        <v>3.3919999599456787</v>
      </c>
      <c r="C988" s="98">
        <v>1040.4599609375</v>
      </c>
      <c r="D988" s="97">
        <v>1.593999981880188</v>
      </c>
      <c r="E988">
        <v>89.517500043769076</v>
      </c>
      <c r="F988">
        <v>1011.0864868164062</v>
      </c>
      <c r="G988" s="14"/>
      <c r="H988" s="34">
        <f t="shared" si="509"/>
        <v>2.5121502924159572E-3</v>
      </c>
      <c r="I988" s="34">
        <f t="shared" si="510"/>
        <v>1.4875001786028966E-2</v>
      </c>
      <c r="J988" s="34">
        <f t="shared" si="511"/>
        <v>1.3191725966155764E-3</v>
      </c>
      <c r="K988" s="34">
        <f t="shared" si="512"/>
        <v>-1.3427518826955467E-3</v>
      </c>
      <c r="L988" s="101">
        <f t="shared" si="513"/>
        <v>8.0411982940209441E-3</v>
      </c>
      <c r="N988" s="34">
        <f t="shared" si="514"/>
        <v>-0.10330824440134087</v>
      </c>
      <c r="O988" s="35">
        <f t="shared" si="522"/>
        <v>1.4875001786028967</v>
      </c>
      <c r="P988" s="35">
        <f t="shared" si="523"/>
        <v>0.13191725966155762</v>
      </c>
      <c r="Q988" s="35">
        <f t="shared" si="515"/>
        <v>-0.13427518826955467</v>
      </c>
      <c r="R988" s="35">
        <f t="shared" si="524"/>
        <v>0.80411982940209437</v>
      </c>
      <c r="S988" s="67">
        <f t="shared" si="516"/>
        <v>2.1859538349956531</v>
      </c>
      <c r="AJ988" s="34">
        <f t="shared" ca="1" si="497"/>
        <v>-1.5829650254938172</v>
      </c>
      <c r="AK988" s="34">
        <f t="shared" ca="1" si="497"/>
        <v>0.41206886390120989</v>
      </c>
      <c r="AL988" s="34">
        <f t="shared" ca="1" si="497"/>
        <v>-1.136597765800581</v>
      </c>
      <c r="AM988" s="34">
        <f t="shared" ca="1" si="497"/>
        <v>0.21111518173523425</v>
      </c>
      <c r="AN988" s="101">
        <f t="shared" ca="1" si="497"/>
        <v>-2.1979670040948882</v>
      </c>
      <c r="AQ988" s="60">
        <f ca="1"/>
        <v>-8.5943978960108473E-3</v>
      </c>
      <c r="AR988" s="60">
        <f ca="1"/>
        <v>-1.8926751848764616E-2</v>
      </c>
      <c r="AS988" s="60">
        <f ca="1"/>
        <v>-1.3644463328947067E-3</v>
      </c>
      <c r="AT988" s="60">
        <f ca="1"/>
        <v>2.7129427867996435E-3</v>
      </c>
      <c r="AU988" s="60">
        <f ca="1"/>
        <v>3.9359107672808334E-3</v>
      </c>
      <c r="AW988" s="61">
        <f t="shared" ca="1" si="498"/>
        <v>0.35343114661726061</v>
      </c>
      <c r="AX988" s="61">
        <f t="shared" ca="1" si="499"/>
        <v>-1.8926751848764616</v>
      </c>
      <c r="AY988" s="61">
        <f t="shared" ca="1" si="500"/>
        <v>-0.13644463328947065</v>
      </c>
      <c r="AZ988" s="61">
        <f t="shared" ca="1" si="501"/>
        <v>0.27129427867996436</v>
      </c>
      <c r="BA988" s="61">
        <f t="shared" ca="1" si="502"/>
        <v>0.39359107672808336</v>
      </c>
      <c r="BB988" s="61">
        <f t="shared" ca="1" si="503"/>
        <v>-1.010803316140624</v>
      </c>
      <c r="BL988" s="96">
        <v>40091</v>
      </c>
      <c r="BM988" s="126">
        <f t="shared" si="517"/>
        <v>2.9336391313117684E-3</v>
      </c>
      <c r="BN988" s="126">
        <f t="shared" si="518"/>
        <v>1.4716471176358955E-2</v>
      </c>
      <c r="BO988" s="126">
        <f t="shared" si="519"/>
        <v>1.3603630682076386E-3</v>
      </c>
      <c r="BP988" s="126">
        <f t="shared" si="520"/>
        <v>-1.1350602721142669E-3</v>
      </c>
      <c r="BQ988" s="126">
        <f t="shared" si="521"/>
        <v>7.291538651602536E-3</v>
      </c>
      <c r="DA988" s="126">
        <f t="shared" ca="1" si="504"/>
        <v>-8.461761714190703E-3</v>
      </c>
      <c r="DB988" s="126">
        <f t="shared" ca="1" si="505"/>
        <v>-1.9244634169965795E-2</v>
      </c>
      <c r="DC988" s="126">
        <f t="shared" ca="1" si="506"/>
        <v>-1.5228598949843062E-3</v>
      </c>
      <c r="DD988" s="126">
        <f t="shared" ca="1" si="507"/>
        <v>2.8296801281144784E-3</v>
      </c>
      <c r="DE988" s="126">
        <f t="shared" ca="1" si="508"/>
        <v>3.3133185479641606E-3</v>
      </c>
    </row>
    <row r="989" spans="1:109" ht="14" thickBot="1" x14ac:dyDescent="0.2">
      <c r="A989" s="96">
        <v>40092</v>
      </c>
      <c r="B989" s="97">
        <v>3.4210000038146973</v>
      </c>
      <c r="C989" s="98">
        <v>1054.719970703125</v>
      </c>
      <c r="D989" s="97">
        <v>1.5910999774932861</v>
      </c>
      <c r="E989">
        <v>88.817836064228587</v>
      </c>
      <c r="F989">
        <v>1040.986083984375</v>
      </c>
      <c r="G989" s="14"/>
      <c r="H989" s="34">
        <f t="shared" si="509"/>
        <v>8.5495413359270734E-3</v>
      </c>
      <c r="I989" s="34">
        <f t="shared" si="510"/>
        <v>1.3705486324313822E-2</v>
      </c>
      <c r="J989" s="34">
        <f t="shared" si="511"/>
        <v>-1.8193252320374445E-3</v>
      </c>
      <c r="K989" s="34">
        <f t="shared" si="512"/>
        <v>-7.8159463702448355E-3</v>
      </c>
      <c r="L989" s="101">
        <f t="shared" si="513"/>
        <v>2.9571750347602004E-2</v>
      </c>
      <c r="N989" s="34">
        <f t="shared" si="514"/>
        <v>-0.3515864908710945</v>
      </c>
      <c r="O989" s="35">
        <f t="shared" si="522"/>
        <v>1.3705486324313823</v>
      </c>
      <c r="P989" s="35">
        <f t="shared" si="523"/>
        <v>-0.18193252320374445</v>
      </c>
      <c r="Q989" s="35">
        <f t="shared" si="515"/>
        <v>-0.78159463702448351</v>
      </c>
      <c r="R989" s="35">
        <f t="shared" si="524"/>
        <v>2.9571750347602004</v>
      </c>
      <c r="S989" s="67">
        <f t="shared" si="516"/>
        <v>3.01261001609226</v>
      </c>
      <c r="AJ989" s="34">
        <f t="shared" ca="1" si="497"/>
        <v>0.78559076461467992</v>
      </c>
      <c r="AK989" s="34">
        <f t="shared" ca="1" si="497"/>
        <v>1.3335434099017203</v>
      </c>
      <c r="AL989" s="34">
        <f t="shared" ca="1" si="497"/>
        <v>0.67444748039185864</v>
      </c>
      <c r="AM989" s="34">
        <f t="shared" ca="1" si="497"/>
        <v>-0.51981389237867748</v>
      </c>
      <c r="AN989" s="101">
        <f t="shared" ca="1" si="497"/>
        <v>0.42911424791095443</v>
      </c>
      <c r="AQ989" s="60">
        <f ca="1"/>
        <v>-2.4344366118051297E-2</v>
      </c>
      <c r="AR989" s="60">
        <f ca="1"/>
        <v>-2.2549590675151287E-2</v>
      </c>
      <c r="AS989" s="60">
        <f ca="1"/>
        <v>-7.035626005626499E-3</v>
      </c>
      <c r="AT989" s="60">
        <f ca="1"/>
        <v>-1.7861739816639507E-2</v>
      </c>
      <c r="AU989" s="60">
        <f ca="1"/>
        <v>1.1699827580754423E-2</v>
      </c>
      <c r="AW989" s="61">
        <f t="shared" ca="1" si="498"/>
        <v>1.0011239105844629</v>
      </c>
      <c r="AX989" s="61">
        <f t="shared" ca="1" si="499"/>
        <v>-2.2549590675151285</v>
      </c>
      <c r="AY989" s="61">
        <f t="shared" ca="1" si="500"/>
        <v>-0.70356260056264985</v>
      </c>
      <c r="AZ989" s="61">
        <f t="shared" ca="1" si="501"/>
        <v>-1.7861739816639508</v>
      </c>
      <c r="BA989" s="61">
        <f t="shared" ca="1" si="502"/>
        <v>1.1699827580754423</v>
      </c>
      <c r="BB989" s="61">
        <f t="shared" ca="1" si="503"/>
        <v>-2.5735889810818238</v>
      </c>
      <c r="BL989" s="96">
        <v>40092</v>
      </c>
      <c r="BM989" s="126">
        <f t="shared" si="517"/>
        <v>8.971030174822885E-3</v>
      </c>
      <c r="BN989" s="126">
        <f t="shared" si="518"/>
        <v>1.3546955714643811E-2</v>
      </c>
      <c r="BO989" s="126">
        <f t="shared" si="519"/>
        <v>-1.7781347604453822E-3</v>
      </c>
      <c r="BP989" s="126">
        <f t="shared" si="520"/>
        <v>-7.6082547596635552E-3</v>
      </c>
      <c r="BQ989" s="126">
        <f t="shared" si="521"/>
        <v>2.8822090705183597E-2</v>
      </c>
      <c r="DA989" s="126">
        <f t="shared" ca="1" si="504"/>
        <v>-2.4211729936231153E-2</v>
      </c>
      <c r="DB989" s="126">
        <f t="shared" ca="1" si="505"/>
        <v>-2.2867472996352466E-2</v>
      </c>
      <c r="DC989" s="126">
        <f t="shared" ca="1" si="506"/>
        <v>-7.1940395677160983E-3</v>
      </c>
      <c r="DD989" s="126">
        <f t="shared" ca="1" si="507"/>
        <v>-1.7745002475324671E-2</v>
      </c>
      <c r="DE989" s="126">
        <f t="shared" ca="1" si="508"/>
        <v>1.1077235361437751E-2</v>
      </c>
    </row>
    <row r="990" spans="1:109" ht="14" thickBot="1" x14ac:dyDescent="0.2">
      <c r="A990" s="96">
        <v>40093</v>
      </c>
      <c r="B990" s="97">
        <v>3.3429999351501465</v>
      </c>
      <c r="C990" s="98">
        <v>1057.5799560546875</v>
      </c>
      <c r="D990" s="97">
        <v>1.593500018119812</v>
      </c>
      <c r="E990">
        <v>88.63676842121339</v>
      </c>
      <c r="F990">
        <v>1039.986083984375</v>
      </c>
      <c r="G990" s="14"/>
      <c r="H990" s="34">
        <f t="shared" si="509"/>
        <v>-2.2800370820688181E-2</v>
      </c>
      <c r="I990" s="34">
        <f t="shared" si="510"/>
        <v>2.7116063324902264E-3</v>
      </c>
      <c r="J990" s="34">
        <f t="shared" si="511"/>
        <v>1.5084159766673155E-3</v>
      </c>
      <c r="K990" s="34">
        <f t="shared" si="512"/>
        <v>-2.0386405595860069E-3</v>
      </c>
      <c r="L990" s="101">
        <f t="shared" si="513"/>
        <v>-9.6062763507125787E-4</v>
      </c>
      <c r="N990" s="34">
        <f t="shared" si="514"/>
        <v>0.93762952331947569</v>
      </c>
      <c r="O990" s="35">
        <f t="shared" si="522"/>
        <v>0.27116063324902262</v>
      </c>
      <c r="P990" s="35">
        <f t="shared" si="523"/>
        <v>0.15084159766673155</v>
      </c>
      <c r="Q990" s="35">
        <f t="shared" si="515"/>
        <v>-0.20386405595860069</v>
      </c>
      <c r="R990" s="35">
        <f t="shared" si="524"/>
        <v>-9.6062763507125781E-2</v>
      </c>
      <c r="S990" s="67">
        <f t="shared" si="516"/>
        <v>1.0597049347695031</v>
      </c>
      <c r="AJ990" s="34">
        <f t="shared" ca="1" si="497"/>
        <v>-1.2528001896937584</v>
      </c>
      <c r="AK990" s="34">
        <f t="shared" ca="1" si="497"/>
        <v>0.4450048130820578</v>
      </c>
      <c r="AL990" s="34">
        <f t="shared" ca="1" si="497"/>
        <v>-0.46541460645238064</v>
      </c>
      <c r="AM990" s="34">
        <f t="shared" ca="1" si="497"/>
        <v>-0.84310253482198494</v>
      </c>
      <c r="AN990" s="101">
        <f t="shared" ca="1" si="497"/>
        <v>0.19491372406980742</v>
      </c>
      <c r="AQ990" s="60">
        <f ca="1"/>
        <v>8.6012749131310785E-3</v>
      </c>
      <c r="AR990" s="60">
        <f ca="1"/>
        <v>2.0741802316327145E-2</v>
      </c>
      <c r="AS990" s="60">
        <f ca="1"/>
        <v>3.7153103491994913E-3</v>
      </c>
      <c r="AT990" s="60">
        <f ca="1"/>
        <v>5.9412666930310585E-3</v>
      </c>
      <c r="AU990" s="60">
        <f ca="1"/>
        <v>1.342608636175539E-2</v>
      </c>
      <c r="AW990" s="61">
        <f t="shared" ca="1" si="498"/>
        <v>-0.35371395317049659</v>
      </c>
      <c r="AX990" s="61">
        <f t="shared" ca="1" si="499"/>
        <v>2.0741802316327145</v>
      </c>
      <c r="AY990" s="61">
        <f t="shared" ca="1" si="500"/>
        <v>0.3715310349199491</v>
      </c>
      <c r="AZ990" s="61">
        <f t="shared" ca="1" si="501"/>
        <v>0.59412666930310587</v>
      </c>
      <c r="BA990" s="61">
        <f t="shared" ca="1" si="502"/>
        <v>1.3426086361755389</v>
      </c>
      <c r="BB990" s="61">
        <f t="shared" ca="1" si="503"/>
        <v>4.0287326188608121</v>
      </c>
      <c r="BL990" s="96">
        <v>40093</v>
      </c>
      <c r="BM990" s="126">
        <f t="shared" si="517"/>
        <v>-2.2378881981792369E-2</v>
      </c>
      <c r="BN990" s="126">
        <f t="shared" si="518"/>
        <v>2.5530757228202153E-3</v>
      </c>
      <c r="BO990" s="126">
        <f t="shared" si="519"/>
        <v>1.5496064482593778E-3</v>
      </c>
      <c r="BP990" s="126">
        <f t="shared" si="520"/>
        <v>-1.830948949004727E-3</v>
      </c>
      <c r="BQ990" s="126">
        <f t="shared" si="521"/>
        <v>-1.7102872774896658E-3</v>
      </c>
      <c r="DA990" s="126">
        <f t="shared" ca="1" si="504"/>
        <v>8.7339110949512227E-3</v>
      </c>
      <c r="DB990" s="126">
        <f t="shared" ca="1" si="505"/>
        <v>2.0423919995125966E-2</v>
      </c>
      <c r="DC990" s="126">
        <f t="shared" ca="1" si="506"/>
        <v>3.5568967871098915E-3</v>
      </c>
      <c r="DD990" s="126">
        <f t="shared" ca="1" si="507"/>
        <v>6.0580040343458938E-3</v>
      </c>
      <c r="DE990" s="126">
        <f t="shared" ca="1" si="508"/>
        <v>1.2803494142438717E-2</v>
      </c>
    </row>
    <row r="991" spans="1:109" ht="14" thickBot="1" x14ac:dyDescent="0.2">
      <c r="A991" s="96">
        <v>40094</v>
      </c>
      <c r="B991" s="97">
        <v>3.4144999980926514</v>
      </c>
      <c r="C991" s="98">
        <v>1065.47998046875</v>
      </c>
      <c r="D991" s="97">
        <v>1.6067999601364136</v>
      </c>
      <c r="E991">
        <v>88.51907867569669</v>
      </c>
      <c r="F991">
        <v>1057.07177734375</v>
      </c>
      <c r="G991" s="14"/>
      <c r="H991" s="34">
        <f t="shared" si="509"/>
        <v>2.138799411591779E-2</v>
      </c>
      <c r="I991" s="34">
        <f t="shared" si="510"/>
        <v>7.469907470196031E-3</v>
      </c>
      <c r="J991" s="34">
        <f t="shared" si="511"/>
        <v>8.3463707972180057E-3</v>
      </c>
      <c r="K991" s="34">
        <f t="shared" si="512"/>
        <v>-1.3277756806004313E-3</v>
      </c>
      <c r="L991" s="101">
        <f t="shared" si="513"/>
        <v>1.6428771136933501E-2</v>
      </c>
      <c r="N991" s="34">
        <f t="shared" si="514"/>
        <v>-0.8795477444371872</v>
      </c>
      <c r="O991" s="35">
        <f t="shared" si="522"/>
        <v>0.74699074701960311</v>
      </c>
      <c r="P991" s="35">
        <f t="shared" si="523"/>
        <v>0.83463707972180057</v>
      </c>
      <c r="Q991" s="35">
        <f t="shared" si="515"/>
        <v>-0.13277756806004312</v>
      </c>
      <c r="R991" s="35">
        <f t="shared" si="524"/>
        <v>1.6428771136933502</v>
      </c>
      <c r="S991" s="67">
        <f t="shared" si="516"/>
        <v>2.2121796279375237</v>
      </c>
      <c r="AJ991" s="34">
        <f t="shared" ca="1" si="497"/>
        <v>1.4432749133101239</v>
      </c>
      <c r="AK991" s="34">
        <f t="shared" ca="1" si="497"/>
        <v>-1.8233807349416475</v>
      </c>
      <c r="AL991" s="34">
        <f t="shared" ca="1" si="497"/>
        <v>-1.369389918892618</v>
      </c>
      <c r="AM991" s="34">
        <f t="shared" ca="1" si="497"/>
        <v>0.89753953202649317</v>
      </c>
      <c r="AN991" s="101">
        <f t="shared" ca="1" si="497"/>
        <v>2.5140191198671133</v>
      </c>
      <c r="AQ991" s="60">
        <f ca="1"/>
        <v>-2.3451362924441225E-2</v>
      </c>
      <c r="AR991" s="60">
        <f ca="1"/>
        <v>-1.4061712053494086E-2</v>
      </c>
      <c r="AS991" s="60">
        <f ca="1"/>
        <v>-4.0987693005838976E-3</v>
      </c>
      <c r="AT991" s="60">
        <f ca="1"/>
        <v>-1.7054243707359438E-3</v>
      </c>
      <c r="AU991" s="60">
        <f ca="1"/>
        <v>9.449568284342293E-3</v>
      </c>
      <c r="AW991" s="61">
        <f t="shared" ca="1" si="498"/>
        <v>0.96440055352451348</v>
      </c>
      <c r="AX991" s="61">
        <f t="shared" ca="1" si="499"/>
        <v>-1.4061712053494086</v>
      </c>
      <c r="AY991" s="61">
        <f t="shared" ca="1" si="500"/>
        <v>-0.40987693005838977</v>
      </c>
      <c r="AZ991" s="61">
        <f t="shared" ca="1" si="501"/>
        <v>-0.17054243707359437</v>
      </c>
      <c r="BA991" s="61">
        <f t="shared" ca="1" si="502"/>
        <v>0.94495682843422935</v>
      </c>
      <c r="BB991" s="61">
        <f t="shared" ca="1" si="503"/>
        <v>-7.7233190522649986E-2</v>
      </c>
      <c r="BL991" s="96">
        <v>40094</v>
      </c>
      <c r="BM991" s="126">
        <f t="shared" si="517"/>
        <v>2.1809482954813601E-2</v>
      </c>
      <c r="BN991" s="126">
        <f t="shared" si="518"/>
        <v>7.3113768605260199E-3</v>
      </c>
      <c r="BO991" s="126">
        <f t="shared" si="519"/>
        <v>8.3875612688100679E-3</v>
      </c>
      <c r="BP991" s="126">
        <f t="shared" si="520"/>
        <v>-1.1200840700191514E-3</v>
      </c>
      <c r="BQ991" s="126">
        <f t="shared" si="521"/>
        <v>1.5679111494515095E-2</v>
      </c>
      <c r="DA991" s="126">
        <f t="shared" ca="1" si="504"/>
        <v>-2.3318726742621081E-2</v>
      </c>
      <c r="DB991" s="126">
        <f t="shared" ca="1" si="505"/>
        <v>-1.4379594374695263E-2</v>
      </c>
      <c r="DC991" s="126">
        <f t="shared" ca="1" si="506"/>
        <v>-4.2571828626734969E-3</v>
      </c>
      <c r="DD991" s="126">
        <f t="shared" ca="1" si="507"/>
        <v>-1.5886870294211089E-3</v>
      </c>
      <c r="DE991" s="126">
        <f t="shared" ca="1" si="508"/>
        <v>8.8269760650256206E-3</v>
      </c>
    </row>
    <row r="992" spans="1:109" ht="14" thickBot="1" x14ac:dyDescent="0.2">
      <c r="A992" s="96">
        <v>40095</v>
      </c>
      <c r="B992" s="97">
        <v>3.5521669387817383</v>
      </c>
      <c r="C992" s="98">
        <v>1071.489990234375</v>
      </c>
      <c r="D992" s="97">
        <v>1.5835000276565552</v>
      </c>
      <c r="E992">
        <v>89.863407751820944</v>
      </c>
      <c r="F992">
        <v>1046.0721435546875</v>
      </c>
      <c r="G992" s="14"/>
      <c r="H992" s="34">
        <f t="shared" si="509"/>
        <v>4.0318330873037933E-2</v>
      </c>
      <c r="I992" s="34">
        <f t="shared" si="510"/>
        <v>5.640659492242117E-3</v>
      </c>
      <c r="J992" s="34">
        <f t="shared" si="511"/>
        <v>-1.4500829635246125E-2</v>
      </c>
      <c r="K992" s="34">
        <f t="shared" si="512"/>
        <v>1.5186885090042688E-2</v>
      </c>
      <c r="L992" s="101">
        <f t="shared" si="513"/>
        <v>-1.0405758648388851E-2</v>
      </c>
      <c r="N992" s="34">
        <f t="shared" si="514"/>
        <v>-1.6580281809812438</v>
      </c>
      <c r="O992" s="35">
        <f t="shared" si="522"/>
        <v>0.56406594922421172</v>
      </c>
      <c r="P992" s="35">
        <f t="shared" si="523"/>
        <v>-1.4500829635246124</v>
      </c>
      <c r="Q992" s="35">
        <f t="shared" si="515"/>
        <v>1.5186885090042688</v>
      </c>
      <c r="R992" s="35">
        <f t="shared" si="524"/>
        <v>-1.040575864838885</v>
      </c>
      <c r="S992" s="67">
        <f t="shared" si="516"/>
        <v>-2.0659325511162612</v>
      </c>
      <c r="AJ992" s="34">
        <f t="shared" ca="1" si="497"/>
        <v>-1.7630400087781981</v>
      </c>
      <c r="AK992" s="34">
        <f t="shared" ca="1" si="497"/>
        <v>-1.8188919484952382</v>
      </c>
      <c r="AL992" s="34">
        <f t="shared" ca="1" si="497"/>
        <v>0.84048901143366894</v>
      </c>
      <c r="AM992" s="34">
        <f t="shared" ca="1" si="497"/>
        <v>-0.14206368109914261</v>
      </c>
      <c r="AN992" s="101">
        <f t="shared" ca="1" si="497"/>
        <v>0.14216115309387581</v>
      </c>
      <c r="AQ992" s="60">
        <f ca="1"/>
        <v>3.7915583377699819E-2</v>
      </c>
      <c r="AR992" s="60">
        <f ca="1"/>
        <v>-1.2795510985039369E-2</v>
      </c>
      <c r="AS992" s="60">
        <f ca="1"/>
        <v>8.0347705965584902E-3</v>
      </c>
      <c r="AT992" s="60">
        <f ca="1"/>
        <v>1.434767524070848E-2</v>
      </c>
      <c r="AU992" s="60">
        <f ca="1"/>
        <v>-1.7762009035158233E-2</v>
      </c>
      <c r="AW992" s="61">
        <f t="shared" ca="1" si="498"/>
        <v>-1.5592189551827427</v>
      </c>
      <c r="AX992" s="61">
        <f t="shared" ca="1" si="499"/>
        <v>-1.2795510985039369</v>
      </c>
      <c r="AY992" s="61">
        <f t="shared" ca="1" si="500"/>
        <v>0.80347705965584904</v>
      </c>
      <c r="AZ992" s="61">
        <f t="shared" ca="1" si="501"/>
        <v>1.434767524070848</v>
      </c>
      <c r="BA992" s="61">
        <f t="shared" ca="1" si="502"/>
        <v>-1.7762009035158233</v>
      </c>
      <c r="BB992" s="61">
        <f t="shared" ca="1" si="503"/>
        <v>-2.3767263734758055</v>
      </c>
      <c r="BL992" s="96">
        <v>40095</v>
      </c>
      <c r="BM992" s="126">
        <f t="shared" si="517"/>
        <v>4.0739819711933745E-2</v>
      </c>
      <c r="BN992" s="126">
        <f t="shared" si="518"/>
        <v>5.4821288825721059E-3</v>
      </c>
      <c r="BO992" s="126">
        <f t="shared" si="519"/>
        <v>-1.4459639163654062E-2</v>
      </c>
      <c r="BP992" s="126">
        <f t="shared" si="520"/>
        <v>1.5394576700623967E-2</v>
      </c>
      <c r="BQ992" s="126">
        <f t="shared" si="521"/>
        <v>-1.1155418290807259E-2</v>
      </c>
      <c r="DA992" s="126">
        <f t="shared" ca="1" si="504"/>
        <v>3.8048219559519959E-2</v>
      </c>
      <c r="DB992" s="126">
        <f t="shared" ca="1" si="505"/>
        <v>-1.3113393306240546E-2</v>
      </c>
      <c r="DC992" s="126">
        <f t="shared" ca="1" si="506"/>
        <v>7.87635703446889E-3</v>
      </c>
      <c r="DD992" s="126">
        <f t="shared" ca="1" si="507"/>
        <v>1.4464412582023314E-2</v>
      </c>
      <c r="DE992" s="126">
        <f t="shared" ca="1" si="508"/>
        <v>-1.8384601254474907E-2</v>
      </c>
    </row>
    <row r="993" spans="1:109" ht="14" thickBot="1" x14ac:dyDescent="0.2">
      <c r="A993" s="96">
        <v>40098</v>
      </c>
      <c r="B993" s="97">
        <v>3.5521669387817383</v>
      </c>
      <c r="C993" s="98">
        <v>1076.18994140625</v>
      </c>
      <c r="D993" s="97">
        <v>1.5786000490188599</v>
      </c>
      <c r="E993">
        <v>89.863407751820944</v>
      </c>
      <c r="F993">
        <v>1055.0859375</v>
      </c>
      <c r="G993" s="14"/>
      <c r="H993" s="34">
        <f t="shared" si="509"/>
        <v>0</v>
      </c>
      <c r="I993" s="34">
        <f t="shared" si="510"/>
        <v>4.3863696485367488E-3</v>
      </c>
      <c r="J993" s="34">
        <f t="shared" si="511"/>
        <v>-3.0943975700125892E-3</v>
      </c>
      <c r="K993" s="34">
        <f t="shared" si="512"/>
        <v>0</v>
      </c>
      <c r="L993" s="101">
        <f t="shared" si="513"/>
        <v>8.6167995208078774E-3</v>
      </c>
      <c r="N993" s="34">
        <f t="shared" si="514"/>
        <v>0</v>
      </c>
      <c r="O993" s="35">
        <f t="shared" si="522"/>
        <v>0.43863696485367487</v>
      </c>
      <c r="P993" s="35">
        <f t="shared" si="523"/>
        <v>-0.30943975700125892</v>
      </c>
      <c r="Q993" s="35">
        <f t="shared" si="515"/>
        <v>0</v>
      </c>
      <c r="R993" s="35">
        <f t="shared" si="524"/>
        <v>0.86167995208078774</v>
      </c>
      <c r="S993" s="67">
        <f t="shared" si="516"/>
        <v>0.99087715993320369</v>
      </c>
      <c r="AJ993" s="34">
        <f t="shared" ca="1" si="497"/>
        <v>0.31804855416631739</v>
      </c>
      <c r="AK993" s="34">
        <f t="shared" ca="1" si="497"/>
        <v>-0.69026023439521389</v>
      </c>
      <c r="AL993" s="34">
        <f t="shared" ca="1" si="497"/>
        <v>-1.9701815814642811</v>
      </c>
      <c r="AM993" s="34">
        <f t="shared" ca="1" si="497"/>
        <v>0.91323444399083997</v>
      </c>
      <c r="AN993" s="101">
        <f t="shared" ca="1" si="497"/>
        <v>-1.3431765219448148</v>
      </c>
      <c r="AQ993" s="60">
        <f ca="1"/>
        <v>-3.5314408933384916E-2</v>
      </c>
      <c r="AR993" s="60">
        <f ca="1"/>
        <v>-1.6455189937696412E-2</v>
      </c>
      <c r="AS993" s="60">
        <f ca="1"/>
        <v>-6.9129791119015059E-3</v>
      </c>
      <c r="AT993" s="60">
        <f ca="1"/>
        <v>-3.0710469514896857E-3</v>
      </c>
      <c r="AU993" s="60">
        <f ca="1"/>
        <v>-2.6122617866067163E-2</v>
      </c>
      <c r="AW993" s="61">
        <f t="shared" ca="1" si="498"/>
        <v>1.452249732029548</v>
      </c>
      <c r="AX993" s="61">
        <f t="shared" ca="1" si="499"/>
        <v>-1.6455189937696413</v>
      </c>
      <c r="AY993" s="61">
        <f t="shared" ca="1" si="500"/>
        <v>-0.6912979111901506</v>
      </c>
      <c r="AZ993" s="61">
        <f t="shared" ca="1" si="501"/>
        <v>-0.30710469514896854</v>
      </c>
      <c r="BA993" s="61">
        <f t="shared" ca="1" si="502"/>
        <v>-2.6122617866067164</v>
      </c>
      <c r="BB993" s="61">
        <f t="shared" ca="1" si="503"/>
        <v>-3.8039336546859288</v>
      </c>
      <c r="BL993" s="96">
        <v>40098</v>
      </c>
      <c r="BM993" s="126">
        <f t="shared" si="517"/>
        <v>4.2148883889581103E-4</v>
      </c>
      <c r="BN993" s="126">
        <f t="shared" si="518"/>
        <v>4.2278390388667377E-3</v>
      </c>
      <c r="BO993" s="126">
        <f t="shared" si="519"/>
        <v>-3.053207098420527E-3</v>
      </c>
      <c r="BP993" s="126">
        <f t="shared" si="520"/>
        <v>2.0769161058127987E-4</v>
      </c>
      <c r="BQ993" s="126">
        <f t="shared" si="521"/>
        <v>7.8671398783894692E-3</v>
      </c>
      <c r="DA993" s="126">
        <f t="shared" ca="1" si="504"/>
        <v>-3.5181772751564776E-2</v>
      </c>
      <c r="DB993" s="126">
        <f t="shared" ca="1" si="505"/>
        <v>-1.6773072258897591E-2</v>
      </c>
      <c r="DC993" s="126">
        <f t="shared" ca="1" si="506"/>
        <v>-7.0713926739911052E-3</v>
      </c>
      <c r="DD993" s="126">
        <f t="shared" ca="1" si="507"/>
        <v>-2.9543096101748508E-3</v>
      </c>
      <c r="DE993" s="126">
        <f t="shared" ca="1" si="508"/>
        <v>-2.6745210085383837E-2</v>
      </c>
    </row>
    <row r="994" spans="1:109" ht="14" thickBot="1" x14ac:dyDescent="0.2">
      <c r="A994" s="96">
        <v>40099</v>
      </c>
      <c r="B994" s="97">
        <v>3.4769999980926514</v>
      </c>
      <c r="C994" s="98">
        <v>1073.18994140625</v>
      </c>
      <c r="D994" s="97">
        <v>1.5895999670028687</v>
      </c>
      <c r="E994">
        <v>89.798850214711834</v>
      </c>
      <c r="F994">
        <v>1064.0858154296875</v>
      </c>
      <c r="G994" s="14"/>
      <c r="H994" s="34">
        <f t="shared" si="509"/>
        <v>-2.1160869402964036E-2</v>
      </c>
      <c r="I994" s="34">
        <f t="shared" si="510"/>
        <v>-2.7876120046986508E-3</v>
      </c>
      <c r="J994" s="34">
        <f t="shared" si="511"/>
        <v>6.9681474993273426E-3</v>
      </c>
      <c r="K994" s="34">
        <f t="shared" si="512"/>
        <v>-7.1839627189968956E-4</v>
      </c>
      <c r="L994" s="101">
        <f t="shared" si="513"/>
        <v>8.5299951499803774E-3</v>
      </c>
      <c r="N994" s="34">
        <f t="shared" si="514"/>
        <v>0.87020759650644952</v>
      </c>
      <c r="O994" s="35">
        <f t="shared" si="522"/>
        <v>-0.27876120046986508</v>
      </c>
      <c r="P994" s="35">
        <f t="shared" si="523"/>
        <v>0.69681474993273429</v>
      </c>
      <c r="Q994" s="35">
        <f t="shared" si="515"/>
        <v>-7.183962718996896E-2</v>
      </c>
      <c r="R994" s="35">
        <f t="shared" si="524"/>
        <v>0.85299951499803772</v>
      </c>
      <c r="S994" s="67">
        <f t="shared" si="516"/>
        <v>2.0694210337773873</v>
      </c>
      <c r="AJ994" s="34">
        <f t="shared" ca="1" si="497"/>
        <v>0.96540135657887294</v>
      </c>
      <c r="AK994" s="34">
        <f t="shared" ca="1" si="497"/>
        <v>1.1619903101958733</v>
      </c>
      <c r="AL994" s="34">
        <f t="shared" ca="1" si="497"/>
        <v>0.32215732594949864</v>
      </c>
      <c r="AM994" s="34">
        <f t="shared" ca="1" si="497"/>
        <v>0.4361989916335508</v>
      </c>
      <c r="AN994" s="101">
        <f t="shared" ca="1" si="497"/>
        <v>-1.576621056661252</v>
      </c>
      <c r="AQ994" s="60">
        <f ca="1"/>
        <v>1.9209952347266395E-2</v>
      </c>
      <c r="AR994" s="60">
        <f ca="1"/>
        <v>-2.0388588759847309E-2</v>
      </c>
      <c r="AS994" s="60">
        <f ca="1"/>
        <v>-2.1682074135276489E-3</v>
      </c>
      <c r="AT994" s="60">
        <f ca="1"/>
        <v>-9.0055860287673369E-3</v>
      </c>
      <c r="AU994" s="60">
        <f ca="1"/>
        <v>3.9829770185655067E-4</v>
      </c>
      <c r="AW994" s="61">
        <f t="shared" ca="1" si="498"/>
        <v>-0.78997918954958402</v>
      </c>
      <c r="AX994" s="61">
        <f t="shared" ca="1" si="499"/>
        <v>-2.0388588759847308</v>
      </c>
      <c r="AY994" s="61">
        <f t="shared" ca="1" si="500"/>
        <v>-0.21682074135276488</v>
      </c>
      <c r="AZ994" s="61">
        <f t="shared" ca="1" si="501"/>
        <v>-0.90055860287673373</v>
      </c>
      <c r="BA994" s="61">
        <f t="shared" ca="1" si="502"/>
        <v>3.9829770185655068E-2</v>
      </c>
      <c r="BB994" s="61">
        <f t="shared" ca="1" si="503"/>
        <v>-3.9063876395781585</v>
      </c>
      <c r="BL994" s="96">
        <v>40099</v>
      </c>
      <c r="BM994" s="126">
        <f t="shared" si="517"/>
        <v>-2.0739380564068224E-2</v>
      </c>
      <c r="BN994" s="126">
        <f t="shared" si="518"/>
        <v>-2.9461426143686615E-3</v>
      </c>
      <c r="BO994" s="126">
        <f t="shared" si="519"/>
        <v>7.0093379709194048E-3</v>
      </c>
      <c r="BP994" s="126">
        <f t="shared" si="520"/>
        <v>-5.1070466131840971E-4</v>
      </c>
      <c r="BQ994" s="126">
        <f t="shared" si="521"/>
        <v>7.7803355075619692E-3</v>
      </c>
      <c r="DA994" s="126">
        <f t="shared" ca="1" si="504"/>
        <v>1.9342588529086539E-2</v>
      </c>
      <c r="DB994" s="126">
        <f t="shared" ca="1" si="505"/>
        <v>-2.0706471081048488E-2</v>
      </c>
      <c r="DC994" s="126">
        <f t="shared" ca="1" si="506"/>
        <v>-2.3266209756172486E-3</v>
      </c>
      <c r="DD994" s="126">
        <f t="shared" ca="1" si="507"/>
        <v>-8.8888486874525025E-3</v>
      </c>
      <c r="DE994" s="126">
        <f t="shared" ca="1" si="508"/>
        <v>-2.2429451746012216E-4</v>
      </c>
    </row>
    <row r="995" spans="1:109" ht="14" thickBot="1" x14ac:dyDescent="0.2">
      <c r="A995" s="96">
        <v>40100</v>
      </c>
      <c r="B995" s="97">
        <v>3.5910000801086426</v>
      </c>
      <c r="C995" s="98">
        <v>1092.02001953125</v>
      </c>
      <c r="D995" s="97">
        <v>1.5968999862670898</v>
      </c>
      <c r="E995">
        <v>89.501479755173762</v>
      </c>
      <c r="F995">
        <v>1062.0858154296875</v>
      </c>
      <c r="G995" s="14"/>
      <c r="H995" s="34">
        <f t="shared" si="509"/>
        <v>3.2786908852035453E-2</v>
      </c>
      <c r="I995" s="34">
        <f t="shared" si="510"/>
        <v>1.7545895091344303E-2</v>
      </c>
      <c r="J995" s="34">
        <f t="shared" si="511"/>
        <v>4.5923624910392423E-3</v>
      </c>
      <c r="K995" s="34">
        <f t="shared" si="512"/>
        <v>-3.3115174506917451E-3</v>
      </c>
      <c r="L995" s="101">
        <f t="shared" si="513"/>
        <v>-1.8795476558367446E-3</v>
      </c>
      <c r="N995" s="34">
        <f t="shared" si="514"/>
        <v>-1.3483102516104262</v>
      </c>
      <c r="O995" s="35">
        <f t="shared" si="522"/>
        <v>1.7545895091344303</v>
      </c>
      <c r="P995" s="35">
        <f t="shared" si="523"/>
        <v>0.45923624910392424</v>
      </c>
      <c r="Q995" s="35">
        <f t="shared" si="515"/>
        <v>-0.3311517450691745</v>
      </c>
      <c r="R995" s="35">
        <f t="shared" si="524"/>
        <v>-0.18795476558367447</v>
      </c>
      <c r="S995" s="67">
        <f t="shared" si="516"/>
        <v>0.34640899597507951</v>
      </c>
      <c r="AJ995" s="34">
        <f t="shared" ca="1" si="497"/>
        <v>-2.8263114475597262</v>
      </c>
      <c r="AK995" s="34">
        <f t="shared" ca="1" si="497"/>
        <v>-0.72405690035435244</v>
      </c>
      <c r="AL995" s="34">
        <f t="shared" ca="1" si="497"/>
        <v>-0.5078066542788322</v>
      </c>
      <c r="AM995" s="34">
        <f t="shared" ca="1" si="497"/>
        <v>-0.37188883065472855</v>
      </c>
      <c r="AN995" s="101">
        <f t="shared" ca="1" si="497"/>
        <v>-1.2732885408425505</v>
      </c>
      <c r="AQ995" s="60">
        <f ca="1"/>
        <v>1.6002529303075805E-2</v>
      </c>
      <c r="AR995" s="60">
        <f ca="1"/>
        <v>1.9283486704459955E-2</v>
      </c>
      <c r="AS995" s="60">
        <f ca="1"/>
        <v>1.882882630201207E-3</v>
      </c>
      <c r="AT995" s="60">
        <f ca="1"/>
        <v>-5.8701415311023675E-3</v>
      </c>
      <c r="AU995" s="60">
        <f ca="1"/>
        <v>1.2139711284618772E-2</v>
      </c>
      <c r="AW995" s="61">
        <f t="shared" ca="1" si="498"/>
        <v>-0.65807894267818023</v>
      </c>
      <c r="AX995" s="61">
        <f t="shared" ca="1" si="499"/>
        <v>1.9283486704459956</v>
      </c>
      <c r="AY995" s="61">
        <f t="shared" ca="1" si="500"/>
        <v>0.18828826302012069</v>
      </c>
      <c r="AZ995" s="61">
        <f t="shared" ca="1" si="501"/>
        <v>-0.58701415311023675</v>
      </c>
      <c r="BA995" s="61">
        <f t="shared" ca="1" si="502"/>
        <v>1.2139711284618773</v>
      </c>
      <c r="BB995" s="61">
        <f t="shared" ca="1" si="503"/>
        <v>2.0855149661395767</v>
      </c>
      <c r="BL995" s="96">
        <v>40100</v>
      </c>
      <c r="BM995" s="126">
        <f t="shared" si="517"/>
        <v>3.3208397690931264E-2</v>
      </c>
      <c r="BN995" s="126">
        <f t="shared" si="518"/>
        <v>1.7387364481674293E-2</v>
      </c>
      <c r="BO995" s="126">
        <f t="shared" si="519"/>
        <v>4.6335529626313045E-3</v>
      </c>
      <c r="BP995" s="126">
        <f t="shared" si="520"/>
        <v>-3.1038258401104653E-3</v>
      </c>
      <c r="BQ995" s="126">
        <f t="shared" si="521"/>
        <v>-2.6292072982551525E-3</v>
      </c>
      <c r="DA995" s="126">
        <f t="shared" ca="1" si="504"/>
        <v>1.613516548489595E-2</v>
      </c>
      <c r="DB995" s="126">
        <f t="shared" ca="1" si="505"/>
        <v>1.8965604383258776E-2</v>
      </c>
      <c r="DC995" s="126">
        <f t="shared" ca="1" si="506"/>
        <v>1.7244690681116075E-3</v>
      </c>
      <c r="DD995" s="126">
        <f t="shared" ca="1" si="507"/>
        <v>-5.7534041897875322E-3</v>
      </c>
      <c r="DE995" s="126">
        <f t="shared" ca="1" si="508"/>
        <v>1.15171190653021E-2</v>
      </c>
    </row>
    <row r="996" spans="1:109" ht="14" thickBot="1" x14ac:dyDescent="0.2">
      <c r="A996" s="96">
        <v>40101</v>
      </c>
      <c r="B996" s="97">
        <v>3.6480000019073486</v>
      </c>
      <c r="C996" s="98">
        <v>1096.56005859375</v>
      </c>
      <c r="D996" s="97">
        <v>1.6268999576568604</v>
      </c>
      <c r="E996">
        <v>90.661833808817292</v>
      </c>
      <c r="F996">
        <v>1058.621826171875</v>
      </c>
      <c r="G996" s="14"/>
      <c r="H996" s="34">
        <f t="shared" si="509"/>
        <v>1.5872993741894201E-2</v>
      </c>
      <c r="I996" s="34">
        <f t="shared" si="510"/>
        <v>4.1574687105542379E-3</v>
      </c>
      <c r="J996" s="34">
        <f t="shared" si="511"/>
        <v>1.8786380892831227E-2</v>
      </c>
      <c r="K996" s="34">
        <f t="shared" si="512"/>
        <v>1.2964635409577733E-2</v>
      </c>
      <c r="L996" s="101">
        <f t="shared" si="513"/>
        <v>-3.2614965829395582E-3</v>
      </c>
      <c r="N996" s="34">
        <f t="shared" si="514"/>
        <v>-0.65275199569829057</v>
      </c>
      <c r="O996" s="35">
        <f t="shared" si="522"/>
        <v>0.41574687105542379</v>
      </c>
      <c r="P996" s="35">
        <f t="shared" si="523"/>
        <v>1.8786380892831227</v>
      </c>
      <c r="Q996" s="35">
        <f t="shared" si="515"/>
        <v>1.2964635409577734</v>
      </c>
      <c r="R996" s="35">
        <f t="shared" si="524"/>
        <v>-0.32614965829395581</v>
      </c>
      <c r="S996" s="67">
        <f t="shared" si="516"/>
        <v>2.6119468473040732</v>
      </c>
      <c r="AJ996" s="34">
        <f t="shared" ca="1" si="497"/>
        <v>-1.4672549215677004</v>
      </c>
      <c r="AK996" s="34">
        <f t="shared" ca="1" si="497"/>
        <v>1.2274729958334289</v>
      </c>
      <c r="AL996" s="34">
        <f t="shared" ca="1" si="497"/>
        <v>0.75695060322989205</v>
      </c>
      <c r="AM996" s="34">
        <f t="shared" ca="1" si="497"/>
        <v>-0.172254159183999</v>
      </c>
      <c r="AN996" s="101">
        <f t="shared" ca="1" si="497"/>
        <v>-0.82132050310573046</v>
      </c>
      <c r="AQ996" s="60">
        <f ca="1"/>
        <v>-5.0469848509176789E-2</v>
      </c>
      <c r="AR996" s="60">
        <f ca="1"/>
        <v>-3.3614766949160532E-2</v>
      </c>
      <c r="AS996" s="60">
        <f ca="1"/>
        <v>-1.136016552474306E-2</v>
      </c>
      <c r="AT996" s="60">
        <f ca="1"/>
        <v>-1.4764565781293414E-2</v>
      </c>
      <c r="AU996" s="60">
        <f ca="1"/>
        <v>-4.6204938008931225E-3</v>
      </c>
      <c r="AW996" s="61">
        <f t="shared" ca="1" si="498"/>
        <v>2.0754934370070597</v>
      </c>
      <c r="AX996" s="61">
        <f t="shared" ca="1" si="499"/>
        <v>-3.3614766949160533</v>
      </c>
      <c r="AY996" s="61">
        <f t="shared" ca="1" si="500"/>
        <v>-1.136016552474306</v>
      </c>
      <c r="AZ996" s="61">
        <f t="shared" ca="1" si="501"/>
        <v>-1.4764565781293415</v>
      </c>
      <c r="BA996" s="61">
        <f t="shared" ca="1" si="502"/>
        <v>-0.46204938008931223</v>
      </c>
      <c r="BB996" s="61">
        <f t="shared" ca="1" si="503"/>
        <v>-4.3605057686019535</v>
      </c>
      <c r="BL996" s="96">
        <v>40101</v>
      </c>
      <c r="BM996" s="126">
        <f t="shared" si="517"/>
        <v>1.6294482580790012E-2</v>
      </c>
      <c r="BN996" s="126">
        <f t="shared" si="518"/>
        <v>3.9989381008842268E-3</v>
      </c>
      <c r="BO996" s="126">
        <f t="shared" si="519"/>
        <v>1.8827571364423291E-2</v>
      </c>
      <c r="BP996" s="126">
        <f t="shared" si="520"/>
        <v>1.3172327020159013E-2</v>
      </c>
      <c r="BQ996" s="126">
        <f t="shared" si="521"/>
        <v>-4.0111562253579659E-3</v>
      </c>
      <c r="DA996" s="126">
        <f t="shared" ca="1" si="504"/>
        <v>-5.0337212327356648E-2</v>
      </c>
      <c r="DB996" s="126">
        <f t="shared" ca="1" si="505"/>
        <v>-3.3932649270361707E-2</v>
      </c>
      <c r="DC996" s="126">
        <f t="shared" ca="1" si="506"/>
        <v>-1.151857908683266E-2</v>
      </c>
      <c r="DD996" s="126">
        <f t="shared" ca="1" si="507"/>
        <v>-1.464782843997858E-2</v>
      </c>
      <c r="DE996" s="126">
        <f t="shared" ca="1" si="508"/>
        <v>-5.2430860202097949E-3</v>
      </c>
    </row>
    <row r="997" spans="1:109" ht="14" thickBot="1" x14ac:dyDescent="0.2">
      <c r="A997" s="96">
        <v>40102</v>
      </c>
      <c r="B997" s="97">
        <v>3.6050000190734863</v>
      </c>
      <c r="C997" s="98">
        <v>1087.6800537109375</v>
      </c>
      <c r="D997" s="97">
        <v>1.6354000568389893</v>
      </c>
      <c r="E997">
        <v>90.876045315224843</v>
      </c>
      <c r="F997">
        <v>1053.221923828125</v>
      </c>
      <c r="G997" s="14"/>
      <c r="H997" s="34">
        <f t="shared" si="509"/>
        <v>-1.1787275989961585E-2</v>
      </c>
      <c r="I997" s="34">
        <f t="shared" si="510"/>
        <v>-8.0980561103058887E-3</v>
      </c>
      <c r="J997" s="34">
        <f t="shared" si="511"/>
        <v>5.2247214969328281E-3</v>
      </c>
      <c r="K997" s="34">
        <f t="shared" si="512"/>
        <v>2.3627528520906455E-3</v>
      </c>
      <c r="L997" s="101">
        <f t="shared" si="513"/>
        <v>-5.1008794739069423E-3</v>
      </c>
      <c r="N997" s="34">
        <f t="shared" si="514"/>
        <v>0.48473325520103094</v>
      </c>
      <c r="O997" s="35">
        <f t="shared" si="522"/>
        <v>-0.8098056110305889</v>
      </c>
      <c r="P997" s="35">
        <f t="shared" si="523"/>
        <v>0.52247214969328282</v>
      </c>
      <c r="Q997" s="35">
        <f t="shared" si="515"/>
        <v>0.23627528520906455</v>
      </c>
      <c r="R997" s="35">
        <f t="shared" si="524"/>
        <v>-0.51008794739069419</v>
      </c>
      <c r="S997" s="67">
        <f t="shared" si="516"/>
        <v>-7.6412868317904781E-2</v>
      </c>
      <c r="AJ997" s="34">
        <f t="shared" ca="1" si="497"/>
        <v>0.85423322035254767</v>
      </c>
      <c r="AK997" s="34">
        <f t="shared" ca="1" si="497"/>
        <v>-1.5947847849333328</v>
      </c>
      <c r="AL997" s="34">
        <f t="shared" ca="1" si="497"/>
        <v>-1.4020604333340121</v>
      </c>
      <c r="AM997" s="34">
        <f t="shared" ca="1" si="497"/>
        <v>-0.65362997764069919</v>
      </c>
      <c r="AN997" s="101">
        <f t="shared" ca="1" si="497"/>
        <v>0.32261061731401514</v>
      </c>
      <c r="AQ997" s="60">
        <f ca="1"/>
        <v>-3.4720859455382766E-2</v>
      </c>
      <c r="AR997" s="60">
        <f ca="1"/>
        <v>1.431934190155611E-3</v>
      </c>
      <c r="AS997" s="60">
        <f ca="1"/>
        <v>-1.3425994064539281E-3</v>
      </c>
      <c r="AT997" s="60">
        <f ca="1"/>
        <v>-9.0139366310462796E-3</v>
      </c>
      <c r="AU997" s="60">
        <f ca="1"/>
        <v>1.2473668976943108E-2</v>
      </c>
      <c r="AW997" s="61">
        <f t="shared" ca="1" si="498"/>
        <v>1.4278409397996994</v>
      </c>
      <c r="AX997" s="61">
        <f t="shared" ca="1" si="499"/>
        <v>0.1431934190155611</v>
      </c>
      <c r="AY997" s="61">
        <f t="shared" ca="1" si="500"/>
        <v>-0.13425994064539282</v>
      </c>
      <c r="AZ997" s="61">
        <f t="shared" ca="1" si="501"/>
        <v>-0.90139366310462798</v>
      </c>
      <c r="BA997" s="61">
        <f t="shared" ca="1" si="502"/>
        <v>1.2473668976943109</v>
      </c>
      <c r="BB997" s="61">
        <f t="shared" ca="1" si="503"/>
        <v>1.7827476527595505</v>
      </c>
      <c r="BL997" s="96">
        <v>40102</v>
      </c>
      <c r="BM997" s="126">
        <f t="shared" si="517"/>
        <v>-1.1365787151065773E-2</v>
      </c>
      <c r="BN997" s="126">
        <f t="shared" si="518"/>
        <v>-8.2565867199758999E-3</v>
      </c>
      <c r="BO997" s="126">
        <f t="shared" si="519"/>
        <v>5.2659119685248904E-3</v>
      </c>
      <c r="BP997" s="126">
        <f t="shared" si="520"/>
        <v>2.5704444626719254E-3</v>
      </c>
      <c r="BQ997" s="126">
        <f t="shared" si="521"/>
        <v>-5.8505391163253505E-3</v>
      </c>
      <c r="DA997" s="126">
        <f t="shared" ca="1" si="504"/>
        <v>-3.4588223273562625E-2</v>
      </c>
      <c r="DB997" s="126">
        <f t="shared" ca="1" si="505"/>
        <v>1.1140518689544336E-3</v>
      </c>
      <c r="DC997" s="126">
        <f t="shared" ca="1" si="506"/>
        <v>-1.5010129685435276E-3</v>
      </c>
      <c r="DD997" s="126">
        <f t="shared" ca="1" si="507"/>
        <v>-8.8971992897314452E-3</v>
      </c>
      <c r="DE997" s="126">
        <f t="shared" ca="1" si="508"/>
        <v>1.1851076757626436E-2</v>
      </c>
    </row>
    <row r="998" spans="1:109" ht="14" thickBot="1" x14ac:dyDescent="0.2">
      <c r="A998" s="96">
        <v>40105</v>
      </c>
      <c r="B998" s="97">
        <v>3.5750000476837158</v>
      </c>
      <c r="C998" s="98">
        <v>1097.9100341796875</v>
      </c>
      <c r="D998" s="97">
        <v>1.6373000144958496</v>
      </c>
      <c r="E998">
        <v>90.702944854554872</v>
      </c>
      <c r="F998">
        <v>1057.23583984375</v>
      </c>
      <c r="G998" s="14"/>
      <c r="H998" s="34">
        <f t="shared" si="509"/>
        <v>-8.3217673317740343E-3</v>
      </c>
      <c r="I998" s="34">
        <f t="shared" si="510"/>
        <v>9.4053213845812847E-3</v>
      </c>
      <c r="J998" s="34">
        <f t="shared" si="511"/>
        <v>1.1617693474541739E-3</v>
      </c>
      <c r="K998" s="34">
        <f t="shared" si="512"/>
        <v>-1.9047974641670622E-3</v>
      </c>
      <c r="L998" s="101">
        <f t="shared" si="513"/>
        <v>3.8110828542532596E-3</v>
      </c>
      <c r="N998" s="34">
        <f t="shared" si="514"/>
        <v>0.3422196418571829</v>
      </c>
      <c r="O998" s="35">
        <f t="shared" si="522"/>
        <v>0.94053213845812844</v>
      </c>
      <c r="P998" s="35">
        <f t="shared" si="523"/>
        <v>0.11617693474541739</v>
      </c>
      <c r="Q998" s="35">
        <f t="shared" si="515"/>
        <v>-0.19047974641670623</v>
      </c>
      <c r="R998" s="35">
        <f t="shared" si="524"/>
        <v>0.38110828542532599</v>
      </c>
      <c r="S998" s="67">
        <f t="shared" si="516"/>
        <v>1.5895572540693483</v>
      </c>
      <c r="AJ998" s="34">
        <f t="shared" ca="1" si="497"/>
        <v>0.31953664133831111</v>
      </c>
      <c r="AK998" s="34">
        <f t="shared" ca="1" si="497"/>
        <v>-0.72608515369720916</v>
      </c>
      <c r="AL998" s="34">
        <f t="shared" ca="1" si="497"/>
        <v>1.2589967050767408</v>
      </c>
      <c r="AM998" s="34">
        <f t="shared" ca="1" si="497"/>
        <v>-0.15463370906082191</v>
      </c>
      <c r="AN998" s="101">
        <f t="shared" ca="1" si="497"/>
        <v>-1.3443625518121995</v>
      </c>
      <c r="AQ998" s="60">
        <f ca="1"/>
        <v>2.6831893794291725E-2</v>
      </c>
      <c r="AR998" s="60">
        <f ca="1"/>
        <v>-1.4972983143869826E-2</v>
      </c>
      <c r="AS998" s="60">
        <f ca="1"/>
        <v>-6.3159249464012652E-3</v>
      </c>
      <c r="AT998" s="60">
        <f ca="1"/>
        <v>6.9598862553527999E-3</v>
      </c>
      <c r="AU998" s="60">
        <f ca="1"/>
        <v>-1.2538085814561745E-2</v>
      </c>
      <c r="AW998" s="61">
        <f t="shared" ca="1" si="498"/>
        <v>-1.103419588477605</v>
      </c>
      <c r="AX998" s="61">
        <f t="shared" ca="1" si="499"/>
        <v>-1.4972983143869827</v>
      </c>
      <c r="AY998" s="61">
        <f t="shared" ca="1" si="500"/>
        <v>-0.63159249464012657</v>
      </c>
      <c r="AZ998" s="61">
        <f t="shared" ca="1" si="501"/>
        <v>0.69598862553527996</v>
      </c>
      <c r="BA998" s="61">
        <f t="shared" ca="1" si="502"/>
        <v>-1.2538085814561746</v>
      </c>
      <c r="BB998" s="61">
        <f t="shared" ca="1" si="503"/>
        <v>-3.7901303534256092</v>
      </c>
      <c r="BL998" s="96">
        <v>40105</v>
      </c>
      <c r="BM998" s="126">
        <f t="shared" si="517"/>
        <v>-7.9002784928782228E-3</v>
      </c>
      <c r="BN998" s="126">
        <f t="shared" si="518"/>
        <v>9.2467907749112736E-3</v>
      </c>
      <c r="BO998" s="126">
        <f t="shared" si="519"/>
        <v>1.2029598190462362E-3</v>
      </c>
      <c r="BP998" s="126">
        <f t="shared" si="520"/>
        <v>-1.6971058535857823E-3</v>
      </c>
      <c r="BQ998" s="126">
        <f t="shared" si="521"/>
        <v>3.0614232118348515E-3</v>
      </c>
      <c r="DA998" s="126">
        <f t="shared" ca="1" si="504"/>
        <v>2.6964529976111869E-2</v>
      </c>
      <c r="DB998" s="126">
        <f t="shared" ca="1" si="505"/>
        <v>-1.5290865465071003E-2</v>
      </c>
      <c r="DC998" s="126">
        <f t="shared" ca="1" si="506"/>
        <v>-6.4743385084908645E-3</v>
      </c>
      <c r="DD998" s="126">
        <f t="shared" ca="1" si="507"/>
        <v>7.0766235966676352E-3</v>
      </c>
      <c r="DE998" s="126">
        <f t="shared" ca="1" si="508"/>
        <v>-1.3160678033878418E-2</v>
      </c>
    </row>
    <row r="999" spans="1:109" ht="14" thickBot="1" x14ac:dyDescent="0.2">
      <c r="A999" s="96">
        <v>40106</v>
      </c>
      <c r="B999" s="97">
        <v>3.5120000839233398</v>
      </c>
      <c r="C999" s="98">
        <v>1091.06005859375</v>
      </c>
      <c r="D999" s="97">
        <v>1.6355999708175659</v>
      </c>
      <c r="E999">
        <v>90.719405846100187</v>
      </c>
      <c r="F999">
        <v>1054.23583984375</v>
      </c>
      <c r="G999" s="14"/>
      <c r="H999" s="34">
        <f t="shared" si="509"/>
        <v>-1.7622367250370915E-2</v>
      </c>
      <c r="I999" s="34">
        <f t="shared" si="510"/>
        <v>-6.239104637617704E-3</v>
      </c>
      <c r="J999" s="34">
        <f t="shared" si="511"/>
        <v>-1.0383214213841936E-3</v>
      </c>
      <c r="K999" s="34">
        <f t="shared" si="512"/>
        <v>1.8148243777212842E-4</v>
      </c>
      <c r="L999" s="101">
        <f t="shared" si="513"/>
        <v>-2.8375882531974828E-3</v>
      </c>
      <c r="N999" s="34">
        <f t="shared" si="514"/>
        <v>0.72469224008117683</v>
      </c>
      <c r="O999" s="35">
        <f t="shared" si="522"/>
        <v>-0.6239104637617704</v>
      </c>
      <c r="P999" s="35">
        <f t="shared" si="523"/>
        <v>-0.10383214213841936</v>
      </c>
      <c r="Q999" s="35">
        <f t="shared" si="515"/>
        <v>1.8148243777212844E-2</v>
      </c>
      <c r="R999" s="35">
        <f t="shared" si="524"/>
        <v>-0.28375882531974828</v>
      </c>
      <c r="S999" s="67">
        <f t="shared" si="516"/>
        <v>-0.26866094736154833</v>
      </c>
      <c r="AJ999" s="34">
        <f t="shared" ca="1" si="497"/>
        <v>-0.70646210638187568</v>
      </c>
      <c r="AK999" s="34">
        <f t="shared" ca="1" si="497"/>
        <v>1.2010232066756217</v>
      </c>
      <c r="AL999" s="34">
        <f t="shared" ca="1" si="497"/>
        <v>1.1560902584871418</v>
      </c>
      <c r="AM999" s="34">
        <f t="shared" ca="1" si="497"/>
        <v>0.11359833304375584</v>
      </c>
      <c r="AN999" s="101">
        <f t="shared" ca="1" si="497"/>
        <v>0.34649149816819291</v>
      </c>
      <c r="AQ999" s="60">
        <f ca="1"/>
        <v>1.9194163501542823E-3</v>
      </c>
      <c r="AR999" s="60">
        <f ca="1"/>
        <v>1.3796388053272322E-2</v>
      </c>
      <c r="AS999" s="60">
        <f ca="1"/>
        <v>-5.7405651482228762E-3</v>
      </c>
      <c r="AT999" s="60">
        <f ca="1"/>
        <v>-2.8403261960750804E-3</v>
      </c>
      <c r="AU999" s="60">
        <f ca="1"/>
        <v>-1.5383497785400543E-2</v>
      </c>
      <c r="AW999" s="61">
        <f t="shared" ca="1" si="498"/>
        <v>-7.8932989800928471E-2</v>
      </c>
      <c r="AX999" s="61">
        <f t="shared" ca="1" si="499"/>
        <v>1.3796388053272322</v>
      </c>
      <c r="AY999" s="61">
        <f t="shared" ca="1" si="500"/>
        <v>-0.57405651482228759</v>
      </c>
      <c r="AZ999" s="61">
        <f t="shared" ca="1" si="501"/>
        <v>-0.28403261960750803</v>
      </c>
      <c r="BA999" s="61">
        <f t="shared" ca="1" si="502"/>
        <v>-1.5383497785400542</v>
      </c>
      <c r="BB999" s="61">
        <f t="shared" ca="1" si="503"/>
        <v>-1.0957330974435462</v>
      </c>
      <c r="BL999" s="96">
        <v>40106</v>
      </c>
      <c r="BM999" s="126">
        <f t="shared" si="517"/>
        <v>-1.7200878411475103E-2</v>
      </c>
      <c r="BN999" s="126">
        <f t="shared" si="518"/>
        <v>-6.3976352472877151E-3</v>
      </c>
      <c r="BO999" s="126">
        <f t="shared" si="519"/>
        <v>-9.9713094979213138E-4</v>
      </c>
      <c r="BP999" s="126">
        <f t="shared" si="520"/>
        <v>3.891740483534083E-4</v>
      </c>
      <c r="BQ999" s="126">
        <f t="shared" si="521"/>
        <v>-3.5872478956158909E-3</v>
      </c>
      <c r="DA999" s="126">
        <f t="shared" ca="1" si="504"/>
        <v>2.0520525319744258E-3</v>
      </c>
      <c r="DB999" s="126">
        <f t="shared" ca="1" si="505"/>
        <v>1.3478505732071145E-2</v>
      </c>
      <c r="DC999" s="126">
        <f t="shared" ca="1" si="506"/>
        <v>-5.8989787103124755E-3</v>
      </c>
      <c r="DD999" s="126">
        <f t="shared" ca="1" si="507"/>
        <v>-2.7235888547602455E-3</v>
      </c>
      <c r="DE999" s="126">
        <f t="shared" ca="1" si="508"/>
        <v>-1.6006090004717217E-2</v>
      </c>
    </row>
    <row r="1000" spans="1:109" ht="14" thickBot="1" x14ac:dyDescent="0.2">
      <c r="A1000" s="96">
        <v>40107</v>
      </c>
      <c r="B1000" s="97">
        <v>3.5875000953674316</v>
      </c>
      <c r="C1000" s="98">
        <v>1081.4000244140625</v>
      </c>
      <c r="D1000" s="97">
        <v>1.6625000238418579</v>
      </c>
      <c r="E1000">
        <v>91.058092834252321</v>
      </c>
      <c r="F1000">
        <v>1058.285888671875</v>
      </c>
      <c r="G1000" s="14"/>
      <c r="H1000" s="34">
        <f t="shared" si="509"/>
        <v>2.1497724840527029E-2</v>
      </c>
      <c r="I1000" s="34">
        <f t="shared" si="510"/>
        <v>-8.8538060793263429E-3</v>
      </c>
      <c r="J1000" s="34">
        <f t="shared" si="511"/>
        <v>1.6446596664370088E-2</v>
      </c>
      <c r="K1000" s="34">
        <f t="shared" si="512"/>
        <v>3.7333466306723267E-3</v>
      </c>
      <c r="L1000" s="101">
        <f t="shared" si="513"/>
        <v>3.8416914650950059E-3</v>
      </c>
      <c r="N1000" s="34">
        <f t="shared" si="514"/>
        <v>-0.88406024854591447</v>
      </c>
      <c r="O1000" s="35">
        <f t="shared" si="522"/>
        <v>-0.88538060793263429</v>
      </c>
      <c r="P1000" s="35">
        <f t="shared" si="523"/>
        <v>1.6446596664370088</v>
      </c>
      <c r="Q1000" s="35">
        <f t="shared" si="515"/>
        <v>0.37333466306723267</v>
      </c>
      <c r="R1000" s="35">
        <f t="shared" si="524"/>
        <v>0.38416914650950057</v>
      </c>
      <c r="S1000" s="67">
        <f t="shared" si="516"/>
        <v>0.63272261953519315</v>
      </c>
      <c r="AJ1000" s="34">
        <f t="shared" ca="1" si="497"/>
        <v>0.88190135849641882</v>
      </c>
      <c r="AK1000" s="34">
        <f t="shared" ca="1" si="497"/>
        <v>0.70707711488417235</v>
      </c>
      <c r="AL1000" s="34">
        <f t="shared" ca="1" si="497"/>
        <v>0.10690737549392698</v>
      </c>
      <c r="AM1000" s="34">
        <f t="shared" ca="1" si="497"/>
        <v>-1.1899048720421974</v>
      </c>
      <c r="AN1000" s="101">
        <f t="shared" ca="1" si="497"/>
        <v>0.10956500834940469</v>
      </c>
      <c r="AQ1000" s="60">
        <f ca="1"/>
        <v>-2.2504815380613826E-2</v>
      </c>
      <c r="AR1000" s="60">
        <f ca="1"/>
        <v>1.1354817223757531E-2</v>
      </c>
      <c r="AS1000" s="60">
        <f ca="1"/>
        <v>4.6639677357702396E-3</v>
      </c>
      <c r="AT1000" s="60">
        <f ca="1"/>
        <v>-1.4488157618703296E-3</v>
      </c>
      <c r="AU1000" s="60">
        <f ca="1"/>
        <v>9.3174851130272945E-3</v>
      </c>
      <c r="AW1000" s="61">
        <f t="shared" ca="1" si="498"/>
        <v>0.92547526896235155</v>
      </c>
      <c r="AX1000" s="61">
        <f t="shared" ca="1" si="499"/>
        <v>1.1354817223757532</v>
      </c>
      <c r="AY1000" s="61">
        <f t="shared" ca="1" si="500"/>
        <v>0.46639677357702397</v>
      </c>
      <c r="AZ1000" s="61">
        <f t="shared" ca="1" si="501"/>
        <v>-0.14488157618703296</v>
      </c>
      <c r="BA1000" s="61">
        <f t="shared" ca="1" si="502"/>
        <v>0.9317485113027294</v>
      </c>
      <c r="BB1000" s="61">
        <f t="shared" ca="1" si="503"/>
        <v>3.314220700030825</v>
      </c>
      <c r="BL1000" s="96">
        <v>40107</v>
      </c>
      <c r="BM1000" s="126">
        <f t="shared" si="517"/>
        <v>2.1919213679422841E-2</v>
      </c>
      <c r="BN1000" s="126">
        <f t="shared" si="518"/>
        <v>-9.012336688996354E-3</v>
      </c>
      <c r="BO1000" s="126">
        <f t="shared" si="519"/>
        <v>1.6487787135962152E-2</v>
      </c>
      <c r="BP1000" s="126">
        <f t="shared" si="520"/>
        <v>3.9410382412536065E-3</v>
      </c>
      <c r="BQ1000" s="126">
        <f t="shared" si="521"/>
        <v>3.0920318226765977E-3</v>
      </c>
      <c r="DA1000" s="126">
        <f t="shared" ca="1" si="504"/>
        <v>-2.2372179198793682E-2</v>
      </c>
      <c r="DB1000" s="126">
        <f t="shared" ca="1" si="505"/>
        <v>1.1036934902556354E-2</v>
      </c>
      <c r="DC1000" s="126">
        <f t="shared" ca="1" si="506"/>
        <v>4.5055541736806403E-3</v>
      </c>
      <c r="DD1000" s="126">
        <f t="shared" ca="1" si="507"/>
        <v>-1.3320784205554947E-3</v>
      </c>
      <c r="DE1000" s="126">
        <f t="shared" ca="1" si="508"/>
        <v>8.6948928937106221E-3</v>
      </c>
    </row>
    <row r="1001" spans="1:109" ht="14" thickBot="1" x14ac:dyDescent="0.2">
      <c r="A1001" s="96">
        <v>40108</v>
      </c>
      <c r="B1001" s="97">
        <v>3.5985000133514404</v>
      </c>
      <c r="C1001" s="98">
        <v>1092.9100341796875</v>
      </c>
      <c r="D1001" s="97">
        <v>1.6620999574661255</v>
      </c>
      <c r="E1001">
        <v>91.282516929157083</v>
      </c>
      <c r="F1001">
        <v>1056.4217529296875</v>
      </c>
      <c r="G1001" s="14"/>
      <c r="H1001" s="34">
        <f t="shared" si="509"/>
        <v>3.0661791474829712E-3</v>
      </c>
      <c r="I1001" s="34">
        <f t="shared" si="510"/>
        <v>1.0643618925255246E-2</v>
      </c>
      <c r="J1001" s="34">
        <f t="shared" si="511"/>
        <v>-2.406414255609523E-4</v>
      </c>
      <c r="K1001" s="34">
        <f t="shared" si="512"/>
        <v>2.4646254706132292E-3</v>
      </c>
      <c r="L1001" s="101">
        <f t="shared" si="513"/>
        <v>-1.7614670687208618E-3</v>
      </c>
      <c r="N1001" s="34">
        <f t="shared" si="514"/>
        <v>-0.12609181293919855</v>
      </c>
      <c r="O1001" s="35">
        <f t="shared" si="522"/>
        <v>1.0643618925255247</v>
      </c>
      <c r="P1001" s="35">
        <f t="shared" si="523"/>
        <v>-2.4064142556095229E-2</v>
      </c>
      <c r="Q1001" s="35">
        <f t="shared" si="515"/>
        <v>0.24646254706132292</v>
      </c>
      <c r="R1001" s="35">
        <f t="shared" si="524"/>
        <v>-0.17614670687208617</v>
      </c>
      <c r="S1001" s="67">
        <f t="shared" si="516"/>
        <v>0.98452177721946765</v>
      </c>
      <c r="AJ1001" s="34">
        <f t="shared" ca="1" si="497"/>
        <v>-2.0175788601880087</v>
      </c>
      <c r="AK1001" s="34">
        <f t="shared" ca="1" si="497"/>
        <v>1.5992797455625363</v>
      </c>
      <c r="AL1001" s="34">
        <f t="shared" ca="1" si="497"/>
        <v>2.5222491758893661</v>
      </c>
      <c r="AM1001" s="34">
        <f t="shared" ca="1" si="497"/>
        <v>-0.7548928769303882</v>
      </c>
      <c r="AN1001" s="101">
        <f t="shared" ca="1" si="497"/>
        <v>1.2969876232386044</v>
      </c>
      <c r="AQ1001" s="60">
        <f ca="1"/>
        <v>1.4658151785558772E-2</v>
      </c>
      <c r="AR1001" s="60">
        <f ca="1"/>
        <v>1.3015860403110941E-2</v>
      </c>
      <c r="AS1001" s="60">
        <f ca="1"/>
        <v>-2.44319215230569E-3</v>
      </c>
      <c r="AT1001" s="60">
        <f ca="1"/>
        <v>7.083877884554955E-3</v>
      </c>
      <c r="AU1001" s="60">
        <f ca="1"/>
        <v>9.1958424876502909E-3</v>
      </c>
      <c r="AW1001" s="61">
        <f t="shared" ca="1" si="498"/>
        <v>-0.60279352382143236</v>
      </c>
      <c r="AX1001" s="61">
        <f t="shared" ca="1" si="499"/>
        <v>1.3015860403110942</v>
      </c>
      <c r="AY1001" s="61">
        <f t="shared" ca="1" si="500"/>
        <v>-0.24431921523056901</v>
      </c>
      <c r="AZ1001" s="61">
        <f t="shared" ca="1" si="501"/>
        <v>0.70838778845549555</v>
      </c>
      <c r="BA1001" s="61">
        <f t="shared" ca="1" si="502"/>
        <v>0.91958424876502909</v>
      </c>
      <c r="BB1001" s="61">
        <f t="shared" ca="1" si="503"/>
        <v>2.0824453384796175</v>
      </c>
      <c r="BL1001" s="96">
        <v>40108</v>
      </c>
      <c r="BM1001" s="126">
        <f t="shared" si="517"/>
        <v>3.4876679863787823E-3</v>
      </c>
      <c r="BN1001" s="126">
        <f t="shared" si="518"/>
        <v>1.0485088315585235E-2</v>
      </c>
      <c r="BO1001" s="126">
        <f t="shared" si="519"/>
        <v>-1.9945095396888994E-4</v>
      </c>
      <c r="BP1001" s="126">
        <f t="shared" si="520"/>
        <v>2.672317081194509E-3</v>
      </c>
      <c r="BQ1001" s="126">
        <f t="shared" si="521"/>
        <v>-2.5111267111392697E-3</v>
      </c>
      <c r="DA1001" s="126">
        <f t="shared" ca="1" si="504"/>
        <v>1.4790787967378916E-2</v>
      </c>
      <c r="DB1001" s="126">
        <f t="shared" ca="1" si="505"/>
        <v>1.2697978081909764E-2</v>
      </c>
      <c r="DC1001" s="126">
        <f t="shared" ca="1" si="506"/>
        <v>-2.6016057143952898E-3</v>
      </c>
      <c r="DD1001" s="126">
        <f t="shared" ca="1" si="507"/>
        <v>7.2006152258697904E-3</v>
      </c>
      <c r="DE1001" s="126">
        <f t="shared" ca="1" si="508"/>
        <v>8.5732502683336185E-3</v>
      </c>
    </row>
    <row r="1002" spans="1:109" ht="14" thickBot="1" x14ac:dyDescent="0.2">
      <c r="A1002" s="96">
        <v>40109</v>
      </c>
      <c r="B1002" s="97">
        <v>3.6549999713897705</v>
      </c>
      <c r="C1002" s="98">
        <v>1079.5999755859375</v>
      </c>
      <c r="D1002" s="97">
        <v>1.631100058555603</v>
      </c>
      <c r="E1002">
        <v>92.123449365006138</v>
      </c>
      <c r="F1002">
        <v>1056.4217529296875</v>
      </c>
      <c r="G1002" s="14"/>
      <c r="H1002" s="34">
        <f t="shared" si="509"/>
        <v>1.5700974803028886E-2</v>
      </c>
      <c r="I1002" s="34">
        <f t="shared" si="510"/>
        <v>-1.2178549173757212E-2</v>
      </c>
      <c r="J1002" s="34">
        <f t="shared" si="511"/>
        <v>-1.8651043681982799E-2</v>
      </c>
      <c r="K1002" s="34">
        <f t="shared" si="512"/>
        <v>9.2124150838400892E-3</v>
      </c>
      <c r="L1002" s="101">
        <f t="shared" si="513"/>
        <v>0</v>
      </c>
      <c r="N1002" s="34">
        <f t="shared" si="514"/>
        <v>-0.64567798637981666</v>
      </c>
      <c r="O1002" s="35">
        <f t="shared" si="522"/>
        <v>-1.2178549173757212</v>
      </c>
      <c r="P1002" s="35">
        <f t="shared" si="523"/>
        <v>-1.86510436819828</v>
      </c>
      <c r="Q1002" s="35">
        <f t="shared" si="515"/>
        <v>0.92124150838400887</v>
      </c>
      <c r="R1002" s="35">
        <f t="shared" si="524"/>
        <v>0</v>
      </c>
      <c r="S1002" s="67">
        <f t="shared" si="516"/>
        <v>-2.8073957635698088</v>
      </c>
      <c r="AJ1002" s="34">
        <f t="shared" ca="1" si="497"/>
        <v>-1.4934601461375523</v>
      </c>
      <c r="AK1002" s="34">
        <f t="shared" ca="1" si="497"/>
        <v>-0.69325328986700518</v>
      </c>
      <c r="AL1002" s="34">
        <f t="shared" ca="1" si="497"/>
        <v>0.81034561682523654</v>
      </c>
      <c r="AM1002" s="34">
        <f t="shared" ca="1" si="497"/>
        <v>-0.42332768580285868</v>
      </c>
      <c r="AN1002" s="101">
        <f t="shared" ca="1" si="497"/>
        <v>-1.1098583581512336</v>
      </c>
      <c r="AQ1002" s="60">
        <f ca="1"/>
        <v>-5.7098796141484172E-2</v>
      </c>
      <c r="AR1002" s="60">
        <f ca="1"/>
        <v>1.5158461981336966E-2</v>
      </c>
      <c r="AS1002" s="60">
        <f ca="1"/>
        <v>3.5312834869066843E-3</v>
      </c>
      <c r="AT1002" s="60">
        <f ca="1"/>
        <v>1.7312487003737055E-3</v>
      </c>
      <c r="AU1002" s="60">
        <f ca="1"/>
        <v>8.8018889995863814E-3</v>
      </c>
      <c r="AW1002" s="61">
        <f t="shared" ca="1" si="498"/>
        <v>2.3480985212607957</v>
      </c>
      <c r="AX1002" s="61">
        <f t="shared" ca="1" si="499"/>
        <v>1.5158461981336966</v>
      </c>
      <c r="AY1002" s="61">
        <f t="shared" ca="1" si="500"/>
        <v>0.35312834869066845</v>
      </c>
      <c r="AZ1002" s="61">
        <f t="shared" ca="1" si="501"/>
        <v>0.17312487003737057</v>
      </c>
      <c r="BA1002" s="61">
        <f t="shared" ca="1" si="502"/>
        <v>0.88018889995863814</v>
      </c>
      <c r="BB1002" s="61">
        <f t="shared" ca="1" si="503"/>
        <v>5.2703868380811691</v>
      </c>
      <c r="BL1002" s="96">
        <v>40109</v>
      </c>
      <c r="BM1002" s="126">
        <f t="shared" si="517"/>
        <v>1.6122463641924697E-2</v>
      </c>
      <c r="BN1002" s="126">
        <f t="shared" si="518"/>
        <v>-1.2337079783427223E-2</v>
      </c>
      <c r="BO1002" s="126">
        <f t="shared" si="519"/>
        <v>-1.8609853210390735E-2</v>
      </c>
      <c r="BP1002" s="126">
        <f t="shared" si="520"/>
        <v>9.4201066944213686E-3</v>
      </c>
      <c r="BQ1002" s="126">
        <f t="shared" si="521"/>
        <v>-7.4965964241840803E-4</v>
      </c>
      <c r="DA1002" s="126">
        <f t="shared" ca="1" si="504"/>
        <v>-5.6966159959664031E-2</v>
      </c>
      <c r="DB1002" s="126">
        <f t="shared" ca="1" si="505"/>
        <v>1.4840579660135789E-2</v>
      </c>
      <c r="DC1002" s="126">
        <f t="shared" ca="1" si="506"/>
        <v>3.3728699248170846E-3</v>
      </c>
      <c r="DD1002" s="126">
        <f t="shared" ca="1" si="507"/>
        <v>1.8479860416885405E-3</v>
      </c>
      <c r="DE1002" s="126">
        <f t="shared" ca="1" si="508"/>
        <v>8.179296780269709E-3</v>
      </c>
    </row>
    <row r="1003" spans="1:109" ht="14" thickBot="1" x14ac:dyDescent="0.2">
      <c r="A1003" s="96">
        <v>40112</v>
      </c>
      <c r="B1003" s="97">
        <v>3.7409999370574951</v>
      </c>
      <c r="C1003" s="98">
        <v>1066.949951171875</v>
      </c>
      <c r="D1003" s="97">
        <v>1.6303999423980713</v>
      </c>
      <c r="E1003">
        <v>92.216896823471942</v>
      </c>
      <c r="F1003">
        <v>1046.43603515625</v>
      </c>
      <c r="G1003" s="14"/>
      <c r="H1003" s="34">
        <f t="shared" si="509"/>
        <v>2.3529402555651495E-2</v>
      </c>
      <c r="I1003" s="34">
        <f t="shared" si="510"/>
        <v>-1.1717325583669896E-2</v>
      </c>
      <c r="J1003" s="34">
        <f t="shared" si="511"/>
        <v>-4.2922943559435339E-4</v>
      </c>
      <c r="K1003" s="34">
        <f t="shared" si="512"/>
        <v>1.0143721181732062E-3</v>
      </c>
      <c r="L1003" s="101">
        <f t="shared" si="513"/>
        <v>-9.4523969671629071E-3</v>
      </c>
      <c r="N1003" s="34">
        <f t="shared" si="514"/>
        <v>-0.96760981107506716</v>
      </c>
      <c r="O1003" s="35">
        <f t="shared" si="522"/>
        <v>-1.1717325583669895</v>
      </c>
      <c r="P1003" s="35">
        <f t="shared" si="523"/>
        <v>-4.2922943559435336E-2</v>
      </c>
      <c r="Q1003" s="35">
        <f t="shared" si="515"/>
        <v>0.10143721181732061</v>
      </c>
      <c r="R1003" s="35">
        <f t="shared" si="524"/>
        <v>-0.94523969671629071</v>
      </c>
      <c r="S1003" s="67">
        <f t="shared" si="516"/>
        <v>-3.026067797900462</v>
      </c>
      <c r="AJ1003" s="34">
        <f t="shared" ca="1" si="497"/>
        <v>-0.30255388453977683</v>
      </c>
      <c r="AK1003" s="34">
        <f t="shared" ca="1" si="497"/>
        <v>-0.75307188445606343</v>
      </c>
      <c r="AL1003" s="34">
        <f t="shared" ca="1" si="497"/>
        <v>1.0168035453660929</v>
      </c>
      <c r="AM1003" s="34">
        <f t="shared" ca="1" si="497"/>
        <v>0.37289608964579823</v>
      </c>
      <c r="AN1003" s="101">
        <f t="shared" ca="1" si="497"/>
        <v>-1.1176691334253994</v>
      </c>
      <c r="AQ1003" s="60">
        <f ca="1"/>
        <v>-3.150999188450309E-2</v>
      </c>
      <c r="AR1003" s="60">
        <f ca="1"/>
        <v>-7.4952607658949465E-3</v>
      </c>
      <c r="AS1003" s="60">
        <f ca="1"/>
        <v>-8.6989009171853388E-3</v>
      </c>
      <c r="AT1003" s="60">
        <f ca="1"/>
        <v>-7.9150787956070705E-3</v>
      </c>
      <c r="AU1003" s="60">
        <f ca="1"/>
        <v>-1.1556311102706118E-2</v>
      </c>
      <c r="AW1003" s="61">
        <f t="shared" ca="1" si="498"/>
        <v>1.2957990421655536</v>
      </c>
      <c r="AX1003" s="61">
        <f t="shared" ca="1" si="499"/>
        <v>-0.74952607658949466</v>
      </c>
      <c r="AY1003" s="61">
        <f t="shared" ca="1" si="500"/>
        <v>-0.86989009171853393</v>
      </c>
      <c r="AZ1003" s="61">
        <f t="shared" ca="1" si="501"/>
        <v>-0.79150787956070701</v>
      </c>
      <c r="BA1003" s="61">
        <f t="shared" ca="1" si="502"/>
        <v>-1.1556311102706118</v>
      </c>
      <c r="BB1003" s="61">
        <f t="shared" ca="1" si="503"/>
        <v>-2.2707561159737937</v>
      </c>
      <c r="BL1003" s="96">
        <v>40112</v>
      </c>
      <c r="BM1003" s="126">
        <f t="shared" si="517"/>
        <v>2.3950891394547306E-2</v>
      </c>
      <c r="BN1003" s="126">
        <f t="shared" si="518"/>
        <v>-1.1875856193339907E-2</v>
      </c>
      <c r="BO1003" s="126">
        <f t="shared" si="519"/>
        <v>-3.8803896400229103E-4</v>
      </c>
      <c r="BP1003" s="126">
        <f t="shared" si="520"/>
        <v>1.222063728754486E-3</v>
      </c>
      <c r="BQ1003" s="126">
        <f t="shared" si="521"/>
        <v>-1.0202056609581315E-2</v>
      </c>
      <c r="DA1003" s="126">
        <f t="shared" ca="1" si="504"/>
        <v>-3.1377355702682949E-2</v>
      </c>
      <c r="DB1003" s="126">
        <f t="shared" ca="1" si="505"/>
        <v>-7.8131430870961235E-3</v>
      </c>
      <c r="DC1003" s="126">
        <f t="shared" ca="1" si="506"/>
        <v>-8.857314479274939E-3</v>
      </c>
      <c r="DD1003" s="126">
        <f t="shared" ca="1" si="507"/>
        <v>-7.7983414542922352E-3</v>
      </c>
      <c r="DE1003" s="126">
        <f t="shared" ca="1" si="508"/>
        <v>-1.217890332202279E-2</v>
      </c>
    </row>
    <row r="1004" spans="1:109" ht="14" thickBot="1" x14ac:dyDescent="0.2">
      <c r="A1004" s="96">
        <v>40113</v>
      </c>
      <c r="B1004" s="97">
        <v>3.6354999542236328</v>
      </c>
      <c r="C1004" s="98">
        <v>1063.4100341796875</v>
      </c>
      <c r="D1004" s="97">
        <v>1.638700008392334</v>
      </c>
      <c r="E1004">
        <v>91.802072284583033</v>
      </c>
      <c r="F1004">
        <v>1038.4361572265625</v>
      </c>
      <c r="G1004" s="14"/>
      <c r="H1004" s="34">
        <f t="shared" si="509"/>
        <v>-2.8201011657018073E-2</v>
      </c>
      <c r="I1004" s="34">
        <f t="shared" si="510"/>
        <v>-3.3177910438061914E-3</v>
      </c>
      <c r="J1004" s="34">
        <f t="shared" si="511"/>
        <v>5.0908159270752649E-3</v>
      </c>
      <c r="K1004" s="34">
        <f t="shared" si="512"/>
        <v>-4.4983571685674297E-3</v>
      </c>
      <c r="L1004" s="101">
        <f t="shared" si="513"/>
        <v>-7.6448800126545603E-3</v>
      </c>
      <c r="N1004" s="34">
        <f t="shared" si="514"/>
        <v>1.1597224152645924</v>
      </c>
      <c r="O1004" s="35">
        <f t="shared" si="522"/>
        <v>-0.33177910438061914</v>
      </c>
      <c r="P1004" s="35">
        <f t="shared" si="523"/>
        <v>0.50908159270752651</v>
      </c>
      <c r="Q1004" s="35">
        <f t="shared" si="515"/>
        <v>-0.44983571685674295</v>
      </c>
      <c r="R1004" s="35">
        <f t="shared" si="524"/>
        <v>-0.76448800126545602</v>
      </c>
      <c r="S1004" s="67">
        <f t="shared" si="516"/>
        <v>0.12270118546930087</v>
      </c>
      <c r="AJ1004" s="34">
        <f t="shared" ca="1" si="497"/>
        <v>-0.42126281397663218</v>
      </c>
      <c r="AK1004" s="34">
        <f t="shared" ca="1" si="497"/>
        <v>-0.45066140115741676</v>
      </c>
      <c r="AL1004" s="34">
        <f t="shared" ca="1" si="497"/>
        <v>-0.12710956323806666</v>
      </c>
      <c r="AM1004" s="34">
        <f t="shared" ca="1" si="497"/>
        <v>-1.556400300369148</v>
      </c>
      <c r="AN1004" s="101">
        <f t="shared" ca="1" si="497"/>
        <v>-1.7889322157480181</v>
      </c>
      <c r="AQ1004" s="60">
        <f ca="1"/>
        <v>-8.8375520024537683E-3</v>
      </c>
      <c r="AR1004" s="60">
        <f ca="1"/>
        <v>5.0442893054842893E-3</v>
      </c>
      <c r="AS1004" s="60">
        <f ca="1"/>
        <v>-3.4269317151121243E-3</v>
      </c>
      <c r="AT1004" s="60">
        <f ca="1"/>
        <v>-5.9692074932496276E-3</v>
      </c>
      <c r="AU1004" s="60">
        <f ca="1"/>
        <v>-1.4792628532696509E-2</v>
      </c>
      <c r="AW1004" s="61">
        <f t="shared" ca="1" si="498"/>
        <v>0.36343047823823499</v>
      </c>
      <c r="AX1004" s="61">
        <f t="shared" ca="1" si="499"/>
        <v>0.50442893054842897</v>
      </c>
      <c r="AY1004" s="61">
        <f t="shared" ca="1" si="500"/>
        <v>-0.34269317151121242</v>
      </c>
      <c r="AZ1004" s="61">
        <f t="shared" ca="1" si="501"/>
        <v>-0.59692074932496275</v>
      </c>
      <c r="BA1004" s="61">
        <f t="shared" ca="1" si="502"/>
        <v>-1.4792628532696508</v>
      </c>
      <c r="BB1004" s="61">
        <f t="shared" ca="1" si="503"/>
        <v>-1.5510173653191619</v>
      </c>
      <c r="BL1004" s="96">
        <v>40113</v>
      </c>
      <c r="BM1004" s="126">
        <f t="shared" si="517"/>
        <v>-2.7779522818122262E-2</v>
      </c>
      <c r="BN1004" s="126">
        <f t="shared" si="518"/>
        <v>-3.4763216534762021E-3</v>
      </c>
      <c r="BO1004" s="126">
        <f t="shared" si="519"/>
        <v>5.1320063986673272E-3</v>
      </c>
      <c r="BP1004" s="126">
        <f t="shared" si="520"/>
        <v>-4.2906655579861494E-3</v>
      </c>
      <c r="BQ1004" s="126">
        <f t="shared" si="521"/>
        <v>-8.3945396550729676E-3</v>
      </c>
      <c r="DA1004" s="126">
        <f t="shared" ca="1" si="504"/>
        <v>-8.7049158206336241E-3</v>
      </c>
      <c r="DB1004" s="126">
        <f t="shared" ca="1" si="505"/>
        <v>4.7264069842831123E-3</v>
      </c>
      <c r="DC1004" s="126">
        <f t="shared" ca="1" si="506"/>
        <v>-3.585345277201724E-3</v>
      </c>
      <c r="DD1004" s="126">
        <f t="shared" ca="1" si="507"/>
        <v>-5.8524701519347922E-3</v>
      </c>
      <c r="DE1004" s="126">
        <f t="shared" ca="1" si="508"/>
        <v>-1.5415220752013181E-2</v>
      </c>
    </row>
    <row r="1005" spans="1:109" ht="14" thickBot="1" x14ac:dyDescent="0.2">
      <c r="A1005" s="96">
        <v>40114</v>
      </c>
      <c r="B1005" s="97">
        <v>3.5764999389648438</v>
      </c>
      <c r="C1005" s="98">
        <v>1042.6300048828125</v>
      </c>
      <c r="D1005" s="97">
        <v>1.6411000490188599</v>
      </c>
      <c r="E1005">
        <v>90.801777470484652</v>
      </c>
      <c r="F1005">
        <v>1031.5362548828125</v>
      </c>
      <c r="G1005" s="14"/>
      <c r="H1005" s="34">
        <f t="shared" si="509"/>
        <v>-1.6228858754418169E-2</v>
      </c>
      <c r="I1005" s="34">
        <f t="shared" si="510"/>
        <v>-1.9540937765275719E-2</v>
      </c>
      <c r="J1005" s="34">
        <f t="shared" si="511"/>
        <v>1.4646003626255346E-3</v>
      </c>
      <c r="K1005" s="34">
        <f t="shared" si="512"/>
        <v>-1.0896211699856892E-2</v>
      </c>
      <c r="L1005" s="101">
        <f t="shared" si="513"/>
        <v>-6.6445128048874388E-3</v>
      </c>
      <c r="N1005" s="34">
        <f t="shared" si="514"/>
        <v>0.66738638672127204</v>
      </c>
      <c r="O1005" s="35">
        <f t="shared" si="522"/>
        <v>-1.9540937765275719</v>
      </c>
      <c r="P1005" s="35">
        <f t="shared" si="523"/>
        <v>0.14646003626255347</v>
      </c>
      <c r="Q1005" s="35">
        <f t="shared" si="515"/>
        <v>-1.0896211699856893</v>
      </c>
      <c r="R1005" s="35">
        <f t="shared" si="524"/>
        <v>-0.66445128048874391</v>
      </c>
      <c r="S1005" s="67">
        <f t="shared" si="516"/>
        <v>-2.8943198040181795</v>
      </c>
      <c r="AJ1005" s="51">
        <f t="shared" ca="1" si="497"/>
        <v>-0.14827071681345633</v>
      </c>
      <c r="AK1005" s="51">
        <f t="shared" ca="1" si="497"/>
        <v>0.63493942600827313</v>
      </c>
      <c r="AL1005" s="51">
        <f t="shared" ca="1" si="497"/>
        <v>-1.5518583966249944</v>
      </c>
      <c r="AM1005" s="51">
        <f t="shared" ca="1" si="497"/>
        <v>-0.28424401958340145</v>
      </c>
      <c r="AN1005" s="102">
        <f t="shared" ca="1" si="497"/>
        <v>0.26457931008029412</v>
      </c>
      <c r="AQ1005" s="60">
        <f ca="1"/>
        <v>-6.1773438768608696E-3</v>
      </c>
      <c r="AR1005" s="60">
        <f ca="1"/>
        <v>-5.3766164950962763E-3</v>
      </c>
      <c r="AS1005" s="60">
        <f ca="1"/>
        <v>-1.4861520062704064E-2</v>
      </c>
      <c r="AT1005" s="60">
        <f ca="1"/>
        <v>-4.4000371939668173E-3</v>
      </c>
      <c r="AU1005" s="60">
        <f ca="1"/>
        <v>-2.919112829248892E-3</v>
      </c>
      <c r="AW1005" s="61">
        <f t="shared" ca="1" si="498"/>
        <v>0.25403358744437815</v>
      </c>
      <c r="AX1005" s="61">
        <f t="shared" ca="1" si="499"/>
        <v>-0.53766164950962758</v>
      </c>
      <c r="AY1005" s="61">
        <f t="shared" ca="1" si="500"/>
        <v>-1.4861520062704063</v>
      </c>
      <c r="AZ1005" s="61">
        <f t="shared" ca="1" si="501"/>
        <v>-0.4400037193966817</v>
      </c>
      <c r="BA1005" s="61">
        <f t="shared" ca="1" si="502"/>
        <v>-0.29191128292488921</v>
      </c>
      <c r="BB1005" s="61">
        <f t="shared" ca="1" si="503"/>
        <v>-2.5016950706572265</v>
      </c>
      <c r="BL1005" s="96">
        <v>40114</v>
      </c>
      <c r="BM1005" s="126">
        <f t="shared" si="517"/>
        <v>-1.5807369915522358E-2</v>
      </c>
      <c r="BN1005" s="126">
        <f t="shared" si="518"/>
        <v>-1.9699468374945728E-2</v>
      </c>
      <c r="BO1005" s="126">
        <f t="shared" si="519"/>
        <v>1.5057908342175968E-3</v>
      </c>
      <c r="BP1005" s="126">
        <f t="shared" si="520"/>
        <v>-1.0688520089275613E-2</v>
      </c>
      <c r="BQ1005" s="126">
        <f t="shared" si="521"/>
        <v>-7.3941724473058469E-3</v>
      </c>
      <c r="DA1005" s="126">
        <f t="shared" ca="1" si="504"/>
        <v>-6.0447076950407262E-3</v>
      </c>
      <c r="DB1005" s="126">
        <f t="shared" ca="1" si="505"/>
        <v>-5.6944988162974533E-3</v>
      </c>
      <c r="DC1005" s="126">
        <f t="shared" ca="1" si="506"/>
        <v>-1.5019933624793664E-2</v>
      </c>
      <c r="DD1005" s="126">
        <f t="shared" ca="1" si="507"/>
        <v>-4.283299852651982E-3</v>
      </c>
      <c r="DE1005" s="126">
        <f t="shared" ca="1" si="508"/>
        <v>-3.5417050485655648E-3</v>
      </c>
    </row>
    <row r="1006" spans="1:109" ht="14" thickBot="1" x14ac:dyDescent="0.2">
      <c r="A1006" s="96">
        <v>40115</v>
      </c>
      <c r="B1006" s="97">
        <v>3.6665000915527344</v>
      </c>
      <c r="C1006" s="98">
        <v>1066.1099853515625</v>
      </c>
      <c r="D1006" s="97">
        <v>1.6548999547958374</v>
      </c>
      <c r="E1006">
        <v>91.541557412744353</v>
      </c>
      <c r="F1006">
        <v>1043.6221923828125</v>
      </c>
      <c r="G1006" s="14"/>
      <c r="H1006" s="34">
        <f t="shared" si="509"/>
        <v>2.5164309834698226E-2</v>
      </c>
      <c r="I1006" s="34">
        <f t="shared" si="510"/>
        <v>2.2519954690340085E-2</v>
      </c>
      <c r="J1006" s="34">
        <f t="shared" si="511"/>
        <v>8.4089363017372919E-3</v>
      </c>
      <c r="K1006" s="34">
        <f t="shared" si="512"/>
        <v>8.1471967054848587E-3</v>
      </c>
      <c r="L1006" s="101">
        <f t="shared" si="513"/>
        <v>1.1716444713204018E-2</v>
      </c>
      <c r="N1006" s="34">
        <f t="shared" si="514"/>
        <v>-1.0348428111336978</v>
      </c>
      <c r="O1006" s="35">
        <f t="shared" si="522"/>
        <v>2.2519954690340085</v>
      </c>
      <c r="P1006" s="35">
        <f t="shared" si="523"/>
        <v>0.8408936301737292</v>
      </c>
      <c r="Q1006" s="35">
        <f t="shared" si="515"/>
        <v>0.81471967054848582</v>
      </c>
      <c r="R1006" s="35">
        <f t="shared" si="524"/>
        <v>1.1716444713204017</v>
      </c>
      <c r="S1006" s="67">
        <f t="shared" si="516"/>
        <v>4.0444104299429275</v>
      </c>
      <c r="AQ1006" s="60">
        <f ca="1"/>
        <v>3.6511407971395989E-3</v>
      </c>
      <c r="AR1006" s="60">
        <f ca="1"/>
        <v>-1.4676474762609183E-2</v>
      </c>
      <c r="AS1006" s="60">
        <f ca="1"/>
        <v>1.1614217589132685E-4</v>
      </c>
      <c r="AT1006" s="60">
        <f ca="1"/>
        <v>-2.2429924897597706E-4</v>
      </c>
      <c r="AU1006" s="60">
        <f ca="1"/>
        <v>1.6244361036366336E-2</v>
      </c>
      <c r="AW1006" s="61">
        <f t="shared" ca="1" si="498"/>
        <v>-0.15014744418489961</v>
      </c>
      <c r="AX1006" s="61">
        <f t="shared" ca="1" si="499"/>
        <v>-1.4676474762609182</v>
      </c>
      <c r="AY1006" s="61">
        <f t="shared" ca="1" si="500"/>
        <v>1.1614217589132685E-2</v>
      </c>
      <c r="AZ1006" s="61">
        <f t="shared" ca="1" si="501"/>
        <v>-2.2429924897597705E-2</v>
      </c>
      <c r="BA1006" s="61">
        <f t="shared" ca="1" si="502"/>
        <v>1.6244361036366335</v>
      </c>
      <c r="BB1006" s="61">
        <f t="shared" ca="1" si="503"/>
        <v>-4.174524117649181E-3</v>
      </c>
      <c r="BL1006" s="96">
        <v>40115</v>
      </c>
      <c r="BM1006" s="126">
        <f t="shared" si="517"/>
        <v>2.5585798673594038E-2</v>
      </c>
      <c r="BN1006" s="126">
        <f t="shared" si="518"/>
        <v>2.2361424080670076E-2</v>
      </c>
      <c r="BO1006" s="126">
        <f t="shared" si="519"/>
        <v>8.4501267733293542E-3</v>
      </c>
      <c r="BP1006" s="126">
        <f t="shared" si="520"/>
        <v>8.3548883160661381E-3</v>
      </c>
      <c r="BQ1006" s="126">
        <f t="shared" si="521"/>
        <v>1.096678507078561E-2</v>
      </c>
      <c r="DA1006" s="126">
        <f t="shared" ca="1" si="504"/>
        <v>3.7837769789597427E-3</v>
      </c>
      <c r="DB1006" s="126">
        <f t="shared" ca="1" si="505"/>
        <v>-1.499435708381036E-2</v>
      </c>
      <c r="DC1006" s="126">
        <f t="shared" ca="1" si="506"/>
        <v>-4.2271386198272718E-5</v>
      </c>
      <c r="DD1006" s="126">
        <f t="shared" ca="1" si="507"/>
        <v>-1.0756190766114214E-4</v>
      </c>
      <c r="DE1006" s="126">
        <f t="shared" ca="1" si="508"/>
        <v>1.5621768817049663E-2</v>
      </c>
    </row>
    <row r="1007" spans="1:109" ht="14" thickBot="1" x14ac:dyDescent="0.2">
      <c r="A1007" s="96">
        <v>40116</v>
      </c>
      <c r="B1007" s="97">
        <v>3.560499906539917</v>
      </c>
      <c r="C1007" s="98">
        <v>1036.18994140625</v>
      </c>
      <c r="D1007" s="97">
        <v>1.6446499824523926</v>
      </c>
      <c r="E1007">
        <v>89.992801694417068</v>
      </c>
      <c r="F1007">
        <v>1039.622314453125</v>
      </c>
      <c r="G1007" s="14"/>
      <c r="H1007" s="34">
        <f t="shared" si="509"/>
        <v>-2.8910454756848818E-2</v>
      </c>
      <c r="I1007" s="34">
        <f t="shared" si="510"/>
        <v>-2.8064687843108428E-2</v>
      </c>
      <c r="J1007" s="34">
        <f t="shared" si="511"/>
        <v>-6.1937111749509645E-3</v>
      </c>
      <c r="K1007" s="34">
        <f t="shared" si="512"/>
        <v>-1.6918607920818143E-2</v>
      </c>
      <c r="L1007" s="101">
        <f t="shared" si="513"/>
        <v>-3.8326876899339632E-3</v>
      </c>
      <c r="N1007" s="34">
        <f t="shared" si="514"/>
        <v>1.1888971510944597</v>
      </c>
      <c r="O1007" s="35">
        <f t="shared" si="522"/>
        <v>-2.8064687843108427</v>
      </c>
      <c r="P1007" s="35">
        <f t="shared" si="523"/>
        <v>-0.61937111749509643</v>
      </c>
      <c r="Q1007" s="35">
        <f t="shared" si="515"/>
        <v>-1.6918607920818143</v>
      </c>
      <c r="R1007" s="35">
        <f t="shared" si="524"/>
        <v>-0.38326876899339635</v>
      </c>
      <c r="S1007" s="67">
        <f t="shared" si="516"/>
        <v>-4.3120723117866904</v>
      </c>
      <c r="BL1007" s="96">
        <v>40116</v>
      </c>
      <c r="BM1007" s="126">
        <f t="shared" si="517"/>
        <v>-2.8488965917953007E-2</v>
      </c>
      <c r="BN1007" s="126">
        <f t="shared" si="518"/>
        <v>-2.8223218452778438E-2</v>
      </c>
      <c r="BO1007" s="126">
        <f t="shared" si="519"/>
        <v>-6.1525207033589022E-3</v>
      </c>
      <c r="BP1007" s="126">
        <f t="shared" si="520"/>
        <v>-1.6710916310236863E-2</v>
      </c>
      <c r="BQ1007" s="126">
        <f t="shared" si="521"/>
        <v>-4.582347332352371E-3</v>
      </c>
    </row>
    <row r="1008" spans="1:109" ht="14" thickBot="1" x14ac:dyDescent="0.2">
      <c r="A1008" s="96">
        <v>40119</v>
      </c>
      <c r="B1008" s="97">
        <v>3.5999999046325684</v>
      </c>
      <c r="C1008" s="98">
        <v>1042.8800048828125</v>
      </c>
      <c r="D1008" s="97">
        <v>1.638200044631958</v>
      </c>
      <c r="E1008">
        <v>90.399566516570673</v>
      </c>
      <c r="F1008">
        <v>1060.6358642578125</v>
      </c>
      <c r="G1008" s="14"/>
      <c r="H1008" s="34">
        <f t="shared" si="509"/>
        <v>1.1093947234796404E-2</v>
      </c>
      <c r="I1008" s="34">
        <f t="shared" si="510"/>
        <v>6.4564065035056977E-3</v>
      </c>
      <c r="J1008" s="34">
        <f t="shared" si="511"/>
        <v>-3.9217693060847221E-3</v>
      </c>
      <c r="K1008" s="34">
        <f t="shared" si="512"/>
        <v>4.5199706475950218E-3</v>
      </c>
      <c r="L1008" s="101">
        <f t="shared" si="513"/>
        <v>2.0212676769776058E-2</v>
      </c>
      <c r="N1008" s="34">
        <f t="shared" si="514"/>
        <v>-0.45622119654541671</v>
      </c>
      <c r="O1008" s="35">
        <f t="shared" si="522"/>
        <v>0.64564065035056972</v>
      </c>
      <c r="P1008" s="35">
        <f t="shared" si="523"/>
        <v>-0.3921769306084722</v>
      </c>
      <c r="Q1008" s="35">
        <f t="shared" si="515"/>
        <v>0.45199706475950219</v>
      </c>
      <c r="R1008" s="35">
        <f t="shared" si="524"/>
        <v>2.0212676769776059</v>
      </c>
      <c r="S1008" s="67">
        <f t="shared" si="516"/>
        <v>2.270507264933789</v>
      </c>
      <c r="BL1008" s="96">
        <v>40119</v>
      </c>
      <c r="BM1008" s="126">
        <f t="shared" si="517"/>
        <v>1.1515436073692216E-2</v>
      </c>
      <c r="BN1008" s="126">
        <f t="shared" si="518"/>
        <v>6.2978758938356865E-3</v>
      </c>
      <c r="BO1008" s="126">
        <f t="shared" si="519"/>
        <v>-3.8805788344926598E-3</v>
      </c>
      <c r="BP1008" s="126">
        <f t="shared" si="520"/>
        <v>4.727662258176302E-3</v>
      </c>
      <c r="BQ1008" s="126">
        <f t="shared" si="521"/>
        <v>1.9463017127357651E-2</v>
      </c>
    </row>
    <row r="1009" spans="1:69" ht="14" thickBot="1" x14ac:dyDescent="0.2">
      <c r="A1009" s="96">
        <v>40120</v>
      </c>
      <c r="B1009" s="97">
        <v>3.6535000801086426</v>
      </c>
      <c r="C1009" s="98">
        <v>1045.4100341796875</v>
      </c>
      <c r="D1009" s="97">
        <v>1.6403000354766846</v>
      </c>
      <c r="E1009">
        <v>90.317922686260104</v>
      </c>
      <c r="F1009">
        <v>1078.6356201171875</v>
      </c>
      <c r="G1009" s="14"/>
      <c r="H1009" s="34">
        <f t="shared" si="509"/>
        <v>1.4861160248151362E-2</v>
      </c>
      <c r="I1009" s="34">
        <f t="shared" si="510"/>
        <v>2.42600230614192E-3</v>
      </c>
      <c r="J1009" s="34">
        <f t="shared" si="511"/>
        <v>1.2818891390021612E-3</v>
      </c>
      <c r="K1009" s="34">
        <f t="shared" si="512"/>
        <v>-9.0314404655472246E-4</v>
      </c>
      <c r="L1009" s="101">
        <f t="shared" si="513"/>
        <v>1.697072149447865E-2</v>
      </c>
      <c r="N1009" s="34">
        <f t="shared" si="514"/>
        <v>-0.61114192874464512</v>
      </c>
      <c r="O1009" s="35">
        <f t="shared" si="522"/>
        <v>0.242600230614192</v>
      </c>
      <c r="P1009" s="35">
        <f t="shared" si="523"/>
        <v>0.12818891390021611</v>
      </c>
      <c r="Q1009" s="35">
        <f t="shared" si="515"/>
        <v>-9.0314404655472247E-2</v>
      </c>
      <c r="R1009" s="35">
        <f t="shared" si="524"/>
        <v>1.6970721494478651</v>
      </c>
      <c r="S1009" s="67">
        <f t="shared" si="516"/>
        <v>1.3664049605621558</v>
      </c>
      <c r="AJ1009" s="100" t="s">
        <v>74</v>
      </c>
      <c r="AK1009" s="100"/>
      <c r="AL1009" s="100"/>
      <c r="AM1009" s="100"/>
      <c r="AN1009" s="100"/>
      <c r="AO1009" s="100"/>
      <c r="BL1009" s="96">
        <v>40120</v>
      </c>
      <c r="BM1009" s="126">
        <f t="shared" si="517"/>
        <v>1.5282649087047174E-2</v>
      </c>
      <c r="BN1009" s="126">
        <f t="shared" si="518"/>
        <v>2.2674716964719089E-3</v>
      </c>
      <c r="BO1009" s="126">
        <f t="shared" si="519"/>
        <v>1.3230796105942234E-3</v>
      </c>
      <c r="BP1009" s="126">
        <f t="shared" si="520"/>
        <v>-6.9545243597344262E-4</v>
      </c>
      <c r="BQ1009" s="126">
        <f t="shared" si="521"/>
        <v>1.6221061852060244E-2</v>
      </c>
    </row>
    <row r="1010" spans="1:69" ht="14" thickBot="1" x14ac:dyDescent="0.2">
      <c r="A1010" s="96">
        <v>40121</v>
      </c>
      <c r="B1010" s="97">
        <v>3.7130000591278076</v>
      </c>
      <c r="C1010" s="98">
        <v>1046.5</v>
      </c>
      <c r="D1010" s="97">
        <v>1.6588000059127808</v>
      </c>
      <c r="E1010">
        <v>90.818274357604366</v>
      </c>
      <c r="F1010">
        <v>1091.6353759765625</v>
      </c>
      <c r="G1010" s="14"/>
      <c r="H1010" s="34">
        <f t="shared" si="509"/>
        <v>1.6285747287405481E-2</v>
      </c>
      <c r="I1010" s="34">
        <f t="shared" si="510"/>
        <v>1.0426203926460057E-3</v>
      </c>
      <c r="J1010" s="34">
        <f t="shared" si="511"/>
        <v>1.1278406411007575E-2</v>
      </c>
      <c r="K1010" s="34">
        <f t="shared" si="512"/>
        <v>5.5398934836261432E-3</v>
      </c>
      <c r="L1010" s="101">
        <f t="shared" si="513"/>
        <v>1.2052036495848942E-2</v>
      </c>
      <c r="N1010" s="34">
        <f t="shared" si="514"/>
        <v>-0.66972583849978595</v>
      </c>
      <c r="O1010" s="35">
        <f t="shared" si="522"/>
        <v>0.10426203926460058</v>
      </c>
      <c r="P1010" s="35">
        <f t="shared" si="523"/>
        <v>1.1278406411007575</v>
      </c>
      <c r="Q1010" s="35">
        <f t="shared" si="515"/>
        <v>0.55398934836261438</v>
      </c>
      <c r="R1010" s="35">
        <f t="shared" si="524"/>
        <v>1.2052036495848941</v>
      </c>
      <c r="S1010" s="67">
        <f t="shared" si="516"/>
        <v>2.3215698398130806</v>
      </c>
      <c r="AJ1010" s="2" t="s">
        <v>75</v>
      </c>
      <c r="AK1010" s="2"/>
      <c r="AL1010" s="2"/>
      <c r="AM1010" s="2"/>
      <c r="AN1010" s="2"/>
      <c r="BL1010" s="96">
        <v>40121</v>
      </c>
      <c r="BM1010" s="126">
        <f t="shared" si="517"/>
        <v>1.6707236126301293E-2</v>
      </c>
      <c r="BN1010" s="126">
        <f t="shared" si="518"/>
        <v>8.8408978297599482E-4</v>
      </c>
      <c r="BO1010" s="126">
        <f t="shared" si="519"/>
        <v>1.1319596882599637E-2</v>
      </c>
      <c r="BP1010" s="126">
        <f t="shared" si="520"/>
        <v>5.7475850942074235E-3</v>
      </c>
      <c r="BQ1010" s="126">
        <f t="shared" si="521"/>
        <v>1.1302376853430534E-2</v>
      </c>
    </row>
    <row r="1011" spans="1:69" ht="14" thickBot="1" x14ac:dyDescent="0.2">
      <c r="A1011" s="96">
        <v>40122</v>
      </c>
      <c r="B1011" s="97">
        <v>3.6954998970031738</v>
      </c>
      <c r="C1011" s="98">
        <v>1066.6300048828125</v>
      </c>
      <c r="D1011" s="97">
        <v>1.6586999893188477</v>
      </c>
      <c r="E1011">
        <v>90.777051048583317</v>
      </c>
      <c r="F1011">
        <v>1089.720947265625</v>
      </c>
      <c r="G1011" s="14"/>
      <c r="H1011" s="34">
        <f t="shared" si="509"/>
        <v>-4.7132135324405621E-3</v>
      </c>
      <c r="I1011" s="34">
        <f t="shared" si="510"/>
        <v>1.9235551727484472E-2</v>
      </c>
      <c r="J1011" s="34">
        <f t="shared" si="511"/>
        <v>-6.0294546404989772E-5</v>
      </c>
      <c r="K1011" s="34">
        <f t="shared" si="512"/>
        <v>-4.5390984702846322E-4</v>
      </c>
      <c r="L1011" s="101">
        <f t="shared" si="513"/>
        <v>-1.753725422488143E-3</v>
      </c>
      <c r="N1011" s="34">
        <f t="shared" si="514"/>
        <v>0.19382352122603594</v>
      </c>
      <c r="O1011" s="35">
        <f t="shared" si="522"/>
        <v>1.9235551727484472</v>
      </c>
      <c r="P1011" s="35">
        <f t="shared" si="523"/>
        <v>-6.0294546404989768E-3</v>
      </c>
      <c r="Q1011" s="35">
        <f t="shared" si="515"/>
        <v>-4.5390984702846325E-2</v>
      </c>
      <c r="R1011" s="35">
        <f t="shared" si="524"/>
        <v>-0.17537254224881429</v>
      </c>
      <c r="S1011" s="67">
        <f t="shared" si="516"/>
        <v>1.8905857123823238</v>
      </c>
      <c r="AJ1011" s="73" t="s">
        <v>76</v>
      </c>
      <c r="BL1011" s="96">
        <v>40122</v>
      </c>
      <c r="BM1011" s="126">
        <f t="shared" si="517"/>
        <v>-4.2917246935447514E-3</v>
      </c>
      <c r="BN1011" s="126">
        <f t="shared" si="518"/>
        <v>1.9077021117814463E-2</v>
      </c>
      <c r="BO1011" s="126">
        <f t="shared" si="519"/>
        <v>-1.9104074812927424E-5</v>
      </c>
      <c r="BP1011" s="126">
        <f t="shared" si="520"/>
        <v>-2.4621823644718332E-4</v>
      </c>
      <c r="BQ1011" s="126">
        <f t="shared" si="521"/>
        <v>-2.503385064906551E-3</v>
      </c>
    </row>
    <row r="1012" spans="1:69" ht="14" thickBot="1" x14ac:dyDescent="0.2">
      <c r="A1012" s="96">
        <v>40123</v>
      </c>
      <c r="B1012" s="97">
        <v>3.6565001010894775</v>
      </c>
      <c r="C1012" s="98">
        <v>1069.300048828125</v>
      </c>
      <c r="D1012" s="97">
        <v>1.6599999666213989</v>
      </c>
      <c r="E1012">
        <v>89.960418287502534</v>
      </c>
      <c r="F1012">
        <v>1093.7208251953125</v>
      </c>
      <c r="G1012" s="14"/>
      <c r="H1012" s="34">
        <f t="shared" si="509"/>
        <v>-1.0553320795739368E-2</v>
      </c>
      <c r="I1012" s="34">
        <f t="shared" si="510"/>
        <v>2.5032522365671214E-3</v>
      </c>
      <c r="J1012" s="34">
        <f t="shared" si="511"/>
        <v>7.837326285177773E-4</v>
      </c>
      <c r="K1012" s="34">
        <f t="shared" si="512"/>
        <v>-8.9960265468827117E-3</v>
      </c>
      <c r="L1012" s="101">
        <f t="shared" si="513"/>
        <v>3.6705524838484263E-3</v>
      </c>
      <c r="N1012" s="34">
        <f t="shared" si="514"/>
        <v>0.43398878136526509</v>
      </c>
      <c r="O1012" s="35">
        <f t="shared" si="522"/>
        <v>0.25032522365671217</v>
      </c>
      <c r="P1012" s="35">
        <f t="shared" si="523"/>
        <v>7.8373262851777731E-2</v>
      </c>
      <c r="Q1012" s="35">
        <f t="shared" si="515"/>
        <v>-0.89960265468827116</v>
      </c>
      <c r="R1012" s="35">
        <f t="shared" si="524"/>
        <v>0.3670552483848426</v>
      </c>
      <c r="S1012" s="67">
        <f t="shared" si="516"/>
        <v>0.2301398615703264</v>
      </c>
      <c r="AJ1012" s="73" t="s">
        <v>77</v>
      </c>
      <c r="BL1012" s="96">
        <v>40123</v>
      </c>
      <c r="BM1012" s="126">
        <f t="shared" si="517"/>
        <v>-1.0131831956843557E-2</v>
      </c>
      <c r="BN1012" s="126">
        <f t="shared" si="518"/>
        <v>2.3447216268971107E-3</v>
      </c>
      <c r="BO1012" s="126">
        <f t="shared" si="519"/>
        <v>8.2492310010983966E-4</v>
      </c>
      <c r="BP1012" s="126">
        <f t="shared" si="520"/>
        <v>-8.7883349363014323E-3</v>
      </c>
      <c r="BQ1012" s="126">
        <f t="shared" si="521"/>
        <v>2.9208928414300181E-3</v>
      </c>
    </row>
    <row r="1013" spans="1:69" ht="14" thickBot="1" x14ac:dyDescent="0.2">
      <c r="A1013" s="96">
        <v>40126</v>
      </c>
      <c r="B1013" s="97">
        <v>3.6329998970031738</v>
      </c>
      <c r="C1013" s="98">
        <v>1093.0799560546875</v>
      </c>
      <c r="D1013" s="97">
        <v>1.6753000020980835</v>
      </c>
      <c r="E1013">
        <v>89.976603307292777</v>
      </c>
      <c r="F1013">
        <v>1107.7352294921875</v>
      </c>
      <c r="G1013" s="14"/>
      <c r="H1013" s="34">
        <f t="shared" si="509"/>
        <v>-6.4269666174224024E-3</v>
      </c>
      <c r="I1013" s="34">
        <f t="shared" si="510"/>
        <v>2.2238760067974882E-2</v>
      </c>
      <c r="J1013" s="34">
        <f t="shared" si="511"/>
        <v>9.2168890267056817E-3</v>
      </c>
      <c r="K1013" s="34">
        <f t="shared" si="512"/>
        <v>1.7991267824608262E-4</v>
      </c>
      <c r="L1013" s="101">
        <f t="shared" si="513"/>
        <v>1.2813511431833952E-2</v>
      </c>
      <c r="N1013" s="34">
        <f t="shared" si="514"/>
        <v>0.26429893150755623</v>
      </c>
      <c r="O1013" s="35">
        <f t="shared" si="522"/>
        <v>2.2238760067974881</v>
      </c>
      <c r="P1013" s="35">
        <f t="shared" si="523"/>
        <v>0.92168890267056813</v>
      </c>
      <c r="Q1013" s="35">
        <f t="shared" si="515"/>
        <v>1.7991267824608262E-2</v>
      </c>
      <c r="R1013" s="35">
        <f t="shared" si="524"/>
        <v>1.2813511431833953</v>
      </c>
      <c r="S1013" s="67">
        <f t="shared" si="516"/>
        <v>4.7092062519836162</v>
      </c>
      <c r="AJ1013" s="73"/>
      <c r="BL1013" s="96">
        <v>40126</v>
      </c>
      <c r="BM1013" s="126">
        <f t="shared" si="517"/>
        <v>-6.0054777785265917E-3</v>
      </c>
      <c r="BN1013" s="126">
        <f t="shared" si="518"/>
        <v>2.2080229458304873E-2</v>
      </c>
      <c r="BO1013" s="126">
        <f t="shared" si="519"/>
        <v>9.258079498297744E-3</v>
      </c>
      <c r="BP1013" s="126">
        <f t="shared" si="520"/>
        <v>3.8760428882736247E-4</v>
      </c>
      <c r="BQ1013" s="126">
        <f t="shared" si="521"/>
        <v>1.2063851789415544E-2</v>
      </c>
    </row>
    <row r="1014" spans="1:69" ht="14" thickBot="1" x14ac:dyDescent="0.2">
      <c r="A1014" s="96">
        <v>40127</v>
      </c>
      <c r="B1014" s="97">
        <v>3.6207349300384521</v>
      </c>
      <c r="C1014" s="98">
        <v>1093.010009765625</v>
      </c>
      <c r="D1014" s="97">
        <v>1.6734999418258667</v>
      </c>
      <c r="E1014">
        <v>89.782729074590762</v>
      </c>
      <c r="F1014">
        <v>1100.8353271484375</v>
      </c>
      <c r="G1014" s="14"/>
      <c r="H1014" s="34">
        <f t="shared" si="509"/>
        <v>-3.3759888005609169E-3</v>
      </c>
      <c r="I1014" s="34">
        <f t="shared" si="510"/>
        <v>-6.3990093931427417E-5</v>
      </c>
      <c r="J1014" s="34">
        <f t="shared" si="511"/>
        <v>-1.0744704052781402E-3</v>
      </c>
      <c r="K1014" s="34">
        <f t="shared" si="512"/>
        <v>-2.1547182887076289E-3</v>
      </c>
      <c r="L1014" s="101">
        <f t="shared" si="513"/>
        <v>-6.2288371445160962E-3</v>
      </c>
      <c r="N1014" s="34">
        <f t="shared" si="514"/>
        <v>0.13883224947068115</v>
      </c>
      <c r="O1014" s="35">
        <f t="shared" si="522"/>
        <v>-6.3990093931427421E-3</v>
      </c>
      <c r="P1014" s="35">
        <f t="shared" si="523"/>
        <v>-0.10744704052781401</v>
      </c>
      <c r="Q1014" s="35">
        <f t="shared" si="515"/>
        <v>-0.21547182887076288</v>
      </c>
      <c r="R1014" s="35">
        <f t="shared" si="524"/>
        <v>-0.62288371445160962</v>
      </c>
      <c r="S1014" s="67">
        <f t="shared" si="516"/>
        <v>-0.81336934377264813</v>
      </c>
      <c r="AJ1014" s="25"/>
      <c r="AK1014" s="77" t="s">
        <v>69</v>
      </c>
      <c r="AL1014" s="77" t="s">
        <v>70</v>
      </c>
      <c r="AM1014" s="77" t="s">
        <v>71</v>
      </c>
      <c r="AN1014" s="77" t="s">
        <v>72</v>
      </c>
      <c r="AO1014" s="77" t="s">
        <v>73</v>
      </c>
      <c r="BL1014" s="96">
        <v>40127</v>
      </c>
      <c r="BM1014" s="126">
        <f t="shared" si="517"/>
        <v>-2.9544999616651058E-3</v>
      </c>
      <c r="BN1014" s="126">
        <f t="shared" si="518"/>
        <v>-2.2252070360143832E-4</v>
      </c>
      <c r="BO1014" s="126">
        <f t="shared" si="519"/>
        <v>-1.0332799336860779E-3</v>
      </c>
      <c r="BP1014" s="126">
        <f t="shared" si="520"/>
        <v>-1.947026678126349E-3</v>
      </c>
      <c r="BQ1014" s="126">
        <f t="shared" si="521"/>
        <v>-6.9784967869345044E-3</v>
      </c>
    </row>
    <row r="1015" spans="1:69" ht="14" thickBot="1" x14ac:dyDescent="0.2">
      <c r="A1015" s="96">
        <v>40128</v>
      </c>
      <c r="B1015" s="97">
        <v>3.6207349300384521</v>
      </c>
      <c r="C1015" s="98">
        <v>1098.510009765625</v>
      </c>
      <c r="D1015" s="97">
        <v>1.655500054359436</v>
      </c>
      <c r="E1015">
        <v>89.823046539860243</v>
      </c>
      <c r="F1015">
        <v>1113.8350830078125</v>
      </c>
      <c r="G1015" s="14"/>
      <c r="H1015" s="34">
        <f t="shared" si="509"/>
        <v>0</v>
      </c>
      <c r="I1015" s="34">
        <f t="shared" si="510"/>
        <v>5.0319758747491882E-3</v>
      </c>
      <c r="J1015" s="34">
        <f t="shared" si="511"/>
        <v>-1.0755833936146986E-2</v>
      </c>
      <c r="K1015" s="34">
        <f t="shared" si="512"/>
        <v>4.4905591181112488E-4</v>
      </c>
      <c r="L1015" s="101">
        <f t="shared" si="513"/>
        <v>1.1808992261403056E-2</v>
      </c>
      <c r="N1015" s="34">
        <f t="shared" si="514"/>
        <v>0</v>
      </c>
      <c r="O1015" s="35">
        <f t="shared" si="522"/>
        <v>0.50319758747491883</v>
      </c>
      <c r="P1015" s="35">
        <f t="shared" si="523"/>
        <v>-1.0755833936146986</v>
      </c>
      <c r="Q1015" s="35">
        <f t="shared" si="515"/>
        <v>4.4905591181112488E-2</v>
      </c>
      <c r="R1015" s="35">
        <f t="shared" si="524"/>
        <v>1.1808992261403057</v>
      </c>
      <c r="S1015" s="67">
        <f t="shared" si="516"/>
        <v>0.65341901118163848</v>
      </c>
      <c r="AJ1015" s="74" t="s">
        <v>78</v>
      </c>
      <c r="AK1015" s="78">
        <f ca="1">(SKEW(AJ6:AJ1005)^2)/(6/1000) + (KURT(AJ6:AJ1005)^2)/(24/1000)</f>
        <v>0.89475860991461653</v>
      </c>
      <c r="AL1015" s="78">
        <f ca="1">(SKEW(AK6:AK1005)^2)/(6/1000) + (KURT(AK6:AK1005)^2)/(24/1000)</f>
        <v>1.1855960584714369</v>
      </c>
      <c r="AM1015" s="78">
        <f ca="1">(SKEW(AL6:AL1005)^2)/(6/1000) + (KURT(AL6:AL1005)^2)/(24/1000)</f>
        <v>0.67258946563114108</v>
      </c>
      <c r="AN1015" s="78">
        <f ca="1">(SKEW(AM6:AM1005)^2)/(6/1000) + (KURT(AM6:AM1005)^2)/(24/1000)</f>
        <v>1.0892039339557591</v>
      </c>
      <c r="AO1015" s="78">
        <f ca="1">(SKEW(AN6:AN1005)^2)/(6/1000) + (KURT(AN6:AN1005)^2)/(24/1000)</f>
        <v>1.4780578177756696</v>
      </c>
      <c r="BL1015" s="96">
        <v>40128</v>
      </c>
      <c r="BM1015" s="126">
        <f t="shared" si="517"/>
        <v>4.2148883889581103E-4</v>
      </c>
      <c r="BN1015" s="126">
        <f t="shared" si="518"/>
        <v>4.873445265079177E-3</v>
      </c>
      <c r="BO1015" s="126">
        <f t="shared" si="519"/>
        <v>-1.0714643464554923E-2</v>
      </c>
      <c r="BP1015" s="126">
        <f t="shared" si="520"/>
        <v>6.5674752239240478E-4</v>
      </c>
      <c r="BQ1015" s="126">
        <f t="shared" si="521"/>
        <v>1.1059332618984648E-2</v>
      </c>
    </row>
    <row r="1016" spans="1:69" ht="14" thickBot="1" x14ac:dyDescent="0.2">
      <c r="A1016" s="96">
        <v>40129</v>
      </c>
      <c r="B1016" s="97">
        <v>3.5585000514984131</v>
      </c>
      <c r="C1016" s="98">
        <v>1087.239990234375</v>
      </c>
      <c r="D1016" s="97">
        <v>1.6575000286102295</v>
      </c>
      <c r="E1016">
        <v>90.317922686260104</v>
      </c>
      <c r="F1016">
        <v>1108.8204345703125</v>
      </c>
      <c r="G1016" s="14"/>
      <c r="H1016" s="34">
        <f t="shared" si="509"/>
        <v>-1.7188465806685864E-2</v>
      </c>
      <c r="I1016" s="34">
        <f t="shared" si="510"/>
        <v>-1.0259368991689515E-2</v>
      </c>
      <c r="J1016" s="34">
        <f t="shared" si="511"/>
        <v>1.2080786379480421E-3</v>
      </c>
      <c r="K1016" s="34">
        <f t="shared" si="512"/>
        <v>5.5094562638804785E-3</v>
      </c>
      <c r="L1016" s="101">
        <f t="shared" si="513"/>
        <v>-4.5021462458862301E-3</v>
      </c>
      <c r="N1016" s="34">
        <f t="shared" si="514"/>
        <v>0.70684872310465052</v>
      </c>
      <c r="O1016" s="35">
        <f t="shared" si="522"/>
        <v>-1.0259368991689515</v>
      </c>
      <c r="P1016" s="35">
        <f t="shared" si="523"/>
        <v>0.12080786379480421</v>
      </c>
      <c r="Q1016" s="35">
        <f t="shared" si="515"/>
        <v>0.55094562638804789</v>
      </c>
      <c r="R1016" s="35">
        <f t="shared" si="524"/>
        <v>-0.45021462458862299</v>
      </c>
      <c r="S1016" s="67">
        <f t="shared" si="516"/>
        <v>-9.7549310470071815E-2</v>
      </c>
      <c r="AJ1016" s="74" t="s">
        <v>79</v>
      </c>
      <c r="AK1016" s="81" t="str">
        <f ca="1">IF(AK1015&lt;CHIINV(0.01,2), "Accept", "Reject")</f>
        <v>Accept</v>
      </c>
      <c r="AL1016" s="82" t="str">
        <f ca="1">IF(AL1015&lt;CHIINV(0.01,2), "Accept", "Reject")</f>
        <v>Accept</v>
      </c>
      <c r="AM1016" s="82" t="str">
        <f ca="1">IF(AM1015&lt;CHIINV(0.01,2), "Accept", "Reject")</f>
        <v>Accept</v>
      </c>
      <c r="AN1016" s="82" t="str">
        <f ca="1">IF(AN1015&lt;CHIINV(0.01,2), "Accept", "Reject")</f>
        <v>Accept</v>
      </c>
      <c r="AO1016" s="83" t="str">
        <f ca="1">IF(AO1015&lt;CHIINV(0.01,2), "Accept", "Reject")</f>
        <v>Accept</v>
      </c>
      <c r="AP1016" s="75"/>
      <c r="BL1016" s="96">
        <v>40129</v>
      </c>
      <c r="BM1016" s="126">
        <f t="shared" si="517"/>
        <v>-1.6766976967790052E-2</v>
      </c>
      <c r="BN1016" s="126">
        <f t="shared" si="518"/>
        <v>-1.0417899601359526E-2</v>
      </c>
      <c r="BO1016" s="126">
        <f t="shared" si="519"/>
        <v>1.2492691095401043E-3</v>
      </c>
      <c r="BP1016" s="126">
        <f t="shared" si="520"/>
        <v>5.7171478744617588E-3</v>
      </c>
      <c r="BQ1016" s="126">
        <f t="shared" si="521"/>
        <v>-5.2518058883046382E-3</v>
      </c>
    </row>
    <row r="1017" spans="1:69" ht="14" thickBot="1" x14ac:dyDescent="0.2">
      <c r="A1017" s="96">
        <v>40130</v>
      </c>
      <c r="B1017" s="97">
        <v>3.5420000553131104</v>
      </c>
      <c r="C1017" s="98">
        <v>1093.47998046875</v>
      </c>
      <c r="D1017" s="97">
        <v>1.6670999526977539</v>
      </c>
      <c r="E1017">
        <v>89.661971085328531</v>
      </c>
      <c r="F1017">
        <v>1115.920166015625</v>
      </c>
      <c r="G1017" s="14"/>
      <c r="H1017" s="34">
        <f t="shared" si="509"/>
        <v>-4.6367840231883424E-3</v>
      </c>
      <c r="I1017" s="34">
        <f t="shared" si="510"/>
        <v>5.7392942592461608E-3</v>
      </c>
      <c r="J1017" s="34">
        <f t="shared" si="511"/>
        <v>5.7918093042651107E-3</v>
      </c>
      <c r="K1017" s="34">
        <f t="shared" si="512"/>
        <v>-7.2626958351352956E-3</v>
      </c>
      <c r="L1017" s="101">
        <f t="shared" si="513"/>
        <v>6.4029586973329651E-3</v>
      </c>
      <c r="N1017" s="34">
        <f t="shared" si="514"/>
        <v>0.19068047741805205</v>
      </c>
      <c r="O1017" s="35">
        <f t="shared" si="522"/>
        <v>0.57392942592461604</v>
      </c>
      <c r="P1017" s="35">
        <f t="shared" si="523"/>
        <v>0.57918093042651109</v>
      </c>
      <c r="Q1017" s="35">
        <f t="shared" si="515"/>
        <v>-0.72626958351352955</v>
      </c>
      <c r="R1017" s="35">
        <f t="shared" si="524"/>
        <v>0.64029586973329655</v>
      </c>
      <c r="S1017" s="67">
        <f t="shared" si="516"/>
        <v>1.2578171199889463</v>
      </c>
      <c r="AJ1017" s="74"/>
      <c r="AP1017" s="75"/>
      <c r="BL1017" s="96">
        <v>40130</v>
      </c>
      <c r="BM1017" s="126">
        <f t="shared" si="517"/>
        <v>-4.2152951842925317E-3</v>
      </c>
      <c r="BN1017" s="126">
        <f t="shared" si="518"/>
        <v>5.5807636495761497E-3</v>
      </c>
      <c r="BO1017" s="126">
        <f t="shared" si="519"/>
        <v>5.8329997758571729E-3</v>
      </c>
      <c r="BP1017" s="126">
        <f t="shared" si="520"/>
        <v>-7.0550042245540153E-3</v>
      </c>
      <c r="BQ1017" s="126">
        <f t="shared" si="521"/>
        <v>5.6532990549145569E-3</v>
      </c>
    </row>
    <row r="1018" spans="1:69" ht="14" thickBot="1" x14ac:dyDescent="0.2">
      <c r="A1018" s="96">
        <v>40133</v>
      </c>
      <c r="B1018" s="97">
        <v>3.4219999313354492</v>
      </c>
      <c r="C1018" s="98">
        <v>1109.300048828125</v>
      </c>
      <c r="D1018" s="97">
        <v>1.6836999654769897</v>
      </c>
      <c r="E1018">
        <v>88.983802131334713</v>
      </c>
      <c r="F1018">
        <v>1129.9349365234375</v>
      </c>
      <c r="G1018" s="14"/>
      <c r="H1018" s="34">
        <f t="shared" si="509"/>
        <v>-3.3879198787040446E-2</v>
      </c>
      <c r="I1018" s="34">
        <f t="shared" si="510"/>
        <v>1.4467634197192433E-2</v>
      </c>
      <c r="J1018" s="34">
        <f t="shared" si="511"/>
        <v>9.9574190212009632E-3</v>
      </c>
      <c r="K1018" s="34">
        <f t="shared" si="512"/>
        <v>-7.5636186198541856E-3</v>
      </c>
      <c r="L1018" s="101">
        <f t="shared" si="513"/>
        <v>1.2558936503362971E-2</v>
      </c>
      <c r="N1018" s="34">
        <f t="shared" si="514"/>
        <v>1.3932289636410264</v>
      </c>
      <c r="O1018" s="35">
        <f t="shared" si="522"/>
        <v>1.4467634197192432</v>
      </c>
      <c r="P1018" s="35">
        <f t="shared" si="523"/>
        <v>0.99574190212009628</v>
      </c>
      <c r="Q1018" s="35">
        <f t="shared" si="515"/>
        <v>-0.75636186198541855</v>
      </c>
      <c r="R1018" s="35">
        <f t="shared" si="524"/>
        <v>1.2558936503362972</v>
      </c>
      <c r="S1018" s="67">
        <f t="shared" si="516"/>
        <v>4.3352660738312441</v>
      </c>
      <c r="AJ1018" s="74"/>
      <c r="AP1018" s="75"/>
      <c r="BL1018" s="96">
        <v>40133</v>
      </c>
      <c r="BM1018" s="126">
        <f t="shared" si="517"/>
        <v>-3.3457709948144634E-2</v>
      </c>
      <c r="BN1018" s="126">
        <f t="shared" si="518"/>
        <v>1.4309103587522421E-2</v>
      </c>
      <c r="BO1018" s="126">
        <f t="shared" si="519"/>
        <v>9.9986094927930255E-3</v>
      </c>
      <c r="BP1018" s="126">
        <f t="shared" si="520"/>
        <v>-7.3559270092729053E-3</v>
      </c>
      <c r="BQ1018" s="126">
        <f t="shared" si="521"/>
        <v>1.1809276860944563E-2</v>
      </c>
    </row>
    <row r="1019" spans="1:69" ht="14" thickBot="1" x14ac:dyDescent="0.2">
      <c r="A1019" s="96">
        <v>40134</v>
      </c>
      <c r="B1019" s="97">
        <v>3.4059998989105225</v>
      </c>
      <c r="C1019" s="98">
        <v>1110.3199462890625</v>
      </c>
      <c r="D1019" s="97">
        <v>1.679900050163269</v>
      </c>
      <c r="E1019">
        <v>89.301660603533293</v>
      </c>
      <c r="F1019">
        <v>1137.934814453125</v>
      </c>
      <c r="G1019" s="14"/>
      <c r="H1019" s="34">
        <f t="shared" si="509"/>
        <v>-4.6756378568022592E-3</v>
      </c>
      <c r="I1019" s="34">
        <f t="shared" si="510"/>
        <v>9.1940630672010634E-4</v>
      </c>
      <c r="J1019" s="34">
        <f t="shared" si="511"/>
        <v>-2.2568838817100009E-3</v>
      </c>
      <c r="K1019" s="34">
        <f t="shared" si="512"/>
        <v>3.5720936236174768E-3</v>
      </c>
      <c r="L1019" s="101">
        <f t="shared" si="513"/>
        <v>7.0799456420927859E-3</v>
      </c>
      <c r="N1019" s="34">
        <f t="shared" si="514"/>
        <v>0.19227828044402281</v>
      </c>
      <c r="O1019" s="35">
        <f t="shared" si="522"/>
        <v>9.1940630672010637E-2</v>
      </c>
      <c r="P1019" s="35">
        <f t="shared" si="523"/>
        <v>-0.22568838817100009</v>
      </c>
      <c r="Q1019" s="35">
        <f t="shared" si="515"/>
        <v>0.35720936236174766</v>
      </c>
      <c r="R1019" s="35">
        <f t="shared" si="524"/>
        <v>0.70799456420927864</v>
      </c>
      <c r="S1019" s="67">
        <f t="shared" si="516"/>
        <v>1.1237344495160597</v>
      </c>
      <c r="AJ1019" s="92" t="s">
        <v>80</v>
      </c>
      <c r="AK1019" s="2"/>
      <c r="AL1019" s="2"/>
      <c r="AM1019" s="2"/>
      <c r="AN1019" s="2"/>
      <c r="AP1019" s="75"/>
      <c r="BL1019" s="96">
        <v>40134</v>
      </c>
      <c r="BM1019" s="126">
        <f t="shared" si="517"/>
        <v>-4.2541490179064485E-3</v>
      </c>
      <c r="BN1019" s="126">
        <f t="shared" si="518"/>
        <v>7.6087569705009543E-4</v>
      </c>
      <c r="BO1019" s="126">
        <f t="shared" si="519"/>
        <v>-2.2156934101179387E-3</v>
      </c>
      <c r="BP1019" s="126">
        <f t="shared" si="520"/>
        <v>3.7797852341987567E-3</v>
      </c>
      <c r="BQ1019" s="126">
        <f t="shared" si="521"/>
        <v>6.3302859996743777E-3</v>
      </c>
    </row>
    <row r="1020" spans="1:69" ht="14" thickBot="1" x14ac:dyDescent="0.2">
      <c r="A1020" s="96">
        <v>40135</v>
      </c>
      <c r="B1020" s="97">
        <v>3.4565000534057617</v>
      </c>
      <c r="C1020" s="98">
        <v>1109.800048828125</v>
      </c>
      <c r="D1020" s="97">
        <v>1.6718000173568726</v>
      </c>
      <c r="E1020">
        <v>89.477448886217061</v>
      </c>
      <c r="F1020">
        <v>1145.9346923828125</v>
      </c>
      <c r="G1020" s="14"/>
      <c r="H1020" s="34">
        <f t="shared" si="509"/>
        <v>1.4826822076945084E-2</v>
      </c>
      <c r="I1020" s="34">
        <f t="shared" si="510"/>
        <v>-4.6824112515956646E-4</v>
      </c>
      <c r="J1020" s="34">
        <f t="shared" si="511"/>
        <v>-4.8217349631064325E-3</v>
      </c>
      <c r="K1020" s="34">
        <f t="shared" si="512"/>
        <v>1.9684771984723143E-3</v>
      </c>
      <c r="L1020" s="101">
        <f t="shared" si="513"/>
        <v>7.0301724036206112E-3</v>
      </c>
      <c r="N1020" s="34">
        <f t="shared" si="514"/>
        <v>-0.60972982525944253</v>
      </c>
      <c r="O1020" s="35">
        <f t="shared" si="522"/>
        <v>-4.6824112515956647E-2</v>
      </c>
      <c r="P1020" s="35">
        <f t="shared" si="523"/>
        <v>-0.48217349631064327</v>
      </c>
      <c r="Q1020" s="35">
        <f t="shared" si="515"/>
        <v>0.19684771984723143</v>
      </c>
      <c r="R1020" s="35">
        <f t="shared" si="524"/>
        <v>0.70301724036206115</v>
      </c>
      <c r="S1020" s="67">
        <f t="shared" si="516"/>
        <v>-0.23886247387674997</v>
      </c>
      <c r="AJ1020" s="74" t="s">
        <v>81</v>
      </c>
      <c r="AP1020" s="75"/>
      <c r="BL1020" s="96">
        <v>40135</v>
      </c>
      <c r="BM1020" s="126">
        <f t="shared" si="517"/>
        <v>1.5248310915840895E-2</v>
      </c>
      <c r="BN1020" s="126">
        <f t="shared" si="518"/>
        <v>-6.2677173482957732E-4</v>
      </c>
      <c r="BO1020" s="126">
        <f t="shared" si="519"/>
        <v>-4.7805444915143703E-3</v>
      </c>
      <c r="BP1020" s="126">
        <f t="shared" si="520"/>
        <v>2.1761688090535941E-3</v>
      </c>
      <c r="BQ1020" s="126">
        <f t="shared" si="521"/>
        <v>6.2805127612022031E-3</v>
      </c>
    </row>
    <row r="1021" spans="1:69" ht="14" thickBot="1" x14ac:dyDescent="0.2">
      <c r="A1021" s="96">
        <v>40136</v>
      </c>
      <c r="B1021" s="97">
        <v>3.4595000743865967</v>
      </c>
      <c r="C1021" s="98">
        <v>1094.9000244140625</v>
      </c>
      <c r="D1021" s="97">
        <v>1.6642999649047852</v>
      </c>
      <c r="E1021">
        <v>88.999644993357819</v>
      </c>
      <c r="F1021">
        <v>1142.9195556640625</v>
      </c>
      <c r="G1021" s="14"/>
      <c r="H1021" s="34">
        <f t="shared" si="509"/>
        <v>8.6793604353599754E-4</v>
      </c>
      <c r="I1021" s="34">
        <f t="shared" si="510"/>
        <v>-1.3425863902056892E-2</v>
      </c>
      <c r="J1021" s="34">
        <f t="shared" si="511"/>
        <v>-4.4862138857643015E-3</v>
      </c>
      <c r="K1021" s="34">
        <f t="shared" si="512"/>
        <v>-5.3399364734552941E-3</v>
      </c>
      <c r="L1021" s="101">
        <f t="shared" si="513"/>
        <v>-2.6311592962426512E-3</v>
      </c>
      <c r="N1021" s="34">
        <f t="shared" si="514"/>
        <v>-3.5692509791728298E-2</v>
      </c>
      <c r="O1021" s="35">
        <f t="shared" si="522"/>
        <v>-1.3425863902056892</v>
      </c>
      <c r="P1021" s="35">
        <f t="shared" si="523"/>
        <v>-0.44862138857643014</v>
      </c>
      <c r="Q1021" s="35">
        <f t="shared" si="515"/>
        <v>-0.53399364734552945</v>
      </c>
      <c r="R1021" s="35">
        <f t="shared" si="524"/>
        <v>-0.26311592962426511</v>
      </c>
      <c r="S1021" s="67">
        <f t="shared" si="516"/>
        <v>-2.6240098655436421</v>
      </c>
      <c r="AJ1021" s="74" t="s">
        <v>82</v>
      </c>
      <c r="AP1021" s="75"/>
      <c r="BL1021" s="96">
        <v>40136</v>
      </c>
      <c r="BM1021" s="126">
        <f t="shared" si="517"/>
        <v>1.2894248824318086E-3</v>
      </c>
      <c r="BN1021" s="126">
        <f t="shared" si="518"/>
        <v>-1.3584394511726904E-2</v>
      </c>
      <c r="BO1021" s="126">
        <f t="shared" si="519"/>
        <v>-4.4450234141722392E-3</v>
      </c>
      <c r="BP1021" s="126">
        <f t="shared" si="520"/>
        <v>-5.1322448628740138E-3</v>
      </c>
      <c r="BQ1021" s="126">
        <f t="shared" si="521"/>
        <v>-3.3808189386610593E-3</v>
      </c>
    </row>
    <row r="1022" spans="1:69" ht="14" thickBot="1" x14ac:dyDescent="0.2">
      <c r="A1022" s="96">
        <v>40137</v>
      </c>
      <c r="B1022" s="97">
        <v>3.4730000495910645</v>
      </c>
      <c r="C1022" s="98">
        <v>1091.3800048828125</v>
      </c>
      <c r="D1022" s="97">
        <v>1.6482000350952148</v>
      </c>
      <c r="E1022">
        <v>88.960055781590157</v>
      </c>
      <c r="F1022">
        <v>1143.9195556640625</v>
      </c>
      <c r="G1022" s="14"/>
      <c r="H1022" s="34">
        <f t="shared" si="509"/>
        <v>3.9022907686629988E-3</v>
      </c>
      <c r="I1022" s="34">
        <f t="shared" si="510"/>
        <v>-3.2149232375200138E-3</v>
      </c>
      <c r="J1022" s="34">
        <f t="shared" si="511"/>
        <v>-9.6736947359674988E-3</v>
      </c>
      <c r="K1022" s="34">
        <f t="shared" si="512"/>
        <v>-4.4482437846372306E-4</v>
      </c>
      <c r="L1022" s="101">
        <f t="shared" si="513"/>
        <v>8.7495221780414551E-4</v>
      </c>
      <c r="N1022" s="34">
        <f t="shared" si="514"/>
        <v>-0.16047559322831403</v>
      </c>
      <c r="O1022" s="35">
        <f t="shared" si="522"/>
        <v>-0.32149232375200137</v>
      </c>
      <c r="P1022" s="35">
        <f t="shared" si="523"/>
        <v>-0.96736947359674985</v>
      </c>
      <c r="Q1022" s="35">
        <f t="shared" si="515"/>
        <v>-4.4482437846372305E-2</v>
      </c>
      <c r="R1022" s="35">
        <f t="shared" si="524"/>
        <v>8.749522178041455E-2</v>
      </c>
      <c r="S1022" s="67">
        <f t="shared" si="516"/>
        <v>-1.4063246066430231</v>
      </c>
      <c r="AJ1022" s="25"/>
      <c r="AP1022" s="75"/>
      <c r="BL1022" s="96">
        <v>40137</v>
      </c>
      <c r="BM1022" s="126">
        <f t="shared" si="517"/>
        <v>4.3237796075588095E-3</v>
      </c>
      <c r="BN1022" s="126">
        <f t="shared" si="518"/>
        <v>-3.3734538471900249E-3</v>
      </c>
      <c r="BO1022" s="126">
        <f t="shared" si="519"/>
        <v>-9.6325042643754365E-3</v>
      </c>
      <c r="BP1022" s="126">
        <f t="shared" si="520"/>
        <v>-2.3713276788244318E-4</v>
      </c>
      <c r="BQ1022" s="126">
        <f t="shared" si="521"/>
        <v>1.2529257538573747E-4</v>
      </c>
    </row>
    <row r="1023" spans="1:69" ht="14" thickBot="1" x14ac:dyDescent="0.2">
      <c r="A1023" s="96">
        <v>40140</v>
      </c>
      <c r="B1023" s="97">
        <v>3.4719998836517334</v>
      </c>
      <c r="C1023" s="98">
        <v>1106.239990234375</v>
      </c>
      <c r="D1023" s="97">
        <v>1.6620999574661255</v>
      </c>
      <c r="E1023">
        <v>89.023412485940625</v>
      </c>
      <c r="F1023">
        <v>1169.4344482421875</v>
      </c>
      <c r="G1023" s="14"/>
      <c r="H1023" s="34">
        <f t="shared" si="509"/>
        <v>-2.8798327815999348E-4</v>
      </c>
      <c r="I1023" s="34">
        <f t="shared" si="510"/>
        <v>1.3615775701478147E-2</v>
      </c>
      <c r="J1023" s="34">
        <f t="shared" si="511"/>
        <v>8.4333952644938884E-3</v>
      </c>
      <c r="K1023" s="34">
        <f t="shared" si="512"/>
        <v>7.1219272283302363E-4</v>
      </c>
      <c r="L1023" s="101">
        <f t="shared" si="513"/>
        <v>2.2304796217346962E-2</v>
      </c>
      <c r="N1023" s="34">
        <f t="shared" si="514"/>
        <v>1.1842861063475658E-2</v>
      </c>
      <c r="O1023" s="35">
        <f t="shared" si="522"/>
        <v>1.3615775701478146</v>
      </c>
      <c r="P1023" s="35">
        <f t="shared" si="523"/>
        <v>0.84333952644938881</v>
      </c>
      <c r="Q1023" s="35">
        <f t="shared" si="515"/>
        <v>7.1219272283302368E-2</v>
      </c>
      <c r="R1023" s="35">
        <f t="shared" si="524"/>
        <v>2.230479621734696</v>
      </c>
      <c r="S1023" s="67">
        <f t="shared" si="516"/>
        <v>4.5184588516786777</v>
      </c>
      <c r="AJ1023" s="79" t="s">
        <v>83</v>
      </c>
      <c r="AK1023" s="77" t="s">
        <v>69</v>
      </c>
      <c r="AL1023" s="77" t="s">
        <v>70</v>
      </c>
      <c r="AM1023" s="77" t="s">
        <v>71</v>
      </c>
      <c r="AN1023" s="77" t="s">
        <v>72</v>
      </c>
      <c r="AO1023" s="77" t="s">
        <v>73</v>
      </c>
      <c r="AP1023" s="75"/>
      <c r="BL1023" s="96">
        <v>40140</v>
      </c>
      <c r="BM1023" s="126">
        <f t="shared" si="517"/>
        <v>1.3350556073581755E-4</v>
      </c>
      <c r="BN1023" s="126">
        <f t="shared" si="518"/>
        <v>1.3457245091808135E-2</v>
      </c>
      <c r="BO1023" s="126">
        <f t="shared" si="519"/>
        <v>8.4745857360859506E-3</v>
      </c>
      <c r="BP1023" s="126">
        <f t="shared" si="520"/>
        <v>9.1988433341430348E-4</v>
      </c>
      <c r="BQ1023" s="126">
        <f t="shared" si="521"/>
        <v>2.1555136574928555E-2</v>
      </c>
    </row>
    <row r="1024" spans="1:69" ht="14" thickBot="1" x14ac:dyDescent="0.2">
      <c r="A1024" s="96">
        <v>40141</v>
      </c>
      <c r="B1024" s="97">
        <v>3.4184999465942383</v>
      </c>
      <c r="C1024" s="98">
        <v>1105.6500244140625</v>
      </c>
      <c r="D1024" s="97">
        <v>1.6591999530792236</v>
      </c>
      <c r="E1024">
        <v>88.558268980501197</v>
      </c>
      <c r="F1024">
        <v>1167.0843505859375</v>
      </c>
      <c r="G1024" s="14"/>
      <c r="H1024" s="34">
        <f t="shared" si="509"/>
        <v>-1.5408968562874971E-2</v>
      </c>
      <c r="I1024" s="34">
        <f t="shared" si="510"/>
        <v>-5.3330726200515142E-4</v>
      </c>
      <c r="J1024" s="34">
        <f t="shared" si="511"/>
        <v>-1.7447833831383509E-3</v>
      </c>
      <c r="K1024" s="34">
        <f t="shared" si="512"/>
        <v>-5.2249570360256414E-3</v>
      </c>
      <c r="L1024" s="101">
        <f t="shared" si="513"/>
        <v>-2.0096018718984234E-3</v>
      </c>
      <c r="N1024" s="34">
        <f t="shared" si="514"/>
        <v>0.63366968730805784</v>
      </c>
      <c r="O1024" s="35">
        <f t="shared" si="522"/>
        <v>-5.3330726200515141E-2</v>
      </c>
      <c r="P1024" s="35">
        <f t="shared" si="523"/>
        <v>-0.17447833831383508</v>
      </c>
      <c r="Q1024" s="35">
        <f t="shared" si="515"/>
        <v>-0.52249570360256414</v>
      </c>
      <c r="R1024" s="35">
        <f t="shared" si="524"/>
        <v>-0.20096018718984235</v>
      </c>
      <c r="S1024" s="67">
        <f t="shared" si="516"/>
        <v>-0.31759526799869886</v>
      </c>
      <c r="AJ1024" s="80" t="s">
        <v>69</v>
      </c>
      <c r="AK1024" s="84">
        <f ca="1">CORREL($AJ$6:$AJ$1005,AJ6:AJ1005)</f>
        <v>0.99999999999999989</v>
      </c>
      <c r="AL1024" s="84">
        <f ca="1">CORREL($AJ$6:$AJ$1005,AK6:AK1005)</f>
        <v>9.993894727149932E-3</v>
      </c>
      <c r="AM1024" s="84">
        <f ca="1">CORREL($AJ$6:$AJ$1005,AL6:AL1005)</f>
        <v>-3.5901525996036007E-2</v>
      </c>
      <c r="AN1024" s="84">
        <f ca="1">CORREL($AJ$6:$AJ$1005,AM6:AM1005)</f>
        <v>4.4234952481719964E-3</v>
      </c>
      <c r="AO1024" s="84">
        <f ca="1">CORREL($AJ$6:$AJ$1005,AN6:AN1005)</f>
        <v>6.3656420248188877E-2</v>
      </c>
      <c r="AP1024" s="75"/>
      <c r="BL1024" s="96">
        <v>40141</v>
      </c>
      <c r="BM1024" s="126">
        <f t="shared" si="517"/>
        <v>-1.4987479723979159E-2</v>
      </c>
      <c r="BN1024" s="126">
        <f t="shared" si="518"/>
        <v>-6.9183787167516233E-4</v>
      </c>
      <c r="BO1024" s="126">
        <f t="shared" si="519"/>
        <v>-1.7035929115462886E-3</v>
      </c>
      <c r="BP1024" s="126">
        <f t="shared" si="520"/>
        <v>-5.0172654254443611E-3</v>
      </c>
      <c r="BQ1024" s="126">
        <f t="shared" si="521"/>
        <v>-2.7592615143168316E-3</v>
      </c>
    </row>
    <row r="1025" spans="1:69" ht="14" thickBot="1" x14ac:dyDescent="0.2">
      <c r="A1025" s="96">
        <v>40142</v>
      </c>
      <c r="B1025" s="97">
        <v>3.3595890998840332</v>
      </c>
      <c r="C1025" s="98">
        <v>1110.6300048828125</v>
      </c>
      <c r="D1025" s="97">
        <v>1.6717000007629395</v>
      </c>
      <c r="E1025">
        <v>87.397307808702664</v>
      </c>
      <c r="F1025">
        <v>1183.6341552734375</v>
      </c>
      <c r="G1025" s="14"/>
      <c r="H1025" s="34">
        <f t="shared" si="509"/>
        <v>-1.7232952356455764E-2</v>
      </c>
      <c r="I1025" s="34">
        <f t="shared" si="510"/>
        <v>4.5041200730666408E-3</v>
      </c>
      <c r="J1025" s="34">
        <f t="shared" si="511"/>
        <v>7.5337801574292635E-3</v>
      </c>
      <c r="K1025" s="34">
        <f t="shared" si="512"/>
        <v>-1.3109573901609956E-2</v>
      </c>
      <c r="L1025" s="101">
        <f t="shared" si="513"/>
        <v>1.4180470057019556E-2</v>
      </c>
      <c r="N1025" s="34">
        <f t="shared" si="514"/>
        <v>0.70867816275644036</v>
      </c>
      <c r="O1025" s="35">
        <f t="shared" si="522"/>
        <v>0.45041200730666409</v>
      </c>
      <c r="P1025" s="35">
        <f t="shared" si="523"/>
        <v>0.7533780157429264</v>
      </c>
      <c r="Q1025" s="35">
        <f t="shared" si="515"/>
        <v>-1.3109573901609957</v>
      </c>
      <c r="R1025" s="35">
        <f t="shared" si="524"/>
        <v>1.4180470057019556</v>
      </c>
      <c r="S1025" s="67">
        <f t="shared" si="516"/>
        <v>2.0195578013469908</v>
      </c>
      <c r="AJ1025" s="80" t="s">
        <v>70</v>
      </c>
      <c r="AK1025" s="85">
        <f ca="1">CORREL($AK$6:$AK$1005,AJ6:AJ1005)</f>
        <v>9.993894727149932E-3</v>
      </c>
      <c r="AL1025" s="85">
        <f ca="1">CORREL($AK$6:$AK$1005,AK6:AK1005)</f>
        <v>0.99999999999999989</v>
      </c>
      <c r="AM1025" s="85">
        <f ca="1">CORREL($AK$6:$AK$1005,AL6:AL1005)</f>
        <v>5.2392576552282973E-2</v>
      </c>
      <c r="AN1025" s="85">
        <f ca="1">CORREL($AK$6:$AK$1005,AM6:AM1005)</f>
        <v>1.3521062150494059E-2</v>
      </c>
      <c r="AO1025" s="85">
        <f ca="1">CORREL($AK$6:$AK$1005,AN6:AN1005)</f>
        <v>-2.8702858336369486E-2</v>
      </c>
      <c r="AP1025" s="75"/>
      <c r="BL1025" s="96">
        <v>40142</v>
      </c>
      <c r="BM1025" s="126">
        <f t="shared" si="517"/>
        <v>-1.6811463517559952E-2</v>
      </c>
      <c r="BN1025" s="126">
        <f t="shared" si="518"/>
        <v>4.3455894633966296E-3</v>
      </c>
      <c r="BO1025" s="126">
        <f t="shared" si="519"/>
        <v>7.5749706290213258E-3</v>
      </c>
      <c r="BP1025" s="126">
        <f t="shared" si="520"/>
        <v>-1.2901882291028677E-2</v>
      </c>
      <c r="BQ1025" s="126">
        <f t="shared" si="521"/>
        <v>1.3430810414601148E-2</v>
      </c>
    </row>
    <row r="1026" spans="1:69" ht="14" thickBot="1" x14ac:dyDescent="0.2">
      <c r="A1026" s="96">
        <v>40143</v>
      </c>
      <c r="B1026" s="97">
        <v>3.3595890998840332</v>
      </c>
      <c r="C1026" s="98">
        <v>1110.6300048828125</v>
      </c>
      <c r="D1026" s="97">
        <v>1.6483500003814697</v>
      </c>
      <c r="E1026">
        <v>86.580087049229789</v>
      </c>
      <c r="F1026">
        <v>1184.618408203125</v>
      </c>
      <c r="G1026" s="14"/>
      <c r="H1026" s="34">
        <f t="shared" si="509"/>
        <v>0</v>
      </c>
      <c r="I1026" s="34">
        <f t="shared" si="510"/>
        <v>0</v>
      </c>
      <c r="J1026" s="34">
        <f t="shared" si="511"/>
        <v>-1.3967817413897904E-2</v>
      </c>
      <c r="K1026" s="34">
        <f t="shared" si="512"/>
        <v>-9.3506399677851307E-3</v>
      </c>
      <c r="L1026" s="101">
        <f t="shared" si="513"/>
        <v>8.3155164566886173E-4</v>
      </c>
      <c r="N1026" s="34">
        <f t="shared" si="514"/>
        <v>0</v>
      </c>
      <c r="O1026" s="35">
        <f t="shared" si="522"/>
        <v>0</v>
      </c>
      <c r="P1026" s="35">
        <f t="shared" si="523"/>
        <v>-1.3967817413897905</v>
      </c>
      <c r="Q1026" s="35">
        <f t="shared" si="515"/>
        <v>-0.93506399677851304</v>
      </c>
      <c r="R1026" s="35">
        <f t="shared" si="524"/>
        <v>8.3155164566886167E-2</v>
      </c>
      <c r="S1026" s="67">
        <f t="shared" si="516"/>
        <v>-2.2486905736014178</v>
      </c>
      <c r="AJ1026" s="80" t="s">
        <v>71</v>
      </c>
      <c r="AK1026" s="85">
        <f ca="1">CORREL($AL$6:$AL$1005,AJ6:AJ1005)</f>
        <v>-3.5901525996036007E-2</v>
      </c>
      <c r="AL1026" s="85">
        <f ca="1">CORREL($AL$6:$AL$1005,AK6:AK1005)</f>
        <v>5.2392576552282973E-2</v>
      </c>
      <c r="AM1026" s="85">
        <f ca="1">CORREL($AL$6:$AL$1005,AL6:AL1005)</f>
        <v>0.99999999999999978</v>
      </c>
      <c r="AN1026" s="85">
        <f ca="1">CORREL($AL$6:$AL$1005,AM6:AM1005)</f>
        <v>-8.2351853599395991E-4</v>
      </c>
      <c r="AO1026" s="85">
        <f ca="1">CORREL($AL$6:$AL$1005,AN6:AN1005)</f>
        <v>-2.4510173730567384E-2</v>
      </c>
      <c r="AP1026" s="75"/>
      <c r="BL1026" s="96">
        <v>40143</v>
      </c>
      <c r="BM1026" s="126">
        <f t="shared" si="517"/>
        <v>4.2148883889581103E-4</v>
      </c>
      <c r="BN1026" s="126">
        <f t="shared" si="518"/>
        <v>-1.5853060967001092E-4</v>
      </c>
      <c r="BO1026" s="126">
        <f t="shared" si="519"/>
        <v>-1.3926626942305842E-2</v>
      </c>
      <c r="BP1026" s="126">
        <f t="shared" si="520"/>
        <v>-9.1429483572038513E-3</v>
      </c>
      <c r="BQ1026" s="126">
        <f t="shared" si="521"/>
        <v>8.1892003250453693E-5</v>
      </c>
    </row>
    <row r="1027" spans="1:69" ht="14" thickBot="1" x14ac:dyDescent="0.2">
      <c r="A1027" s="96">
        <v>40144</v>
      </c>
      <c r="B1027" s="97">
        <v>3.3064999580383301</v>
      </c>
      <c r="C1027" s="98">
        <v>1091.489990234375</v>
      </c>
      <c r="D1027" s="97">
        <v>1.6478999853134155</v>
      </c>
      <c r="E1027">
        <v>86.737795081398431</v>
      </c>
      <c r="F1027">
        <v>1176.818603515625</v>
      </c>
      <c r="G1027" s="14"/>
      <c r="H1027" s="34">
        <f t="shared" si="509"/>
        <v>-1.5802272321795444E-2</v>
      </c>
      <c r="I1027" s="34">
        <f t="shared" si="510"/>
        <v>-1.723347520262344E-2</v>
      </c>
      <c r="J1027" s="34">
        <f t="shared" si="511"/>
        <v>-2.7300941423244723E-4</v>
      </c>
      <c r="K1027" s="34">
        <f t="shared" si="512"/>
        <v>1.8215277616776817E-3</v>
      </c>
      <c r="L1027" s="101">
        <f t="shared" si="513"/>
        <v>-6.5842339047652021E-3</v>
      </c>
      <c r="N1027" s="34">
        <f t="shared" si="514"/>
        <v>0.64984368811254245</v>
      </c>
      <c r="O1027" s="35">
        <f t="shared" si="522"/>
        <v>-1.7233475202623441</v>
      </c>
      <c r="P1027" s="35">
        <f t="shared" si="523"/>
        <v>-2.7300941423244723E-2</v>
      </c>
      <c r="Q1027" s="35">
        <f t="shared" si="515"/>
        <v>0.18215277616776818</v>
      </c>
      <c r="R1027" s="35">
        <f t="shared" si="524"/>
        <v>-0.65842339047652021</v>
      </c>
      <c r="S1027" s="67">
        <f t="shared" si="516"/>
        <v>-1.5770753878817985</v>
      </c>
      <c r="AJ1027" s="80" t="s">
        <v>72</v>
      </c>
      <c r="AK1027" s="85">
        <f ca="1">CORREL($AM$6:$AM$1005,AJ6:AJ1005)</f>
        <v>4.4234952481719964E-3</v>
      </c>
      <c r="AL1027" s="85">
        <f ca="1">CORREL($AM$6:$AM$1005,AK6:AK1005)</f>
        <v>1.3521062150494059E-2</v>
      </c>
      <c r="AM1027" s="85">
        <f ca="1">CORREL($AM$6:$AM$1005,AL6:AL1005)</f>
        <v>-8.2351853599395991E-4</v>
      </c>
      <c r="AN1027" s="85">
        <f ca="1">CORREL($AM$6:$AM$1005,AM6:AM1005)</f>
        <v>0.99999999999999978</v>
      </c>
      <c r="AO1027" s="85">
        <f ca="1">CORREL($AM$6:$AM$1005,AN6:AN1005)</f>
        <v>-1.3290275988569073E-2</v>
      </c>
      <c r="BL1027" s="96">
        <v>40144</v>
      </c>
      <c r="BM1027" s="126">
        <f t="shared" si="517"/>
        <v>-1.5380783482899632E-2</v>
      </c>
      <c r="BN1027" s="126">
        <f t="shared" si="518"/>
        <v>-1.739200581229345E-2</v>
      </c>
      <c r="BO1027" s="126">
        <f t="shared" si="519"/>
        <v>-2.3181894264038487E-4</v>
      </c>
      <c r="BP1027" s="126">
        <f t="shared" si="520"/>
        <v>2.0292193722589616E-3</v>
      </c>
      <c r="BQ1027" s="126">
        <f t="shared" si="521"/>
        <v>-7.3338935471836102E-3</v>
      </c>
    </row>
    <row r="1028" spans="1:69" ht="14" thickBot="1" x14ac:dyDescent="0.2">
      <c r="A1028" s="96">
        <v>40147</v>
      </c>
      <c r="B1028" s="97">
        <v>3.2934999465942383</v>
      </c>
      <c r="C1028" s="98">
        <v>1095.6300048828125</v>
      </c>
      <c r="D1028" s="97">
        <v>1.6421999931335449</v>
      </c>
      <c r="E1028">
        <v>86.288722052487415</v>
      </c>
      <c r="F1028">
        <v>1181.334228515625</v>
      </c>
      <c r="G1028" s="14"/>
      <c r="H1028" s="34">
        <f t="shared" si="509"/>
        <v>-3.9316532917195021E-3</v>
      </c>
      <c r="I1028" s="34">
        <f t="shared" si="510"/>
        <v>3.7929936925473013E-3</v>
      </c>
      <c r="J1028" s="34">
        <f t="shared" si="511"/>
        <v>-3.4589430369990075E-3</v>
      </c>
      <c r="K1028" s="34">
        <f t="shared" si="512"/>
        <v>-5.1773627458432262E-3</v>
      </c>
      <c r="L1028" s="101">
        <f t="shared" si="513"/>
        <v>3.8371461723242929E-3</v>
      </c>
      <c r="N1028" s="34">
        <f t="shared" si="514"/>
        <v>0.16168308097987055</v>
      </c>
      <c r="O1028" s="35">
        <f t="shared" si="522"/>
        <v>0.37929936925473012</v>
      </c>
      <c r="P1028" s="35">
        <f t="shared" si="523"/>
        <v>-0.34589430369990076</v>
      </c>
      <c r="Q1028" s="35">
        <f t="shared" si="515"/>
        <v>-0.51773627458432259</v>
      </c>
      <c r="R1028" s="35">
        <f t="shared" si="524"/>
        <v>0.38371461723242928</v>
      </c>
      <c r="S1028" s="67">
        <f t="shared" si="516"/>
        <v>6.1066489182806605E-2</v>
      </c>
      <c r="AJ1028" s="80" t="s">
        <v>73</v>
      </c>
      <c r="AK1028" s="83">
        <f ca="1">CORREL($AN$6:$AN$1005,AJ6:AJ1005)</f>
        <v>6.3656420248188877E-2</v>
      </c>
      <c r="AL1028" s="83">
        <f ca="1">CORREL($AN$6:$AN$1005,AK6:AK1005)</f>
        <v>-2.8702858336369486E-2</v>
      </c>
      <c r="AM1028" s="83">
        <f ca="1">CORREL($AN$6:$AN$1005,AL6:AL1005)</f>
        <v>-2.4510173730567384E-2</v>
      </c>
      <c r="AN1028" s="83">
        <f ca="1">CORREL($AN$6:$AN$1005,AM6:AM1005)</f>
        <v>-1.3290275988569073E-2</v>
      </c>
      <c r="AO1028" s="83">
        <f ca="1">CORREL($AN$6:$AN$1005,AN6:AN1005)</f>
        <v>1</v>
      </c>
      <c r="BL1028" s="96">
        <v>40147</v>
      </c>
      <c r="BM1028" s="126">
        <f t="shared" si="517"/>
        <v>-3.5101644528236909E-3</v>
      </c>
      <c r="BN1028" s="126">
        <f t="shared" si="518"/>
        <v>3.6344630828772902E-3</v>
      </c>
      <c r="BO1028" s="126">
        <f t="shared" si="519"/>
        <v>-3.4177525654069453E-3</v>
      </c>
      <c r="BP1028" s="126">
        <f t="shared" si="520"/>
        <v>-4.9696711352619459E-3</v>
      </c>
      <c r="BQ1028" s="126">
        <f t="shared" si="521"/>
        <v>3.0874865299058848E-3</v>
      </c>
    </row>
    <row r="1029" spans="1:69" ht="14" thickBot="1" x14ac:dyDescent="0.2">
      <c r="A1029" s="96">
        <v>40148</v>
      </c>
      <c r="B1029" s="97">
        <v>3.3789999485015869</v>
      </c>
      <c r="C1029" s="98">
        <v>1108.8599853515625</v>
      </c>
      <c r="D1029" s="97">
        <v>1.6640000343322754</v>
      </c>
      <c r="E1029">
        <v>86.677648798301618</v>
      </c>
      <c r="F1029">
        <v>1196.9366455078125</v>
      </c>
      <c r="G1029" s="14"/>
      <c r="H1029" s="34">
        <f t="shared" si="509"/>
        <v>2.5960225685068852E-2</v>
      </c>
      <c r="I1029" s="34">
        <f t="shared" si="510"/>
        <v>1.2075226499629376E-2</v>
      </c>
      <c r="J1029" s="34">
        <f t="shared" si="511"/>
        <v>1.3274900310487137E-2</v>
      </c>
      <c r="K1029" s="34">
        <f t="shared" si="512"/>
        <v>4.5072720578435256E-3</v>
      </c>
      <c r="L1029" s="101">
        <f t="shared" si="513"/>
        <v>1.3207453585588825E-2</v>
      </c>
      <c r="N1029" s="34">
        <f t="shared" si="514"/>
        <v>-1.0675736033324053</v>
      </c>
      <c r="O1029" s="35">
        <f t="shared" si="522"/>
        <v>1.2075226499629377</v>
      </c>
      <c r="P1029" s="35">
        <f t="shared" si="523"/>
        <v>1.3274900310487137</v>
      </c>
      <c r="Q1029" s="35">
        <f t="shared" si="515"/>
        <v>0.45072720578435255</v>
      </c>
      <c r="R1029" s="35">
        <f t="shared" si="524"/>
        <v>1.3207453585588824</v>
      </c>
      <c r="S1029" s="67">
        <f t="shared" si="516"/>
        <v>3.2389116420224813</v>
      </c>
      <c r="AK1029" s="76"/>
      <c r="AL1029" s="76"/>
      <c r="AM1029" s="76"/>
      <c r="AN1029" s="76"/>
      <c r="AO1029" s="76"/>
      <c r="BL1029" s="96">
        <v>40148</v>
      </c>
      <c r="BM1029" s="126">
        <f t="shared" si="517"/>
        <v>2.6381714523964664E-2</v>
      </c>
      <c r="BN1029" s="126">
        <f t="shared" si="518"/>
        <v>1.1916695889959365E-2</v>
      </c>
      <c r="BO1029" s="126">
        <f t="shared" si="519"/>
        <v>1.3316090782079199E-2</v>
      </c>
      <c r="BP1029" s="126">
        <f t="shared" si="520"/>
        <v>4.7149636684248059E-3</v>
      </c>
      <c r="BQ1029" s="126">
        <f t="shared" si="521"/>
        <v>1.2457793943170417E-2</v>
      </c>
    </row>
    <row r="1030" spans="1:69" ht="14" thickBot="1" x14ac:dyDescent="0.2">
      <c r="A1030" s="96">
        <v>40149</v>
      </c>
      <c r="B1030" s="97">
        <v>3.4284999370574951</v>
      </c>
      <c r="C1030" s="98">
        <v>1109.239990234375</v>
      </c>
      <c r="D1030" s="97">
        <v>1.6641999483108521</v>
      </c>
      <c r="E1030">
        <v>87.458457344057635</v>
      </c>
      <c r="F1030">
        <v>1210.9365234375</v>
      </c>
      <c r="G1030" s="14"/>
      <c r="H1030" s="34">
        <f t="shared" si="509"/>
        <v>1.4649301364404847E-2</v>
      </c>
      <c r="I1030" s="34">
        <f t="shared" si="510"/>
        <v>3.4269870662888063E-4</v>
      </c>
      <c r="J1030" s="34">
        <f t="shared" si="511"/>
        <v>1.2014060964661037E-4</v>
      </c>
      <c r="K1030" s="34">
        <f t="shared" si="512"/>
        <v>9.0081878844332029E-3</v>
      </c>
      <c r="L1030" s="101">
        <f t="shared" si="513"/>
        <v>1.1696423517677421E-2</v>
      </c>
      <c r="N1030" s="34">
        <f t="shared" si="514"/>
        <v>-0.6024295641195051</v>
      </c>
      <c r="O1030" s="35">
        <f t="shared" si="522"/>
        <v>3.4269870662888065E-2</v>
      </c>
      <c r="P1030" s="35">
        <f t="shared" si="523"/>
        <v>1.2014060964661037E-2</v>
      </c>
      <c r="Q1030" s="35">
        <f t="shared" si="515"/>
        <v>0.90081878844332031</v>
      </c>
      <c r="R1030" s="35">
        <f t="shared" si="524"/>
        <v>1.1696423517677421</v>
      </c>
      <c r="S1030" s="67">
        <f t="shared" si="516"/>
        <v>1.5143155077191066</v>
      </c>
      <c r="AJ1030" s="79" t="s">
        <v>79</v>
      </c>
      <c r="AK1030" s="77" t="s">
        <v>69</v>
      </c>
      <c r="AL1030" s="77" t="s">
        <v>70</v>
      </c>
      <c r="AM1030" s="77" t="s">
        <v>71</v>
      </c>
      <c r="AN1030" s="77" t="s">
        <v>72</v>
      </c>
      <c r="AO1030" s="77" t="s">
        <v>73</v>
      </c>
      <c r="BL1030" s="96">
        <v>40149</v>
      </c>
      <c r="BM1030" s="126">
        <f t="shared" si="517"/>
        <v>1.5070790203300658E-2</v>
      </c>
      <c r="BN1030" s="126">
        <f t="shared" si="518"/>
        <v>1.8416809695886971E-4</v>
      </c>
      <c r="BO1030" s="126">
        <f t="shared" si="519"/>
        <v>1.6133108123867271E-4</v>
      </c>
      <c r="BP1030" s="126">
        <f t="shared" si="520"/>
        <v>9.2158794950144823E-3</v>
      </c>
      <c r="BQ1030" s="126">
        <f t="shared" si="521"/>
        <v>1.0946763875259013E-2</v>
      </c>
    </row>
    <row r="1031" spans="1:69" ht="14" thickBot="1" x14ac:dyDescent="0.2">
      <c r="A1031" s="96">
        <v>40150</v>
      </c>
      <c r="B1031" s="97">
        <v>3.5039999485015869</v>
      </c>
      <c r="C1031" s="98">
        <v>1099.9200439453125</v>
      </c>
      <c r="D1031" s="97">
        <v>1.6567000150680542</v>
      </c>
      <c r="E1031">
        <v>88.237890012389144</v>
      </c>
      <c r="F1031">
        <v>1209.923095703125</v>
      </c>
      <c r="G1031" s="14"/>
      <c r="H1031" s="34">
        <f t="shared" si="509"/>
        <v>2.2021295852462396E-2</v>
      </c>
      <c r="I1031" s="34">
        <f t="shared" si="510"/>
        <v>-8.402100871871071E-3</v>
      </c>
      <c r="J1031" s="34">
        <f t="shared" si="511"/>
        <v>-4.5066298976936129E-3</v>
      </c>
      <c r="K1031" s="34">
        <f t="shared" si="512"/>
        <v>8.912033118366771E-3</v>
      </c>
      <c r="L1031" s="101">
        <f t="shared" si="513"/>
        <v>-8.3689583620631951E-4</v>
      </c>
      <c r="N1031" s="34">
        <f t="shared" si="514"/>
        <v>-0.90559128601041994</v>
      </c>
      <c r="O1031" s="35">
        <f t="shared" si="522"/>
        <v>-0.8402100871871071</v>
      </c>
      <c r="P1031" s="35">
        <f t="shared" si="523"/>
        <v>-0.45066298976936131</v>
      </c>
      <c r="Q1031" s="35">
        <f t="shared" si="515"/>
        <v>0.89120331183667711</v>
      </c>
      <c r="R1031" s="35">
        <f t="shared" si="524"/>
        <v>-8.3689583620631947E-2</v>
      </c>
      <c r="S1031" s="67">
        <f t="shared" si="516"/>
        <v>-1.3889506347508431</v>
      </c>
      <c r="AJ1031" s="80" t="s">
        <v>69</v>
      </c>
      <c r="AK1031" s="86" t="s">
        <v>84</v>
      </c>
      <c r="AL1031" s="87" t="str">
        <f t="shared" ref="AL1031:AO1032" ca="1" si="525">IF(ABS(AL1024/SQRT(1/1000)) &lt; 2.58, "Accept", "Reject")</f>
        <v>Accept</v>
      </c>
      <c r="AM1031" s="87" t="str">
        <f t="shared" ca="1" si="525"/>
        <v>Accept</v>
      </c>
      <c r="AN1031" s="87" t="str">
        <f t="shared" ca="1" si="525"/>
        <v>Accept</v>
      </c>
      <c r="AO1031" s="88" t="str">
        <f t="shared" ca="1" si="525"/>
        <v>Accept</v>
      </c>
      <c r="BL1031" s="96">
        <v>40150</v>
      </c>
      <c r="BM1031" s="126">
        <f t="shared" si="517"/>
        <v>2.2442784691358207E-2</v>
      </c>
      <c r="BN1031" s="126">
        <f t="shared" si="518"/>
        <v>-8.5606314815410822E-3</v>
      </c>
      <c r="BO1031" s="126">
        <f t="shared" si="519"/>
        <v>-4.4654394261015506E-3</v>
      </c>
      <c r="BP1031" s="126">
        <f t="shared" si="520"/>
        <v>9.1197247289480504E-3</v>
      </c>
      <c r="BQ1031" s="126">
        <f t="shared" si="521"/>
        <v>-1.5865554786247274E-3</v>
      </c>
    </row>
    <row r="1032" spans="1:69" ht="14" thickBot="1" x14ac:dyDescent="0.2">
      <c r="A1032" s="96">
        <v>40151</v>
      </c>
      <c r="B1032" s="97">
        <v>3.622499942779541</v>
      </c>
      <c r="C1032" s="98">
        <v>1105.97998046875</v>
      </c>
      <c r="D1032" s="97">
        <v>1.642799973487854</v>
      </c>
      <c r="E1032">
        <v>90.719405846100187</v>
      </c>
      <c r="F1032">
        <v>1176.02392578125</v>
      </c>
      <c r="G1032" s="14"/>
      <c r="H1032" s="34">
        <f t="shared" si="509"/>
        <v>3.3818492014712549E-2</v>
      </c>
      <c r="I1032" s="34">
        <f t="shared" si="510"/>
        <v>5.5094336691065855E-3</v>
      </c>
      <c r="J1032" s="34">
        <f t="shared" si="511"/>
        <v>-8.3901982578476683E-3</v>
      </c>
      <c r="K1032" s="34">
        <f t="shared" si="512"/>
        <v>2.8123018732231959E-2</v>
      </c>
      <c r="L1032" s="101">
        <f t="shared" si="513"/>
        <v>-2.8017623634314634E-2</v>
      </c>
      <c r="N1032" s="34">
        <f t="shared" si="514"/>
        <v>-1.3907324927525606</v>
      </c>
      <c r="O1032" s="35">
        <f t="shared" si="522"/>
        <v>0.55094336691065859</v>
      </c>
      <c r="P1032" s="35">
        <f t="shared" si="523"/>
        <v>-0.83901982578476686</v>
      </c>
      <c r="Q1032" s="35">
        <f t="shared" si="515"/>
        <v>2.8123018732231957</v>
      </c>
      <c r="R1032" s="35">
        <f t="shared" si="524"/>
        <v>-2.8017623634314632</v>
      </c>
      <c r="S1032" s="67">
        <f t="shared" si="516"/>
        <v>-1.6682694418349364</v>
      </c>
      <c r="AJ1032" s="80" t="s">
        <v>70</v>
      </c>
      <c r="AK1032" s="89" t="str">
        <f ca="1">IF(ABS(AK1025/SQRT(1/1000)) &lt; 2.58, "Accept", "Reject")</f>
        <v>Accept</v>
      </c>
      <c r="AL1032" s="86" t="s">
        <v>84</v>
      </c>
      <c r="AM1032" s="85" t="str">
        <f t="shared" ca="1" si="525"/>
        <v>Accept</v>
      </c>
      <c r="AN1032" s="85" t="str">
        <f t="shared" ca="1" si="525"/>
        <v>Accept</v>
      </c>
      <c r="AO1032" s="90" t="str">
        <f t="shared" ca="1" si="525"/>
        <v>Accept</v>
      </c>
      <c r="BL1032" s="96">
        <v>40151</v>
      </c>
      <c r="BM1032" s="126">
        <f t="shared" si="517"/>
        <v>3.4239980853608361E-2</v>
      </c>
      <c r="BN1032" s="126">
        <f t="shared" si="518"/>
        <v>5.3509030594365743E-3</v>
      </c>
      <c r="BO1032" s="126">
        <f t="shared" si="519"/>
        <v>-8.3490077862556061E-3</v>
      </c>
      <c r="BP1032" s="126">
        <f t="shared" si="520"/>
        <v>2.8330710342813238E-2</v>
      </c>
      <c r="BQ1032" s="126">
        <f t="shared" si="521"/>
        <v>-2.876728327673304E-2</v>
      </c>
    </row>
    <row r="1033" spans="1:69" ht="14" thickBot="1" x14ac:dyDescent="0.2">
      <c r="A1033" s="96">
        <v>40154</v>
      </c>
      <c r="B1033" s="97">
        <v>3.5959999561309814</v>
      </c>
      <c r="C1033" s="98">
        <v>1103.25</v>
      </c>
      <c r="D1033" s="97">
        <v>1.6437000036239624</v>
      </c>
      <c r="E1033">
        <v>89.477448886217061</v>
      </c>
      <c r="F1033">
        <v>1160.987060546875</v>
      </c>
      <c r="G1033" s="14"/>
      <c r="H1033" s="34">
        <f t="shared" ref="H1033:H1096" si="526">(B1033-B1032)/B1032</f>
        <v>-7.3153863539404656E-3</v>
      </c>
      <c r="I1033" s="34">
        <f t="shared" ref="I1033:I1096" si="527">(C1033-C1032)/C1032</f>
        <v>-2.4683814508043322E-3</v>
      </c>
      <c r="J1033" s="34">
        <f t="shared" ref="J1033:J1096" si="528">(D1033-D1032)/D1032</f>
        <v>5.4786349563759151E-4</v>
      </c>
      <c r="K1033" s="34">
        <f t="shared" ref="K1033:K1096" si="529">(E1033-E1032)/E1032</f>
        <v>-1.3690091423107736E-2</v>
      </c>
      <c r="L1033" s="101">
        <f t="shared" ref="L1033:L1096" si="530">(F1033-F1032)/F1032</f>
        <v>-1.278618989353111E-2</v>
      </c>
      <c r="N1033" s="34">
        <f t="shared" ref="N1033:N1096" si="531">-H1033*$B$7*100*$V$24*$B$6</f>
        <v>0.30083380107657243</v>
      </c>
      <c r="O1033" s="35">
        <f t="shared" si="522"/>
        <v>-0.24683814508043322</v>
      </c>
      <c r="P1033" s="35">
        <f t="shared" si="523"/>
        <v>5.4786349563759149E-2</v>
      </c>
      <c r="Q1033" s="35">
        <f t="shared" ref="Q1033:Q1096" si="532">-K1033*$E$6</f>
        <v>-1.3690091423107735</v>
      </c>
      <c r="R1033" s="35">
        <f t="shared" si="524"/>
        <v>-1.278618989353111</v>
      </c>
      <c r="S1033" s="67">
        <f t="shared" ref="S1033:S1096" si="533">SUM(N1033:R1033)</f>
        <v>-2.5388461261039863</v>
      </c>
      <c r="AJ1033" s="80" t="s">
        <v>71</v>
      </c>
      <c r="AK1033" s="89" t="str">
        <f ca="1">IF(ABS(AK1026/SQRT(1/1000)) &lt; 2.58, "Accept", "Reject")</f>
        <v>Accept</v>
      </c>
      <c r="AL1033" s="85" t="str">
        <f ca="1">IF(ABS(AL1026/SQRT(1/1000)) &lt; 2.58, "Accept", "Reject")</f>
        <v>Accept</v>
      </c>
      <c r="AM1033" s="86" t="s">
        <v>84</v>
      </c>
      <c r="AN1033" s="85" t="str">
        <f ca="1">IF(ABS(AN1026/SQRT(1/1000)) &lt; 2.58, "Accept", "Reject")</f>
        <v>Accept</v>
      </c>
      <c r="AO1033" s="90" t="str">
        <f ca="1">IF(ABS(AO1026/SQRT(1/1000)) &lt; 2.58, "Accept", "Reject")</f>
        <v>Accept</v>
      </c>
      <c r="BL1033" s="96">
        <v>40154</v>
      </c>
      <c r="BM1033" s="126">
        <f t="shared" ref="BM1033:BM1096" si="534">H1033-$BM$6</f>
        <v>-6.8938975150446549E-3</v>
      </c>
      <c r="BN1033" s="126">
        <f t="shared" ref="BN1033:BN1096" si="535">I1033-$BN$6</f>
        <v>-2.6269120604743429E-3</v>
      </c>
      <c r="BO1033" s="126">
        <f t="shared" ref="BO1033:BO1096" si="536">J1033-$BO$6</f>
        <v>5.8905396722965387E-4</v>
      </c>
      <c r="BP1033" s="126">
        <f t="shared" ref="BP1033:BP1096" si="537">K1033-$BP$6</f>
        <v>-1.3482399812526457E-2</v>
      </c>
      <c r="BQ1033" s="126">
        <f t="shared" ref="BQ1033:BQ1096" si="538">L1033-$BQ$6</f>
        <v>-1.3535849535949518E-2</v>
      </c>
    </row>
    <row r="1034" spans="1:69" ht="14" thickBot="1" x14ac:dyDescent="0.2">
      <c r="A1034" s="96">
        <v>40155</v>
      </c>
      <c r="B1034" s="97">
        <v>3.5225000381469727</v>
      </c>
      <c r="C1034" s="98">
        <v>1091.93994140625</v>
      </c>
      <c r="D1034" s="97">
        <v>1.6266000270843506</v>
      </c>
      <c r="E1034">
        <v>88.362641891527133</v>
      </c>
      <c r="F1034">
        <v>1151.0372314453125</v>
      </c>
      <c r="G1034" s="14"/>
      <c r="H1034" s="34">
        <f t="shared" si="526"/>
        <v>-2.0439354527436934E-2</v>
      </c>
      <c r="I1034" s="34">
        <f t="shared" si="527"/>
        <v>-1.0251582681849083E-2</v>
      </c>
      <c r="J1034" s="34">
        <f t="shared" si="528"/>
        <v>-1.040334398120733E-2</v>
      </c>
      <c r="K1034" s="34">
        <f t="shared" si="529"/>
        <v>-1.2459083361971568E-2</v>
      </c>
      <c r="L1034" s="101">
        <f t="shared" si="530"/>
        <v>-8.5701464208185925E-3</v>
      </c>
      <c r="N1034" s="34">
        <f t="shared" si="531"/>
        <v>0.84053642781674809</v>
      </c>
      <c r="O1034" s="35">
        <f t="shared" ref="O1034:O1097" si="539">I1034*$C$6</f>
        <v>-1.0251582681849083</v>
      </c>
      <c r="P1034" s="35">
        <f t="shared" ref="P1034:P1097" si="540">J1034*$D$6</f>
        <v>-1.0403343981207329</v>
      </c>
      <c r="Q1034" s="35">
        <f t="shared" si="532"/>
        <v>-1.2459083361971568</v>
      </c>
      <c r="R1034" s="35">
        <f t="shared" ref="R1034:R1097" si="541">L1034*$F$6</f>
        <v>-0.85701464208185929</v>
      </c>
      <c r="S1034" s="67">
        <f t="shared" si="533"/>
        <v>-3.3278792167679092</v>
      </c>
      <c r="AJ1034" s="80" t="s">
        <v>72</v>
      </c>
      <c r="AK1034" s="89" t="str">
        <f ca="1">IF(ABS(AK1027/SQRT(1/1000)) &lt; 2.58, "Accept", "Reject")</f>
        <v>Accept</v>
      </c>
      <c r="AL1034" s="85" t="str">
        <f ca="1">IF(ABS(AL1027/SQRT(1/1000)) &lt; 2.58, "Accept", "Reject")</f>
        <v>Accept</v>
      </c>
      <c r="AM1034" s="85" t="str">
        <f ca="1">IF(ABS(AM1027/SQRT(1/1000)) &lt; 2.58, "Accept", "Reject")</f>
        <v>Accept</v>
      </c>
      <c r="AN1034" s="86" t="s">
        <v>84</v>
      </c>
      <c r="AO1034" s="90" t="str">
        <f ca="1">IF(ABS(AO1027/SQRT(1/1000)) &lt; 2.58, "Accept", "Reject")</f>
        <v>Accept</v>
      </c>
      <c r="BL1034" s="96">
        <v>40155</v>
      </c>
      <c r="BM1034" s="126">
        <f t="shared" si="534"/>
        <v>-2.0017865688541123E-2</v>
      </c>
      <c r="BN1034" s="126">
        <f t="shared" si="535"/>
        <v>-1.0410113291519094E-2</v>
      </c>
      <c r="BO1034" s="126">
        <f t="shared" si="536"/>
        <v>-1.0362153509615267E-2</v>
      </c>
      <c r="BP1034" s="126">
        <f t="shared" si="537"/>
        <v>-1.2251391751390289E-2</v>
      </c>
      <c r="BQ1034" s="126">
        <f t="shared" si="538"/>
        <v>-9.3198060632370006E-3</v>
      </c>
    </row>
    <row r="1035" spans="1:69" ht="14" thickBot="1" x14ac:dyDescent="0.2">
      <c r="A1035" s="96">
        <v>40156</v>
      </c>
      <c r="B1035" s="97">
        <v>3.5429999828338623</v>
      </c>
      <c r="C1035" s="98">
        <v>1095.949951171875</v>
      </c>
      <c r="D1035" s="97">
        <v>1.6246999502182007</v>
      </c>
      <c r="E1035">
        <v>87.75778910966379</v>
      </c>
      <c r="F1035">
        <v>1133.037353515625</v>
      </c>
      <c r="G1035" s="14"/>
      <c r="H1035" s="34">
        <f t="shared" si="526"/>
        <v>5.8197145393570357E-3</v>
      </c>
      <c r="I1035" s="34">
        <f t="shared" si="527"/>
        <v>3.6723720907770136E-3</v>
      </c>
      <c r="J1035" s="34">
        <f t="shared" si="528"/>
        <v>-1.1681278953104125E-3</v>
      </c>
      <c r="K1035" s="34">
        <f t="shared" si="529"/>
        <v>-6.8451188071747878E-3</v>
      </c>
      <c r="L1035" s="101">
        <f t="shared" si="530"/>
        <v>-1.5637963254312597E-2</v>
      </c>
      <c r="N1035" s="34">
        <f t="shared" si="531"/>
        <v>-0.23932664132118087</v>
      </c>
      <c r="O1035" s="35">
        <f t="shared" si="539"/>
        <v>0.36723720907770135</v>
      </c>
      <c r="P1035" s="35">
        <f t="shared" si="540"/>
        <v>-0.11681278953104125</v>
      </c>
      <c r="Q1035" s="35">
        <f t="shared" si="532"/>
        <v>-0.68451188071747882</v>
      </c>
      <c r="R1035" s="35">
        <f t="shared" si="541"/>
        <v>-1.5637963254312597</v>
      </c>
      <c r="S1035" s="67">
        <f t="shared" si="533"/>
        <v>-2.2372104279232592</v>
      </c>
      <c r="AJ1035" s="80" t="s">
        <v>73</v>
      </c>
      <c r="AK1035" s="81" t="str">
        <f ca="1">IF(ABS(AK1028/SQRT(1/1000)) &lt; 2.58, "Accept", "Reject")</f>
        <v>Accept</v>
      </c>
      <c r="AL1035" s="82" t="str">
        <f ca="1">IF(ABS(AL1028/SQRT(1/1000)) &lt; 2.58, "Accept", "Reject")</f>
        <v>Accept</v>
      </c>
      <c r="AM1035" s="82" t="str">
        <f ca="1">IF(ABS(AM1028/SQRT(1/1000)) &lt; 2.58, "Accept", "Reject")</f>
        <v>Accept</v>
      </c>
      <c r="AN1035" s="82" t="str">
        <f ca="1">IF(ABS(AN1028/SQRT(1/1000)) &lt; 2.58, "Accept", "Reject")</f>
        <v>Accept</v>
      </c>
      <c r="AO1035" s="91" t="s">
        <v>84</v>
      </c>
      <c r="BL1035" s="96">
        <v>40156</v>
      </c>
      <c r="BM1035" s="126">
        <f t="shared" si="534"/>
        <v>6.2412033782528464E-3</v>
      </c>
      <c r="BN1035" s="126">
        <f t="shared" si="535"/>
        <v>3.5138414811070025E-3</v>
      </c>
      <c r="BO1035" s="126">
        <f t="shared" si="536"/>
        <v>-1.1269374237183503E-3</v>
      </c>
      <c r="BP1035" s="126">
        <f t="shared" si="537"/>
        <v>-6.6374271965935075E-3</v>
      </c>
      <c r="BQ1035" s="126">
        <f t="shared" si="538"/>
        <v>-1.6387622896731003E-2</v>
      </c>
    </row>
    <row r="1036" spans="1:69" ht="14" thickBot="1" x14ac:dyDescent="0.2">
      <c r="A1036" s="96">
        <v>40157</v>
      </c>
      <c r="B1036" s="97">
        <v>3.5994999408721924</v>
      </c>
      <c r="C1036" s="98">
        <v>1102.3499755859375</v>
      </c>
      <c r="D1036" s="97">
        <v>1.6263999938964844</v>
      </c>
      <c r="E1036">
        <v>88.237890012389144</v>
      </c>
      <c r="F1036">
        <v>1127.074951171875</v>
      </c>
      <c r="G1036" s="14"/>
      <c r="H1036" s="34">
        <f t="shared" si="526"/>
        <v>1.5946925857204967E-2</v>
      </c>
      <c r="I1036" s="34">
        <f t="shared" si="527"/>
        <v>5.8397050040643692E-3</v>
      </c>
      <c r="J1036" s="34">
        <f t="shared" si="528"/>
        <v>1.0463739338795277E-3</v>
      </c>
      <c r="K1036" s="34">
        <f t="shared" si="529"/>
        <v>5.4707497487819692E-3</v>
      </c>
      <c r="L1036" s="101">
        <f t="shared" si="530"/>
        <v>-5.2623175442977803E-3</v>
      </c>
      <c r="N1036" s="34">
        <f t="shared" si="531"/>
        <v>-0.6557923380936842</v>
      </c>
      <c r="O1036" s="35">
        <f t="shared" si="539"/>
        <v>0.58397050040643694</v>
      </c>
      <c r="P1036" s="35">
        <f t="shared" si="540"/>
        <v>0.10463739338795278</v>
      </c>
      <c r="Q1036" s="35">
        <f t="shared" si="532"/>
        <v>0.5470749748781969</v>
      </c>
      <c r="R1036" s="35">
        <f t="shared" si="541"/>
        <v>-0.52623175442977799</v>
      </c>
      <c r="S1036" s="67">
        <f t="shared" si="533"/>
        <v>5.3658776149124399E-2</v>
      </c>
      <c r="AJ1036" s="25"/>
      <c r="BL1036" s="96">
        <v>40157</v>
      </c>
      <c r="BM1036" s="126">
        <f t="shared" si="534"/>
        <v>1.6368414696100779E-2</v>
      </c>
      <c r="BN1036" s="126">
        <f t="shared" si="535"/>
        <v>5.6811743943943581E-3</v>
      </c>
      <c r="BO1036" s="126">
        <f t="shared" si="536"/>
        <v>1.08756440547159E-3</v>
      </c>
      <c r="BP1036" s="126">
        <f t="shared" si="537"/>
        <v>5.6784413593632494E-3</v>
      </c>
      <c r="BQ1036" s="126">
        <f t="shared" si="538"/>
        <v>-6.0119771867161885E-3</v>
      </c>
    </row>
    <row r="1037" spans="1:69" ht="14" thickBot="1" x14ac:dyDescent="0.2">
      <c r="A1037" s="96">
        <v>40158</v>
      </c>
      <c r="B1037" s="97">
        <v>3.6600000858306885</v>
      </c>
      <c r="C1037" s="98">
        <v>1106.4100341796875</v>
      </c>
      <c r="D1037" s="97">
        <v>1.6241999864578247</v>
      </c>
      <c r="E1037">
        <v>89.182199770146966</v>
      </c>
      <c r="F1037">
        <v>1117.0751953125</v>
      </c>
      <c r="G1037" s="14"/>
      <c r="H1037" s="34">
        <f t="shared" si="526"/>
        <v>1.6807930532660696E-2</v>
      </c>
      <c r="I1037" s="34">
        <f t="shared" si="527"/>
        <v>3.6830940115836963E-3</v>
      </c>
      <c r="J1037" s="34">
        <f t="shared" si="528"/>
        <v>-1.3526853461115372E-3</v>
      </c>
      <c r="K1037" s="34">
        <f t="shared" si="529"/>
        <v>1.0701862404294058E-2</v>
      </c>
      <c r="L1037" s="101">
        <f t="shared" si="530"/>
        <v>-8.8723077812862088E-3</v>
      </c>
      <c r="N1037" s="34">
        <f t="shared" si="531"/>
        <v>-0.69119980623410926</v>
      </c>
      <c r="O1037" s="35">
        <f t="shared" si="539"/>
        <v>0.36830940115836963</v>
      </c>
      <c r="P1037" s="35">
        <f t="shared" si="540"/>
        <v>-0.13526853461115371</v>
      </c>
      <c r="Q1037" s="35">
        <f t="shared" si="532"/>
        <v>1.0701862404294058</v>
      </c>
      <c r="R1037" s="35">
        <f t="shared" si="541"/>
        <v>-0.88723077812862083</v>
      </c>
      <c r="S1037" s="67">
        <f t="shared" si="533"/>
        <v>-0.2752034773861084</v>
      </c>
      <c r="BL1037" s="96">
        <v>40158</v>
      </c>
      <c r="BM1037" s="126">
        <f t="shared" si="534"/>
        <v>1.7229419371556507E-2</v>
      </c>
      <c r="BN1037" s="126">
        <f t="shared" si="535"/>
        <v>3.5245634019136851E-3</v>
      </c>
      <c r="BO1037" s="126">
        <f t="shared" si="536"/>
        <v>-1.3114948745194749E-3</v>
      </c>
      <c r="BP1037" s="126">
        <f t="shared" si="537"/>
        <v>1.0909554014875337E-2</v>
      </c>
      <c r="BQ1037" s="126">
        <f t="shared" si="538"/>
        <v>-9.6219674237046169E-3</v>
      </c>
    </row>
    <row r="1038" spans="1:69" ht="14" thickBot="1" x14ac:dyDescent="0.2">
      <c r="A1038" s="96">
        <v>40161</v>
      </c>
      <c r="B1038" s="97">
        <v>3.6754999160766602</v>
      </c>
      <c r="C1038" s="98">
        <v>1114.1099853515625</v>
      </c>
      <c r="D1038" s="97">
        <v>1.6303000450134277</v>
      </c>
      <c r="E1038">
        <v>88.63676842121339</v>
      </c>
      <c r="F1038">
        <v>1122.0875244140625</v>
      </c>
      <c r="G1038" s="14"/>
      <c r="H1038" s="34">
        <f t="shared" si="526"/>
        <v>4.2349261974002862E-3</v>
      </c>
      <c r="I1038" s="34">
        <f t="shared" si="527"/>
        <v>6.9594010665167943E-3</v>
      </c>
      <c r="J1038" s="34">
        <f t="shared" si="528"/>
        <v>3.7557311947197373E-3</v>
      </c>
      <c r="K1038" s="34">
        <f t="shared" si="529"/>
        <v>-6.1159216787580843E-3</v>
      </c>
      <c r="L1038" s="101">
        <f t="shared" si="530"/>
        <v>4.4870113691498712E-3</v>
      </c>
      <c r="N1038" s="34">
        <f t="shared" si="531"/>
        <v>-0.1741547040172981</v>
      </c>
      <c r="O1038" s="35">
        <f t="shared" si="539"/>
        <v>0.69594010665167938</v>
      </c>
      <c r="P1038" s="35">
        <f t="shared" si="540"/>
        <v>0.37557311947197375</v>
      </c>
      <c r="Q1038" s="35">
        <f t="shared" si="532"/>
        <v>-0.61159216787580839</v>
      </c>
      <c r="R1038" s="35">
        <f t="shared" si="541"/>
        <v>0.44870113691498714</v>
      </c>
      <c r="S1038" s="67">
        <f t="shared" si="533"/>
        <v>0.73446749114553389</v>
      </c>
      <c r="BL1038" s="96">
        <v>40161</v>
      </c>
      <c r="BM1038" s="126">
        <f t="shared" si="534"/>
        <v>4.6564150362960969E-3</v>
      </c>
      <c r="BN1038" s="126">
        <f t="shared" si="535"/>
        <v>6.8008704568467832E-3</v>
      </c>
      <c r="BO1038" s="126">
        <f t="shared" si="536"/>
        <v>3.7969216663117995E-3</v>
      </c>
      <c r="BP1038" s="126">
        <f t="shared" si="537"/>
        <v>-5.908230068176804E-3</v>
      </c>
      <c r="BQ1038" s="126">
        <f t="shared" si="538"/>
        <v>3.7373517267314631E-3</v>
      </c>
    </row>
    <row r="1039" spans="1:69" ht="14" thickBot="1" x14ac:dyDescent="0.2">
      <c r="A1039" s="96">
        <v>40162</v>
      </c>
      <c r="B1039" s="97">
        <v>3.7455000877380371</v>
      </c>
      <c r="C1039" s="98">
        <v>1107.9300537109375</v>
      </c>
      <c r="D1039" s="97">
        <v>1.625499963760376</v>
      </c>
      <c r="E1039">
        <v>89.742440285824017</v>
      </c>
      <c r="F1039">
        <v>1121.085693359375</v>
      </c>
      <c r="G1039" s="14"/>
      <c r="H1039" s="34">
        <f t="shared" si="526"/>
        <v>1.9045075026446267E-2</v>
      </c>
      <c r="I1039" s="34">
        <f t="shared" si="527"/>
        <v>-5.5469672849892768E-3</v>
      </c>
      <c r="J1039" s="34">
        <f t="shared" si="528"/>
        <v>-2.9442931488186412E-3</v>
      </c>
      <c r="K1039" s="34">
        <f t="shared" si="529"/>
        <v>1.2474189710485967E-2</v>
      </c>
      <c r="L1039" s="101">
        <f t="shared" si="530"/>
        <v>-8.9282790592528987E-4</v>
      </c>
      <c r="N1039" s="34">
        <f t="shared" si="531"/>
        <v>-0.78319886808277273</v>
      </c>
      <c r="O1039" s="35">
        <f t="shared" si="539"/>
        <v>-0.5546967284989277</v>
      </c>
      <c r="P1039" s="35">
        <f t="shared" si="540"/>
        <v>-0.29442931488186413</v>
      </c>
      <c r="Q1039" s="35">
        <f t="shared" si="532"/>
        <v>1.2474189710485968</v>
      </c>
      <c r="R1039" s="35">
        <f t="shared" si="541"/>
        <v>-8.9282790592528985E-2</v>
      </c>
      <c r="S1039" s="67">
        <f t="shared" si="533"/>
        <v>-0.47418873100749692</v>
      </c>
      <c r="BL1039" s="96">
        <v>40162</v>
      </c>
      <c r="BM1039" s="126">
        <f t="shared" si="534"/>
        <v>1.9466563865342078E-2</v>
      </c>
      <c r="BN1039" s="126">
        <f t="shared" si="535"/>
        <v>-5.705497894659288E-3</v>
      </c>
      <c r="BO1039" s="126">
        <f t="shared" si="536"/>
        <v>-2.9031026772265789E-3</v>
      </c>
      <c r="BP1039" s="126">
        <f t="shared" si="537"/>
        <v>1.2681881321067246E-2</v>
      </c>
      <c r="BQ1039" s="126">
        <f t="shared" si="538"/>
        <v>-1.6424875483436979E-3</v>
      </c>
    </row>
    <row r="1040" spans="1:69" ht="14" thickBot="1" x14ac:dyDescent="0.2">
      <c r="A1040" s="96">
        <v>40163</v>
      </c>
      <c r="B1040" s="97">
        <v>3.7404999732971191</v>
      </c>
      <c r="C1040" s="98">
        <v>1109.1800537109375</v>
      </c>
      <c r="D1040" s="97">
        <v>1.6310000419616699</v>
      </c>
      <c r="E1040">
        <v>89.960418287502534</v>
      </c>
      <c r="F1040">
        <v>1136.08544921875</v>
      </c>
      <c r="G1040" s="14"/>
      <c r="H1040" s="34">
        <f t="shared" si="526"/>
        <v>-1.3349657786118521E-3</v>
      </c>
      <c r="I1040" s="34">
        <f t="shared" si="527"/>
        <v>1.1282300681466385E-3</v>
      </c>
      <c r="J1040" s="34">
        <f t="shared" si="528"/>
        <v>3.3836224693418343E-3</v>
      </c>
      <c r="K1040" s="34">
        <f t="shared" si="529"/>
        <v>2.4289288433016879E-3</v>
      </c>
      <c r="L1040" s="101">
        <f t="shared" si="530"/>
        <v>1.3379669322536508E-2</v>
      </c>
      <c r="N1040" s="34">
        <f t="shared" si="531"/>
        <v>5.4898375841847979E-2</v>
      </c>
      <c r="O1040" s="35">
        <f t="shared" si="539"/>
        <v>0.11282300681466385</v>
      </c>
      <c r="P1040" s="35">
        <f t="shared" si="540"/>
        <v>0.33836224693418343</v>
      </c>
      <c r="Q1040" s="35">
        <f t="shared" si="532"/>
        <v>0.24289288433016878</v>
      </c>
      <c r="R1040" s="35">
        <f t="shared" si="541"/>
        <v>1.3379669322536509</v>
      </c>
      <c r="S1040" s="67">
        <f t="shared" si="533"/>
        <v>2.0869434461745149</v>
      </c>
      <c r="BL1040" s="96">
        <v>40163</v>
      </c>
      <c r="BM1040" s="126">
        <f t="shared" si="534"/>
        <v>-9.1347693971604107E-4</v>
      </c>
      <c r="BN1040" s="126">
        <f t="shared" si="535"/>
        <v>9.6969945847662762E-4</v>
      </c>
      <c r="BO1040" s="126">
        <f t="shared" si="536"/>
        <v>3.4248129409338965E-3</v>
      </c>
      <c r="BP1040" s="126">
        <f t="shared" si="537"/>
        <v>2.6366204538829678E-3</v>
      </c>
      <c r="BQ1040" s="126">
        <f t="shared" si="538"/>
        <v>1.26300096801181E-2</v>
      </c>
    </row>
    <row r="1041" spans="1:69" ht="14" thickBot="1" x14ac:dyDescent="0.2">
      <c r="A1041" s="96">
        <v>40164</v>
      </c>
      <c r="B1041" s="97">
        <v>3.6289999485015869</v>
      </c>
      <c r="C1041" s="98">
        <v>1096.0799560546875</v>
      </c>
      <c r="D1041" s="97">
        <v>1.615399956703186</v>
      </c>
      <c r="E1041">
        <v>89.960418287502534</v>
      </c>
      <c r="F1041">
        <v>1105.1717529296875</v>
      </c>
      <c r="G1041" s="14"/>
      <c r="H1041" s="34">
        <f t="shared" si="526"/>
        <v>-2.9808855926083292E-2</v>
      </c>
      <c r="I1041" s="34">
        <f t="shared" si="527"/>
        <v>-1.1810614167124218E-2</v>
      </c>
      <c r="J1041" s="34">
        <f t="shared" si="528"/>
        <v>-9.5647362704669413E-3</v>
      </c>
      <c r="K1041" s="34">
        <f t="shared" si="529"/>
        <v>0</v>
      </c>
      <c r="L1041" s="101">
        <f t="shared" si="530"/>
        <v>-2.7210714044723371E-2</v>
      </c>
      <c r="N1041" s="34">
        <f t="shared" si="531"/>
        <v>1.2258424914436898</v>
      </c>
      <c r="O1041" s="35">
        <f t="shared" si="539"/>
        <v>-1.1810614167124218</v>
      </c>
      <c r="P1041" s="35">
        <f t="shared" si="540"/>
        <v>-0.95647362704669414</v>
      </c>
      <c r="Q1041" s="35">
        <f t="shared" si="532"/>
        <v>0</v>
      </c>
      <c r="R1041" s="35">
        <f t="shared" si="541"/>
        <v>-2.7210714044723372</v>
      </c>
      <c r="S1041" s="67">
        <f t="shared" si="533"/>
        <v>-3.6327639567877634</v>
      </c>
      <c r="BL1041" s="96">
        <v>40164</v>
      </c>
      <c r="BM1041" s="126">
        <f t="shared" si="534"/>
        <v>-2.9387367087187481E-2</v>
      </c>
      <c r="BN1041" s="126">
        <f t="shared" si="535"/>
        <v>-1.1969144776794229E-2</v>
      </c>
      <c r="BO1041" s="126">
        <f t="shared" si="536"/>
        <v>-9.523545798874879E-3</v>
      </c>
      <c r="BP1041" s="126">
        <f t="shared" si="537"/>
        <v>2.0769161058127987E-4</v>
      </c>
      <c r="BQ1041" s="126">
        <f t="shared" si="538"/>
        <v>-2.7960373687141778E-2</v>
      </c>
    </row>
    <row r="1042" spans="1:69" ht="14" thickBot="1" x14ac:dyDescent="0.2">
      <c r="A1042" s="96">
        <v>40165</v>
      </c>
      <c r="B1042" s="97">
        <v>3.6779999732971191</v>
      </c>
      <c r="C1042" s="98">
        <v>1102.469970703125</v>
      </c>
      <c r="D1042" s="97">
        <v>1.6122000217437744</v>
      </c>
      <c r="E1042">
        <v>90.440447617715193</v>
      </c>
      <c r="F1042">
        <v>1107.6717529296875</v>
      </c>
      <c r="G1042" s="14"/>
      <c r="H1042" s="34">
        <f t="shared" si="526"/>
        <v>1.3502349267258689E-2</v>
      </c>
      <c r="I1042" s="34">
        <f t="shared" si="527"/>
        <v>5.8298800312325738E-3</v>
      </c>
      <c r="J1042" s="34">
        <f t="shared" si="528"/>
        <v>-1.9808933051739443E-3</v>
      </c>
      <c r="K1042" s="34">
        <f t="shared" si="529"/>
        <v>5.3360059829706862E-3</v>
      </c>
      <c r="L1042" s="101">
        <f t="shared" si="530"/>
        <v>2.2620918362894976E-3</v>
      </c>
      <c r="N1042" s="34">
        <f t="shared" si="531"/>
        <v>-0.55526295632286193</v>
      </c>
      <c r="O1042" s="35">
        <f t="shared" si="539"/>
        <v>0.58298800312325738</v>
      </c>
      <c r="P1042" s="35">
        <f t="shared" si="540"/>
        <v>-0.19808933051739444</v>
      </c>
      <c r="Q1042" s="35">
        <f t="shared" si="532"/>
        <v>0.53360059829706863</v>
      </c>
      <c r="R1042" s="35">
        <f t="shared" si="541"/>
        <v>0.22620918362894976</v>
      </c>
      <c r="S1042" s="67">
        <f t="shared" si="533"/>
        <v>0.58944549820901937</v>
      </c>
      <c r="BL1042" s="96">
        <v>40165</v>
      </c>
      <c r="BM1042" s="126">
        <f t="shared" si="534"/>
        <v>1.3923838106154501E-2</v>
      </c>
      <c r="BN1042" s="126">
        <f t="shared" si="535"/>
        <v>5.6713494215625626E-3</v>
      </c>
      <c r="BO1042" s="126">
        <f t="shared" si="536"/>
        <v>-1.9397028335818821E-3</v>
      </c>
      <c r="BP1042" s="126">
        <f t="shared" si="537"/>
        <v>5.5436975935519665E-3</v>
      </c>
      <c r="BQ1042" s="126">
        <f t="shared" si="538"/>
        <v>1.5124321938710895E-3</v>
      </c>
    </row>
    <row r="1043" spans="1:69" ht="14" thickBot="1" x14ac:dyDescent="0.2">
      <c r="A1043" s="96">
        <v>40168</v>
      </c>
      <c r="B1043" s="97">
        <v>3.8375000953674316</v>
      </c>
      <c r="C1043" s="98">
        <v>1114.050048828125</v>
      </c>
      <c r="D1043" s="97">
        <v>1.6053999662399292</v>
      </c>
      <c r="E1043">
        <v>91.182635602880396</v>
      </c>
      <c r="F1043">
        <v>1101.285888671875</v>
      </c>
      <c r="G1043" s="14"/>
      <c r="H1043" s="34">
        <f t="shared" si="526"/>
        <v>4.3365993264901974E-2</v>
      </c>
      <c r="I1043" s="34">
        <f t="shared" si="527"/>
        <v>1.0503758317892818E-2</v>
      </c>
      <c r="J1043" s="34">
        <f t="shared" si="528"/>
        <v>-4.2178733483021515E-3</v>
      </c>
      <c r="K1043" s="34">
        <f t="shared" si="529"/>
        <v>8.2063723114504435E-3</v>
      </c>
      <c r="L1043" s="101">
        <f t="shared" si="530"/>
        <v>-5.7651233236944883E-3</v>
      </c>
      <c r="N1043" s="34">
        <f t="shared" si="531"/>
        <v>-1.7833585213601517</v>
      </c>
      <c r="O1043" s="35">
        <f t="shared" si="539"/>
        <v>1.0503758317892817</v>
      </c>
      <c r="P1043" s="35">
        <f t="shared" si="540"/>
        <v>-0.42178733483021513</v>
      </c>
      <c r="Q1043" s="35">
        <f t="shared" si="532"/>
        <v>0.82063723114504439</v>
      </c>
      <c r="R1043" s="35">
        <f t="shared" si="541"/>
        <v>-0.57651233236944888</v>
      </c>
      <c r="S1043" s="67">
        <f t="shared" si="533"/>
        <v>-0.91064512562548972</v>
      </c>
      <c r="BL1043" s="96">
        <v>40168</v>
      </c>
      <c r="BM1043" s="126">
        <f t="shared" si="534"/>
        <v>4.3787482103797785E-2</v>
      </c>
      <c r="BN1043" s="126">
        <f t="shared" si="535"/>
        <v>1.0345227708222807E-2</v>
      </c>
      <c r="BO1043" s="126">
        <f t="shared" si="536"/>
        <v>-4.1766828767100892E-3</v>
      </c>
      <c r="BP1043" s="126">
        <f t="shared" si="537"/>
        <v>8.4140639220317229E-3</v>
      </c>
      <c r="BQ1043" s="126">
        <f t="shared" si="538"/>
        <v>-6.5147829661128965E-3</v>
      </c>
    </row>
    <row r="1044" spans="1:69" ht="14" thickBot="1" x14ac:dyDescent="0.2">
      <c r="A1044" s="96">
        <v>40169</v>
      </c>
      <c r="B1044" s="97">
        <v>3.9114999771118164</v>
      </c>
      <c r="C1044" s="98">
        <v>1118.02001953125</v>
      </c>
      <c r="D1044" s="97">
        <v>1.5968999862670898</v>
      </c>
      <c r="E1044">
        <v>91.776798153013672</v>
      </c>
      <c r="F1044">
        <v>1083.336181640625</v>
      </c>
      <c r="G1044" s="14"/>
      <c r="H1044" s="34">
        <f t="shared" si="526"/>
        <v>1.9283356327135008E-2</v>
      </c>
      <c r="I1044" s="34">
        <f t="shared" si="527"/>
        <v>3.563547892036837E-3</v>
      </c>
      <c r="J1044" s="34">
        <f t="shared" si="528"/>
        <v>-5.2946182581201217E-3</v>
      </c>
      <c r="K1044" s="34">
        <f t="shared" si="529"/>
        <v>6.5161809176143993E-3</v>
      </c>
      <c r="L1044" s="101">
        <f t="shared" si="530"/>
        <v>-1.6298862280798791E-2</v>
      </c>
      <c r="N1044" s="34">
        <f t="shared" si="531"/>
        <v>-0.79299781320247253</v>
      </c>
      <c r="O1044" s="35">
        <f t="shared" si="539"/>
        <v>0.35635478920368369</v>
      </c>
      <c r="P1044" s="35">
        <f t="shared" si="540"/>
        <v>-0.52946182581201218</v>
      </c>
      <c r="Q1044" s="35">
        <f t="shared" si="532"/>
        <v>0.65161809176143992</v>
      </c>
      <c r="R1044" s="35">
        <f t="shared" si="541"/>
        <v>-1.6298862280798792</v>
      </c>
      <c r="S1044" s="67">
        <f t="shared" si="533"/>
        <v>-1.9443729861292403</v>
      </c>
      <c r="BL1044" s="96">
        <v>40169</v>
      </c>
      <c r="BM1044" s="126">
        <f t="shared" si="534"/>
        <v>1.970484516603082E-2</v>
      </c>
      <c r="BN1044" s="126">
        <f t="shared" si="535"/>
        <v>3.4050172823668259E-3</v>
      </c>
      <c r="BO1044" s="126">
        <f t="shared" si="536"/>
        <v>-5.2534277865280594E-3</v>
      </c>
      <c r="BP1044" s="126">
        <f t="shared" si="537"/>
        <v>6.7238725281956796E-3</v>
      </c>
      <c r="BQ1044" s="126">
        <f t="shared" si="538"/>
        <v>-1.7048521923217198E-2</v>
      </c>
    </row>
    <row r="1045" spans="1:69" ht="14" thickBot="1" x14ac:dyDescent="0.2">
      <c r="A1045" s="96">
        <v>40170</v>
      </c>
      <c r="B1045" s="97">
        <v>3.9024999141693115</v>
      </c>
      <c r="C1045" s="98">
        <v>1120.5899658203125</v>
      </c>
      <c r="D1045" s="97">
        <v>1.5952999591827393</v>
      </c>
      <c r="E1045">
        <v>91.675832811378328</v>
      </c>
      <c r="F1045">
        <v>1094.8079833984375</v>
      </c>
      <c r="G1045" s="14"/>
      <c r="H1045" s="34">
        <f t="shared" si="526"/>
        <v>-2.300923685330141E-3</v>
      </c>
      <c r="I1045" s="34">
        <f t="shared" si="527"/>
        <v>2.2986585608189701E-3</v>
      </c>
      <c r="J1045" s="34">
        <f t="shared" si="528"/>
        <v>-1.0019582303903739E-3</v>
      </c>
      <c r="K1045" s="34">
        <f t="shared" si="529"/>
        <v>-1.1001183705168192E-3</v>
      </c>
      <c r="L1045" s="101">
        <f t="shared" si="530"/>
        <v>1.0589327627218528E-2</v>
      </c>
      <c r="N1045" s="34">
        <f t="shared" si="531"/>
        <v>9.4621881163136023E-2</v>
      </c>
      <c r="O1045" s="35">
        <f t="shared" si="539"/>
        <v>0.22986585608189702</v>
      </c>
      <c r="P1045" s="35">
        <f t="shared" si="540"/>
        <v>-0.10019582303903739</v>
      </c>
      <c r="Q1045" s="35">
        <f t="shared" si="532"/>
        <v>-0.11001183705168192</v>
      </c>
      <c r="R1045" s="35">
        <f t="shared" si="541"/>
        <v>1.0589327627218528</v>
      </c>
      <c r="S1045" s="67">
        <f t="shared" si="533"/>
        <v>1.1732128398761665</v>
      </c>
      <c r="BL1045" s="96">
        <v>40170</v>
      </c>
      <c r="BM1045" s="126">
        <f t="shared" si="534"/>
        <v>-1.8794348464343299E-3</v>
      </c>
      <c r="BN1045" s="126">
        <f t="shared" si="535"/>
        <v>2.1401279511489594E-3</v>
      </c>
      <c r="BO1045" s="126">
        <f t="shared" si="536"/>
        <v>-9.6076775879831158E-4</v>
      </c>
      <c r="BP1045" s="126">
        <f t="shared" si="537"/>
        <v>-8.9242675993553939E-4</v>
      </c>
      <c r="BQ1045" s="126">
        <f t="shared" si="538"/>
        <v>9.8396679848001198E-3</v>
      </c>
    </row>
    <row r="1046" spans="1:69" ht="14" thickBot="1" x14ac:dyDescent="0.2">
      <c r="A1046" s="96">
        <v>40171</v>
      </c>
      <c r="B1046" s="97">
        <v>3.9509999752044678</v>
      </c>
      <c r="C1046" s="98">
        <v>1126.47998046875</v>
      </c>
      <c r="D1046" s="97">
        <v>1.5949000120162964</v>
      </c>
      <c r="E1046">
        <v>91.675832811378328</v>
      </c>
      <c r="F1046">
        <v>1101.3577880859375</v>
      </c>
      <c r="G1046" s="14"/>
      <c r="H1046" s="34">
        <f t="shared" si="526"/>
        <v>1.2427946726932856E-2</v>
      </c>
      <c r="I1046" s="34">
        <f t="shared" si="527"/>
        <v>5.2561729339828554E-3</v>
      </c>
      <c r="J1046" s="34">
        <f t="shared" si="528"/>
        <v>-2.5070342673848067E-4</v>
      </c>
      <c r="K1046" s="34">
        <f t="shared" si="529"/>
        <v>0</v>
      </c>
      <c r="L1046" s="101">
        <f t="shared" si="530"/>
        <v>5.9826058878091918E-3</v>
      </c>
      <c r="N1046" s="34">
        <f t="shared" si="531"/>
        <v>-0.51107983537007129</v>
      </c>
      <c r="O1046" s="35">
        <f t="shared" si="539"/>
        <v>0.52561729339828556</v>
      </c>
      <c r="P1046" s="35">
        <f t="shared" si="540"/>
        <v>-2.5070342673848067E-2</v>
      </c>
      <c r="Q1046" s="35">
        <f t="shared" si="532"/>
        <v>0</v>
      </c>
      <c r="R1046" s="35">
        <f t="shared" si="541"/>
        <v>0.59826058878091914</v>
      </c>
      <c r="S1046" s="67">
        <f t="shared" si="533"/>
        <v>0.5877277041352853</v>
      </c>
      <c r="BL1046" s="96">
        <v>40171</v>
      </c>
      <c r="BM1046" s="126">
        <f t="shared" si="534"/>
        <v>1.2849435565828668E-2</v>
      </c>
      <c r="BN1046" s="126">
        <f t="shared" si="535"/>
        <v>5.0976423243128443E-3</v>
      </c>
      <c r="BO1046" s="126">
        <f t="shared" si="536"/>
        <v>-2.0951295514641831E-4</v>
      </c>
      <c r="BP1046" s="126">
        <f t="shared" si="537"/>
        <v>2.0769161058127987E-4</v>
      </c>
      <c r="BQ1046" s="126">
        <f t="shared" si="538"/>
        <v>5.2329462453907837E-3</v>
      </c>
    </row>
    <row r="1047" spans="1:69" ht="14" thickBot="1" x14ac:dyDescent="0.2">
      <c r="A1047" s="96">
        <v>40172</v>
      </c>
      <c r="B1047" s="97">
        <v>3.9509999752044678</v>
      </c>
      <c r="C1047" s="98">
        <v>1126.47998046875</v>
      </c>
      <c r="D1047" s="97">
        <v>1.5949000120162964</v>
      </c>
      <c r="E1047">
        <v>91.675832811378328</v>
      </c>
      <c r="F1047">
        <v>1101.3577880859375</v>
      </c>
      <c r="G1047" s="14"/>
      <c r="H1047" s="34">
        <f t="shared" si="526"/>
        <v>0</v>
      </c>
      <c r="I1047" s="34">
        <f t="shared" si="527"/>
        <v>0</v>
      </c>
      <c r="J1047" s="34">
        <f t="shared" si="528"/>
        <v>0</v>
      </c>
      <c r="K1047" s="34">
        <f t="shared" si="529"/>
        <v>0</v>
      </c>
      <c r="L1047" s="101">
        <f t="shared" si="530"/>
        <v>0</v>
      </c>
      <c r="N1047" s="34">
        <f t="shared" si="531"/>
        <v>0</v>
      </c>
      <c r="O1047" s="35">
        <f t="shared" si="539"/>
        <v>0</v>
      </c>
      <c r="P1047" s="35">
        <f t="shared" si="540"/>
        <v>0</v>
      </c>
      <c r="Q1047" s="35">
        <f t="shared" si="532"/>
        <v>0</v>
      </c>
      <c r="R1047" s="35">
        <f t="shared" si="541"/>
        <v>0</v>
      </c>
      <c r="S1047" s="67">
        <f t="shared" si="533"/>
        <v>0</v>
      </c>
      <c r="BL1047" s="96">
        <v>40172</v>
      </c>
      <c r="BM1047" s="126">
        <f t="shared" si="534"/>
        <v>4.2148883889581103E-4</v>
      </c>
      <c r="BN1047" s="126">
        <f t="shared" si="535"/>
        <v>-1.5853060967001092E-4</v>
      </c>
      <c r="BO1047" s="126">
        <f t="shared" si="536"/>
        <v>4.1190471592062348E-5</v>
      </c>
      <c r="BP1047" s="126">
        <f t="shared" si="537"/>
        <v>2.0769161058127987E-4</v>
      </c>
      <c r="BQ1047" s="126">
        <f t="shared" si="538"/>
        <v>-7.4965964241840803E-4</v>
      </c>
    </row>
    <row r="1048" spans="1:69" ht="14" thickBot="1" x14ac:dyDescent="0.2">
      <c r="A1048" s="96">
        <v>40175</v>
      </c>
      <c r="B1048" s="97">
        <v>4.000950813293457</v>
      </c>
      <c r="C1048" s="98">
        <v>1127.780029296875</v>
      </c>
      <c r="D1048" s="97">
        <v>1.6003999710083008</v>
      </c>
      <c r="E1048">
        <v>91.600260330135399</v>
      </c>
      <c r="F1048">
        <v>1101.4122314453125</v>
      </c>
      <c r="G1048" s="14"/>
      <c r="H1048" s="34">
        <f t="shared" si="526"/>
        <v>1.2642581220569169E-2</v>
      </c>
      <c r="I1048" s="34">
        <f t="shared" si="527"/>
        <v>1.1540807210653E-3</v>
      </c>
      <c r="J1048" s="34">
        <f t="shared" si="528"/>
        <v>3.4484663305326987E-3</v>
      </c>
      <c r="K1048" s="34">
        <f t="shared" si="529"/>
        <v>-8.2434463833471275E-4</v>
      </c>
      <c r="L1048" s="101">
        <f t="shared" si="530"/>
        <v>4.9432945373381111E-5</v>
      </c>
      <c r="N1048" s="34">
        <f t="shared" si="531"/>
        <v>-0.51990634260273116</v>
      </c>
      <c r="O1048" s="35">
        <f t="shared" si="539"/>
        <v>0.11540807210652999</v>
      </c>
      <c r="P1048" s="35">
        <f t="shared" si="540"/>
        <v>0.34484663305326985</v>
      </c>
      <c r="Q1048" s="35">
        <f t="shared" si="532"/>
        <v>-8.2434463833471278E-2</v>
      </c>
      <c r="R1048" s="35">
        <f t="shared" si="541"/>
        <v>4.9432945373381106E-3</v>
      </c>
      <c r="S1048" s="67">
        <f t="shared" si="533"/>
        <v>-0.13714280673906451</v>
      </c>
      <c r="BL1048" s="96">
        <v>40175</v>
      </c>
      <c r="BM1048" s="126">
        <f t="shared" si="534"/>
        <v>1.306407005946498E-2</v>
      </c>
      <c r="BN1048" s="126">
        <f t="shared" si="535"/>
        <v>9.9555011139528904E-4</v>
      </c>
      <c r="BO1048" s="126">
        <f t="shared" si="536"/>
        <v>3.489656802124761E-3</v>
      </c>
      <c r="BP1048" s="126">
        <f t="shared" si="537"/>
        <v>-6.166530277534329E-4</v>
      </c>
      <c r="BQ1048" s="126">
        <f t="shared" si="538"/>
        <v>-7.0022669704502692E-4</v>
      </c>
    </row>
    <row r="1049" spans="1:69" ht="14" thickBot="1" x14ac:dyDescent="0.2">
      <c r="A1049" s="96">
        <v>40176</v>
      </c>
      <c r="B1049" s="97">
        <v>3.9639999866485596</v>
      </c>
      <c r="C1049" s="98">
        <v>1126.199951171875</v>
      </c>
      <c r="D1049" s="97">
        <v>1.5904999971389771</v>
      </c>
      <c r="E1049">
        <v>91.962476112056407</v>
      </c>
      <c r="F1049">
        <v>1097.385986328125</v>
      </c>
      <c r="G1049" s="14"/>
      <c r="H1049" s="34">
        <f t="shared" si="526"/>
        <v>-9.2355113494836244E-3</v>
      </c>
      <c r="I1049" s="34">
        <f t="shared" si="527"/>
        <v>-1.4010516979850356E-3</v>
      </c>
      <c r="J1049" s="34">
        <f t="shared" si="528"/>
        <v>-6.1859372960913293E-3</v>
      </c>
      <c r="K1049" s="34">
        <f t="shared" si="529"/>
        <v>3.9543095250554007E-3</v>
      </c>
      <c r="L1049" s="101">
        <f t="shared" si="530"/>
        <v>-3.6555296938223731E-3</v>
      </c>
      <c r="N1049" s="34">
        <f t="shared" si="531"/>
        <v>0.37979593280871782</v>
      </c>
      <c r="O1049" s="35">
        <f t="shared" si="539"/>
        <v>-0.14010516979850357</v>
      </c>
      <c r="P1049" s="35">
        <f t="shared" si="540"/>
        <v>-0.61859372960913295</v>
      </c>
      <c r="Q1049" s="35">
        <f t="shared" si="532"/>
        <v>0.39543095250554006</v>
      </c>
      <c r="R1049" s="35">
        <f t="shared" si="541"/>
        <v>-0.3655529693822373</v>
      </c>
      <c r="S1049" s="67">
        <f t="shared" si="533"/>
        <v>-0.34902498347561595</v>
      </c>
      <c r="BL1049" s="96">
        <v>40176</v>
      </c>
      <c r="BM1049" s="126">
        <f t="shared" si="534"/>
        <v>-8.8140225105878128E-3</v>
      </c>
      <c r="BN1049" s="126">
        <f t="shared" si="535"/>
        <v>-1.5595823076550465E-3</v>
      </c>
      <c r="BO1049" s="126">
        <f t="shared" si="536"/>
        <v>-6.144746824499267E-3</v>
      </c>
      <c r="BP1049" s="126">
        <f t="shared" si="537"/>
        <v>4.1620011356366809E-3</v>
      </c>
      <c r="BQ1049" s="126">
        <f t="shared" si="538"/>
        <v>-4.4051893362407812E-3</v>
      </c>
    </row>
    <row r="1050" spans="1:69" ht="14" thickBot="1" x14ac:dyDescent="0.2">
      <c r="A1050" s="96">
        <v>40177</v>
      </c>
      <c r="B1050" s="97">
        <v>3.9240000247955322</v>
      </c>
      <c r="C1050" s="98">
        <v>1126.4200439453125</v>
      </c>
      <c r="D1050" s="97">
        <v>1.6067999601364136</v>
      </c>
      <c r="E1050">
        <v>92.481275273742355</v>
      </c>
      <c r="F1050">
        <v>1094.364990234375</v>
      </c>
      <c r="G1050" s="14"/>
      <c r="H1050" s="34">
        <f t="shared" si="526"/>
        <v>-1.0090807766840102E-2</v>
      </c>
      <c r="I1050" s="34">
        <f t="shared" si="527"/>
        <v>1.9542957110633949E-4</v>
      </c>
      <c r="J1050" s="34">
        <f t="shared" si="528"/>
        <v>1.0248326329303501E-2</v>
      </c>
      <c r="K1050" s="34">
        <f t="shared" si="529"/>
        <v>5.6414222802547232E-3</v>
      </c>
      <c r="L1050" s="101">
        <f t="shared" si="530"/>
        <v>-2.7529020156875817E-3</v>
      </c>
      <c r="N1050" s="34">
        <f t="shared" si="531"/>
        <v>0.41496865777927622</v>
      </c>
      <c r="O1050" s="35">
        <f t="shared" si="539"/>
        <v>1.954295711063395E-2</v>
      </c>
      <c r="P1050" s="35">
        <f t="shared" si="540"/>
        <v>1.0248326329303501</v>
      </c>
      <c r="Q1050" s="35">
        <f t="shared" si="532"/>
        <v>0.56414222802547231</v>
      </c>
      <c r="R1050" s="35">
        <f t="shared" si="541"/>
        <v>-0.27529020156875816</v>
      </c>
      <c r="S1050" s="67">
        <f t="shared" si="533"/>
        <v>1.7481962742769745</v>
      </c>
      <c r="BL1050" s="96">
        <v>40177</v>
      </c>
      <c r="BM1050" s="126">
        <f t="shared" si="534"/>
        <v>-9.6693189279442905E-3</v>
      </c>
      <c r="BN1050" s="126">
        <f t="shared" si="535"/>
        <v>3.6898961436328579E-5</v>
      </c>
      <c r="BO1050" s="126">
        <f t="shared" si="536"/>
        <v>1.0289516800895564E-2</v>
      </c>
      <c r="BP1050" s="126">
        <f t="shared" si="537"/>
        <v>5.8491138908360035E-3</v>
      </c>
      <c r="BQ1050" s="126">
        <f t="shared" si="538"/>
        <v>-3.5025616581059898E-3</v>
      </c>
    </row>
    <row r="1051" spans="1:69" ht="14" thickBot="1" x14ac:dyDescent="0.2">
      <c r="A1051" s="96">
        <v>40178</v>
      </c>
      <c r="B1051" s="97">
        <v>3.9714999198913574</v>
      </c>
      <c r="C1051" s="98">
        <v>1115.0999755859375</v>
      </c>
      <c r="D1051" s="97">
        <v>1.6146999597549438</v>
      </c>
      <c r="E1051">
        <v>93.135884968087652</v>
      </c>
      <c r="F1051">
        <v>1095.6650390625</v>
      </c>
      <c r="G1051" s="14"/>
      <c r="H1051" s="34">
        <f t="shared" si="526"/>
        <v>1.2104968092679936E-2</v>
      </c>
      <c r="I1051" s="34">
        <f t="shared" si="527"/>
        <v>-1.0049597767921633E-2</v>
      </c>
      <c r="J1051" s="34">
        <f t="shared" si="528"/>
        <v>4.9166043157354705E-3</v>
      </c>
      <c r="K1051" s="34">
        <f t="shared" si="529"/>
        <v>7.0782944158984361E-3</v>
      </c>
      <c r="L1051" s="101">
        <f t="shared" si="530"/>
        <v>1.187948115780435E-3</v>
      </c>
      <c r="N1051" s="34">
        <f t="shared" si="531"/>
        <v>-0.49779784512269509</v>
      </c>
      <c r="O1051" s="35">
        <f t="shared" si="539"/>
        <v>-1.0049597767921632</v>
      </c>
      <c r="P1051" s="35">
        <f t="shared" si="540"/>
        <v>0.49166043157354705</v>
      </c>
      <c r="Q1051" s="35">
        <f t="shared" si="532"/>
        <v>0.70782944158984362</v>
      </c>
      <c r="R1051" s="35">
        <f t="shared" si="541"/>
        <v>0.1187948115780435</v>
      </c>
      <c r="S1051" s="67">
        <f t="shared" si="533"/>
        <v>-0.18447293717342395</v>
      </c>
      <c r="BL1051" s="96">
        <v>40178</v>
      </c>
      <c r="BM1051" s="126">
        <f t="shared" si="534"/>
        <v>1.2526456931575747E-2</v>
      </c>
      <c r="BN1051" s="126">
        <f t="shared" si="535"/>
        <v>-1.0208128377591644E-2</v>
      </c>
      <c r="BO1051" s="126">
        <f t="shared" si="536"/>
        <v>4.9577947873275328E-3</v>
      </c>
      <c r="BP1051" s="126">
        <f t="shared" si="537"/>
        <v>7.2859860264797164E-3</v>
      </c>
      <c r="BQ1051" s="126">
        <f t="shared" si="538"/>
        <v>4.3828847336202699E-4</v>
      </c>
    </row>
    <row r="1052" spans="1:69" ht="14" thickBot="1" x14ac:dyDescent="0.2">
      <c r="A1052" s="96">
        <v>40179</v>
      </c>
      <c r="B1052" s="97">
        <v>3.9714999198913574</v>
      </c>
      <c r="C1052" s="98">
        <v>1115.0999755859375</v>
      </c>
      <c r="D1052" s="97">
        <v>1.6146999597549438</v>
      </c>
      <c r="E1052">
        <v>93.135884968087652</v>
      </c>
      <c r="F1052">
        <v>1095.6650390625</v>
      </c>
      <c r="G1052" s="14"/>
      <c r="H1052" s="34">
        <f t="shared" si="526"/>
        <v>0</v>
      </c>
      <c r="I1052" s="34">
        <f t="shared" si="527"/>
        <v>0</v>
      </c>
      <c r="J1052" s="34">
        <f t="shared" si="528"/>
        <v>0</v>
      </c>
      <c r="K1052" s="34">
        <f t="shared" si="529"/>
        <v>0</v>
      </c>
      <c r="L1052" s="101">
        <f t="shared" si="530"/>
        <v>0</v>
      </c>
      <c r="N1052" s="34">
        <f t="shared" si="531"/>
        <v>0</v>
      </c>
      <c r="O1052" s="35">
        <f t="shared" si="539"/>
        <v>0</v>
      </c>
      <c r="P1052" s="35">
        <f t="shared" si="540"/>
        <v>0</v>
      </c>
      <c r="Q1052" s="35">
        <f t="shared" si="532"/>
        <v>0</v>
      </c>
      <c r="R1052" s="35">
        <f t="shared" si="541"/>
        <v>0</v>
      </c>
      <c r="S1052" s="67">
        <f t="shared" si="533"/>
        <v>0</v>
      </c>
      <c r="BL1052" s="96">
        <v>40179</v>
      </c>
      <c r="BM1052" s="126">
        <f t="shared" si="534"/>
        <v>4.2148883889581103E-4</v>
      </c>
      <c r="BN1052" s="126">
        <f t="shared" si="535"/>
        <v>-1.5853060967001092E-4</v>
      </c>
      <c r="BO1052" s="126">
        <f t="shared" si="536"/>
        <v>4.1190471592062348E-5</v>
      </c>
      <c r="BP1052" s="126">
        <f t="shared" si="537"/>
        <v>2.0769161058127987E-4</v>
      </c>
      <c r="BQ1052" s="126">
        <f t="shared" si="538"/>
        <v>-7.4965964241840803E-4</v>
      </c>
    </row>
    <row r="1053" spans="1:69" ht="14" thickBot="1" x14ac:dyDescent="0.2">
      <c r="A1053" s="96">
        <v>40182</v>
      </c>
      <c r="B1053" s="97">
        <v>3.9514999389648438</v>
      </c>
      <c r="C1053" s="98">
        <v>1132.989990234375</v>
      </c>
      <c r="D1053" s="97">
        <v>1.6094000339508057</v>
      </c>
      <c r="E1053">
        <v>92.601166434303167</v>
      </c>
      <c r="F1053">
        <v>1118.4857177734375</v>
      </c>
      <c r="G1053" s="14"/>
      <c r="H1053" s="34">
        <f t="shared" si="526"/>
        <v>-5.0358759486166076E-3</v>
      </c>
      <c r="I1053" s="34">
        <f t="shared" si="527"/>
        <v>1.6043417666686845E-2</v>
      </c>
      <c r="J1053" s="34">
        <f t="shared" si="528"/>
        <v>-3.2822976009379049E-3</v>
      </c>
      <c r="K1053" s="34">
        <f t="shared" si="529"/>
        <v>-5.7412729150284275E-3</v>
      </c>
      <c r="L1053" s="101">
        <f t="shared" si="530"/>
        <v>2.0828152671973448E-2</v>
      </c>
      <c r="N1053" s="34">
        <f t="shared" si="531"/>
        <v>0.20709250750049357</v>
      </c>
      <c r="O1053" s="35">
        <f t="shared" si="539"/>
        <v>1.6043417666686846</v>
      </c>
      <c r="P1053" s="35">
        <f t="shared" si="540"/>
        <v>-0.32822976009379051</v>
      </c>
      <c r="Q1053" s="35">
        <f t="shared" si="532"/>
        <v>-0.57412729150284281</v>
      </c>
      <c r="R1053" s="35">
        <f t="shared" si="541"/>
        <v>2.0828152671973448</v>
      </c>
      <c r="S1053" s="67">
        <f t="shared" si="533"/>
        <v>2.9918924897698895</v>
      </c>
      <c r="BL1053" s="96">
        <v>40182</v>
      </c>
      <c r="BM1053" s="126">
        <f t="shared" si="534"/>
        <v>-4.6143871097207969E-3</v>
      </c>
      <c r="BN1053" s="126">
        <f t="shared" si="535"/>
        <v>1.5884887057016836E-2</v>
      </c>
      <c r="BO1053" s="126">
        <f t="shared" si="536"/>
        <v>-3.2411071293458426E-3</v>
      </c>
      <c r="BP1053" s="126">
        <f t="shared" si="537"/>
        <v>-5.5335813044471473E-3</v>
      </c>
      <c r="BQ1053" s="126">
        <f t="shared" si="538"/>
        <v>2.0078493029555042E-2</v>
      </c>
    </row>
    <row r="1054" spans="1:69" ht="14" thickBot="1" x14ac:dyDescent="0.2">
      <c r="A1054" s="96">
        <v>40183</v>
      </c>
      <c r="B1054" s="97">
        <v>3.8499999046325684</v>
      </c>
      <c r="C1054" s="98">
        <v>1136.52001953125</v>
      </c>
      <c r="D1054" s="97">
        <v>1.6002999544143677</v>
      </c>
      <c r="E1054">
        <v>91.74311833794637</v>
      </c>
      <c r="F1054">
        <v>1123.53564453125</v>
      </c>
      <c r="G1054" s="14"/>
      <c r="H1054" s="34">
        <f t="shared" si="526"/>
        <v>-2.5686457269404613E-2</v>
      </c>
      <c r="I1054" s="34">
        <f t="shared" si="527"/>
        <v>3.1156756258232817E-3</v>
      </c>
      <c r="J1054" s="34">
        <f t="shared" si="528"/>
        <v>-5.654330399197785E-3</v>
      </c>
      <c r="K1054" s="34">
        <f t="shared" si="529"/>
        <v>-9.2660614266187168E-3</v>
      </c>
      <c r="L1054" s="101">
        <f t="shared" si="530"/>
        <v>4.5149675830151483E-3</v>
      </c>
      <c r="N1054" s="34">
        <f t="shared" si="531"/>
        <v>1.0563153062153132</v>
      </c>
      <c r="O1054" s="35">
        <f t="shared" si="539"/>
        <v>0.31156756258232815</v>
      </c>
      <c r="P1054" s="35">
        <f t="shared" si="540"/>
        <v>-0.56543303991977845</v>
      </c>
      <c r="Q1054" s="35">
        <f t="shared" si="532"/>
        <v>-0.92660614266187169</v>
      </c>
      <c r="R1054" s="35">
        <f t="shared" si="541"/>
        <v>0.45149675830151481</v>
      </c>
      <c r="S1054" s="67">
        <f t="shared" si="533"/>
        <v>0.3273404445175061</v>
      </c>
      <c r="BL1054" s="96">
        <v>40183</v>
      </c>
      <c r="BM1054" s="126">
        <f t="shared" si="534"/>
        <v>-2.5264968430508801E-2</v>
      </c>
      <c r="BN1054" s="126">
        <f t="shared" si="535"/>
        <v>2.957145016153271E-3</v>
      </c>
      <c r="BO1054" s="126">
        <f t="shared" si="536"/>
        <v>-5.6131399276057228E-3</v>
      </c>
      <c r="BP1054" s="126">
        <f t="shared" si="537"/>
        <v>-9.0583698160374374E-3</v>
      </c>
      <c r="BQ1054" s="126">
        <f t="shared" si="538"/>
        <v>3.7653079405967401E-3</v>
      </c>
    </row>
    <row r="1055" spans="1:69" ht="14" thickBot="1" x14ac:dyDescent="0.2">
      <c r="A1055" s="96">
        <v>40184</v>
      </c>
      <c r="B1055" s="97">
        <v>3.9045000076293945</v>
      </c>
      <c r="C1055" s="98">
        <v>1137.1400146484375</v>
      </c>
      <c r="D1055" s="97">
        <v>1.600600004196167</v>
      </c>
      <c r="E1055">
        <v>92.421438080780092</v>
      </c>
      <c r="F1055">
        <v>1136.83544921875</v>
      </c>
      <c r="G1055" s="14"/>
      <c r="H1055" s="34">
        <f t="shared" si="526"/>
        <v>1.4155871258918248E-2</v>
      </c>
      <c r="I1055" s="34">
        <f t="shared" si="527"/>
        <v>5.4552063011016106E-4</v>
      </c>
      <c r="J1055" s="34">
        <f t="shared" si="528"/>
        <v>1.8749596347337279E-4</v>
      </c>
      <c r="K1055" s="34">
        <f t="shared" si="529"/>
        <v>7.3936852716849312E-3</v>
      </c>
      <c r="L1055" s="101">
        <f t="shared" si="530"/>
        <v>1.1837456828571565E-2</v>
      </c>
      <c r="N1055" s="34">
        <f t="shared" si="531"/>
        <v>-0.58213802420388738</v>
      </c>
      <c r="O1055" s="35">
        <f t="shared" si="539"/>
        <v>5.4552063011016109E-2</v>
      </c>
      <c r="P1055" s="35">
        <f t="shared" si="540"/>
        <v>1.8749596347337277E-2</v>
      </c>
      <c r="Q1055" s="35">
        <f t="shared" si="532"/>
        <v>0.73936852716849311</v>
      </c>
      <c r="R1055" s="35">
        <f t="shared" si="541"/>
        <v>1.1837456828571564</v>
      </c>
      <c r="S1055" s="67">
        <f t="shared" si="533"/>
        <v>1.4142778451801155</v>
      </c>
      <c r="BL1055" s="96">
        <v>40184</v>
      </c>
      <c r="BM1055" s="126">
        <f t="shared" si="534"/>
        <v>1.457736009781406E-2</v>
      </c>
      <c r="BN1055" s="126">
        <f t="shared" si="535"/>
        <v>3.8699002044015015E-4</v>
      </c>
      <c r="BO1055" s="126">
        <f t="shared" si="536"/>
        <v>2.2868643506543515E-4</v>
      </c>
      <c r="BP1055" s="126">
        <f t="shared" si="537"/>
        <v>7.6013768822662114E-3</v>
      </c>
      <c r="BQ1055" s="126">
        <f t="shared" si="538"/>
        <v>1.1087797186153157E-2</v>
      </c>
    </row>
    <row r="1056" spans="1:69" ht="14" thickBot="1" x14ac:dyDescent="0.2">
      <c r="A1056" s="96">
        <v>40185</v>
      </c>
      <c r="B1056" s="97">
        <v>3.9305000305175781</v>
      </c>
      <c r="C1056" s="98">
        <v>1141.68994140625</v>
      </c>
      <c r="D1056" s="97">
        <v>1.5943000316619873</v>
      </c>
      <c r="E1056">
        <v>93.161913297809349</v>
      </c>
      <c r="F1056">
        <v>1129.869873046875</v>
      </c>
      <c r="G1056" s="14"/>
      <c r="H1056" s="34">
        <f t="shared" si="526"/>
        <v>6.6589890734740781E-3</v>
      </c>
      <c r="I1056" s="34">
        <f t="shared" si="527"/>
        <v>4.0012018741765699E-3</v>
      </c>
      <c r="J1056" s="34">
        <f t="shared" si="528"/>
        <v>-3.9360068209818482E-3</v>
      </c>
      <c r="K1056" s="34">
        <f t="shared" si="529"/>
        <v>8.0119421684615132E-3</v>
      </c>
      <c r="L1056" s="101">
        <f t="shared" si="530"/>
        <v>-6.1271630618677892E-3</v>
      </c>
      <c r="N1056" s="34">
        <f t="shared" si="531"/>
        <v>-0.27384049144875461</v>
      </c>
      <c r="O1056" s="35">
        <f t="shared" si="539"/>
        <v>0.40012018741765698</v>
      </c>
      <c r="P1056" s="35">
        <f t="shared" si="540"/>
        <v>-0.39360068209818483</v>
      </c>
      <c r="Q1056" s="35">
        <f t="shared" si="532"/>
        <v>0.80119421684615133</v>
      </c>
      <c r="R1056" s="35">
        <f t="shared" si="541"/>
        <v>-0.61271630618677897</v>
      </c>
      <c r="S1056" s="67">
        <f t="shared" si="533"/>
        <v>-7.8843075469910096E-2</v>
      </c>
      <c r="BL1056" s="96">
        <v>40185</v>
      </c>
      <c r="BM1056" s="126">
        <f t="shared" si="534"/>
        <v>7.0804779123698888E-3</v>
      </c>
      <c r="BN1056" s="126">
        <f t="shared" si="535"/>
        <v>3.8426712645065588E-3</v>
      </c>
      <c r="BO1056" s="126">
        <f t="shared" si="536"/>
        <v>-3.8948163493897859E-3</v>
      </c>
      <c r="BP1056" s="126">
        <f t="shared" si="537"/>
        <v>8.2196337790427926E-3</v>
      </c>
      <c r="BQ1056" s="126">
        <f t="shared" si="538"/>
        <v>-6.8768227042861974E-3</v>
      </c>
    </row>
    <row r="1057" spans="1:69" ht="14" thickBot="1" x14ac:dyDescent="0.2">
      <c r="A1057" s="96">
        <v>40186</v>
      </c>
      <c r="B1057" s="97">
        <v>3.9065001010894775</v>
      </c>
      <c r="C1057" s="98">
        <v>1144.97998046875</v>
      </c>
      <c r="D1057" s="97">
        <v>1.6031999588012695</v>
      </c>
      <c r="E1057">
        <v>92.618323688303221</v>
      </c>
      <c r="F1057">
        <v>1128.869873046875</v>
      </c>
      <c r="G1057" s="14"/>
      <c r="H1057" s="34">
        <f t="shared" si="526"/>
        <v>-6.1060753699931185E-3</v>
      </c>
      <c r="I1057" s="34">
        <f t="shared" si="527"/>
        <v>2.8817272914286791E-3</v>
      </c>
      <c r="J1057" s="34">
        <f t="shared" si="528"/>
        <v>5.5823414429744733E-3</v>
      </c>
      <c r="K1057" s="34">
        <f t="shared" si="529"/>
        <v>-5.8348910006650791E-3</v>
      </c>
      <c r="L1057" s="101">
        <f t="shared" si="530"/>
        <v>-8.8505767244093331E-4</v>
      </c>
      <c r="N1057" s="34">
        <f t="shared" si="531"/>
        <v>0.25110278177250428</v>
      </c>
      <c r="O1057" s="35">
        <f t="shared" si="539"/>
        <v>0.2881727291428679</v>
      </c>
      <c r="P1057" s="35">
        <f t="shared" si="540"/>
        <v>0.55823414429744733</v>
      </c>
      <c r="Q1057" s="35">
        <f t="shared" si="532"/>
        <v>-0.58348910006650789</v>
      </c>
      <c r="R1057" s="35">
        <f t="shared" si="541"/>
        <v>-8.8505767244093328E-2</v>
      </c>
      <c r="S1057" s="67">
        <f t="shared" si="533"/>
        <v>0.42551478790221842</v>
      </c>
      <c r="BL1057" s="96">
        <v>40186</v>
      </c>
      <c r="BM1057" s="126">
        <f t="shared" si="534"/>
        <v>-5.6845865310973078E-3</v>
      </c>
      <c r="BN1057" s="126">
        <f t="shared" si="535"/>
        <v>2.7231966817586684E-3</v>
      </c>
      <c r="BO1057" s="126">
        <f t="shared" si="536"/>
        <v>5.6235319145665355E-3</v>
      </c>
      <c r="BP1057" s="126">
        <f t="shared" si="537"/>
        <v>-5.6271993900837989E-3</v>
      </c>
      <c r="BQ1057" s="126">
        <f t="shared" si="538"/>
        <v>-1.6347173148593412E-3</v>
      </c>
    </row>
    <row r="1058" spans="1:69" ht="14" thickBot="1" x14ac:dyDescent="0.2">
      <c r="A1058" s="96">
        <v>40189</v>
      </c>
      <c r="B1058" s="97">
        <v>3.9149999618530273</v>
      </c>
      <c r="C1058" s="98">
        <v>1146.97998046875</v>
      </c>
      <c r="D1058" s="97">
        <v>1.6097999811172485</v>
      </c>
      <c r="E1058">
        <v>91.99631720623114</v>
      </c>
      <c r="F1058">
        <v>1151.8846435546875</v>
      </c>
      <c r="G1058" s="14"/>
      <c r="H1058" s="34">
        <f t="shared" si="526"/>
        <v>2.1758250463578105E-3</v>
      </c>
      <c r="I1058" s="34">
        <f t="shared" si="527"/>
        <v>1.7467554316375107E-3</v>
      </c>
      <c r="J1058" s="34">
        <f t="shared" si="528"/>
        <v>4.1167804925056973E-3</v>
      </c>
      <c r="K1058" s="34">
        <f t="shared" si="529"/>
        <v>-6.7158037125069885E-3</v>
      </c>
      <c r="L1058" s="101">
        <f t="shared" si="530"/>
        <v>2.0387443280503632E-2</v>
      </c>
      <c r="N1058" s="34">
        <f t="shared" si="531"/>
        <v>-8.9477395656737541E-2</v>
      </c>
      <c r="O1058" s="35">
        <f t="shared" si="539"/>
        <v>0.17467554316375106</v>
      </c>
      <c r="P1058" s="35">
        <f t="shared" si="540"/>
        <v>0.41167804925056972</v>
      </c>
      <c r="Q1058" s="35">
        <f t="shared" si="532"/>
        <v>-0.6715803712506988</v>
      </c>
      <c r="R1058" s="35">
        <f t="shared" si="541"/>
        <v>2.0387443280503632</v>
      </c>
      <c r="S1058" s="67">
        <f t="shared" si="533"/>
        <v>1.8640401535572475</v>
      </c>
      <c r="BL1058" s="96">
        <v>40189</v>
      </c>
      <c r="BM1058" s="126">
        <f t="shared" si="534"/>
        <v>2.5973138852536217E-3</v>
      </c>
      <c r="BN1058" s="126">
        <f t="shared" si="535"/>
        <v>1.5882248219674998E-3</v>
      </c>
      <c r="BO1058" s="126">
        <f t="shared" si="536"/>
        <v>4.1579709640977595E-3</v>
      </c>
      <c r="BP1058" s="126">
        <f t="shared" si="537"/>
        <v>-6.5081121019257082E-3</v>
      </c>
      <c r="BQ1058" s="126">
        <f t="shared" si="538"/>
        <v>1.9637783638085226E-2</v>
      </c>
    </row>
    <row r="1059" spans="1:69" ht="14" thickBot="1" x14ac:dyDescent="0.2">
      <c r="A1059" s="96">
        <v>40190</v>
      </c>
      <c r="B1059" s="97">
        <v>3.8169999122619629</v>
      </c>
      <c r="C1059" s="98">
        <v>1136.219970703125</v>
      </c>
      <c r="D1059" s="97">
        <v>1.6175999641418457</v>
      </c>
      <c r="E1059">
        <v>91.016659290623252</v>
      </c>
      <c r="F1059">
        <v>1147.9346923828125</v>
      </c>
      <c r="G1059" s="14"/>
      <c r="H1059" s="34">
        <f t="shared" si="526"/>
        <v>-2.5031941391049101E-2</v>
      </c>
      <c r="I1059" s="34">
        <f t="shared" si="527"/>
        <v>-9.3811661483643137E-3</v>
      </c>
      <c r="J1059" s="34">
        <f t="shared" si="528"/>
        <v>4.8453119120946634E-3</v>
      </c>
      <c r="K1059" s="34">
        <f t="shared" si="529"/>
        <v>-1.0648881883084044E-2</v>
      </c>
      <c r="L1059" s="101">
        <f t="shared" si="530"/>
        <v>-3.4291204366485419E-3</v>
      </c>
      <c r="N1059" s="34">
        <f t="shared" si="531"/>
        <v>1.0293993663012719</v>
      </c>
      <c r="O1059" s="35">
        <f t="shared" si="539"/>
        <v>-0.93811661483643138</v>
      </c>
      <c r="P1059" s="35">
        <f t="shared" si="540"/>
        <v>0.48453119120946636</v>
      </c>
      <c r="Q1059" s="35">
        <f t="shared" si="532"/>
        <v>-1.0648881883084045</v>
      </c>
      <c r="R1059" s="35">
        <f t="shared" si="541"/>
        <v>-0.34291204366485417</v>
      </c>
      <c r="S1059" s="67">
        <f t="shared" si="533"/>
        <v>-0.83198628929895169</v>
      </c>
      <c r="BL1059" s="96">
        <v>40190</v>
      </c>
      <c r="BM1059" s="126">
        <f t="shared" si="534"/>
        <v>-2.461045255215329E-2</v>
      </c>
      <c r="BN1059" s="126">
        <f t="shared" si="535"/>
        <v>-9.5396967580343248E-3</v>
      </c>
      <c r="BO1059" s="126">
        <f t="shared" si="536"/>
        <v>4.8865023836867257E-3</v>
      </c>
      <c r="BP1059" s="126">
        <f t="shared" si="537"/>
        <v>-1.0441190272502765E-2</v>
      </c>
      <c r="BQ1059" s="126">
        <f t="shared" si="538"/>
        <v>-4.17878007906695E-3</v>
      </c>
    </row>
    <row r="1060" spans="1:69" ht="14" thickBot="1" x14ac:dyDescent="0.2">
      <c r="A1060" s="96">
        <v>40191</v>
      </c>
      <c r="B1060" s="97">
        <v>3.8880000114440918</v>
      </c>
      <c r="C1060" s="98">
        <v>1145.6800537109375</v>
      </c>
      <c r="D1060" s="97">
        <v>1.6281000375747681</v>
      </c>
      <c r="E1060">
        <v>91.457838743888246</v>
      </c>
      <c r="F1060">
        <v>1132.9349365234375</v>
      </c>
      <c r="G1060" s="14"/>
      <c r="H1060" s="34">
        <f t="shared" si="526"/>
        <v>1.860102195812053E-2</v>
      </c>
      <c r="I1060" s="34">
        <f t="shared" si="527"/>
        <v>8.3259256585310089E-3</v>
      </c>
      <c r="J1060" s="34">
        <f t="shared" si="528"/>
        <v>6.4911434629591905E-3</v>
      </c>
      <c r="K1060" s="34">
        <f t="shared" si="529"/>
        <v>4.8472384803343897E-3</v>
      </c>
      <c r="L1060" s="101">
        <f t="shared" si="530"/>
        <v>-1.3066732767035228E-2</v>
      </c>
      <c r="N1060" s="34">
        <f t="shared" si="531"/>
        <v>-0.76493788144982611</v>
      </c>
      <c r="O1060" s="35">
        <f t="shared" si="539"/>
        <v>0.83259256585310093</v>
      </c>
      <c r="P1060" s="35">
        <f t="shared" si="540"/>
        <v>0.64911434629591902</v>
      </c>
      <c r="Q1060" s="35">
        <f t="shared" si="532"/>
        <v>0.48472384803343899</v>
      </c>
      <c r="R1060" s="35">
        <f t="shared" si="541"/>
        <v>-1.3066732767035227</v>
      </c>
      <c r="S1060" s="67">
        <f t="shared" si="533"/>
        <v>-0.10518039797088985</v>
      </c>
      <c r="BL1060" s="96">
        <v>40191</v>
      </c>
      <c r="BM1060" s="126">
        <f t="shared" si="534"/>
        <v>1.9022510797016341E-2</v>
      </c>
      <c r="BN1060" s="126">
        <f t="shared" si="535"/>
        <v>8.1673950488609977E-3</v>
      </c>
      <c r="BO1060" s="126">
        <f t="shared" si="536"/>
        <v>6.5323339345512528E-3</v>
      </c>
      <c r="BP1060" s="126">
        <f t="shared" si="537"/>
        <v>5.05493009091567E-3</v>
      </c>
      <c r="BQ1060" s="126">
        <f t="shared" si="538"/>
        <v>-1.3816392409453636E-2</v>
      </c>
    </row>
    <row r="1061" spans="1:69" ht="14" thickBot="1" x14ac:dyDescent="0.2">
      <c r="A1061" s="96">
        <v>40192</v>
      </c>
      <c r="B1061" s="97">
        <v>3.8294999599456787</v>
      </c>
      <c r="C1061" s="98">
        <v>1148.4599609375</v>
      </c>
      <c r="D1061" s="97">
        <v>1.6332000494003296</v>
      </c>
      <c r="E1061">
        <v>91.000090259216847</v>
      </c>
      <c r="F1061">
        <v>1140.9696044921875</v>
      </c>
      <c r="G1061" s="14"/>
      <c r="H1061" s="34">
        <f t="shared" si="526"/>
        <v>-1.5046309497485016E-2</v>
      </c>
      <c r="I1061" s="34">
        <f t="shared" si="527"/>
        <v>2.4264254383745154E-3</v>
      </c>
      <c r="J1061" s="34">
        <f t="shared" si="528"/>
        <v>3.1324929106681587E-3</v>
      </c>
      <c r="K1061" s="34">
        <f t="shared" si="529"/>
        <v>-5.0050218872243809E-3</v>
      </c>
      <c r="L1061" s="101">
        <f t="shared" si="530"/>
        <v>7.0919059071524919E-3</v>
      </c>
      <c r="N1061" s="34">
        <f t="shared" si="531"/>
        <v>0.6187559015067966</v>
      </c>
      <c r="O1061" s="35">
        <f t="shared" si="539"/>
        <v>0.24264254383745154</v>
      </c>
      <c r="P1061" s="35">
        <f t="shared" si="540"/>
        <v>0.31324929106681587</v>
      </c>
      <c r="Q1061" s="35">
        <f t="shared" si="532"/>
        <v>-0.50050218872243812</v>
      </c>
      <c r="R1061" s="35">
        <f t="shared" si="541"/>
        <v>0.70919059071524915</v>
      </c>
      <c r="S1061" s="67">
        <f t="shared" si="533"/>
        <v>1.3833361384038749</v>
      </c>
      <c r="BL1061" s="96">
        <v>40192</v>
      </c>
      <c r="BM1061" s="126">
        <f t="shared" si="534"/>
        <v>-1.4624820658589204E-2</v>
      </c>
      <c r="BN1061" s="126">
        <f t="shared" si="535"/>
        <v>2.2678948287045047E-3</v>
      </c>
      <c r="BO1061" s="126">
        <f t="shared" si="536"/>
        <v>3.1736833822602209E-3</v>
      </c>
      <c r="BP1061" s="126">
        <f t="shared" si="537"/>
        <v>-4.7973302766431006E-3</v>
      </c>
      <c r="BQ1061" s="126">
        <f t="shared" si="538"/>
        <v>6.3422462647340838E-3</v>
      </c>
    </row>
    <row r="1062" spans="1:69" ht="14" thickBot="1" x14ac:dyDescent="0.2">
      <c r="A1062" s="96">
        <v>40193</v>
      </c>
      <c r="B1062" s="97">
        <v>3.7799770832061768</v>
      </c>
      <c r="C1062" s="98">
        <v>1136.030029296875</v>
      </c>
      <c r="D1062" s="97">
        <v>1.6263999938964844</v>
      </c>
      <c r="E1062">
        <v>90.900825703249694</v>
      </c>
      <c r="F1062">
        <v>1131.06982421875</v>
      </c>
      <c r="G1062" s="14"/>
      <c r="H1062" s="34">
        <f t="shared" si="526"/>
        <v>-1.2931943401875486E-2</v>
      </c>
      <c r="I1062" s="34">
        <f t="shared" si="527"/>
        <v>-1.0823130159869323E-2</v>
      </c>
      <c r="J1062" s="34">
        <f t="shared" si="528"/>
        <v>-4.163639051040946E-3</v>
      </c>
      <c r="K1062" s="34">
        <f t="shared" si="529"/>
        <v>-1.0908182144039038E-3</v>
      </c>
      <c r="L1062" s="101">
        <f t="shared" si="530"/>
        <v>-8.6766380405406199E-3</v>
      </c>
      <c r="N1062" s="34">
        <f t="shared" si="531"/>
        <v>0.53180590889744883</v>
      </c>
      <c r="O1062" s="35">
        <f t="shared" si="539"/>
        <v>-1.0823130159869323</v>
      </c>
      <c r="P1062" s="35">
        <f t="shared" si="540"/>
        <v>-0.4163639051040946</v>
      </c>
      <c r="Q1062" s="35">
        <f t="shared" si="532"/>
        <v>-0.10908182144039039</v>
      </c>
      <c r="R1062" s="35">
        <f t="shared" si="541"/>
        <v>-0.86766380405406196</v>
      </c>
      <c r="S1062" s="67">
        <f t="shared" si="533"/>
        <v>-1.9436166376880304</v>
      </c>
      <c r="BL1062" s="96">
        <v>40193</v>
      </c>
      <c r="BM1062" s="126">
        <f t="shared" si="534"/>
        <v>-1.2510454562979674E-2</v>
      </c>
      <c r="BN1062" s="126">
        <f t="shared" si="535"/>
        <v>-1.0981660769539334E-2</v>
      </c>
      <c r="BO1062" s="126">
        <f t="shared" si="536"/>
        <v>-4.1224485794488838E-3</v>
      </c>
      <c r="BP1062" s="126">
        <f t="shared" si="537"/>
        <v>-8.8312660382262398E-4</v>
      </c>
      <c r="BQ1062" s="126">
        <f t="shared" si="538"/>
        <v>-9.426297682959028E-3</v>
      </c>
    </row>
    <row r="1063" spans="1:69" ht="14" thickBot="1" x14ac:dyDescent="0.2">
      <c r="A1063" s="96">
        <v>40196</v>
      </c>
      <c r="B1063" s="97">
        <v>3.7799770832061768</v>
      </c>
      <c r="C1063" s="98">
        <v>1136.030029296875</v>
      </c>
      <c r="D1063" s="97">
        <v>1.6363500356674194</v>
      </c>
      <c r="E1063">
        <v>90.867785624695713</v>
      </c>
      <c r="F1063">
        <v>1134.0849609375</v>
      </c>
      <c r="G1063" s="14"/>
      <c r="H1063" s="34">
        <f t="shared" si="526"/>
        <v>0</v>
      </c>
      <c r="I1063" s="34">
        <f t="shared" si="527"/>
        <v>0</v>
      </c>
      <c r="J1063" s="34">
        <f t="shared" si="528"/>
        <v>6.1178319037600475E-3</v>
      </c>
      <c r="K1063" s="34">
        <f t="shared" si="529"/>
        <v>-3.6347391014732725E-4</v>
      </c>
      <c r="L1063" s="101">
        <f t="shared" si="530"/>
        <v>2.6657388024940091E-3</v>
      </c>
      <c r="N1063" s="34">
        <f t="shared" si="531"/>
        <v>0</v>
      </c>
      <c r="O1063" s="35">
        <f t="shared" si="539"/>
        <v>0</v>
      </c>
      <c r="P1063" s="35">
        <f t="shared" si="540"/>
        <v>0.6117831903760047</v>
      </c>
      <c r="Q1063" s="35">
        <f t="shared" si="532"/>
        <v>-3.6347391014732722E-2</v>
      </c>
      <c r="R1063" s="35">
        <f t="shared" si="541"/>
        <v>0.26657388024940093</v>
      </c>
      <c r="S1063" s="67">
        <f t="shared" si="533"/>
        <v>0.84200967961067286</v>
      </c>
      <c r="BL1063" s="96">
        <v>40196</v>
      </c>
      <c r="BM1063" s="126">
        <f t="shared" si="534"/>
        <v>4.2148883889581103E-4</v>
      </c>
      <c r="BN1063" s="126">
        <f t="shared" si="535"/>
        <v>-1.5853060967001092E-4</v>
      </c>
      <c r="BO1063" s="126">
        <f t="shared" si="536"/>
        <v>6.1590223753521097E-3</v>
      </c>
      <c r="BP1063" s="126">
        <f t="shared" si="537"/>
        <v>-1.5578229956604738E-4</v>
      </c>
      <c r="BQ1063" s="126">
        <f t="shared" si="538"/>
        <v>1.916079160075601E-3</v>
      </c>
    </row>
    <row r="1064" spans="1:69" ht="14" thickBot="1" x14ac:dyDescent="0.2">
      <c r="A1064" s="96">
        <v>40197</v>
      </c>
      <c r="B1064" s="97">
        <v>3.8110001087188721</v>
      </c>
      <c r="C1064" s="98">
        <v>1150.22998046875</v>
      </c>
      <c r="D1064" s="97">
        <v>1.6365000009536743</v>
      </c>
      <c r="E1064">
        <v>91.116169397004512</v>
      </c>
      <c r="F1064">
        <v>1133.0849609375</v>
      </c>
      <c r="G1064" s="14"/>
      <c r="H1064" s="34">
        <f t="shared" si="526"/>
        <v>8.2071993638600533E-3</v>
      </c>
      <c r="I1064" s="34">
        <f t="shared" si="527"/>
        <v>1.2499626599363574E-2</v>
      </c>
      <c r="J1064" s="34">
        <f t="shared" si="528"/>
        <v>9.1646214432180667E-5</v>
      </c>
      <c r="K1064" s="34">
        <f t="shared" si="529"/>
        <v>2.73346346674144E-3</v>
      </c>
      <c r="L1064" s="101">
        <f t="shared" si="530"/>
        <v>-8.8176815180878723E-4</v>
      </c>
      <c r="N1064" s="34">
        <f t="shared" si="531"/>
        <v>-0.3375082136971902</v>
      </c>
      <c r="O1064" s="35">
        <f t="shared" si="539"/>
        <v>1.2499626599363574</v>
      </c>
      <c r="P1064" s="35">
        <f t="shared" si="540"/>
        <v>9.1646214432180659E-3</v>
      </c>
      <c r="Q1064" s="35">
        <f t="shared" si="532"/>
        <v>0.27334634667414398</v>
      </c>
      <c r="R1064" s="35">
        <f t="shared" si="541"/>
        <v>-8.817681518087872E-2</v>
      </c>
      <c r="S1064" s="67">
        <f t="shared" si="533"/>
        <v>1.1067885991756503</v>
      </c>
      <c r="BL1064" s="96">
        <v>40197</v>
      </c>
      <c r="BM1064" s="126">
        <f t="shared" si="534"/>
        <v>8.6286882027558649E-3</v>
      </c>
      <c r="BN1064" s="126">
        <f t="shared" si="535"/>
        <v>1.2341095989693563E-2</v>
      </c>
      <c r="BO1064" s="126">
        <f t="shared" si="536"/>
        <v>1.32836686024243E-4</v>
      </c>
      <c r="BP1064" s="126">
        <f t="shared" si="537"/>
        <v>2.9411550773227198E-3</v>
      </c>
      <c r="BQ1064" s="126">
        <f t="shared" si="538"/>
        <v>-1.6314277942271953E-3</v>
      </c>
    </row>
    <row r="1065" spans="1:69" ht="14" thickBot="1" x14ac:dyDescent="0.2">
      <c r="A1065" s="96">
        <v>40198</v>
      </c>
      <c r="B1065" s="97">
        <v>3.7620000839233398</v>
      </c>
      <c r="C1065" s="98">
        <v>1138.0400390625</v>
      </c>
      <c r="D1065" s="97">
        <v>1.6289999485015869</v>
      </c>
      <c r="E1065">
        <v>91.21590508274609</v>
      </c>
      <c r="F1065">
        <v>1110.13525390625</v>
      </c>
      <c r="G1065" s="14"/>
      <c r="H1065" s="34">
        <f t="shared" si="526"/>
        <v>-1.2857523851397726E-2</v>
      </c>
      <c r="I1065" s="34">
        <f t="shared" si="527"/>
        <v>-1.0597829662970763E-2</v>
      </c>
      <c r="J1065" s="34">
        <f t="shared" si="528"/>
        <v>-4.5829834694266595E-3</v>
      </c>
      <c r="K1065" s="34">
        <f t="shared" si="529"/>
        <v>1.0945991957477632E-3</v>
      </c>
      <c r="L1065" s="101">
        <f t="shared" si="530"/>
        <v>-2.0254180244579107E-2</v>
      </c>
      <c r="N1065" s="34">
        <f t="shared" si="531"/>
        <v>0.52874552149459142</v>
      </c>
      <c r="O1065" s="35">
        <f t="shared" si="539"/>
        <v>-1.0597829662970764</v>
      </c>
      <c r="P1065" s="35">
        <f t="shared" si="540"/>
        <v>-0.45829834694266597</v>
      </c>
      <c r="Q1065" s="35">
        <f t="shared" si="532"/>
        <v>0.10945991957477631</v>
      </c>
      <c r="R1065" s="35">
        <f t="shared" si="541"/>
        <v>-2.0254180244579105</v>
      </c>
      <c r="S1065" s="67">
        <f t="shared" si="533"/>
        <v>-2.9052938966282849</v>
      </c>
      <c r="BL1065" s="96">
        <v>40198</v>
      </c>
      <c r="BM1065" s="126">
        <f t="shared" si="534"/>
        <v>-1.2436035012501914E-2</v>
      </c>
      <c r="BN1065" s="126">
        <f t="shared" si="535"/>
        <v>-1.0756360272640774E-2</v>
      </c>
      <c r="BO1065" s="126">
        <f t="shared" si="536"/>
        <v>-4.5417929978345973E-3</v>
      </c>
      <c r="BP1065" s="126">
        <f t="shared" si="537"/>
        <v>1.302290806329043E-3</v>
      </c>
      <c r="BQ1065" s="126">
        <f t="shared" si="538"/>
        <v>-2.1003839886997513E-2</v>
      </c>
    </row>
    <row r="1066" spans="1:69" ht="14" thickBot="1" x14ac:dyDescent="0.2">
      <c r="A1066" s="96">
        <v>40199</v>
      </c>
      <c r="B1066" s="97">
        <v>3.7165000438690186</v>
      </c>
      <c r="C1066" s="98">
        <v>1116.47998046875</v>
      </c>
      <c r="D1066" s="97">
        <v>1.6210999488830566</v>
      </c>
      <c r="E1066">
        <v>90.399566516570673</v>
      </c>
      <c r="F1066">
        <v>1099.220703125</v>
      </c>
      <c r="G1066" s="14"/>
      <c r="H1066" s="34">
        <f t="shared" si="526"/>
        <v>-1.209464089295551E-2</v>
      </c>
      <c r="I1066" s="34">
        <f t="shared" si="527"/>
        <v>-1.8944903389788329E-2</v>
      </c>
      <c r="J1066" s="34">
        <f t="shared" si="528"/>
        <v>-4.8496009013364177E-3</v>
      </c>
      <c r="K1066" s="34">
        <f t="shared" si="529"/>
        <v>-8.9495199925372654E-3</v>
      </c>
      <c r="L1066" s="101">
        <f t="shared" si="530"/>
        <v>-9.8317306317809491E-3</v>
      </c>
      <c r="N1066" s="34">
        <f t="shared" si="531"/>
        <v>0.49737315521607073</v>
      </c>
      <c r="O1066" s="35">
        <f t="shared" si="539"/>
        <v>-1.894490338978833</v>
      </c>
      <c r="P1066" s="35">
        <f t="shared" si="540"/>
        <v>-0.48496009013364177</v>
      </c>
      <c r="Q1066" s="35">
        <f t="shared" si="532"/>
        <v>-0.89495199925372659</v>
      </c>
      <c r="R1066" s="35">
        <f t="shared" si="541"/>
        <v>-0.98317306317809494</v>
      </c>
      <c r="S1066" s="67">
        <f t="shared" si="533"/>
        <v>-3.7602023363282258</v>
      </c>
      <c r="BL1066" s="96">
        <v>40199</v>
      </c>
      <c r="BM1066" s="126">
        <f t="shared" si="534"/>
        <v>-1.1673152054059699E-2</v>
      </c>
      <c r="BN1066" s="126">
        <f t="shared" si="535"/>
        <v>-1.9103433999458339E-2</v>
      </c>
      <c r="BO1066" s="126">
        <f t="shared" si="536"/>
        <v>-4.8084104297443555E-3</v>
      </c>
      <c r="BP1066" s="126">
        <f t="shared" si="537"/>
        <v>-8.741828381955986E-3</v>
      </c>
      <c r="BQ1066" s="126">
        <f t="shared" si="538"/>
        <v>-1.0581390274199357E-2</v>
      </c>
    </row>
    <row r="1067" spans="1:69" ht="14" thickBot="1" x14ac:dyDescent="0.2">
      <c r="A1067" s="96">
        <v>40200</v>
      </c>
      <c r="B1067" s="97">
        <v>3.7114999294281006</v>
      </c>
      <c r="C1067" s="98">
        <v>1091.760009765625</v>
      </c>
      <c r="D1067" s="97">
        <v>1.611799955368042</v>
      </c>
      <c r="E1067">
        <v>89.879557880448516</v>
      </c>
      <c r="F1067">
        <v>1095.2208251953125</v>
      </c>
      <c r="G1067" s="14"/>
      <c r="H1067" s="34">
        <f t="shared" si="526"/>
        <v>-1.3453825862766999E-3</v>
      </c>
      <c r="I1067" s="34">
        <f t="shared" si="527"/>
        <v>-2.2140988764300467E-2</v>
      </c>
      <c r="J1067" s="34">
        <f t="shared" si="528"/>
        <v>-5.7368415324560188E-3</v>
      </c>
      <c r="K1067" s="34">
        <f t="shared" si="529"/>
        <v>-5.7523355051358176E-3</v>
      </c>
      <c r="L1067" s="101">
        <f t="shared" si="530"/>
        <v>-3.638830599092752E-3</v>
      </c>
      <c r="N1067" s="34">
        <f t="shared" si="531"/>
        <v>5.5326750734612427E-2</v>
      </c>
      <c r="O1067" s="35">
        <f t="shared" si="539"/>
        <v>-2.2140988764300467</v>
      </c>
      <c r="P1067" s="35">
        <f t="shared" si="540"/>
        <v>-0.57368415324560185</v>
      </c>
      <c r="Q1067" s="35">
        <f t="shared" si="532"/>
        <v>-0.57523355051358172</v>
      </c>
      <c r="R1067" s="35">
        <f t="shared" si="541"/>
        <v>-0.36388305990927522</v>
      </c>
      <c r="S1067" s="67">
        <f t="shared" si="533"/>
        <v>-3.6715728893638935</v>
      </c>
      <c r="BL1067" s="96">
        <v>40200</v>
      </c>
      <c r="BM1067" s="126">
        <f t="shared" si="534"/>
        <v>-9.2389374738088891E-4</v>
      </c>
      <c r="BN1067" s="126">
        <f t="shared" si="535"/>
        <v>-2.2299519373970476E-2</v>
      </c>
      <c r="BO1067" s="126">
        <f t="shared" si="536"/>
        <v>-5.6956510608639566E-3</v>
      </c>
      <c r="BP1067" s="126">
        <f t="shared" si="537"/>
        <v>-5.5446438945545374E-3</v>
      </c>
      <c r="BQ1067" s="126">
        <f t="shared" si="538"/>
        <v>-4.3884902415111601E-3</v>
      </c>
    </row>
    <row r="1068" spans="1:69" ht="14" thickBot="1" x14ac:dyDescent="0.2">
      <c r="A1068" s="96">
        <v>40203</v>
      </c>
      <c r="B1068" s="97">
        <v>3.7425000667572021</v>
      </c>
      <c r="C1068" s="98">
        <v>1096.780029296875</v>
      </c>
      <c r="D1068" s="97">
        <v>1.624500036239624</v>
      </c>
      <c r="E1068">
        <v>90.260851349354311</v>
      </c>
      <c r="F1068">
        <v>1095.2353515625</v>
      </c>
      <c r="G1068" s="14"/>
      <c r="H1068" s="34">
        <f t="shared" si="526"/>
        <v>8.3524553195608777E-3</v>
      </c>
      <c r="I1068" s="34">
        <f t="shared" si="527"/>
        <v>4.5980980127012343E-3</v>
      </c>
      <c r="J1068" s="34">
        <f t="shared" si="528"/>
        <v>7.8794398953076442E-3</v>
      </c>
      <c r="K1068" s="34">
        <f t="shared" si="529"/>
        <v>4.2422713005883413E-3</v>
      </c>
      <c r="L1068" s="101">
        <f t="shared" si="530"/>
        <v>1.3263413964859086E-5</v>
      </c>
      <c r="N1068" s="34">
        <f t="shared" si="531"/>
        <v>-0.34348163726885855</v>
      </c>
      <c r="O1068" s="35">
        <f t="shared" si="539"/>
        <v>0.45980980127012344</v>
      </c>
      <c r="P1068" s="35">
        <f t="shared" si="540"/>
        <v>0.78794398953076439</v>
      </c>
      <c r="Q1068" s="35">
        <f t="shared" si="532"/>
        <v>0.42422713005883411</v>
      </c>
      <c r="R1068" s="35">
        <f t="shared" si="541"/>
        <v>1.3263413964859085E-3</v>
      </c>
      <c r="S1068" s="67">
        <f t="shared" si="533"/>
        <v>1.3298256249873492</v>
      </c>
      <c r="BL1068" s="96">
        <v>40203</v>
      </c>
      <c r="BM1068" s="126">
        <f t="shared" si="534"/>
        <v>8.7739441584566893E-3</v>
      </c>
      <c r="BN1068" s="126">
        <f t="shared" si="535"/>
        <v>4.4395674030312231E-3</v>
      </c>
      <c r="BO1068" s="126">
        <f t="shared" si="536"/>
        <v>7.9206303668997065E-3</v>
      </c>
      <c r="BP1068" s="126">
        <f t="shared" si="537"/>
        <v>4.4499629111696215E-3</v>
      </c>
      <c r="BQ1068" s="126">
        <f t="shared" si="538"/>
        <v>-7.3639622845354899E-4</v>
      </c>
    </row>
    <row r="1069" spans="1:69" ht="14" thickBot="1" x14ac:dyDescent="0.2">
      <c r="A1069" s="96">
        <v>40204</v>
      </c>
      <c r="B1069" s="97">
        <v>3.747499942779541</v>
      </c>
      <c r="C1069" s="98">
        <v>1092.1700439453125</v>
      </c>
      <c r="D1069" s="97">
        <v>1.6145999431610107</v>
      </c>
      <c r="E1069">
        <v>89.71828736240515</v>
      </c>
      <c r="F1069">
        <v>1100.2353515625</v>
      </c>
      <c r="G1069" s="14"/>
      <c r="H1069" s="34">
        <f t="shared" si="526"/>
        <v>1.3359721932272816E-3</v>
      </c>
      <c r="I1069" s="34">
        <f t="shared" si="527"/>
        <v>-4.203199573681037E-3</v>
      </c>
      <c r="J1069" s="34">
        <f t="shared" si="528"/>
        <v>-6.0942399863098276E-3</v>
      </c>
      <c r="K1069" s="34">
        <f t="shared" si="529"/>
        <v>-6.0110665791215491E-3</v>
      </c>
      <c r="L1069" s="101">
        <f t="shared" si="530"/>
        <v>4.5652288276367544E-3</v>
      </c>
      <c r="N1069" s="34">
        <f t="shared" si="531"/>
        <v>-5.4939763065922013E-2</v>
      </c>
      <c r="O1069" s="35">
        <f t="shared" si="539"/>
        <v>-0.42031995736810368</v>
      </c>
      <c r="P1069" s="35">
        <f t="shared" si="540"/>
        <v>-0.60942399863098273</v>
      </c>
      <c r="Q1069" s="35">
        <f t="shared" si="532"/>
        <v>-0.6011066579121549</v>
      </c>
      <c r="R1069" s="35">
        <f t="shared" si="541"/>
        <v>0.45652288276367542</v>
      </c>
      <c r="S1069" s="67">
        <f t="shared" si="533"/>
        <v>-1.229267494213488</v>
      </c>
      <c r="BL1069" s="96">
        <v>40204</v>
      </c>
      <c r="BM1069" s="126">
        <f t="shared" si="534"/>
        <v>1.7574610321230925E-3</v>
      </c>
      <c r="BN1069" s="126">
        <f t="shared" si="535"/>
        <v>-4.3617301833510482E-3</v>
      </c>
      <c r="BO1069" s="126">
        <f t="shared" si="536"/>
        <v>-6.0530495147177654E-3</v>
      </c>
      <c r="BP1069" s="126">
        <f t="shared" si="537"/>
        <v>-5.8033749685402689E-3</v>
      </c>
      <c r="BQ1069" s="126">
        <f t="shared" si="538"/>
        <v>3.8155691852183463E-3</v>
      </c>
    </row>
    <row r="1070" spans="1:69" ht="14" thickBot="1" x14ac:dyDescent="0.2">
      <c r="A1070" s="96">
        <v>40205</v>
      </c>
      <c r="B1070" s="97">
        <v>3.7625000476837158</v>
      </c>
      <c r="C1070" s="98">
        <v>1097.5</v>
      </c>
      <c r="D1070" s="97">
        <v>1.617900013923645</v>
      </c>
      <c r="E1070">
        <v>89.960418287502534</v>
      </c>
      <c r="F1070">
        <v>1094.7860107421875</v>
      </c>
      <c r="G1070" s="14"/>
      <c r="H1070" s="34">
        <f t="shared" si="526"/>
        <v>4.0026964998561539E-3</v>
      </c>
      <c r="I1070" s="34">
        <f t="shared" si="527"/>
        <v>4.8801522109448948E-3</v>
      </c>
      <c r="J1070" s="34">
        <f t="shared" si="528"/>
        <v>2.0438937686158387E-3</v>
      </c>
      <c r="K1070" s="34">
        <f t="shared" si="529"/>
        <v>2.6987912076311604E-3</v>
      </c>
      <c r="L1070" s="101">
        <f t="shared" si="530"/>
        <v>-4.9528865006688025E-3</v>
      </c>
      <c r="N1070" s="34">
        <f t="shared" si="531"/>
        <v>-0.16460462159445624</v>
      </c>
      <c r="O1070" s="35">
        <f t="shared" si="539"/>
        <v>0.48801522109448947</v>
      </c>
      <c r="P1070" s="35">
        <f t="shared" si="540"/>
        <v>0.20438937686158387</v>
      </c>
      <c r="Q1070" s="35">
        <f t="shared" si="532"/>
        <v>0.26987912076311604</v>
      </c>
      <c r="R1070" s="35">
        <f t="shared" si="541"/>
        <v>-0.49528865006688028</v>
      </c>
      <c r="S1070" s="67">
        <f t="shared" si="533"/>
        <v>0.3023904470578529</v>
      </c>
      <c r="BL1070" s="96">
        <v>40205</v>
      </c>
      <c r="BM1070" s="126">
        <f t="shared" si="534"/>
        <v>4.4241853387519646E-3</v>
      </c>
      <c r="BN1070" s="126">
        <f t="shared" si="535"/>
        <v>4.7216216012748837E-3</v>
      </c>
      <c r="BO1070" s="126">
        <f t="shared" si="536"/>
        <v>2.0850842402079009E-3</v>
      </c>
      <c r="BP1070" s="126">
        <f t="shared" si="537"/>
        <v>2.9064828182124402E-3</v>
      </c>
      <c r="BQ1070" s="126">
        <f t="shared" si="538"/>
        <v>-5.7025461430872107E-3</v>
      </c>
    </row>
    <row r="1071" spans="1:69" ht="14" thickBot="1" x14ac:dyDescent="0.2">
      <c r="A1071" s="96">
        <v>40206</v>
      </c>
      <c r="B1071" s="97">
        <v>3.7804999351501465</v>
      </c>
      <c r="C1071" s="98">
        <v>1084.530029296875</v>
      </c>
      <c r="D1071" s="97">
        <v>1.6126999855041504</v>
      </c>
      <c r="E1071">
        <v>89.936147905989941</v>
      </c>
      <c r="F1071">
        <v>1082.4222412109375</v>
      </c>
      <c r="G1071" s="14"/>
      <c r="H1071" s="34">
        <f t="shared" si="526"/>
        <v>4.7840231862619704E-3</v>
      </c>
      <c r="I1071" s="34">
        <f t="shared" si="527"/>
        <v>-1.1817740959567198E-2</v>
      </c>
      <c r="J1071" s="34">
        <f t="shared" si="528"/>
        <v>-3.2140604331189768E-3</v>
      </c>
      <c r="K1071" s="34">
        <f t="shared" si="529"/>
        <v>-2.6978955828138048E-4</v>
      </c>
      <c r="L1071" s="101">
        <f t="shared" si="530"/>
        <v>-1.1293320712847105E-2</v>
      </c>
      <c r="N1071" s="34">
        <f t="shared" si="531"/>
        <v>-0.19673545728537151</v>
      </c>
      <c r="O1071" s="35">
        <f t="shared" si="539"/>
        <v>-1.1817740959567198</v>
      </c>
      <c r="P1071" s="35">
        <f t="shared" si="540"/>
        <v>-0.3214060433118977</v>
      </c>
      <c r="Q1071" s="35">
        <f t="shared" si="532"/>
        <v>-2.6978955828138047E-2</v>
      </c>
      <c r="R1071" s="35">
        <f t="shared" si="541"/>
        <v>-1.1293320712847106</v>
      </c>
      <c r="S1071" s="67">
        <f t="shared" si="533"/>
        <v>-2.8562266236668377</v>
      </c>
      <c r="BL1071" s="96">
        <v>40206</v>
      </c>
      <c r="BM1071" s="126">
        <f t="shared" si="534"/>
        <v>5.2055120251577811E-3</v>
      </c>
      <c r="BN1071" s="126">
        <f t="shared" si="535"/>
        <v>-1.197627156923721E-2</v>
      </c>
      <c r="BO1071" s="126">
        <f t="shared" si="536"/>
        <v>-3.1728699615269145E-3</v>
      </c>
      <c r="BP1071" s="126">
        <f t="shared" si="537"/>
        <v>-6.2097947700100604E-5</v>
      </c>
      <c r="BQ1071" s="126">
        <f t="shared" si="538"/>
        <v>-1.2042980355265513E-2</v>
      </c>
    </row>
    <row r="1072" spans="1:69" ht="14" thickBot="1" x14ac:dyDescent="0.2">
      <c r="A1072" s="96">
        <v>40207</v>
      </c>
      <c r="B1072" s="97">
        <v>3.7355000972747803</v>
      </c>
      <c r="C1072" s="98">
        <v>1073.8699951171875</v>
      </c>
      <c r="D1072" s="97">
        <v>1.5992499589920044</v>
      </c>
      <c r="E1072">
        <v>90.293451452783287</v>
      </c>
      <c r="F1072">
        <v>1083.2222900390625</v>
      </c>
      <c r="G1072" s="14"/>
      <c r="H1072" s="34">
        <f t="shared" si="526"/>
        <v>-1.190314472881455E-2</v>
      </c>
      <c r="I1072" s="34">
        <f t="shared" si="527"/>
        <v>-9.829173828039264E-3</v>
      </c>
      <c r="J1072" s="34">
        <f t="shared" si="528"/>
        <v>-8.3400673609737453E-3</v>
      </c>
      <c r="K1072" s="34">
        <f t="shared" si="529"/>
        <v>3.9728580233037679E-3</v>
      </c>
      <c r="L1072" s="101">
        <f t="shared" si="530"/>
        <v>7.3912822340934335E-4</v>
      </c>
      <c r="N1072" s="34">
        <f t="shared" si="531"/>
        <v>0.48949817552766683</v>
      </c>
      <c r="O1072" s="35">
        <f t="shared" si="539"/>
        <v>-0.98291738280392638</v>
      </c>
      <c r="P1072" s="35">
        <f t="shared" si="540"/>
        <v>-0.83400673609737452</v>
      </c>
      <c r="Q1072" s="35">
        <f t="shared" si="532"/>
        <v>0.3972858023303768</v>
      </c>
      <c r="R1072" s="35">
        <f t="shared" si="541"/>
        <v>7.3912822340934339E-2</v>
      </c>
      <c r="S1072" s="67">
        <f t="shared" si="533"/>
        <v>-0.85622731870232305</v>
      </c>
      <c r="BL1072" s="96">
        <v>40207</v>
      </c>
      <c r="BM1072" s="126">
        <f t="shared" si="534"/>
        <v>-1.1481655889918738E-2</v>
      </c>
      <c r="BN1072" s="126">
        <f t="shared" si="535"/>
        <v>-9.9877044377092751E-3</v>
      </c>
      <c r="BO1072" s="126">
        <f t="shared" si="536"/>
        <v>-8.2988768893816831E-3</v>
      </c>
      <c r="BP1072" s="126">
        <f t="shared" si="537"/>
        <v>4.1805496338850482E-3</v>
      </c>
      <c r="BQ1072" s="126">
        <f t="shared" si="538"/>
        <v>-1.053141900906468E-5</v>
      </c>
    </row>
    <row r="1073" spans="1:69" ht="14" thickBot="1" x14ac:dyDescent="0.2">
      <c r="A1073" s="96">
        <v>40210</v>
      </c>
      <c r="B1073" s="97">
        <v>3.7744998931884766</v>
      </c>
      <c r="C1073" s="98">
        <v>1089.18994140625</v>
      </c>
      <c r="D1073" s="97">
        <v>1.5956000089645386</v>
      </c>
      <c r="E1073">
        <v>90.637175883633731</v>
      </c>
      <c r="F1073">
        <v>1096.43603515625</v>
      </c>
      <c r="G1073" s="14"/>
      <c r="H1073" s="34">
        <f t="shared" si="526"/>
        <v>1.044031452231749E-2</v>
      </c>
      <c r="I1073" s="34">
        <f t="shared" si="527"/>
        <v>1.4266108894671828E-2</v>
      </c>
      <c r="J1073" s="34">
        <f t="shared" si="528"/>
        <v>-2.2822886484651574E-3</v>
      </c>
      <c r="K1073" s="34">
        <f t="shared" si="529"/>
        <v>3.806748167448061E-3</v>
      </c>
      <c r="L1073" s="101">
        <f t="shared" si="530"/>
        <v>1.2198553555162712E-2</v>
      </c>
      <c r="N1073" s="34">
        <f t="shared" si="531"/>
        <v>-0.42934157544418761</v>
      </c>
      <c r="O1073" s="35">
        <f t="shared" si="539"/>
        <v>1.4266108894671827</v>
      </c>
      <c r="P1073" s="35">
        <f t="shared" si="540"/>
        <v>-0.22822886484651575</v>
      </c>
      <c r="Q1073" s="35">
        <f t="shared" si="532"/>
        <v>0.38067481674480608</v>
      </c>
      <c r="R1073" s="35">
        <f t="shared" si="541"/>
        <v>1.2198553555162712</v>
      </c>
      <c r="S1073" s="67">
        <f t="shared" si="533"/>
        <v>2.3695706214375569</v>
      </c>
      <c r="BL1073" s="96">
        <v>40210</v>
      </c>
      <c r="BM1073" s="126">
        <f t="shared" si="534"/>
        <v>1.0861803361213302E-2</v>
      </c>
      <c r="BN1073" s="126">
        <f t="shared" si="535"/>
        <v>1.4107578285001816E-2</v>
      </c>
      <c r="BO1073" s="126">
        <f t="shared" si="536"/>
        <v>-2.2410981768730951E-3</v>
      </c>
      <c r="BP1073" s="126">
        <f t="shared" si="537"/>
        <v>4.0144397780293413E-3</v>
      </c>
      <c r="BQ1073" s="126">
        <f t="shared" si="538"/>
        <v>1.1448893912744304E-2</v>
      </c>
    </row>
    <row r="1074" spans="1:69" ht="14" thickBot="1" x14ac:dyDescent="0.2">
      <c r="A1074" s="96">
        <v>40211</v>
      </c>
      <c r="B1074" s="97">
        <v>3.7595000267028809</v>
      </c>
      <c r="C1074" s="98">
        <v>1103.3199462890625</v>
      </c>
      <c r="D1074" s="97">
        <v>1.5973999500274658</v>
      </c>
      <c r="E1074">
        <v>90.383221379340526</v>
      </c>
      <c r="F1074">
        <v>1115.9857177734375</v>
      </c>
      <c r="G1074" s="14"/>
      <c r="H1074" s="34">
        <f t="shared" si="526"/>
        <v>-3.9740010359159642E-3</v>
      </c>
      <c r="I1074" s="34">
        <f t="shared" si="527"/>
        <v>1.2972948377185059E-2</v>
      </c>
      <c r="J1074" s="34">
        <f t="shared" si="528"/>
        <v>1.1280653376878045E-3</v>
      </c>
      <c r="K1074" s="34">
        <f t="shared" si="529"/>
        <v>-2.8018801536717022E-3</v>
      </c>
      <c r="L1074" s="101">
        <f t="shared" si="530"/>
        <v>1.7830208047112873E-2</v>
      </c>
      <c r="N1074" s="34">
        <f t="shared" si="531"/>
        <v>0.16342456560382038</v>
      </c>
      <c r="O1074" s="35">
        <f t="shared" si="539"/>
        <v>1.2972948377185058</v>
      </c>
      <c r="P1074" s="35">
        <f t="shared" si="540"/>
        <v>0.11280653376878046</v>
      </c>
      <c r="Q1074" s="35">
        <f t="shared" si="532"/>
        <v>-0.2801880153671702</v>
      </c>
      <c r="R1074" s="35">
        <f t="shared" si="541"/>
        <v>1.7830208047112872</v>
      </c>
      <c r="S1074" s="67">
        <f t="shared" si="533"/>
        <v>3.0763587264352239</v>
      </c>
      <c r="BL1074" s="96">
        <v>40211</v>
      </c>
      <c r="BM1074" s="126">
        <f t="shared" si="534"/>
        <v>-3.5525121970201531E-3</v>
      </c>
      <c r="BN1074" s="126">
        <f t="shared" si="535"/>
        <v>1.2814417767515048E-2</v>
      </c>
      <c r="BO1074" s="126">
        <f t="shared" si="536"/>
        <v>1.1692558092798668E-3</v>
      </c>
      <c r="BP1074" s="126">
        <f t="shared" si="537"/>
        <v>-2.5941885430904223E-3</v>
      </c>
      <c r="BQ1074" s="126">
        <f t="shared" si="538"/>
        <v>1.7080548404694466E-2</v>
      </c>
    </row>
    <row r="1075" spans="1:69" ht="14" thickBot="1" x14ac:dyDescent="0.2">
      <c r="A1075" s="96">
        <v>40212</v>
      </c>
      <c r="B1075" s="97">
        <v>3.811500072479248</v>
      </c>
      <c r="C1075" s="98">
        <v>1097.280029296875</v>
      </c>
      <c r="D1075" s="97">
        <v>1.5898000001907349</v>
      </c>
      <c r="E1075">
        <v>91.016659290623252</v>
      </c>
      <c r="F1075">
        <v>1110.48583984375</v>
      </c>
      <c r="G1075" s="14"/>
      <c r="H1075" s="34">
        <f t="shared" si="526"/>
        <v>1.383163862402516E-2</v>
      </c>
      <c r="I1075" s="34">
        <f t="shared" si="527"/>
        <v>-5.4743114293386314E-3</v>
      </c>
      <c r="J1075" s="34">
        <f t="shared" si="528"/>
        <v>-4.7577000591494216E-3</v>
      </c>
      <c r="K1075" s="34">
        <f t="shared" si="529"/>
        <v>7.0083573213680058E-3</v>
      </c>
      <c r="L1075" s="101">
        <f t="shared" si="530"/>
        <v>-4.9282691006660899E-3</v>
      </c>
      <c r="N1075" s="34">
        <f t="shared" si="531"/>
        <v>-0.56880446514512073</v>
      </c>
      <c r="O1075" s="35">
        <f t="shared" si="539"/>
        <v>-0.54743114293386319</v>
      </c>
      <c r="P1075" s="35">
        <f t="shared" si="540"/>
        <v>-0.47577000591494217</v>
      </c>
      <c r="Q1075" s="35">
        <f t="shared" si="532"/>
        <v>0.70083573213680062</v>
      </c>
      <c r="R1075" s="35">
        <f t="shared" si="541"/>
        <v>-0.492826910066609</v>
      </c>
      <c r="S1075" s="67">
        <f t="shared" si="533"/>
        <v>-1.3839967919237344</v>
      </c>
      <c r="BL1075" s="96">
        <v>40212</v>
      </c>
      <c r="BM1075" s="126">
        <f t="shared" si="534"/>
        <v>1.4253127462920972E-2</v>
      </c>
      <c r="BN1075" s="126">
        <f t="shared" si="535"/>
        <v>-5.6328420390086426E-3</v>
      </c>
      <c r="BO1075" s="126">
        <f t="shared" si="536"/>
        <v>-4.7165095875573593E-3</v>
      </c>
      <c r="BP1075" s="126">
        <f t="shared" si="537"/>
        <v>7.2160489319492861E-3</v>
      </c>
      <c r="BQ1075" s="126">
        <f t="shared" si="538"/>
        <v>-5.6779287430844981E-3</v>
      </c>
    </row>
    <row r="1076" spans="1:69" ht="14" thickBot="1" x14ac:dyDescent="0.2">
      <c r="A1076" s="96">
        <v>40213</v>
      </c>
      <c r="B1076" s="97">
        <v>3.7160000801086426</v>
      </c>
      <c r="C1076" s="98">
        <v>1063.1099853515625</v>
      </c>
      <c r="D1076" s="97">
        <v>1.576200008392334</v>
      </c>
      <c r="E1076">
        <v>89.221986991065179</v>
      </c>
      <c r="F1076">
        <v>1068.47265625</v>
      </c>
      <c r="G1076" s="14"/>
      <c r="H1076" s="34">
        <f t="shared" si="526"/>
        <v>-2.5055749850343319E-2</v>
      </c>
      <c r="I1076" s="34">
        <f t="shared" si="527"/>
        <v>-3.1140677888039474E-2</v>
      </c>
      <c r="J1076" s="34">
        <f t="shared" si="528"/>
        <v>-8.5545300017418752E-3</v>
      </c>
      <c r="K1076" s="34">
        <f t="shared" si="529"/>
        <v>-1.9718063852767271E-2</v>
      </c>
      <c r="L1076" s="101">
        <f t="shared" si="530"/>
        <v>-3.7833155621022081E-2</v>
      </c>
      <c r="N1076" s="34">
        <f t="shared" si="531"/>
        <v>1.0303784518834567</v>
      </c>
      <c r="O1076" s="35">
        <f t="shared" si="539"/>
        <v>-3.1140677888039474</v>
      </c>
      <c r="P1076" s="35">
        <f t="shared" si="540"/>
        <v>-0.85545300017418757</v>
      </c>
      <c r="Q1076" s="35">
        <f t="shared" si="532"/>
        <v>-1.9718063852767271</v>
      </c>
      <c r="R1076" s="35">
        <f t="shared" si="541"/>
        <v>-3.7833155621022083</v>
      </c>
      <c r="S1076" s="67">
        <f t="shared" si="533"/>
        <v>-8.6942642844736149</v>
      </c>
      <c r="BL1076" s="96">
        <v>40213</v>
      </c>
      <c r="BM1076" s="126">
        <f t="shared" si="534"/>
        <v>-2.4634261011447507E-2</v>
      </c>
      <c r="BN1076" s="126">
        <f t="shared" si="535"/>
        <v>-3.1299208497709487E-2</v>
      </c>
      <c r="BO1076" s="126">
        <f t="shared" si="536"/>
        <v>-8.5133395301498129E-3</v>
      </c>
      <c r="BP1076" s="126">
        <f t="shared" si="537"/>
        <v>-1.9510372242185992E-2</v>
      </c>
      <c r="BQ1076" s="126">
        <f t="shared" si="538"/>
        <v>-3.8582815263440491E-2</v>
      </c>
    </row>
    <row r="1077" spans="1:69" ht="14" thickBot="1" x14ac:dyDescent="0.2">
      <c r="A1077" s="96">
        <v>40214</v>
      </c>
      <c r="B1077" s="97">
        <v>3.6424999237060547</v>
      </c>
      <c r="C1077" s="98">
        <v>1066.18994140625</v>
      </c>
      <c r="D1077" s="97">
        <v>1.5605000257492065</v>
      </c>
      <c r="E1077">
        <v>89.19810595361912</v>
      </c>
      <c r="F1077">
        <v>1053.5731201171875</v>
      </c>
      <c r="G1077" s="14"/>
      <c r="H1077" s="34">
        <f t="shared" si="526"/>
        <v>-1.9779374278280158E-2</v>
      </c>
      <c r="I1077" s="34">
        <f t="shared" si="527"/>
        <v>2.8971189219608182E-3</v>
      </c>
      <c r="J1077" s="34">
        <f t="shared" si="528"/>
        <v>-9.9606538253611907E-3</v>
      </c>
      <c r="K1077" s="34">
        <f t="shared" si="529"/>
        <v>-2.6765865961325577E-4</v>
      </c>
      <c r="L1077" s="101">
        <f t="shared" si="530"/>
        <v>-1.3944705131814178E-2</v>
      </c>
      <c r="N1077" s="34">
        <f t="shared" si="531"/>
        <v>0.81339577421581433</v>
      </c>
      <c r="O1077" s="35">
        <f t="shared" si="539"/>
        <v>0.28971189219608184</v>
      </c>
      <c r="P1077" s="35">
        <f t="shared" si="540"/>
        <v>-0.99606538253611909</v>
      </c>
      <c r="Q1077" s="35">
        <f t="shared" si="532"/>
        <v>-2.6765865961325578E-2</v>
      </c>
      <c r="R1077" s="35">
        <f t="shared" si="541"/>
        <v>-1.3944705131814177</v>
      </c>
      <c r="S1077" s="67">
        <f t="shared" si="533"/>
        <v>-1.3141940952669662</v>
      </c>
      <c r="BL1077" s="96">
        <v>40214</v>
      </c>
      <c r="BM1077" s="126">
        <f t="shared" si="534"/>
        <v>-1.9357885439384347E-2</v>
      </c>
      <c r="BN1077" s="126">
        <f t="shared" si="535"/>
        <v>2.7385883122908071E-3</v>
      </c>
      <c r="BO1077" s="126">
        <f t="shared" si="536"/>
        <v>-9.9194633537691285E-3</v>
      </c>
      <c r="BP1077" s="126">
        <f t="shared" si="537"/>
        <v>-5.9967049031975898E-5</v>
      </c>
      <c r="BQ1077" s="126">
        <f t="shared" si="538"/>
        <v>-1.4694364774232586E-2</v>
      </c>
    </row>
    <row r="1078" spans="1:69" ht="14" thickBot="1" x14ac:dyDescent="0.2">
      <c r="A1078" s="96">
        <v>40217</v>
      </c>
      <c r="B1078" s="97">
        <v>3.687000036239624</v>
      </c>
      <c r="C1078" s="98">
        <v>1056.739990234375</v>
      </c>
      <c r="D1078" s="97">
        <v>1.5613000392913818</v>
      </c>
      <c r="E1078">
        <v>89.381476637356258</v>
      </c>
      <c r="F1078">
        <v>1068.6363525390625</v>
      </c>
      <c r="G1078" s="14"/>
      <c r="H1078" s="34">
        <f t="shared" si="526"/>
        <v>1.2216915158722304E-2</v>
      </c>
      <c r="I1078" s="34">
        <f t="shared" si="527"/>
        <v>-8.8632904934471592E-3</v>
      </c>
      <c r="J1078" s="34">
        <f t="shared" si="528"/>
        <v>5.1266486957678907E-4</v>
      </c>
      <c r="K1078" s="34">
        <f t="shared" si="529"/>
        <v>2.0557688055897333E-3</v>
      </c>
      <c r="L1078" s="101">
        <f t="shared" si="530"/>
        <v>1.4297282394789588E-2</v>
      </c>
      <c r="N1078" s="34">
        <f t="shared" si="531"/>
        <v>-0.50240149279999857</v>
      </c>
      <c r="O1078" s="35">
        <f t="shared" si="539"/>
        <v>-0.8863290493447159</v>
      </c>
      <c r="P1078" s="35">
        <f t="shared" si="540"/>
        <v>5.1266486957678908E-2</v>
      </c>
      <c r="Q1078" s="35">
        <f t="shared" si="532"/>
        <v>0.20557688055897333</v>
      </c>
      <c r="R1078" s="35">
        <f t="shared" si="541"/>
        <v>1.4297282394789588</v>
      </c>
      <c r="S1078" s="67">
        <f t="shared" si="533"/>
        <v>0.29784106485089645</v>
      </c>
      <c r="BL1078" s="96">
        <v>40217</v>
      </c>
      <c r="BM1078" s="126">
        <f t="shared" si="534"/>
        <v>1.2638403997618116E-2</v>
      </c>
      <c r="BN1078" s="126">
        <f t="shared" si="535"/>
        <v>-9.0218211031171704E-3</v>
      </c>
      <c r="BO1078" s="126">
        <f t="shared" si="536"/>
        <v>5.5385534116885143E-4</v>
      </c>
      <c r="BP1078" s="126">
        <f t="shared" si="537"/>
        <v>2.2634604161710131E-3</v>
      </c>
      <c r="BQ1078" s="126">
        <f t="shared" si="538"/>
        <v>1.354762275237118E-2</v>
      </c>
    </row>
    <row r="1079" spans="1:69" ht="14" thickBot="1" x14ac:dyDescent="0.2">
      <c r="A1079" s="96">
        <v>40218</v>
      </c>
      <c r="B1079" s="97">
        <v>3.7349998950958252</v>
      </c>
      <c r="C1079" s="98">
        <v>1070.52001953125</v>
      </c>
      <c r="D1079" s="97">
        <v>1.5688999891281128</v>
      </c>
      <c r="E1079">
        <v>89.661971085328531</v>
      </c>
      <c r="F1079">
        <v>1082.63623046875</v>
      </c>
      <c r="G1079" s="14"/>
      <c r="H1079" s="34">
        <f t="shared" si="526"/>
        <v>1.3018675992516748E-2</v>
      </c>
      <c r="I1079" s="34">
        <f t="shared" si="527"/>
        <v>1.3040132316577439E-2</v>
      </c>
      <c r="J1079" s="34">
        <f t="shared" si="528"/>
        <v>4.8677061714417829E-3</v>
      </c>
      <c r="K1079" s="34">
        <f t="shared" si="529"/>
        <v>3.1381720074989583E-3</v>
      </c>
      <c r="L1079" s="101">
        <f t="shared" si="530"/>
        <v>1.3100694072800368E-2</v>
      </c>
      <c r="N1079" s="34">
        <f t="shared" si="531"/>
        <v>-0.53537265078330631</v>
      </c>
      <c r="O1079" s="35">
        <f t="shared" si="539"/>
        <v>1.304013231657744</v>
      </c>
      <c r="P1079" s="35">
        <f t="shared" si="540"/>
        <v>0.4867706171441783</v>
      </c>
      <c r="Q1079" s="35">
        <f t="shared" si="532"/>
        <v>0.31381720074989583</v>
      </c>
      <c r="R1079" s="35">
        <f t="shared" si="541"/>
        <v>1.3100694072800367</v>
      </c>
      <c r="S1079" s="67">
        <f t="shared" si="533"/>
        <v>2.8792978060485486</v>
      </c>
      <c r="BL1079" s="96">
        <v>40218</v>
      </c>
      <c r="BM1079" s="126">
        <f t="shared" si="534"/>
        <v>1.344016483141256E-2</v>
      </c>
      <c r="BN1079" s="126">
        <f t="shared" si="535"/>
        <v>1.2881601706907428E-2</v>
      </c>
      <c r="BO1079" s="126">
        <f t="shared" si="536"/>
        <v>4.9088966430338452E-3</v>
      </c>
      <c r="BP1079" s="126">
        <f t="shared" si="537"/>
        <v>3.3458636180802382E-3</v>
      </c>
      <c r="BQ1079" s="126">
        <f t="shared" si="538"/>
        <v>1.235103443038196E-2</v>
      </c>
    </row>
    <row r="1080" spans="1:69" ht="14" thickBot="1" x14ac:dyDescent="0.2">
      <c r="A1080" s="96">
        <v>40219</v>
      </c>
      <c r="B1080" s="97">
        <v>3.7999999523162842</v>
      </c>
      <c r="C1080" s="98">
        <v>1068.1300048828125</v>
      </c>
      <c r="D1080" s="97">
        <v>1.5590000152587891</v>
      </c>
      <c r="E1080">
        <v>89.919969905577247</v>
      </c>
      <c r="F1080">
        <v>1074.6363525390625</v>
      </c>
      <c r="G1080" s="14"/>
      <c r="H1080" s="34">
        <f t="shared" si="526"/>
        <v>1.7402960922651201E-2</v>
      </c>
      <c r="I1080" s="34">
        <f t="shared" si="527"/>
        <v>-2.232573520188832E-3</v>
      </c>
      <c r="J1080" s="34">
        <f t="shared" si="528"/>
        <v>-6.3101369991247552E-3</v>
      </c>
      <c r="K1080" s="34">
        <f t="shared" si="529"/>
        <v>2.877460947219042E-3</v>
      </c>
      <c r="L1080" s="101">
        <f t="shared" si="530"/>
        <v>-7.3892575405718553E-3</v>
      </c>
      <c r="N1080" s="34">
        <f t="shared" si="531"/>
        <v>-0.71566949864898721</v>
      </c>
      <c r="O1080" s="35">
        <f t="shared" si="539"/>
        <v>-0.22325735201888319</v>
      </c>
      <c r="P1080" s="35">
        <f t="shared" si="540"/>
        <v>-0.63101369991247547</v>
      </c>
      <c r="Q1080" s="35">
        <f t="shared" si="532"/>
        <v>0.28774609472190421</v>
      </c>
      <c r="R1080" s="35">
        <f t="shared" si="541"/>
        <v>-0.73892575405718552</v>
      </c>
      <c r="S1080" s="67">
        <f t="shared" si="533"/>
        <v>-2.0211202099156274</v>
      </c>
      <c r="BL1080" s="96">
        <v>40219</v>
      </c>
      <c r="BM1080" s="126">
        <f t="shared" si="534"/>
        <v>1.7824449761547012E-2</v>
      </c>
      <c r="BN1080" s="126">
        <f t="shared" si="535"/>
        <v>-2.3911041298588431E-3</v>
      </c>
      <c r="BO1080" s="126">
        <f t="shared" si="536"/>
        <v>-6.2689465275326929E-3</v>
      </c>
      <c r="BP1080" s="126">
        <f t="shared" si="537"/>
        <v>3.0851525578003219E-3</v>
      </c>
      <c r="BQ1080" s="126">
        <f t="shared" si="538"/>
        <v>-8.1389171829902626E-3</v>
      </c>
    </row>
    <row r="1081" spans="1:69" ht="14" thickBot="1" x14ac:dyDescent="0.2">
      <c r="A1081" s="96">
        <v>40220</v>
      </c>
      <c r="B1081" s="97">
        <v>3.8269999027252197</v>
      </c>
      <c r="C1081" s="98">
        <v>1078.469970703125</v>
      </c>
      <c r="D1081" s="97">
        <v>1.569599986076355</v>
      </c>
      <c r="E1081">
        <v>89.758546959605127</v>
      </c>
      <c r="F1081">
        <v>1093.7220458984375</v>
      </c>
      <c r="G1081" s="14"/>
      <c r="H1081" s="34">
        <f t="shared" si="526"/>
        <v>7.1052501967737575E-3</v>
      </c>
      <c r="I1081" s="34">
        <f t="shared" si="527"/>
        <v>9.6804375619491435E-3</v>
      </c>
      <c r="J1081" s="34">
        <f t="shared" si="528"/>
        <v>6.7992114905825428E-3</v>
      </c>
      <c r="K1081" s="34">
        <f t="shared" si="529"/>
        <v>-1.7951846085093937E-3</v>
      </c>
      <c r="L1081" s="101">
        <f t="shared" si="530"/>
        <v>1.7760141199654089E-2</v>
      </c>
      <c r="N1081" s="34">
        <f t="shared" si="531"/>
        <v>-0.29219228088262766</v>
      </c>
      <c r="O1081" s="35">
        <f t="shared" si="539"/>
        <v>0.96804375619491434</v>
      </c>
      <c r="P1081" s="35">
        <f t="shared" si="540"/>
        <v>0.67992114905825429</v>
      </c>
      <c r="Q1081" s="35">
        <f t="shared" si="532"/>
        <v>-0.17951846085093937</v>
      </c>
      <c r="R1081" s="35">
        <f t="shared" si="541"/>
        <v>1.7760141199654089</v>
      </c>
      <c r="S1081" s="67">
        <f t="shared" si="533"/>
        <v>2.9522682834850107</v>
      </c>
      <c r="BL1081" s="96">
        <v>40220</v>
      </c>
      <c r="BM1081" s="126">
        <f t="shared" si="534"/>
        <v>7.5267390356695682E-3</v>
      </c>
      <c r="BN1081" s="126">
        <f t="shared" si="535"/>
        <v>9.5219069522791324E-3</v>
      </c>
      <c r="BO1081" s="126">
        <f t="shared" si="536"/>
        <v>6.840401962174605E-3</v>
      </c>
      <c r="BP1081" s="126">
        <f t="shared" si="537"/>
        <v>-1.5874929979281139E-3</v>
      </c>
      <c r="BQ1081" s="126">
        <f t="shared" si="538"/>
        <v>1.7010481557235682E-2</v>
      </c>
    </row>
    <row r="1082" spans="1:69" ht="14" thickBot="1" x14ac:dyDescent="0.2">
      <c r="A1082" s="96">
        <v>40221</v>
      </c>
      <c r="B1082" s="97">
        <v>3.7872529029846191</v>
      </c>
      <c r="C1082" s="98">
        <v>1075.510009765625</v>
      </c>
      <c r="D1082" s="97">
        <v>1.5666999816894531</v>
      </c>
      <c r="E1082">
        <v>89.936147905989941</v>
      </c>
      <c r="F1082">
        <v>1087.72216796875</v>
      </c>
      <c r="G1082" s="14"/>
      <c r="H1082" s="34">
        <f t="shared" si="526"/>
        <v>-1.0385942187324491E-2</v>
      </c>
      <c r="I1082" s="34">
        <f t="shared" si="527"/>
        <v>-2.7445928193718812E-3</v>
      </c>
      <c r="J1082" s="34">
        <f t="shared" si="528"/>
        <v>-1.8476072965260472E-3</v>
      </c>
      <c r="K1082" s="34">
        <f t="shared" si="529"/>
        <v>1.9786521997146572E-3</v>
      </c>
      <c r="L1082" s="101">
        <f t="shared" si="530"/>
        <v>-5.4857428833839615E-3</v>
      </c>
      <c r="N1082" s="34">
        <f t="shared" si="531"/>
        <v>0.4271055983654729</v>
      </c>
      <c r="O1082" s="35">
        <f t="shared" si="539"/>
        <v>-0.2744592819371881</v>
      </c>
      <c r="P1082" s="35">
        <f t="shared" si="540"/>
        <v>-0.18476072965260473</v>
      </c>
      <c r="Q1082" s="35">
        <f t="shared" si="532"/>
        <v>0.19786521997146572</v>
      </c>
      <c r="R1082" s="35">
        <f t="shared" si="541"/>
        <v>-0.54857428833839617</v>
      </c>
      <c r="S1082" s="67">
        <f t="shared" si="533"/>
        <v>-0.38282348159125035</v>
      </c>
      <c r="BL1082" s="96">
        <v>40221</v>
      </c>
      <c r="BM1082" s="126">
        <f t="shared" si="534"/>
        <v>-9.9644533484286799E-3</v>
      </c>
      <c r="BN1082" s="126">
        <f t="shared" si="535"/>
        <v>-2.9031234290418919E-3</v>
      </c>
      <c r="BO1082" s="126">
        <f t="shared" si="536"/>
        <v>-1.806416824933985E-3</v>
      </c>
      <c r="BP1082" s="126">
        <f t="shared" si="537"/>
        <v>2.186343810295937E-3</v>
      </c>
      <c r="BQ1082" s="126">
        <f t="shared" si="538"/>
        <v>-6.2354025258023697E-3</v>
      </c>
    </row>
    <row r="1083" spans="1:69" ht="14" thickBot="1" x14ac:dyDescent="0.2">
      <c r="A1083" s="96">
        <v>40224</v>
      </c>
      <c r="B1083" s="97">
        <v>3.7872529029846191</v>
      </c>
      <c r="C1083" s="98">
        <v>1075.510009765625</v>
      </c>
      <c r="D1083" s="97">
        <v>1.5650999546051025</v>
      </c>
      <c r="E1083">
        <v>90.033315640970812</v>
      </c>
      <c r="F1083">
        <v>1100.73583984375</v>
      </c>
      <c r="G1083" s="14"/>
      <c r="H1083" s="34">
        <f t="shared" si="526"/>
        <v>0</v>
      </c>
      <c r="I1083" s="34">
        <f t="shared" si="527"/>
        <v>0</v>
      </c>
      <c r="J1083" s="34">
        <f t="shared" si="528"/>
        <v>-1.0212721663692078E-3</v>
      </c>
      <c r="K1083" s="34">
        <f t="shared" si="529"/>
        <v>1.0804080143886163E-3</v>
      </c>
      <c r="L1083" s="101">
        <f t="shared" si="530"/>
        <v>1.196415064271622E-2</v>
      </c>
      <c r="N1083" s="34">
        <f t="shared" si="531"/>
        <v>0</v>
      </c>
      <c r="O1083" s="35">
        <f t="shared" si="539"/>
        <v>0</v>
      </c>
      <c r="P1083" s="35">
        <f t="shared" si="540"/>
        <v>-0.10212721663692079</v>
      </c>
      <c r="Q1083" s="35">
        <f t="shared" si="532"/>
        <v>0.10804080143886163</v>
      </c>
      <c r="R1083" s="35">
        <f t="shared" si="541"/>
        <v>1.196415064271622</v>
      </c>
      <c r="S1083" s="67">
        <f t="shared" si="533"/>
        <v>1.202328649073563</v>
      </c>
      <c r="BL1083" s="96">
        <v>40224</v>
      </c>
      <c r="BM1083" s="126">
        <f t="shared" si="534"/>
        <v>4.2148883889581103E-4</v>
      </c>
      <c r="BN1083" s="126">
        <f t="shared" si="535"/>
        <v>-1.5853060967001092E-4</v>
      </c>
      <c r="BO1083" s="126">
        <f t="shared" si="536"/>
        <v>-9.8008169477714559E-4</v>
      </c>
      <c r="BP1083" s="126">
        <f t="shared" si="537"/>
        <v>1.2880996249698962E-3</v>
      </c>
      <c r="BQ1083" s="126">
        <f t="shared" si="538"/>
        <v>1.1214491000297812E-2</v>
      </c>
    </row>
    <row r="1084" spans="1:69" ht="14" thickBot="1" x14ac:dyDescent="0.2">
      <c r="A1084" s="96">
        <v>40225</v>
      </c>
      <c r="B1084" s="97">
        <v>3.7614998817443848</v>
      </c>
      <c r="C1084" s="98">
        <v>1094.8699951171875</v>
      </c>
      <c r="D1084" s="97">
        <v>1.5781999826431274</v>
      </c>
      <c r="E1084">
        <v>90.138812225426065</v>
      </c>
      <c r="F1084">
        <v>1118.736328125</v>
      </c>
      <c r="G1084" s="14"/>
      <c r="H1084" s="34">
        <f t="shared" si="526"/>
        <v>-6.7999211829606627E-3</v>
      </c>
      <c r="I1084" s="34">
        <f t="shared" si="527"/>
        <v>1.8000748645548566E-2</v>
      </c>
      <c r="J1084" s="34">
        <f t="shared" si="528"/>
        <v>8.370090357155642E-3</v>
      </c>
      <c r="K1084" s="34">
        <f t="shared" si="529"/>
        <v>1.1717505203956424E-3</v>
      </c>
      <c r="L1084" s="101">
        <f t="shared" si="530"/>
        <v>1.6353140898732958E-2</v>
      </c>
      <c r="N1084" s="34">
        <f t="shared" si="531"/>
        <v>0.27963610362004498</v>
      </c>
      <c r="O1084" s="35">
        <f t="shared" si="539"/>
        <v>1.8000748645548565</v>
      </c>
      <c r="P1084" s="35">
        <f t="shared" si="540"/>
        <v>0.83700903571556418</v>
      </c>
      <c r="Q1084" s="35">
        <f t="shared" si="532"/>
        <v>0.11717505203956424</v>
      </c>
      <c r="R1084" s="35">
        <f t="shared" si="541"/>
        <v>1.6353140898732959</v>
      </c>
      <c r="S1084" s="67">
        <f t="shared" si="533"/>
        <v>4.6692091458033254</v>
      </c>
      <c r="BL1084" s="96">
        <v>40225</v>
      </c>
      <c r="BM1084" s="126">
        <f t="shared" si="534"/>
        <v>-6.378432344064852E-3</v>
      </c>
      <c r="BN1084" s="126">
        <f t="shared" si="535"/>
        <v>1.7842218035878557E-2</v>
      </c>
      <c r="BO1084" s="126">
        <f t="shared" si="536"/>
        <v>8.4112808287477043E-3</v>
      </c>
      <c r="BP1084" s="126">
        <f t="shared" si="537"/>
        <v>1.3794421309769223E-3</v>
      </c>
      <c r="BQ1084" s="126">
        <f t="shared" si="538"/>
        <v>1.560348125631455E-2</v>
      </c>
    </row>
    <row r="1085" spans="1:69" ht="14" thickBot="1" x14ac:dyDescent="0.2">
      <c r="A1085" s="96">
        <v>40226</v>
      </c>
      <c r="B1085" s="97">
        <v>3.8375000953674316</v>
      </c>
      <c r="C1085" s="98">
        <v>1099.510009765625</v>
      </c>
      <c r="D1085" s="97">
        <v>1.568600058555603</v>
      </c>
      <c r="E1085">
        <v>91.141088667903958</v>
      </c>
      <c r="F1085">
        <v>1114.7364501953125</v>
      </c>
      <c r="G1085" s="14"/>
      <c r="H1085" s="34">
        <f t="shared" si="526"/>
        <v>2.0204762996776166E-2</v>
      </c>
      <c r="I1085" s="34">
        <f t="shared" si="527"/>
        <v>4.2379594555798051E-3</v>
      </c>
      <c r="J1085" s="34">
        <f t="shared" si="528"/>
        <v>-6.0828311957314279E-3</v>
      </c>
      <c r="K1085" s="34">
        <f t="shared" si="529"/>
        <v>1.1119255043779841E-2</v>
      </c>
      <c r="L1085" s="101">
        <f t="shared" si="530"/>
        <v>-3.5753535745024819E-3</v>
      </c>
      <c r="N1085" s="34">
        <f t="shared" si="531"/>
        <v>-0.83088921870782173</v>
      </c>
      <c r="O1085" s="35">
        <f t="shared" si="539"/>
        <v>0.4237959455579805</v>
      </c>
      <c r="P1085" s="35">
        <f t="shared" si="540"/>
        <v>-0.60828311957314285</v>
      </c>
      <c r="Q1085" s="35">
        <f t="shared" si="532"/>
        <v>1.1119255043779841</v>
      </c>
      <c r="R1085" s="35">
        <f t="shared" si="541"/>
        <v>-0.35753535745024817</v>
      </c>
      <c r="S1085" s="67">
        <f t="shared" si="533"/>
        <v>-0.26098624579524826</v>
      </c>
      <c r="BL1085" s="96">
        <v>40226</v>
      </c>
      <c r="BM1085" s="126">
        <f t="shared" si="534"/>
        <v>2.0626251835671978E-2</v>
      </c>
      <c r="BN1085" s="126">
        <f t="shared" si="535"/>
        <v>4.079428845909794E-3</v>
      </c>
      <c r="BO1085" s="126">
        <f t="shared" si="536"/>
        <v>-6.0416407241393657E-3</v>
      </c>
      <c r="BP1085" s="126">
        <f t="shared" si="537"/>
        <v>1.132694665436112E-2</v>
      </c>
      <c r="BQ1085" s="126">
        <f t="shared" si="538"/>
        <v>-4.3250132169208901E-3</v>
      </c>
    </row>
    <row r="1086" spans="1:69" ht="14" thickBot="1" x14ac:dyDescent="0.2">
      <c r="A1086" s="96">
        <v>40227</v>
      </c>
      <c r="B1086" s="97">
        <v>3.8935000896453857</v>
      </c>
      <c r="C1086" s="98">
        <v>1106.75</v>
      </c>
      <c r="D1086" s="97">
        <v>1.562999963760376</v>
      </c>
      <c r="E1086">
        <v>91.315859348948464</v>
      </c>
      <c r="F1086">
        <v>1116.72265625</v>
      </c>
      <c r="G1086" s="14"/>
      <c r="H1086" s="34">
        <f t="shared" si="526"/>
        <v>1.4592832022481614E-2</v>
      </c>
      <c r="I1086" s="34">
        <f t="shared" si="527"/>
        <v>6.58474244897352E-3</v>
      </c>
      <c r="J1086" s="34">
        <f t="shared" si="528"/>
        <v>-3.5701227758360059E-3</v>
      </c>
      <c r="K1086" s="34">
        <f t="shared" si="529"/>
        <v>1.9175838647410575E-3</v>
      </c>
      <c r="L1086" s="101">
        <f t="shared" si="530"/>
        <v>1.7817718747238395E-3</v>
      </c>
      <c r="N1086" s="34">
        <f t="shared" si="531"/>
        <v>-0.60010735091665646</v>
      </c>
      <c r="O1086" s="35">
        <f t="shared" si="539"/>
        <v>0.65847424489735196</v>
      </c>
      <c r="P1086" s="35">
        <f t="shared" si="540"/>
        <v>-0.3570122775836006</v>
      </c>
      <c r="Q1086" s="35">
        <f t="shared" si="532"/>
        <v>0.19175838647410576</v>
      </c>
      <c r="R1086" s="35">
        <f t="shared" si="541"/>
        <v>0.17817718747238395</v>
      </c>
      <c r="S1086" s="67">
        <f t="shared" si="533"/>
        <v>7.1290190343584608E-2</v>
      </c>
      <c r="BL1086" s="96">
        <v>40227</v>
      </c>
      <c r="BM1086" s="126">
        <f t="shared" si="534"/>
        <v>1.5014320861377425E-2</v>
      </c>
      <c r="BN1086" s="126">
        <f t="shared" si="535"/>
        <v>6.4262118393035089E-3</v>
      </c>
      <c r="BO1086" s="126">
        <f t="shared" si="536"/>
        <v>-3.5289323042439437E-3</v>
      </c>
      <c r="BP1086" s="126">
        <f t="shared" si="537"/>
        <v>2.1252754753223373E-3</v>
      </c>
      <c r="BQ1086" s="126">
        <f t="shared" si="538"/>
        <v>1.0321122323054314E-3</v>
      </c>
    </row>
    <row r="1087" spans="1:69" ht="14" thickBot="1" x14ac:dyDescent="0.2">
      <c r="A1087" s="96">
        <v>40228</v>
      </c>
      <c r="B1087" s="97">
        <v>3.8894999027252197</v>
      </c>
      <c r="C1087" s="98">
        <v>1109.1700439453125</v>
      </c>
      <c r="D1087" s="97">
        <v>1.5465999841690063</v>
      </c>
      <c r="E1087">
        <v>91.74311833794637</v>
      </c>
      <c r="F1087">
        <v>1124.7225341796875</v>
      </c>
      <c r="G1087" s="14"/>
      <c r="H1087" s="34">
        <f t="shared" si="526"/>
        <v>-1.0274012657157398E-3</v>
      </c>
      <c r="I1087" s="34">
        <f t="shared" si="527"/>
        <v>2.1866220422972669E-3</v>
      </c>
      <c r="J1087" s="34">
        <f t="shared" si="528"/>
        <v>-1.0492629540382967E-2</v>
      </c>
      <c r="K1087" s="34">
        <f t="shared" si="529"/>
        <v>4.6789133020717277E-3</v>
      </c>
      <c r="L1087" s="101">
        <f t="shared" si="530"/>
        <v>7.1637105998649791E-3</v>
      </c>
      <c r="N1087" s="34">
        <f t="shared" si="531"/>
        <v>4.2250267182356256E-2</v>
      </c>
      <c r="O1087" s="35">
        <f t="shared" si="539"/>
        <v>0.21866220422972668</v>
      </c>
      <c r="P1087" s="35">
        <f t="shared" si="540"/>
        <v>-1.0492629540382967</v>
      </c>
      <c r="Q1087" s="35">
        <f t="shared" si="532"/>
        <v>0.46789133020717277</v>
      </c>
      <c r="R1087" s="35">
        <f t="shared" si="541"/>
        <v>0.71637105998649786</v>
      </c>
      <c r="S1087" s="67">
        <f t="shared" si="533"/>
        <v>0.39591190756745687</v>
      </c>
      <c r="BL1087" s="96">
        <v>40228</v>
      </c>
      <c r="BM1087" s="126">
        <f t="shared" si="534"/>
        <v>-6.059124268199288E-4</v>
      </c>
      <c r="BN1087" s="126">
        <f t="shared" si="535"/>
        <v>2.0280914326272562E-3</v>
      </c>
      <c r="BO1087" s="126">
        <f t="shared" si="536"/>
        <v>-1.0451439068790905E-2</v>
      </c>
      <c r="BP1087" s="126">
        <f t="shared" si="537"/>
        <v>4.886604912653008E-3</v>
      </c>
      <c r="BQ1087" s="126">
        <f t="shared" si="538"/>
        <v>6.4140509574465709E-3</v>
      </c>
    </row>
    <row r="1088" spans="1:69" ht="14" thickBot="1" x14ac:dyDescent="0.2">
      <c r="A1088" s="96">
        <v>40231</v>
      </c>
      <c r="B1088" s="97">
        <v>3.8910000324249268</v>
      </c>
      <c r="C1088" s="98">
        <v>1108.010009765625</v>
      </c>
      <c r="D1088" s="97">
        <v>1.5489000082015991</v>
      </c>
      <c r="E1088">
        <v>91.182635602880396</v>
      </c>
      <c r="F1088">
        <v>1113.6363525390625</v>
      </c>
      <c r="G1088" s="14"/>
      <c r="H1088" s="34">
        <f t="shared" si="526"/>
        <v>3.8568703875167842E-4</v>
      </c>
      <c r="I1088" s="34">
        <f t="shared" si="527"/>
        <v>-1.0458578339902365E-3</v>
      </c>
      <c r="J1088" s="34">
        <f t="shared" si="528"/>
        <v>1.4871486202869609E-3</v>
      </c>
      <c r="K1088" s="34">
        <f t="shared" si="529"/>
        <v>-6.1092618740227669E-3</v>
      </c>
      <c r="L1088" s="101">
        <f t="shared" si="530"/>
        <v>-9.8568147287194426E-3</v>
      </c>
      <c r="N1088" s="34">
        <f t="shared" si="531"/>
        <v>-1.586077512244256E-2</v>
      </c>
      <c r="O1088" s="35">
        <f t="shared" si="539"/>
        <v>-0.10458578339902365</v>
      </c>
      <c r="P1088" s="35">
        <f t="shared" si="540"/>
        <v>0.14871486202869608</v>
      </c>
      <c r="Q1088" s="35">
        <f t="shared" si="532"/>
        <v>-0.61092618740227667</v>
      </c>
      <c r="R1088" s="35">
        <f t="shared" si="541"/>
        <v>-0.9856814728719443</v>
      </c>
      <c r="S1088" s="67">
        <f t="shared" si="533"/>
        <v>-1.568339356766991</v>
      </c>
      <c r="BL1088" s="96">
        <v>40231</v>
      </c>
      <c r="BM1088" s="126">
        <f t="shared" si="534"/>
        <v>8.0717587764748944E-4</v>
      </c>
      <c r="BN1088" s="126">
        <f t="shared" si="535"/>
        <v>-1.2043884436602475E-3</v>
      </c>
      <c r="BO1088" s="126">
        <f t="shared" si="536"/>
        <v>1.5283390918790231E-3</v>
      </c>
      <c r="BP1088" s="126">
        <f t="shared" si="537"/>
        <v>-5.9015702634414866E-3</v>
      </c>
      <c r="BQ1088" s="126">
        <f t="shared" si="538"/>
        <v>-1.0606474371137851E-2</v>
      </c>
    </row>
    <row r="1089" spans="1:69" ht="14" thickBot="1" x14ac:dyDescent="0.2">
      <c r="A1089" s="96">
        <v>40232</v>
      </c>
      <c r="B1089" s="97">
        <v>3.7860000133514404</v>
      </c>
      <c r="C1089" s="98">
        <v>1094.5999755859375</v>
      </c>
      <c r="D1089" s="97">
        <v>1.5443999767303467</v>
      </c>
      <c r="E1089">
        <v>90.220139994155289</v>
      </c>
      <c r="F1089">
        <v>1101.636474609375</v>
      </c>
      <c r="G1089" s="14"/>
      <c r="H1089" s="34">
        <f t="shared" si="526"/>
        <v>-2.6985355486632782E-2</v>
      </c>
      <c r="I1089" s="34">
        <f t="shared" si="527"/>
        <v>-1.2102809596931436E-2</v>
      </c>
      <c r="J1089" s="34">
        <f t="shared" si="528"/>
        <v>-2.9053079265441736E-3</v>
      </c>
      <c r="K1089" s="34">
        <f t="shared" si="529"/>
        <v>-1.0555689713960207E-2</v>
      </c>
      <c r="L1089" s="101">
        <f t="shared" si="530"/>
        <v>-1.0775400697299512E-2</v>
      </c>
      <c r="N1089" s="34">
        <f t="shared" si="531"/>
        <v>1.1097304601107536</v>
      </c>
      <c r="O1089" s="35">
        <f t="shared" si="539"/>
        <v>-1.2102809596931436</v>
      </c>
      <c r="P1089" s="35">
        <f t="shared" si="540"/>
        <v>-0.29053079265441734</v>
      </c>
      <c r="Q1089" s="35">
        <f t="shared" si="532"/>
        <v>-1.0555689713960208</v>
      </c>
      <c r="R1089" s="35">
        <f t="shared" si="541"/>
        <v>-1.0775400697299513</v>
      </c>
      <c r="S1089" s="67">
        <f t="shared" si="533"/>
        <v>-2.5241903333627795</v>
      </c>
      <c r="BL1089" s="96">
        <v>40232</v>
      </c>
      <c r="BM1089" s="126">
        <f t="shared" si="534"/>
        <v>-2.656386664773697E-2</v>
      </c>
      <c r="BN1089" s="126">
        <f t="shared" si="535"/>
        <v>-1.2261340206601447E-2</v>
      </c>
      <c r="BO1089" s="126">
        <f t="shared" si="536"/>
        <v>-2.8641174549521114E-3</v>
      </c>
      <c r="BP1089" s="126">
        <f t="shared" si="537"/>
        <v>-1.0347998103378928E-2</v>
      </c>
      <c r="BQ1089" s="126">
        <f t="shared" si="538"/>
        <v>-1.1525060339717921E-2</v>
      </c>
    </row>
    <row r="1090" spans="1:69" ht="14" thickBot="1" x14ac:dyDescent="0.2">
      <c r="A1090" s="96">
        <v>40233</v>
      </c>
      <c r="B1090" s="97">
        <v>3.7825000286102295</v>
      </c>
      <c r="C1090" s="98">
        <v>1105.239990234375</v>
      </c>
      <c r="D1090" s="97">
        <v>1.5397000312805176</v>
      </c>
      <c r="E1090">
        <v>90.163192127952343</v>
      </c>
      <c r="F1090">
        <v>1095.6365966796875</v>
      </c>
      <c r="G1090" s="14"/>
      <c r="H1090" s="34">
        <f t="shared" si="526"/>
        <v>-9.2445449785212314E-4</v>
      </c>
      <c r="I1090" s="34">
        <f t="shared" si="527"/>
        <v>9.720459424222002E-3</v>
      </c>
      <c r="J1090" s="34">
        <f t="shared" si="528"/>
        <v>-3.0432177678345793E-3</v>
      </c>
      <c r="K1090" s="34">
        <f t="shared" si="529"/>
        <v>-6.3121012898712003E-4</v>
      </c>
      <c r="L1090" s="101">
        <f t="shared" si="530"/>
        <v>-5.4463319506690925E-3</v>
      </c>
      <c r="N1090" s="34">
        <f t="shared" si="531"/>
        <v>3.801674266477869E-2</v>
      </c>
      <c r="O1090" s="35">
        <f t="shared" si="539"/>
        <v>0.97204594242220022</v>
      </c>
      <c r="P1090" s="35">
        <f t="shared" si="540"/>
        <v>-0.30432177678345795</v>
      </c>
      <c r="Q1090" s="35">
        <f t="shared" si="532"/>
        <v>-6.3121012898711998E-2</v>
      </c>
      <c r="R1090" s="35">
        <f t="shared" si="541"/>
        <v>-0.54463319506690921</v>
      </c>
      <c r="S1090" s="67">
        <f t="shared" si="533"/>
        <v>9.7986700337899801E-2</v>
      </c>
      <c r="BL1090" s="96">
        <v>40233</v>
      </c>
      <c r="BM1090" s="126">
        <f t="shared" si="534"/>
        <v>-5.0296565895631212E-4</v>
      </c>
      <c r="BN1090" s="126">
        <f t="shared" si="535"/>
        <v>9.5619288145519909E-3</v>
      </c>
      <c r="BO1090" s="126">
        <f t="shared" si="536"/>
        <v>-3.0020272962425171E-3</v>
      </c>
      <c r="BP1090" s="126">
        <f t="shared" si="537"/>
        <v>-4.2351851840584018E-4</v>
      </c>
      <c r="BQ1090" s="126">
        <f t="shared" si="538"/>
        <v>-6.1959915930875006E-3</v>
      </c>
    </row>
    <row r="1091" spans="1:69" ht="14" thickBot="1" x14ac:dyDescent="0.2">
      <c r="A1091" s="96">
        <v>40234</v>
      </c>
      <c r="B1091" s="97">
        <v>3.7174999713897705</v>
      </c>
      <c r="C1091" s="98">
        <v>1102.93994140625</v>
      </c>
      <c r="D1091" s="97">
        <v>1.524899959564209</v>
      </c>
      <c r="E1091">
        <v>89.158347427171506</v>
      </c>
      <c r="F1091">
        <v>1100.72314453125</v>
      </c>
      <c r="G1091" s="14"/>
      <c r="H1091" s="34">
        <f t="shared" si="526"/>
        <v>-1.7184416848330171E-2</v>
      </c>
      <c r="I1091" s="34">
        <f t="shared" si="527"/>
        <v>-2.0810401799135556E-3</v>
      </c>
      <c r="J1091" s="34">
        <f t="shared" si="528"/>
        <v>-9.6123085118078894E-3</v>
      </c>
      <c r="K1091" s="34">
        <f t="shared" si="529"/>
        <v>-1.1144732978784088E-2</v>
      </c>
      <c r="L1091" s="101">
        <f t="shared" si="530"/>
        <v>4.6425501548389468E-3</v>
      </c>
      <c r="N1091" s="34">
        <f t="shared" si="531"/>
        <v>0.70668221603672399</v>
      </c>
      <c r="O1091" s="35">
        <f t="shared" si="539"/>
        <v>-0.20810401799135556</v>
      </c>
      <c r="P1091" s="35">
        <f t="shared" si="540"/>
        <v>-0.96123085118078899</v>
      </c>
      <c r="Q1091" s="35">
        <f t="shared" si="532"/>
        <v>-1.1144732978784089</v>
      </c>
      <c r="R1091" s="35">
        <f t="shared" si="541"/>
        <v>0.4642550154838947</v>
      </c>
      <c r="S1091" s="67">
        <f t="shared" si="533"/>
        <v>-1.1128709355299349</v>
      </c>
      <c r="BL1091" s="96">
        <v>40234</v>
      </c>
      <c r="BM1091" s="126">
        <f t="shared" si="534"/>
        <v>-1.6762928009434359E-2</v>
      </c>
      <c r="BN1091" s="126">
        <f t="shared" si="535"/>
        <v>-2.2395707895835667E-3</v>
      </c>
      <c r="BO1091" s="126">
        <f t="shared" si="536"/>
        <v>-9.5711180402158272E-3</v>
      </c>
      <c r="BP1091" s="126">
        <f t="shared" si="537"/>
        <v>-1.0937041368202808E-2</v>
      </c>
      <c r="BQ1091" s="126">
        <f t="shared" si="538"/>
        <v>3.8928905124205387E-3</v>
      </c>
    </row>
    <row r="1092" spans="1:69" ht="14" thickBot="1" x14ac:dyDescent="0.2">
      <c r="A1092" s="96">
        <v>40235</v>
      </c>
      <c r="B1092" s="97">
        <v>3.6710000038146973</v>
      </c>
      <c r="C1092" s="98">
        <v>1104.489990234375</v>
      </c>
      <c r="D1092" s="97">
        <v>1.5247999429702759</v>
      </c>
      <c r="E1092">
        <v>88.888885356761932</v>
      </c>
      <c r="F1092">
        <v>1113.7227783203125</v>
      </c>
      <c r="G1092" s="14"/>
      <c r="H1092" s="34">
        <f t="shared" si="526"/>
        <v>-1.2508397560979521E-2</v>
      </c>
      <c r="I1092" s="34">
        <f t="shared" si="527"/>
        <v>1.4053791778985585E-3</v>
      </c>
      <c r="J1092" s="34">
        <f t="shared" si="528"/>
        <v>-6.5588954413565957E-5</v>
      </c>
      <c r="K1092" s="34">
        <f t="shared" si="529"/>
        <v>-3.0222865069328771E-3</v>
      </c>
      <c r="L1092" s="101">
        <f t="shared" si="530"/>
        <v>1.181008490068452E-2</v>
      </c>
      <c r="N1092" s="34">
        <f t="shared" si="531"/>
        <v>0.51438824985907527</v>
      </c>
      <c r="O1092" s="35">
        <f t="shared" si="539"/>
        <v>0.14053791778985586</v>
      </c>
      <c r="P1092" s="35">
        <f t="shared" si="540"/>
        <v>-6.5588954413565957E-3</v>
      </c>
      <c r="Q1092" s="35">
        <f t="shared" si="532"/>
        <v>-0.30222865069328769</v>
      </c>
      <c r="R1092" s="35">
        <f t="shared" si="541"/>
        <v>1.1810084900684521</v>
      </c>
      <c r="S1092" s="67">
        <f t="shared" si="533"/>
        <v>1.5271471115827389</v>
      </c>
      <c r="BL1092" s="96">
        <v>40235</v>
      </c>
      <c r="BM1092" s="126">
        <f t="shared" si="534"/>
        <v>-1.2086908722083709E-2</v>
      </c>
      <c r="BN1092" s="126">
        <f t="shared" si="535"/>
        <v>1.2468485682285476E-3</v>
      </c>
      <c r="BO1092" s="126">
        <f t="shared" si="536"/>
        <v>-2.4398482821503609E-5</v>
      </c>
      <c r="BP1092" s="126">
        <f t="shared" si="537"/>
        <v>-2.8145948963515972E-3</v>
      </c>
      <c r="BQ1092" s="126">
        <f t="shared" si="538"/>
        <v>1.1060425258266112E-2</v>
      </c>
    </row>
    <row r="1093" spans="1:69" ht="14" thickBot="1" x14ac:dyDescent="0.2">
      <c r="A1093" s="96">
        <v>40238</v>
      </c>
      <c r="B1093" s="97">
        <v>3.6835000514984131</v>
      </c>
      <c r="C1093" s="98">
        <v>1115.7099609375</v>
      </c>
      <c r="D1093" s="97">
        <v>1.4998999834060669</v>
      </c>
      <c r="E1093">
        <v>89.078921829467262</v>
      </c>
      <c r="F1093">
        <v>1120.736328125</v>
      </c>
      <c r="G1093" s="14"/>
      <c r="H1093" s="34">
        <f t="shared" si="526"/>
        <v>3.4050797250685023E-3</v>
      </c>
      <c r="I1093" s="34">
        <f t="shared" si="527"/>
        <v>1.0158508272894442E-2</v>
      </c>
      <c r="J1093" s="34">
        <f t="shared" si="528"/>
        <v>-1.6329984585193795E-2</v>
      </c>
      <c r="K1093" s="34">
        <f t="shared" si="529"/>
        <v>2.1379104028878869E-3</v>
      </c>
      <c r="L1093" s="101">
        <f t="shared" si="530"/>
        <v>6.2973927993689345E-3</v>
      </c>
      <c r="N1093" s="34">
        <f t="shared" si="531"/>
        <v>-0.14002856815749043</v>
      </c>
      <c r="O1093" s="35">
        <f t="shared" si="539"/>
        <v>1.0158508272894442</v>
      </c>
      <c r="P1093" s="35">
        <f t="shared" si="540"/>
        <v>-1.6329984585193795</v>
      </c>
      <c r="Q1093" s="35">
        <f t="shared" si="532"/>
        <v>0.2137910402887887</v>
      </c>
      <c r="R1093" s="35">
        <f t="shared" si="541"/>
        <v>0.62973927993689349</v>
      </c>
      <c r="S1093" s="67">
        <f t="shared" si="533"/>
        <v>8.6354120838256443E-2</v>
      </c>
      <c r="BL1093" s="96">
        <v>40238</v>
      </c>
      <c r="BM1093" s="126">
        <f t="shared" si="534"/>
        <v>3.8265685639643134E-3</v>
      </c>
      <c r="BN1093" s="126">
        <f t="shared" si="535"/>
        <v>9.9999776632244304E-3</v>
      </c>
      <c r="BO1093" s="126">
        <f t="shared" si="536"/>
        <v>-1.6288794113601731E-2</v>
      </c>
      <c r="BP1093" s="126">
        <f t="shared" si="537"/>
        <v>2.3456020134691668E-3</v>
      </c>
      <c r="BQ1093" s="126">
        <f t="shared" si="538"/>
        <v>5.5477331569505264E-3</v>
      </c>
    </row>
    <row r="1094" spans="1:69" ht="14" thickBot="1" x14ac:dyDescent="0.2">
      <c r="A1094" s="96">
        <v>40239</v>
      </c>
      <c r="B1094" s="97">
        <v>3.6744999885559082</v>
      </c>
      <c r="C1094" s="98">
        <v>1118.31005859375</v>
      </c>
      <c r="D1094" s="97">
        <v>1.4948999881744385</v>
      </c>
      <c r="E1094">
        <v>88.683929061236611</v>
      </c>
      <c r="F1094">
        <v>1133.736083984375</v>
      </c>
      <c r="G1094" s="14"/>
      <c r="H1094" s="34">
        <f t="shared" si="526"/>
        <v>-2.4433454097126297E-3</v>
      </c>
      <c r="I1094" s="34">
        <f t="shared" si="527"/>
        <v>2.3304422719908412E-3</v>
      </c>
      <c r="J1094" s="34">
        <f t="shared" si="528"/>
        <v>-3.3335524281253178E-3</v>
      </c>
      <c r="K1094" s="34">
        <f t="shared" si="529"/>
        <v>-4.4341889205487383E-3</v>
      </c>
      <c r="L1094" s="101">
        <f t="shared" si="530"/>
        <v>1.1599299079671742E-2</v>
      </c>
      <c r="N1094" s="34">
        <f t="shared" si="531"/>
        <v>0.10047875141289192</v>
      </c>
      <c r="O1094" s="35">
        <f t="shared" si="539"/>
        <v>0.2330442271990841</v>
      </c>
      <c r="P1094" s="35">
        <f t="shared" si="540"/>
        <v>-0.33335524281253176</v>
      </c>
      <c r="Q1094" s="35">
        <f t="shared" si="532"/>
        <v>-0.44341889205487384</v>
      </c>
      <c r="R1094" s="35">
        <f t="shared" si="541"/>
        <v>1.1599299079671741</v>
      </c>
      <c r="S1094" s="67">
        <f t="shared" si="533"/>
        <v>0.71667875171174455</v>
      </c>
      <c r="BL1094" s="96">
        <v>40239</v>
      </c>
      <c r="BM1094" s="126">
        <f t="shared" si="534"/>
        <v>-2.0218565708168186E-3</v>
      </c>
      <c r="BN1094" s="126">
        <f t="shared" si="535"/>
        <v>2.1719116623208305E-3</v>
      </c>
      <c r="BO1094" s="126">
        <f t="shared" si="536"/>
        <v>-3.2923619565332555E-3</v>
      </c>
      <c r="BP1094" s="126">
        <f t="shared" si="537"/>
        <v>-4.226497309967458E-3</v>
      </c>
      <c r="BQ1094" s="126">
        <f t="shared" si="538"/>
        <v>1.0849639437253334E-2</v>
      </c>
    </row>
    <row r="1095" spans="1:69" ht="14" thickBot="1" x14ac:dyDescent="0.2">
      <c r="A1095" s="96">
        <v>40240</v>
      </c>
      <c r="B1095" s="97">
        <v>3.6659998893737793</v>
      </c>
      <c r="C1095" s="98">
        <v>1118.7900390625</v>
      </c>
      <c r="D1095" s="97">
        <v>1.5092999935150146</v>
      </c>
      <c r="E1095">
        <v>88.401693768767231</v>
      </c>
      <c r="F1095">
        <v>1143.7359619140625</v>
      </c>
      <c r="G1095" s="14"/>
      <c r="H1095" s="34">
        <f t="shared" si="526"/>
        <v>-2.3132668957959301E-3</v>
      </c>
      <c r="I1095" s="34">
        <f t="shared" si="527"/>
        <v>4.2920160206156487E-4</v>
      </c>
      <c r="J1095" s="34">
        <f t="shared" si="528"/>
        <v>9.6327550033372868E-3</v>
      </c>
      <c r="K1095" s="34">
        <f t="shared" si="529"/>
        <v>-3.1824852085037378E-3</v>
      </c>
      <c r="L1095" s="101">
        <f t="shared" si="530"/>
        <v>8.8202872528712045E-3</v>
      </c>
      <c r="N1095" s="34">
        <f t="shared" si="531"/>
        <v>9.5129476352542708E-2</v>
      </c>
      <c r="O1095" s="35">
        <f t="shared" si="539"/>
        <v>4.2920160206156487E-2</v>
      </c>
      <c r="P1095" s="35">
        <f t="shared" si="540"/>
        <v>0.96327550033372866</v>
      </c>
      <c r="Q1095" s="35">
        <f t="shared" si="532"/>
        <v>-0.31824852085037381</v>
      </c>
      <c r="R1095" s="35">
        <f t="shared" si="541"/>
        <v>0.8820287252871204</v>
      </c>
      <c r="S1095" s="67">
        <f t="shared" si="533"/>
        <v>1.6651053413291745</v>
      </c>
      <c r="BL1095" s="96">
        <v>40240</v>
      </c>
      <c r="BM1095" s="126">
        <f t="shared" si="534"/>
        <v>-1.8917780569001189E-3</v>
      </c>
      <c r="BN1095" s="126">
        <f t="shared" si="535"/>
        <v>2.7067099239155395E-4</v>
      </c>
      <c r="BO1095" s="126">
        <f t="shared" si="536"/>
        <v>9.6739454749293491E-3</v>
      </c>
      <c r="BP1095" s="126">
        <f t="shared" si="537"/>
        <v>-2.974793597922458E-3</v>
      </c>
      <c r="BQ1095" s="126">
        <f t="shared" si="538"/>
        <v>8.0706276104527963E-3</v>
      </c>
    </row>
    <row r="1096" spans="1:69" ht="14" thickBot="1" x14ac:dyDescent="0.2">
      <c r="A1096" s="96">
        <v>40241</v>
      </c>
      <c r="B1096" s="97">
        <v>3.6364998817443848</v>
      </c>
      <c r="C1096" s="98">
        <v>1122.969970703125</v>
      </c>
      <c r="D1096" s="97">
        <v>1.5032000541687012</v>
      </c>
      <c r="E1096">
        <v>89.102739082621923</v>
      </c>
      <c r="F1096">
        <v>1130.722412109375</v>
      </c>
      <c r="G1096" s="14"/>
      <c r="H1096" s="34">
        <f t="shared" si="526"/>
        <v>-8.0469199453341179E-3</v>
      </c>
      <c r="I1096" s="34">
        <f t="shared" si="527"/>
        <v>3.7361180334851843E-3</v>
      </c>
      <c r="J1096" s="34">
        <f t="shared" si="528"/>
        <v>-4.0415685235029412E-3</v>
      </c>
      <c r="K1096" s="34">
        <f t="shared" si="529"/>
        <v>7.9302249082287956E-3</v>
      </c>
      <c r="L1096" s="101">
        <f t="shared" si="530"/>
        <v>-1.1378106694231326E-2</v>
      </c>
      <c r="N1096" s="34">
        <f t="shared" si="531"/>
        <v>0.33091697375761714</v>
      </c>
      <c r="O1096" s="35">
        <f t="shared" si="539"/>
        <v>0.37361180334851846</v>
      </c>
      <c r="P1096" s="35">
        <f t="shared" si="540"/>
        <v>-0.40415685235029414</v>
      </c>
      <c r="Q1096" s="35">
        <f t="shared" si="532"/>
        <v>0.79302249082287957</v>
      </c>
      <c r="R1096" s="35">
        <f t="shared" si="541"/>
        <v>-1.1378106694231327</v>
      </c>
      <c r="S1096" s="67">
        <f t="shared" si="533"/>
        <v>-4.4416253844411724E-2</v>
      </c>
      <c r="BL1096" s="96">
        <v>40241</v>
      </c>
      <c r="BM1096" s="126">
        <f t="shared" si="534"/>
        <v>-7.6254311064383072E-3</v>
      </c>
      <c r="BN1096" s="126">
        <f t="shared" si="535"/>
        <v>3.5775874238151732E-3</v>
      </c>
      <c r="BO1096" s="126">
        <f t="shared" si="536"/>
        <v>-4.000378051910879E-3</v>
      </c>
      <c r="BP1096" s="126">
        <f t="shared" si="537"/>
        <v>8.137916518810075E-3</v>
      </c>
      <c r="BQ1096" s="126">
        <f t="shared" si="538"/>
        <v>-1.2127766336649734E-2</v>
      </c>
    </row>
    <row r="1097" spans="1:69" ht="14" thickBot="1" x14ac:dyDescent="0.2">
      <c r="A1097" s="96">
        <v>40242</v>
      </c>
      <c r="B1097" s="97">
        <v>3.7249999046325684</v>
      </c>
      <c r="C1097" s="98">
        <v>1138.699951171875</v>
      </c>
      <c r="D1097" s="97">
        <v>1.5157999992370605</v>
      </c>
      <c r="E1097">
        <v>90.383221379340526</v>
      </c>
      <c r="F1097">
        <v>1137.72216796875</v>
      </c>
      <c r="G1097" s="14"/>
      <c r="H1097" s="34">
        <f t="shared" ref="H1097:H1160" si="542">(B1097-B1096)/B1096</f>
        <v>2.4336594463391321E-2</v>
      </c>
      <c r="I1097" s="34">
        <f t="shared" ref="I1097:I1160" si="543">(C1097-C1096)/C1096</f>
        <v>1.4007480947064853E-2</v>
      </c>
      <c r="J1097" s="34">
        <f t="shared" ref="J1097:J1160" si="544">(D1097-D1096)/D1096</f>
        <v>8.3820813027627172E-3</v>
      </c>
      <c r="K1097" s="34">
        <f t="shared" ref="K1097:K1160" si="545">(E1097-E1096)/E1096</f>
        <v>1.4370852230830471E-2</v>
      </c>
      <c r="L1097" s="101">
        <f t="shared" ref="L1097:L1160" si="546">(F1097-F1096)/F1096</f>
        <v>6.1905165975412822E-3</v>
      </c>
      <c r="N1097" s="34">
        <f t="shared" ref="N1097:N1160" si="547">-H1097*$B$7*100*$V$24*$B$6</f>
        <v>-1.000804313464243</v>
      </c>
      <c r="O1097" s="35">
        <f t="shared" si="539"/>
        <v>1.4007480947064852</v>
      </c>
      <c r="P1097" s="35">
        <f t="shared" si="540"/>
        <v>0.83820813027627172</v>
      </c>
      <c r="Q1097" s="35">
        <f t="shared" ref="Q1097:Q1160" si="548">-K1097*$E$6</f>
        <v>1.4370852230830471</v>
      </c>
      <c r="R1097" s="35">
        <f t="shared" si="541"/>
        <v>0.61905165975412824</v>
      </c>
      <c r="S1097" s="67">
        <f t="shared" ref="S1097:S1160" si="549">SUM(N1097:R1097)</f>
        <v>3.2942887943556896</v>
      </c>
      <c r="BL1097" s="96">
        <v>40242</v>
      </c>
      <c r="BM1097" s="126">
        <f t="shared" ref="BM1097:BM1160" si="550">H1097-$BM$6</f>
        <v>2.4758083302287133E-2</v>
      </c>
      <c r="BN1097" s="126">
        <f t="shared" ref="BN1097:BN1160" si="551">I1097-$BN$6</f>
        <v>1.3848950337394842E-2</v>
      </c>
      <c r="BO1097" s="126">
        <f t="shared" ref="BO1097:BO1160" si="552">J1097-$BO$6</f>
        <v>8.4232717743547795E-3</v>
      </c>
      <c r="BP1097" s="126">
        <f t="shared" ref="BP1097:BP1160" si="553">K1097-$BP$6</f>
        <v>1.457854384141175E-2</v>
      </c>
      <c r="BQ1097" s="126">
        <f t="shared" ref="BQ1097:BQ1160" si="554">L1097-$BQ$6</f>
        <v>5.440856955122874E-3</v>
      </c>
    </row>
    <row r="1098" spans="1:69" ht="14" thickBot="1" x14ac:dyDescent="0.2">
      <c r="A1098" s="96">
        <v>40245</v>
      </c>
      <c r="B1098" s="97">
        <v>3.7555000782012939</v>
      </c>
      <c r="C1098" s="98">
        <v>1138.5</v>
      </c>
      <c r="D1098" s="97">
        <v>1.5072000026702881</v>
      </c>
      <c r="E1098">
        <v>90.317922686260104</v>
      </c>
      <c r="F1098">
        <v>1123.236328125</v>
      </c>
      <c r="G1098" s="14"/>
      <c r="H1098" s="34">
        <f t="shared" si="542"/>
        <v>8.1879662683465495E-3</v>
      </c>
      <c r="I1098" s="34">
        <f t="shared" si="543"/>
        <v>-1.7559601339160806E-4</v>
      </c>
      <c r="J1098" s="34">
        <f t="shared" si="544"/>
        <v>-5.6735694492024346E-3</v>
      </c>
      <c r="K1098" s="34">
        <f t="shared" si="545"/>
        <v>-7.224647681715352E-4</v>
      </c>
      <c r="L1098" s="101">
        <f t="shared" si="546"/>
        <v>-1.2732317477484437E-2</v>
      </c>
      <c r="N1098" s="34">
        <f t="shared" si="547"/>
        <v>-0.33671728278119289</v>
      </c>
      <c r="O1098" s="35">
        <f t="shared" ref="O1098:O1161" si="555">I1098*$C$6</f>
        <v>-1.7559601339160805E-2</v>
      </c>
      <c r="P1098" s="35">
        <f t="shared" ref="P1098:P1161" si="556">J1098*$D$6</f>
        <v>-0.56735694492024347</v>
      </c>
      <c r="Q1098" s="35">
        <f t="shared" si="548"/>
        <v>-7.2246476817153515E-2</v>
      </c>
      <c r="R1098" s="35">
        <f t="shared" ref="R1098:R1161" si="557">L1098*$F$6</f>
        <v>-1.2732317477484438</v>
      </c>
      <c r="S1098" s="67">
        <f t="shared" si="549"/>
        <v>-2.2671120536061946</v>
      </c>
      <c r="BL1098" s="96">
        <v>40245</v>
      </c>
      <c r="BM1098" s="126">
        <f t="shared" si="550"/>
        <v>8.6094551072423611E-3</v>
      </c>
      <c r="BN1098" s="126">
        <f t="shared" si="551"/>
        <v>-3.3412662306161897E-4</v>
      </c>
      <c r="BO1098" s="126">
        <f t="shared" si="552"/>
        <v>-5.6323789776103724E-3</v>
      </c>
      <c r="BP1098" s="126">
        <f t="shared" si="553"/>
        <v>-5.1477315759025535E-4</v>
      </c>
      <c r="BQ1098" s="126">
        <f t="shared" si="554"/>
        <v>-1.3481977119902845E-2</v>
      </c>
    </row>
    <row r="1099" spans="1:69" ht="14" thickBot="1" x14ac:dyDescent="0.2">
      <c r="A1099" s="96">
        <v>40246</v>
      </c>
      <c r="B1099" s="97">
        <v>3.7420001029968262</v>
      </c>
      <c r="C1099" s="98">
        <v>1140.449951171875</v>
      </c>
      <c r="D1099" s="97">
        <v>1.4989000558853149</v>
      </c>
      <c r="E1099">
        <v>89.960418287502534</v>
      </c>
      <c r="F1099">
        <v>1119.8363037109375</v>
      </c>
      <c r="G1099" s="14"/>
      <c r="H1099" s="34">
        <f t="shared" si="542"/>
        <v>-3.5947210553470737E-3</v>
      </c>
      <c r="I1099" s="34">
        <f t="shared" si="543"/>
        <v>1.712737085529205E-3</v>
      </c>
      <c r="J1099" s="34">
        <f t="shared" si="544"/>
        <v>-5.5068648953478161E-3</v>
      </c>
      <c r="K1099" s="34">
        <f t="shared" si="545"/>
        <v>-3.958288544782443E-3</v>
      </c>
      <c r="L1099" s="101">
        <f t="shared" si="546"/>
        <v>-3.026989360055782E-3</v>
      </c>
      <c r="N1099" s="34">
        <f t="shared" si="547"/>
        <v>0.14782727070970628</v>
      </c>
      <c r="O1099" s="35">
        <f t="shared" si="555"/>
        <v>0.17127370855292051</v>
      </c>
      <c r="P1099" s="35">
        <f t="shared" si="556"/>
        <v>-0.55068648953478161</v>
      </c>
      <c r="Q1099" s="35">
        <f t="shared" si="548"/>
        <v>-0.39582885447824429</v>
      </c>
      <c r="R1099" s="35">
        <f t="shared" si="557"/>
        <v>-0.30269893600557818</v>
      </c>
      <c r="S1099" s="67">
        <f t="shared" si="549"/>
        <v>-0.93011330075597731</v>
      </c>
      <c r="BL1099" s="96">
        <v>40246</v>
      </c>
      <c r="BM1099" s="126">
        <f t="shared" si="550"/>
        <v>-3.1732322164512625E-3</v>
      </c>
      <c r="BN1099" s="126">
        <f t="shared" si="551"/>
        <v>1.5542064758591941E-3</v>
      </c>
      <c r="BO1099" s="126">
        <f t="shared" si="552"/>
        <v>-5.4656744237557538E-3</v>
      </c>
      <c r="BP1099" s="126">
        <f t="shared" si="553"/>
        <v>-3.7505969342011632E-3</v>
      </c>
      <c r="BQ1099" s="126">
        <f t="shared" si="554"/>
        <v>-3.7766490024741901E-3</v>
      </c>
    </row>
    <row r="1100" spans="1:69" ht="14" thickBot="1" x14ac:dyDescent="0.2">
      <c r="A1100" s="96">
        <v>40247</v>
      </c>
      <c r="B1100" s="97">
        <v>3.7455000877380371</v>
      </c>
      <c r="C1100" s="98">
        <v>1145.6099853515625</v>
      </c>
      <c r="D1100" s="97">
        <v>1.4975999593734741</v>
      </c>
      <c r="E1100">
        <v>90.522313214056823</v>
      </c>
      <c r="F1100">
        <v>1107.8365478515625</v>
      </c>
      <c r="G1100" s="14"/>
      <c r="H1100" s="34">
        <f t="shared" si="542"/>
        <v>9.3532459777538016E-4</v>
      </c>
      <c r="I1100" s="34">
        <f t="shared" si="543"/>
        <v>4.5245599549417152E-3</v>
      </c>
      <c r="J1100" s="34">
        <f t="shared" si="544"/>
        <v>-8.6736704474463927E-4</v>
      </c>
      <c r="K1100" s="34">
        <f t="shared" si="545"/>
        <v>6.2460239430917313E-3</v>
      </c>
      <c r="L1100" s="101">
        <f t="shared" si="546"/>
        <v>-1.0715633900785278E-2</v>
      </c>
      <c r="N1100" s="34">
        <f t="shared" si="547"/>
        <v>-3.8463758491391067E-2</v>
      </c>
      <c r="O1100" s="35">
        <f t="shared" si="555"/>
        <v>0.45245599549417154</v>
      </c>
      <c r="P1100" s="35">
        <f t="shared" si="556"/>
        <v>-8.6736704474463924E-2</v>
      </c>
      <c r="Q1100" s="35">
        <f t="shared" si="548"/>
        <v>0.62460239430917308</v>
      </c>
      <c r="R1100" s="35">
        <f t="shared" si="557"/>
        <v>-1.0715633900785277</v>
      </c>
      <c r="S1100" s="67">
        <f t="shared" si="549"/>
        <v>-0.11970546324103815</v>
      </c>
      <c r="BL1100" s="96">
        <v>40247</v>
      </c>
      <c r="BM1100" s="126">
        <f t="shared" si="550"/>
        <v>1.3568134366711911E-3</v>
      </c>
      <c r="BN1100" s="126">
        <f t="shared" si="551"/>
        <v>4.366029345271704E-3</v>
      </c>
      <c r="BO1100" s="126">
        <f t="shared" si="552"/>
        <v>-8.2617657315257691E-4</v>
      </c>
      <c r="BP1100" s="126">
        <f t="shared" si="553"/>
        <v>6.4537155536730116E-3</v>
      </c>
      <c r="BQ1100" s="126">
        <f t="shared" si="554"/>
        <v>-1.1465293543203687E-2</v>
      </c>
    </row>
    <row r="1101" spans="1:69" ht="14" thickBot="1" x14ac:dyDescent="0.2">
      <c r="A1101" s="96">
        <v>40248</v>
      </c>
      <c r="B1101" s="97">
        <v>3.7534999847412109</v>
      </c>
      <c r="C1101" s="98">
        <v>1150.239990234375</v>
      </c>
      <c r="D1101" s="97">
        <v>1.5048999786376953</v>
      </c>
      <c r="E1101">
        <v>90.596124422268645</v>
      </c>
      <c r="F1101">
        <v>1107.472900390625</v>
      </c>
      <c r="G1101" s="14"/>
      <c r="H1101" s="34">
        <f t="shared" si="542"/>
        <v>2.1358688601727104E-3</v>
      </c>
      <c r="I1101" s="34">
        <f t="shared" si="543"/>
        <v>4.0415193146135621E-3</v>
      </c>
      <c r="J1101" s="34">
        <f t="shared" si="544"/>
        <v>4.8744788075950393E-3</v>
      </c>
      <c r="K1101" s="34">
        <f t="shared" si="545"/>
        <v>8.1539242194663948E-4</v>
      </c>
      <c r="L1101" s="101">
        <f t="shared" si="546"/>
        <v>-3.2825010299824902E-4</v>
      </c>
      <c r="N1101" s="34">
        <f t="shared" si="547"/>
        <v>-8.7834260108590828E-2</v>
      </c>
      <c r="O1101" s="35">
        <f t="shared" si="555"/>
        <v>0.4041519314613562</v>
      </c>
      <c r="P1101" s="35">
        <f t="shared" si="556"/>
        <v>0.4874478807595039</v>
      </c>
      <c r="Q1101" s="35">
        <f t="shared" si="548"/>
        <v>8.153924219466395E-2</v>
      </c>
      <c r="R1101" s="35">
        <f t="shared" si="557"/>
        <v>-3.2825010299824903E-2</v>
      </c>
      <c r="S1101" s="67">
        <f t="shared" si="549"/>
        <v>0.85247978400710833</v>
      </c>
      <c r="BL1101" s="96">
        <v>40248</v>
      </c>
      <c r="BM1101" s="126">
        <f t="shared" si="550"/>
        <v>2.5573576990685215E-3</v>
      </c>
      <c r="BN1101" s="126">
        <f t="shared" si="551"/>
        <v>3.882988704943551E-3</v>
      </c>
      <c r="BO1101" s="126">
        <f t="shared" si="552"/>
        <v>4.9156692791871015E-3</v>
      </c>
      <c r="BP1101" s="126">
        <f t="shared" si="553"/>
        <v>1.0230840325279194E-3</v>
      </c>
      <c r="BQ1101" s="126">
        <f t="shared" si="554"/>
        <v>-1.0779097454166569E-3</v>
      </c>
    </row>
    <row r="1102" spans="1:69" ht="14" thickBot="1" x14ac:dyDescent="0.2">
      <c r="A1102" s="96">
        <v>40249</v>
      </c>
      <c r="B1102" s="97">
        <v>3.7555000782012939</v>
      </c>
      <c r="C1102" s="98">
        <v>1149.989990234375</v>
      </c>
      <c r="D1102" s="97">
        <v>1.5175000429153442</v>
      </c>
      <c r="E1102">
        <v>90.522313214056823</v>
      </c>
      <c r="F1102">
        <v>1102.9730224609375</v>
      </c>
      <c r="G1102" s="14"/>
      <c r="H1102" s="34">
        <f t="shared" si="542"/>
        <v>5.328609213304436E-4</v>
      </c>
      <c r="I1102" s="34">
        <f t="shared" si="543"/>
        <v>-2.1734594703933007E-4</v>
      </c>
      <c r="J1102" s="34">
        <f t="shared" si="544"/>
        <v>8.3726921765625139E-3</v>
      </c>
      <c r="K1102" s="34">
        <f t="shared" si="545"/>
        <v>-8.1472809882890732E-4</v>
      </c>
      <c r="L1102" s="101">
        <f t="shared" si="546"/>
        <v>-4.0631946191191804E-3</v>
      </c>
      <c r="N1102" s="34">
        <f t="shared" si="547"/>
        <v>-2.1913070431700998E-2</v>
      </c>
      <c r="O1102" s="35">
        <f t="shared" si="555"/>
        <v>-2.1734594703933005E-2</v>
      </c>
      <c r="P1102" s="35">
        <f t="shared" si="556"/>
        <v>0.8372692176562514</v>
      </c>
      <c r="Q1102" s="35">
        <f t="shared" si="548"/>
        <v>-8.1472809882890726E-2</v>
      </c>
      <c r="R1102" s="35">
        <f t="shared" si="557"/>
        <v>-0.40631946191191803</v>
      </c>
      <c r="S1102" s="67">
        <f t="shared" si="549"/>
        <v>0.30582928072580862</v>
      </c>
      <c r="BL1102" s="96">
        <v>40249</v>
      </c>
      <c r="BM1102" s="126">
        <f t="shared" si="550"/>
        <v>9.5434976022625462E-4</v>
      </c>
      <c r="BN1102" s="126">
        <f t="shared" si="551"/>
        <v>-3.7587655670934098E-4</v>
      </c>
      <c r="BO1102" s="126">
        <f t="shared" si="552"/>
        <v>8.4138826481545761E-3</v>
      </c>
      <c r="BP1102" s="126">
        <f t="shared" si="553"/>
        <v>-6.0703648824762747E-4</v>
      </c>
      <c r="BQ1102" s="126">
        <f t="shared" si="554"/>
        <v>-4.8128542615375886E-3</v>
      </c>
    </row>
    <row r="1103" spans="1:69" ht="14" thickBot="1" x14ac:dyDescent="0.2">
      <c r="A1103" s="96">
        <v>40252</v>
      </c>
      <c r="B1103" s="97">
        <v>3.7395000457763672</v>
      </c>
      <c r="C1103" s="98">
        <v>1150.510009765625</v>
      </c>
      <c r="D1103" s="97">
        <v>1.5041999816894531</v>
      </c>
      <c r="E1103">
        <v>90.481358086019256</v>
      </c>
      <c r="F1103">
        <v>1102.9864501953125</v>
      </c>
      <c r="G1103" s="14"/>
      <c r="H1103" s="34">
        <f t="shared" si="542"/>
        <v>-4.2604265987900109E-3</v>
      </c>
      <c r="I1103" s="34">
        <f t="shared" si="543"/>
        <v>4.5219483270808022E-4</v>
      </c>
      <c r="J1103" s="34">
        <f t="shared" si="544"/>
        <v>-8.7644552551970345E-3</v>
      </c>
      <c r="K1103" s="34">
        <f t="shared" si="545"/>
        <v>-4.5243130211134369E-4</v>
      </c>
      <c r="L1103" s="101">
        <f t="shared" si="546"/>
        <v>1.2174127654582369E-5</v>
      </c>
      <c r="N1103" s="34">
        <f t="shared" si="547"/>
        <v>0.1752033680669989</v>
      </c>
      <c r="O1103" s="35">
        <f t="shared" si="555"/>
        <v>4.521948327080802E-2</v>
      </c>
      <c r="P1103" s="35">
        <f t="shared" si="556"/>
        <v>-0.87644552551970345</v>
      </c>
      <c r="Q1103" s="35">
        <f t="shared" si="548"/>
        <v>-4.5243130211134366E-2</v>
      </c>
      <c r="R1103" s="35">
        <f t="shared" si="557"/>
        <v>1.2174127654582369E-3</v>
      </c>
      <c r="S1103" s="67">
        <f t="shared" si="549"/>
        <v>-0.7000483916275726</v>
      </c>
      <c r="BL1103" s="96">
        <v>40252</v>
      </c>
      <c r="BM1103" s="126">
        <f t="shared" si="550"/>
        <v>-3.8389377598941998E-3</v>
      </c>
      <c r="BN1103" s="126">
        <f t="shared" si="551"/>
        <v>2.9366422303806931E-4</v>
      </c>
      <c r="BO1103" s="126">
        <f t="shared" si="552"/>
        <v>-8.7232647836049722E-3</v>
      </c>
      <c r="BP1103" s="126">
        <f t="shared" si="553"/>
        <v>-2.4473969153006379E-4</v>
      </c>
      <c r="BQ1103" s="126">
        <f t="shared" si="554"/>
        <v>-7.3748551476382571E-4</v>
      </c>
    </row>
    <row r="1104" spans="1:69" ht="14" thickBot="1" x14ac:dyDescent="0.2">
      <c r="A1104" s="96">
        <v>40253</v>
      </c>
      <c r="B1104" s="97">
        <v>3.6914999485015869</v>
      </c>
      <c r="C1104" s="98">
        <v>1159.4599609375</v>
      </c>
      <c r="D1104" s="97">
        <v>1.5231000185012817</v>
      </c>
      <c r="E1104">
        <v>90.277152253124683</v>
      </c>
      <c r="F1104">
        <v>1124.986328125</v>
      </c>
      <c r="G1104" s="14"/>
      <c r="H1104" s="34">
        <f t="shared" si="542"/>
        <v>-1.2835966489422746E-2</v>
      </c>
      <c r="I1104" s="34">
        <f t="shared" si="543"/>
        <v>7.7791163013855311E-3</v>
      </c>
      <c r="J1104" s="34">
        <f t="shared" si="544"/>
        <v>1.2564843133823802E-2</v>
      </c>
      <c r="K1104" s="34">
        <f t="shared" si="545"/>
        <v>-2.2568829338352487E-3</v>
      </c>
      <c r="L1104" s="101">
        <f t="shared" si="546"/>
        <v>1.9945737253428499E-2</v>
      </c>
      <c r="N1104" s="34">
        <f t="shared" si="547"/>
        <v>0.5278590087623386</v>
      </c>
      <c r="O1104" s="35">
        <f t="shared" si="555"/>
        <v>0.77791163013855313</v>
      </c>
      <c r="P1104" s="35">
        <f t="shared" si="556"/>
        <v>1.2564843133823802</v>
      </c>
      <c r="Q1104" s="35">
        <f t="shared" si="548"/>
        <v>-0.22568829338352486</v>
      </c>
      <c r="R1104" s="35">
        <f t="shared" si="557"/>
        <v>1.9945737253428499</v>
      </c>
      <c r="S1104" s="67">
        <f t="shared" si="549"/>
        <v>4.3311403842425973</v>
      </c>
      <c r="BL1104" s="96">
        <v>40253</v>
      </c>
      <c r="BM1104" s="126">
        <f t="shared" si="550"/>
        <v>-1.2414477650526935E-2</v>
      </c>
      <c r="BN1104" s="126">
        <f t="shared" si="551"/>
        <v>7.62058569171552E-3</v>
      </c>
      <c r="BO1104" s="126">
        <f t="shared" si="552"/>
        <v>1.2606033605415864E-2</v>
      </c>
      <c r="BP1104" s="126">
        <f t="shared" si="553"/>
        <v>-2.0491913232539689E-3</v>
      </c>
      <c r="BQ1104" s="126">
        <f t="shared" si="554"/>
        <v>1.9196077611010092E-2</v>
      </c>
    </row>
    <row r="1105" spans="1:69" ht="14" thickBot="1" x14ac:dyDescent="0.2">
      <c r="A1105" s="96">
        <v>40254</v>
      </c>
      <c r="B1105" s="97">
        <v>3.6749999523162842</v>
      </c>
      <c r="C1105" s="98">
        <v>1166.2099609375</v>
      </c>
      <c r="D1105" s="97">
        <v>1.5329999923706055</v>
      </c>
      <c r="E1105">
        <v>90.203859670876682</v>
      </c>
      <c r="F1105">
        <v>1124.986328125</v>
      </c>
      <c r="G1105" s="14"/>
      <c r="H1105" s="34">
        <f t="shared" si="542"/>
        <v>-4.4697267819278266E-3</v>
      </c>
      <c r="I1105" s="34">
        <f t="shared" si="543"/>
        <v>5.821675803744166E-3</v>
      </c>
      <c r="J1105" s="34">
        <f t="shared" si="544"/>
        <v>6.4998842814441207E-3</v>
      </c>
      <c r="K1105" s="34">
        <f t="shared" si="545"/>
        <v>-8.1186192097086748E-4</v>
      </c>
      <c r="L1105" s="101">
        <f t="shared" si="546"/>
        <v>0</v>
      </c>
      <c r="N1105" s="34">
        <f t="shared" si="547"/>
        <v>0.18381051013892183</v>
      </c>
      <c r="O1105" s="35">
        <f t="shared" si="555"/>
        <v>0.58216758037441663</v>
      </c>
      <c r="P1105" s="35">
        <f t="shared" si="556"/>
        <v>0.64998842814441204</v>
      </c>
      <c r="Q1105" s="35">
        <f t="shared" si="548"/>
        <v>-8.1186192097086746E-2</v>
      </c>
      <c r="R1105" s="35">
        <f t="shared" si="557"/>
        <v>0</v>
      </c>
      <c r="S1105" s="67">
        <f t="shared" si="549"/>
        <v>1.3347803265606639</v>
      </c>
      <c r="BL1105" s="96">
        <v>40254</v>
      </c>
      <c r="BM1105" s="126">
        <f t="shared" si="550"/>
        <v>-4.0482379430320159E-3</v>
      </c>
      <c r="BN1105" s="126">
        <f t="shared" si="551"/>
        <v>5.6631451940741548E-3</v>
      </c>
      <c r="BO1105" s="126">
        <f t="shared" si="552"/>
        <v>6.5410747530361829E-3</v>
      </c>
      <c r="BP1105" s="126">
        <f t="shared" si="553"/>
        <v>-6.0417031038958763E-4</v>
      </c>
      <c r="BQ1105" s="126">
        <f t="shared" si="554"/>
        <v>-7.4965964241840803E-4</v>
      </c>
    </row>
    <row r="1106" spans="1:69" ht="14" thickBot="1" x14ac:dyDescent="0.2">
      <c r="A1106" s="96">
        <v>40255</v>
      </c>
      <c r="B1106" s="97">
        <v>3.7095000743865967</v>
      </c>
      <c r="C1106" s="98">
        <v>1165.8299560546875</v>
      </c>
      <c r="D1106" s="97">
        <v>1.5256999731063843</v>
      </c>
      <c r="E1106">
        <v>90.317922686260104</v>
      </c>
      <c r="F1106">
        <v>1125.97119140625</v>
      </c>
      <c r="G1106" s="14"/>
      <c r="H1106" s="34">
        <f t="shared" si="542"/>
        <v>9.3877884402604455E-3</v>
      </c>
      <c r="I1106" s="34">
        <f t="shared" si="543"/>
        <v>-3.2584602733715237E-4</v>
      </c>
      <c r="J1106" s="34">
        <f t="shared" si="544"/>
        <v>-4.7619173519580808E-3</v>
      </c>
      <c r="K1106" s="34">
        <f t="shared" si="545"/>
        <v>1.2645026033209624E-3</v>
      </c>
      <c r="L1106" s="101">
        <f t="shared" si="546"/>
        <v>8.7544466686227088E-4</v>
      </c>
      <c r="N1106" s="34">
        <f t="shared" si="547"/>
        <v>-0.38605808955872972</v>
      </c>
      <c r="O1106" s="35">
        <f t="shared" si="555"/>
        <v>-3.2584602733715239E-2</v>
      </c>
      <c r="P1106" s="35">
        <f t="shared" si="556"/>
        <v>-0.4761917351958081</v>
      </c>
      <c r="Q1106" s="35">
        <f t="shared" si="548"/>
        <v>0.12645026033209625</v>
      </c>
      <c r="R1106" s="35">
        <f t="shared" si="557"/>
        <v>8.754446668622709E-2</v>
      </c>
      <c r="S1106" s="67">
        <f t="shared" si="549"/>
        <v>-0.6808397004699297</v>
      </c>
      <c r="BL1106" s="96">
        <v>40255</v>
      </c>
      <c r="BM1106" s="126">
        <f t="shared" si="550"/>
        <v>9.8092772791562571E-3</v>
      </c>
      <c r="BN1106" s="126">
        <f t="shared" si="551"/>
        <v>-4.8437663700716328E-4</v>
      </c>
      <c r="BO1106" s="126">
        <f t="shared" si="552"/>
        <v>-4.7207268803660185E-3</v>
      </c>
      <c r="BP1106" s="126">
        <f t="shared" si="553"/>
        <v>1.4721942139022423E-3</v>
      </c>
      <c r="BQ1106" s="126">
        <f t="shared" si="554"/>
        <v>1.2578502444386284E-4</v>
      </c>
    </row>
    <row r="1107" spans="1:69" ht="14" thickBot="1" x14ac:dyDescent="0.2">
      <c r="A1107" s="96">
        <v>40256</v>
      </c>
      <c r="B1107" s="97">
        <v>3.7295000553131104</v>
      </c>
      <c r="C1107" s="98">
        <v>1159.9000244140625</v>
      </c>
      <c r="D1107" s="97">
        <v>1.5022000074386597</v>
      </c>
      <c r="E1107">
        <v>90.481358086019256</v>
      </c>
      <c r="F1107">
        <v>1102.9718017578125</v>
      </c>
      <c r="G1107" s="14"/>
      <c r="H1107" s="34">
        <f t="shared" si="542"/>
        <v>5.3915569552376594E-3</v>
      </c>
      <c r="I1107" s="34">
        <f t="shared" si="543"/>
        <v>-5.0864464494398661E-3</v>
      </c>
      <c r="J1107" s="34">
        <f t="shared" si="544"/>
        <v>-1.5402743712368145E-2</v>
      </c>
      <c r="K1107" s="34">
        <f t="shared" si="545"/>
        <v>1.8095566737831416E-3</v>
      </c>
      <c r="L1107" s="101">
        <f t="shared" si="546"/>
        <v>-2.0426268295295424E-2</v>
      </c>
      <c r="N1107" s="34">
        <f t="shared" si="547"/>
        <v>-0.22171933156904275</v>
      </c>
      <c r="O1107" s="35">
        <f t="shared" si="555"/>
        <v>-0.50864464494398665</v>
      </c>
      <c r="P1107" s="35">
        <f t="shared" si="556"/>
        <v>-1.5402743712368145</v>
      </c>
      <c r="Q1107" s="35">
        <f t="shared" si="548"/>
        <v>0.18095566737831417</v>
      </c>
      <c r="R1107" s="35">
        <f t="shared" si="557"/>
        <v>-2.0426268295295422</v>
      </c>
      <c r="S1107" s="67">
        <f t="shared" si="549"/>
        <v>-4.1323095099010718</v>
      </c>
      <c r="BL1107" s="96">
        <v>40256</v>
      </c>
      <c r="BM1107" s="126">
        <f t="shared" si="550"/>
        <v>5.8130457941334701E-3</v>
      </c>
      <c r="BN1107" s="126">
        <f t="shared" si="551"/>
        <v>-5.2449770591098772E-3</v>
      </c>
      <c r="BO1107" s="126">
        <f t="shared" si="552"/>
        <v>-1.5361553240776083E-2</v>
      </c>
      <c r="BP1107" s="126">
        <f t="shared" si="553"/>
        <v>2.0172482843644215E-3</v>
      </c>
      <c r="BQ1107" s="126">
        <f t="shared" si="554"/>
        <v>-2.1175927937713831E-2</v>
      </c>
    </row>
    <row r="1108" spans="1:69" ht="14" thickBot="1" x14ac:dyDescent="0.2">
      <c r="A1108" s="96">
        <v>40259</v>
      </c>
      <c r="B1108" s="97">
        <v>3.6909999847412109</v>
      </c>
      <c r="C1108" s="98">
        <v>1165.81005859375</v>
      </c>
      <c r="D1108" s="97">
        <v>1.509600043296814</v>
      </c>
      <c r="E1108">
        <v>90.138812225426065</v>
      </c>
      <c r="F1108">
        <v>1098.9884033203125</v>
      </c>
      <c r="G1108" s="14"/>
      <c r="H1108" s="34">
        <f t="shared" si="542"/>
        <v>-1.0323118380720104E-2</v>
      </c>
      <c r="I1108" s="34">
        <f t="shared" si="543"/>
        <v>5.0952961938879387E-3</v>
      </c>
      <c r="J1108" s="34">
        <f t="shared" si="544"/>
        <v>4.9261322204170385E-3</v>
      </c>
      <c r="K1108" s="34">
        <f t="shared" si="545"/>
        <v>-3.785816966490906E-3</v>
      </c>
      <c r="L1108" s="101">
        <f t="shared" si="546"/>
        <v>-3.6115143026790304E-3</v>
      </c>
      <c r="N1108" s="34">
        <f t="shared" si="547"/>
        <v>0.42452206775964008</v>
      </c>
      <c r="O1108" s="35">
        <f t="shared" si="555"/>
        <v>0.50952961938879382</v>
      </c>
      <c r="P1108" s="35">
        <f t="shared" si="556"/>
        <v>0.49261322204170388</v>
      </c>
      <c r="Q1108" s="35">
        <f t="shared" si="548"/>
        <v>-0.37858169664909058</v>
      </c>
      <c r="R1108" s="35">
        <f t="shared" si="557"/>
        <v>-0.36115143026790303</v>
      </c>
      <c r="S1108" s="67">
        <f t="shared" si="549"/>
        <v>0.686931782273144</v>
      </c>
      <c r="BL1108" s="96">
        <v>40259</v>
      </c>
      <c r="BM1108" s="126">
        <f t="shared" si="550"/>
        <v>-9.9016295418242924E-3</v>
      </c>
      <c r="BN1108" s="126">
        <f t="shared" si="551"/>
        <v>4.9367655842179276E-3</v>
      </c>
      <c r="BO1108" s="126">
        <f t="shared" si="552"/>
        <v>4.9673226920091008E-3</v>
      </c>
      <c r="BP1108" s="126">
        <f t="shared" si="553"/>
        <v>-3.5781253559096261E-3</v>
      </c>
      <c r="BQ1108" s="126">
        <f t="shared" si="554"/>
        <v>-4.3611739450974381E-3</v>
      </c>
    </row>
    <row r="1109" spans="1:69" ht="14" thickBot="1" x14ac:dyDescent="0.2">
      <c r="A1109" s="96">
        <v>40260</v>
      </c>
      <c r="B1109" s="97">
        <v>3.6594998836517334</v>
      </c>
      <c r="C1109" s="98">
        <v>1174.1700439453125</v>
      </c>
      <c r="D1109" s="97">
        <v>1.5031000375747681</v>
      </c>
      <c r="E1109">
        <v>90.440447617715193</v>
      </c>
      <c r="F1109">
        <v>1103.087158203125</v>
      </c>
      <c r="G1109" s="14"/>
      <c r="H1109" s="34">
        <f t="shared" si="542"/>
        <v>-8.5342999782445465E-3</v>
      </c>
      <c r="I1109" s="34">
        <f t="shared" si="543"/>
        <v>7.1709669083201014E-3</v>
      </c>
      <c r="J1109" s="34">
        <f t="shared" si="544"/>
        <v>-4.3057800315443439E-3</v>
      </c>
      <c r="K1109" s="34">
        <f t="shared" si="545"/>
        <v>3.3463430995160602E-3</v>
      </c>
      <c r="L1109" s="101">
        <f t="shared" si="546"/>
        <v>3.729570640080605E-3</v>
      </c>
      <c r="N1109" s="34">
        <f t="shared" si="547"/>
        <v>0.35095971391860559</v>
      </c>
      <c r="O1109" s="35">
        <f t="shared" si="555"/>
        <v>0.71709669083201011</v>
      </c>
      <c r="P1109" s="35">
        <f t="shared" si="556"/>
        <v>-0.4305780031544344</v>
      </c>
      <c r="Q1109" s="35">
        <f t="shared" si="548"/>
        <v>0.33463430995160603</v>
      </c>
      <c r="R1109" s="35">
        <f t="shared" si="557"/>
        <v>0.3729570640080605</v>
      </c>
      <c r="S1109" s="67">
        <f t="shared" si="549"/>
        <v>1.3450697755558476</v>
      </c>
      <c r="BL1109" s="96">
        <v>40260</v>
      </c>
      <c r="BM1109" s="126">
        <f t="shared" si="550"/>
        <v>-8.112811139348735E-3</v>
      </c>
      <c r="BN1109" s="126">
        <f t="shared" si="551"/>
        <v>7.0124362986500903E-3</v>
      </c>
      <c r="BO1109" s="126">
        <f t="shared" si="552"/>
        <v>-4.2645895599522816E-3</v>
      </c>
      <c r="BP1109" s="126">
        <f t="shared" si="553"/>
        <v>3.5540347100973401E-3</v>
      </c>
      <c r="BQ1109" s="126">
        <f t="shared" si="554"/>
        <v>2.9799109976621969E-3</v>
      </c>
    </row>
    <row r="1110" spans="1:69" ht="14" thickBot="1" x14ac:dyDescent="0.2">
      <c r="A1110" s="96">
        <v>40261</v>
      </c>
      <c r="B1110" s="97">
        <v>3.7465000152587891</v>
      </c>
      <c r="C1110" s="98">
        <v>1167.719970703125</v>
      </c>
      <c r="D1110" s="97">
        <v>1.4895999431610107</v>
      </c>
      <c r="E1110">
        <v>92.038655586799649</v>
      </c>
      <c r="F1110">
        <v>1093.0860595703125</v>
      </c>
      <c r="G1110" s="14"/>
      <c r="H1110" s="34">
        <f t="shared" si="542"/>
        <v>2.3773776300886278E-2</v>
      </c>
      <c r="I1110" s="34">
        <f t="shared" si="543"/>
        <v>-5.4933042070420207E-3</v>
      </c>
      <c r="J1110" s="34">
        <f t="shared" si="544"/>
        <v>-8.9815009488919632E-3</v>
      </c>
      <c r="K1110" s="34">
        <f t="shared" si="545"/>
        <v>1.7671384996234846E-2</v>
      </c>
      <c r="L1110" s="101">
        <f t="shared" si="546"/>
        <v>-9.0664627526838414E-3</v>
      </c>
      <c r="N1110" s="34">
        <f t="shared" si="547"/>
        <v>-0.97765929843026311</v>
      </c>
      <c r="O1110" s="35">
        <f t="shared" si="555"/>
        <v>-0.54933042070420213</v>
      </c>
      <c r="P1110" s="35">
        <f t="shared" si="556"/>
        <v>-0.89815009488919628</v>
      </c>
      <c r="Q1110" s="35">
        <f t="shared" si="548"/>
        <v>1.7671384996234847</v>
      </c>
      <c r="R1110" s="35">
        <f t="shared" si="557"/>
        <v>-0.90664627526838415</v>
      </c>
      <c r="S1110" s="67">
        <f t="shared" si="549"/>
        <v>-1.564647589668561</v>
      </c>
      <c r="BL1110" s="96">
        <v>40261</v>
      </c>
      <c r="BM1110" s="126">
        <f t="shared" si="550"/>
        <v>2.4195265139782089E-2</v>
      </c>
      <c r="BN1110" s="126">
        <f t="shared" si="551"/>
        <v>-5.6518348167120319E-3</v>
      </c>
      <c r="BO1110" s="126">
        <f t="shared" si="552"/>
        <v>-8.9403104772999009E-3</v>
      </c>
      <c r="BP1110" s="126">
        <f t="shared" si="553"/>
        <v>1.7879076606816126E-2</v>
      </c>
      <c r="BQ1110" s="126">
        <f t="shared" si="554"/>
        <v>-9.8161223951022496E-3</v>
      </c>
    </row>
    <row r="1111" spans="1:69" ht="14" thickBot="1" x14ac:dyDescent="0.2">
      <c r="A1111" s="96">
        <v>40262</v>
      </c>
      <c r="B1111" s="97">
        <v>3.8259999752044678</v>
      </c>
      <c r="C1111" s="98">
        <v>1165.72998046875</v>
      </c>
      <c r="D1111" s="97">
        <v>1.4831000566482544</v>
      </c>
      <c r="E1111">
        <v>92.781595171224495</v>
      </c>
      <c r="F1111">
        <v>1090.172119140625</v>
      </c>
      <c r="G1111" s="14"/>
      <c r="H1111" s="34">
        <f t="shared" si="542"/>
        <v>2.1219794373919749E-2</v>
      </c>
      <c r="I1111" s="34">
        <f t="shared" si="543"/>
        <v>-1.704167338318927E-3</v>
      </c>
      <c r="J1111" s="34">
        <f t="shared" si="544"/>
        <v>-4.3635115203906633E-3</v>
      </c>
      <c r="K1111" s="34">
        <f t="shared" si="545"/>
        <v>8.0720386416791579E-3</v>
      </c>
      <c r="L1111" s="101">
        <f t="shared" si="546"/>
        <v>-2.6657923263909869E-3</v>
      </c>
      <c r="N1111" s="34">
        <f t="shared" si="547"/>
        <v>-0.87263079360544971</v>
      </c>
      <c r="O1111" s="35">
        <f t="shared" si="555"/>
        <v>-0.17041673383189271</v>
      </c>
      <c r="P1111" s="35">
        <f t="shared" si="556"/>
        <v>-0.43635115203906633</v>
      </c>
      <c r="Q1111" s="35">
        <f t="shared" si="548"/>
        <v>0.80720386416791579</v>
      </c>
      <c r="R1111" s="35">
        <f t="shared" si="557"/>
        <v>-0.26657923263909866</v>
      </c>
      <c r="S1111" s="67">
        <f t="shared" si="549"/>
        <v>-0.93877404794759156</v>
      </c>
      <c r="BL1111" s="96">
        <v>40262</v>
      </c>
      <c r="BM1111" s="126">
        <f t="shared" si="550"/>
        <v>2.1641283212815561E-2</v>
      </c>
      <c r="BN1111" s="126">
        <f t="shared" si="551"/>
        <v>-1.862697947988938E-3</v>
      </c>
      <c r="BO1111" s="126">
        <f t="shared" si="552"/>
        <v>-4.3223210487986011E-3</v>
      </c>
      <c r="BP1111" s="126">
        <f t="shared" si="553"/>
        <v>8.2797302522604373E-3</v>
      </c>
      <c r="BQ1111" s="126">
        <f t="shared" si="554"/>
        <v>-3.415451968809395E-3</v>
      </c>
    </row>
    <row r="1112" spans="1:69" ht="14" thickBot="1" x14ac:dyDescent="0.2">
      <c r="A1112" s="96">
        <v>40263</v>
      </c>
      <c r="B1112" s="97">
        <v>3.7904999256134033</v>
      </c>
      <c r="C1112" s="98">
        <v>1166.5899658203125</v>
      </c>
      <c r="D1112" s="97">
        <v>1.4891999959945679</v>
      </c>
      <c r="E1112">
        <v>92.524053334932645</v>
      </c>
      <c r="F1112">
        <v>1104.1717529296875</v>
      </c>
      <c r="G1112" s="14"/>
      <c r="H1112" s="34">
        <f t="shared" si="542"/>
        <v>-9.2786329903641138E-3</v>
      </c>
      <c r="I1112" s="34">
        <f t="shared" si="543"/>
        <v>7.3772259954804674E-4</v>
      </c>
      <c r="J1112" s="34">
        <f t="shared" si="544"/>
        <v>4.1129654866975665E-3</v>
      </c>
      <c r="K1112" s="34">
        <f t="shared" si="545"/>
        <v>-2.7757858206314224E-3</v>
      </c>
      <c r="L1112" s="101">
        <f t="shared" si="546"/>
        <v>1.2841672927847681E-2</v>
      </c>
      <c r="N1112" s="34">
        <f t="shared" si="547"/>
        <v>0.38156924272115311</v>
      </c>
      <c r="O1112" s="35">
        <f t="shared" si="555"/>
        <v>7.3772259954804673E-2</v>
      </c>
      <c r="P1112" s="35">
        <f t="shared" si="556"/>
        <v>0.41129654866975662</v>
      </c>
      <c r="Q1112" s="35">
        <f t="shared" si="548"/>
        <v>-0.27757858206314223</v>
      </c>
      <c r="R1112" s="35">
        <f t="shared" si="557"/>
        <v>1.284167292784768</v>
      </c>
      <c r="S1112" s="67">
        <f t="shared" si="549"/>
        <v>1.8732267620673402</v>
      </c>
      <c r="BL1112" s="96">
        <v>40263</v>
      </c>
      <c r="BM1112" s="126">
        <f t="shared" si="550"/>
        <v>-8.8571441514683023E-3</v>
      </c>
      <c r="BN1112" s="126">
        <f t="shared" si="551"/>
        <v>5.7919198987803583E-4</v>
      </c>
      <c r="BO1112" s="126">
        <f t="shared" si="552"/>
        <v>4.1541559582896287E-3</v>
      </c>
      <c r="BP1112" s="126">
        <f t="shared" si="553"/>
        <v>-2.5680942100501426E-3</v>
      </c>
      <c r="BQ1112" s="126">
        <f t="shared" si="554"/>
        <v>1.2092013285429273E-2</v>
      </c>
    </row>
    <row r="1113" spans="1:69" ht="14" thickBot="1" x14ac:dyDescent="0.2">
      <c r="A1113" s="96">
        <v>40266</v>
      </c>
      <c r="B1113" s="97">
        <v>3.8125</v>
      </c>
      <c r="C1113" s="98">
        <v>1173.219970703125</v>
      </c>
      <c r="D1113" s="97">
        <v>1.497499942779541</v>
      </c>
      <c r="E1113">
        <v>92.558309075472721</v>
      </c>
      <c r="F1113">
        <v>1109.1851806640625</v>
      </c>
      <c r="G1113" s="14"/>
      <c r="H1113" s="34">
        <f t="shared" si="542"/>
        <v>5.8040033817007624E-3</v>
      </c>
      <c r="I1113" s="34">
        <f t="shared" si="543"/>
        <v>5.6832349643522531E-3</v>
      </c>
      <c r="J1113" s="34">
        <f t="shared" si="544"/>
        <v>5.5734265426384145E-3</v>
      </c>
      <c r="K1113" s="34">
        <f t="shared" si="545"/>
        <v>3.7023605544032174E-4</v>
      </c>
      <c r="L1113" s="101">
        <f t="shared" si="546"/>
        <v>4.5404419385597613E-3</v>
      </c>
      <c r="N1113" s="34">
        <f t="shared" si="547"/>
        <v>-0.23868054458091725</v>
      </c>
      <c r="O1113" s="35">
        <f t="shared" si="555"/>
        <v>0.56832349643522528</v>
      </c>
      <c r="P1113" s="35">
        <f t="shared" si="556"/>
        <v>0.55734265426384144</v>
      </c>
      <c r="Q1113" s="35">
        <f t="shared" si="548"/>
        <v>3.7023605544032175E-2</v>
      </c>
      <c r="R1113" s="35">
        <f t="shared" si="557"/>
        <v>0.45404419385597611</v>
      </c>
      <c r="S1113" s="67">
        <f t="shared" si="549"/>
        <v>1.3780534055181577</v>
      </c>
      <c r="BL1113" s="96">
        <v>40266</v>
      </c>
      <c r="BM1113" s="126">
        <f t="shared" si="550"/>
        <v>6.2254922205965731E-3</v>
      </c>
      <c r="BN1113" s="126">
        <f t="shared" si="551"/>
        <v>5.524704354682242E-3</v>
      </c>
      <c r="BO1113" s="126">
        <f t="shared" si="552"/>
        <v>5.6146170142304767E-3</v>
      </c>
      <c r="BP1113" s="126">
        <f t="shared" si="553"/>
        <v>5.7792766602160158E-4</v>
      </c>
      <c r="BQ1113" s="126">
        <f t="shared" si="554"/>
        <v>3.7907822961413531E-3</v>
      </c>
    </row>
    <row r="1114" spans="1:69" ht="14" thickBot="1" x14ac:dyDescent="0.2">
      <c r="A1114" s="96">
        <v>40267</v>
      </c>
      <c r="B1114" s="97">
        <v>3.8210000991821289</v>
      </c>
      <c r="C1114" s="98">
        <v>1173.27001953125</v>
      </c>
      <c r="D1114" s="97">
        <v>1.5063999891281128</v>
      </c>
      <c r="E1114">
        <v>92.841891756467831</v>
      </c>
      <c r="F1114">
        <v>1104.18408203125</v>
      </c>
      <c r="G1114" s="14"/>
      <c r="H1114" s="34">
        <f t="shared" si="542"/>
        <v>2.2295342117059427E-3</v>
      </c>
      <c r="I1114" s="34">
        <f t="shared" si="543"/>
        <v>4.2659372815658031E-5</v>
      </c>
      <c r="J1114" s="34">
        <f t="shared" si="544"/>
        <v>5.943269908947185E-3</v>
      </c>
      <c r="K1114" s="34">
        <f t="shared" si="545"/>
        <v>3.0638273735518946E-3</v>
      </c>
      <c r="L1114" s="101">
        <f t="shared" si="546"/>
        <v>-4.5088040482278826E-3</v>
      </c>
      <c r="N1114" s="34">
        <f t="shared" si="547"/>
        <v>-9.1686100922950223E-2</v>
      </c>
      <c r="O1114" s="35">
        <f t="shared" si="555"/>
        <v>4.2659372815658028E-3</v>
      </c>
      <c r="P1114" s="35">
        <f t="shared" si="556"/>
        <v>0.59432699089471852</v>
      </c>
      <c r="Q1114" s="35">
        <f t="shared" si="548"/>
        <v>0.30638273735518945</v>
      </c>
      <c r="R1114" s="35">
        <f t="shared" si="557"/>
        <v>-0.45088040482278824</v>
      </c>
      <c r="S1114" s="67">
        <f t="shared" si="549"/>
        <v>0.3624091597857354</v>
      </c>
      <c r="BL1114" s="96">
        <v>40267</v>
      </c>
      <c r="BM1114" s="126">
        <f t="shared" si="550"/>
        <v>2.6510230506017539E-3</v>
      </c>
      <c r="BN1114" s="126">
        <f t="shared" si="551"/>
        <v>-1.1587123685435289E-4</v>
      </c>
      <c r="BO1114" s="126">
        <f t="shared" si="552"/>
        <v>5.9844603805392473E-3</v>
      </c>
      <c r="BP1114" s="126">
        <f t="shared" si="553"/>
        <v>3.2715189841331744E-3</v>
      </c>
      <c r="BQ1114" s="126">
        <f t="shared" si="554"/>
        <v>-5.2584636906462907E-3</v>
      </c>
    </row>
    <row r="1115" spans="1:69" ht="14" thickBot="1" x14ac:dyDescent="0.2">
      <c r="A1115" s="96">
        <v>40268</v>
      </c>
      <c r="B1115" s="97">
        <v>3.8125</v>
      </c>
      <c r="C1115" s="98">
        <v>1169.4300537109375</v>
      </c>
      <c r="D1115" s="97">
        <v>1.5182000398635864</v>
      </c>
      <c r="E1115">
        <v>93.457939994627921</v>
      </c>
      <c r="F1115">
        <v>1113.6517333984375</v>
      </c>
      <c r="G1115" s="14"/>
      <c r="H1115" s="34">
        <f t="shared" si="542"/>
        <v>-2.2245744468701589E-3</v>
      </c>
      <c r="I1115" s="34">
        <f t="shared" si="543"/>
        <v>-3.2728747486845868E-3</v>
      </c>
      <c r="J1115" s="34">
        <f t="shared" si="544"/>
        <v>7.833278558574186E-3</v>
      </c>
      <c r="K1115" s="34">
        <f t="shared" si="545"/>
        <v>6.6354554663323418E-3</v>
      </c>
      <c r="L1115" s="101">
        <f t="shared" si="546"/>
        <v>8.5743414719136948E-3</v>
      </c>
      <c r="N1115" s="34">
        <f t="shared" si="547"/>
        <v>9.1482138365703861E-2</v>
      </c>
      <c r="O1115" s="35">
        <f t="shared" si="555"/>
        <v>-0.32728747486845866</v>
      </c>
      <c r="P1115" s="35">
        <f t="shared" si="556"/>
        <v>0.7833278558574186</v>
      </c>
      <c r="Q1115" s="35">
        <f t="shared" si="548"/>
        <v>0.66354554663323417</v>
      </c>
      <c r="R1115" s="35">
        <f t="shared" si="557"/>
        <v>0.85743414719136946</v>
      </c>
      <c r="S1115" s="67">
        <f t="shared" si="549"/>
        <v>2.0685022131792672</v>
      </c>
      <c r="BL1115" s="96">
        <v>40268</v>
      </c>
      <c r="BM1115" s="126">
        <f t="shared" si="550"/>
        <v>-1.8030856079743478E-3</v>
      </c>
      <c r="BN1115" s="126">
        <f t="shared" si="551"/>
        <v>-3.431405358354598E-3</v>
      </c>
      <c r="BO1115" s="126">
        <f t="shared" si="552"/>
        <v>7.8744690301662482E-3</v>
      </c>
      <c r="BP1115" s="126">
        <f t="shared" si="553"/>
        <v>6.8431470769136221E-3</v>
      </c>
      <c r="BQ1115" s="126">
        <f t="shared" si="554"/>
        <v>7.8246818294952867E-3</v>
      </c>
    </row>
    <row r="1116" spans="1:69" ht="14" thickBot="1" x14ac:dyDescent="0.2">
      <c r="A1116" s="96">
        <v>40269</v>
      </c>
      <c r="B1116" s="97">
        <v>3.8610000610351562</v>
      </c>
      <c r="C1116" s="98">
        <v>1178.0999755859375</v>
      </c>
      <c r="D1116" s="97">
        <v>1.5269999504089355</v>
      </c>
      <c r="E1116">
        <v>93.843842831276532</v>
      </c>
      <c r="F1116">
        <v>1126.201171875</v>
      </c>
      <c r="G1116" s="14"/>
      <c r="H1116" s="34">
        <f t="shared" si="542"/>
        <v>1.2721327484631147E-2</v>
      </c>
      <c r="I1116" s="34">
        <f t="shared" si="543"/>
        <v>7.4138011482498224E-3</v>
      </c>
      <c r="J1116" s="34">
        <f t="shared" si="544"/>
        <v>5.7962786946967881E-3</v>
      </c>
      <c r="K1116" s="34">
        <f t="shared" si="545"/>
        <v>4.129160525802234E-3</v>
      </c>
      <c r="L1116" s="101">
        <f t="shared" si="546"/>
        <v>1.1268728005537632E-2</v>
      </c>
      <c r="N1116" s="34">
        <f t="shared" si="547"/>
        <v>-0.523144659322064</v>
      </c>
      <c r="O1116" s="35">
        <f t="shared" si="555"/>
        <v>0.74138011482498223</v>
      </c>
      <c r="P1116" s="35">
        <f t="shared" si="556"/>
        <v>0.57962786946967881</v>
      </c>
      <c r="Q1116" s="35">
        <f t="shared" si="548"/>
        <v>0.4129160525802234</v>
      </c>
      <c r="R1116" s="35">
        <f t="shared" si="557"/>
        <v>1.1268728005537632</v>
      </c>
      <c r="S1116" s="67">
        <f t="shared" si="549"/>
        <v>2.3376521781065835</v>
      </c>
      <c r="BL1116" s="96">
        <v>40269</v>
      </c>
      <c r="BM1116" s="126">
        <f t="shared" si="550"/>
        <v>1.3142816323526959E-2</v>
      </c>
      <c r="BN1116" s="126">
        <f t="shared" si="551"/>
        <v>7.2552705385798113E-3</v>
      </c>
      <c r="BO1116" s="126">
        <f t="shared" si="552"/>
        <v>5.8374691662888504E-3</v>
      </c>
      <c r="BP1116" s="126">
        <f t="shared" si="553"/>
        <v>4.3368521363835143E-3</v>
      </c>
      <c r="BQ1116" s="126">
        <f t="shared" si="554"/>
        <v>1.0519068363119223E-2</v>
      </c>
    </row>
    <row r="1117" spans="1:69" ht="14" thickBot="1" x14ac:dyDescent="0.2">
      <c r="A1117" s="96">
        <v>40270</v>
      </c>
      <c r="B1117" s="97">
        <v>3.9619998931884766</v>
      </c>
      <c r="C1117" s="98">
        <v>1178.0999755859375</v>
      </c>
      <c r="D1117" s="97">
        <v>1.5192500352859497</v>
      </c>
      <c r="E1117">
        <v>94.652156428347396</v>
      </c>
      <c r="F1117">
        <v>1126.201171875</v>
      </c>
      <c r="G1117" s="14"/>
      <c r="H1117" s="34">
        <f t="shared" si="542"/>
        <v>2.6158982273168284E-2</v>
      </c>
      <c r="I1117" s="34">
        <f t="shared" si="543"/>
        <v>0</v>
      </c>
      <c r="J1117" s="34">
        <f t="shared" si="544"/>
        <v>-5.0752556481160251E-3</v>
      </c>
      <c r="K1117" s="34">
        <f t="shared" si="545"/>
        <v>8.6133897833248884E-3</v>
      </c>
      <c r="L1117" s="101">
        <f t="shared" si="546"/>
        <v>0</v>
      </c>
      <c r="N1117" s="34">
        <f t="shared" si="547"/>
        <v>-1.0757471565794947</v>
      </c>
      <c r="O1117" s="35">
        <f t="shared" si="555"/>
        <v>0</v>
      </c>
      <c r="P1117" s="35">
        <f t="shared" si="556"/>
        <v>-0.50752556481160249</v>
      </c>
      <c r="Q1117" s="35">
        <f t="shared" si="548"/>
        <v>0.86133897833248885</v>
      </c>
      <c r="R1117" s="35">
        <f t="shared" si="557"/>
        <v>0</v>
      </c>
      <c r="S1117" s="67">
        <f t="shared" si="549"/>
        <v>-0.72193374305860825</v>
      </c>
      <c r="BL1117" s="96">
        <v>40270</v>
      </c>
      <c r="BM1117" s="126">
        <f t="shared" si="550"/>
        <v>2.6580471112064095E-2</v>
      </c>
      <c r="BN1117" s="126">
        <f t="shared" si="551"/>
        <v>-1.5853060967001092E-4</v>
      </c>
      <c r="BO1117" s="126">
        <f t="shared" si="552"/>
        <v>-5.0340651765239629E-3</v>
      </c>
      <c r="BP1117" s="126">
        <f t="shared" si="553"/>
        <v>8.8210813939061678E-3</v>
      </c>
      <c r="BQ1117" s="126">
        <f t="shared" si="554"/>
        <v>-7.4965964241840803E-4</v>
      </c>
    </row>
    <row r="1118" spans="1:69" ht="14" thickBot="1" x14ac:dyDescent="0.2">
      <c r="A1118" s="96">
        <v>40273</v>
      </c>
      <c r="B1118" s="97">
        <v>4.0265002250671387</v>
      </c>
      <c r="C1118" s="98">
        <v>1187.43994140625</v>
      </c>
      <c r="D1118" s="97">
        <v>1.5293999910354614</v>
      </c>
      <c r="E1118">
        <v>94.259591002874373</v>
      </c>
      <c r="F1118">
        <v>1128.223388671875</v>
      </c>
      <c r="G1118" s="14"/>
      <c r="H1118" s="34">
        <f t="shared" si="542"/>
        <v>1.6279740943343272E-2</v>
      </c>
      <c r="I1118" s="34">
        <f t="shared" si="543"/>
        <v>7.9279908444673322E-3</v>
      </c>
      <c r="J1118" s="34">
        <f t="shared" si="544"/>
        <v>6.680898807812973E-3</v>
      </c>
      <c r="K1118" s="34">
        <f t="shared" si="545"/>
        <v>-4.1474535846438869E-3</v>
      </c>
      <c r="L1118" s="101">
        <f t="shared" si="546"/>
        <v>1.7956088551286387E-3</v>
      </c>
      <c r="N1118" s="34">
        <f t="shared" si="547"/>
        <v>-0.66947883701177369</v>
      </c>
      <c r="O1118" s="35">
        <f t="shared" si="555"/>
        <v>0.79279908444673319</v>
      </c>
      <c r="P1118" s="35">
        <f t="shared" si="556"/>
        <v>0.66808988078129727</v>
      </c>
      <c r="Q1118" s="35">
        <f t="shared" si="548"/>
        <v>-0.4147453584643887</v>
      </c>
      <c r="R1118" s="35">
        <f t="shared" si="557"/>
        <v>0.17956088551286387</v>
      </c>
      <c r="S1118" s="67">
        <f t="shared" si="549"/>
        <v>0.556225655264732</v>
      </c>
      <c r="BL1118" s="96">
        <v>40273</v>
      </c>
      <c r="BM1118" s="126">
        <f t="shared" si="550"/>
        <v>1.6701229782239084E-2</v>
      </c>
      <c r="BN1118" s="126">
        <f t="shared" si="551"/>
        <v>7.7694602347973211E-3</v>
      </c>
      <c r="BO1118" s="126">
        <f t="shared" si="552"/>
        <v>6.7220892794050352E-3</v>
      </c>
      <c r="BP1118" s="126">
        <f t="shared" si="553"/>
        <v>-3.9397619740626066E-3</v>
      </c>
      <c r="BQ1118" s="126">
        <f t="shared" si="554"/>
        <v>1.0459492127102305E-3</v>
      </c>
    </row>
    <row r="1119" spans="1:69" ht="14" thickBot="1" x14ac:dyDescent="0.2">
      <c r="A1119" s="96">
        <v>40274</v>
      </c>
      <c r="B1119" s="97">
        <v>3.9549999237060547</v>
      </c>
      <c r="C1119" s="98">
        <v>1189.43994140625</v>
      </c>
      <c r="D1119" s="97">
        <v>1.5276000499725342</v>
      </c>
      <c r="E1119">
        <v>93.896717109664337</v>
      </c>
      <c r="F1119">
        <v>1137.2835693359375</v>
      </c>
      <c r="G1119" s="14"/>
      <c r="H1119" s="34">
        <f t="shared" si="542"/>
        <v>-1.7757431358368238E-2</v>
      </c>
      <c r="I1119" s="34">
        <f t="shared" si="543"/>
        <v>1.6842957106794464E-3</v>
      </c>
      <c r="J1119" s="34">
        <f t="shared" si="544"/>
        <v>-1.1768936010707167E-3</v>
      </c>
      <c r="K1119" s="34">
        <f t="shared" si="545"/>
        <v>-3.849729129409978E-3</v>
      </c>
      <c r="L1119" s="101">
        <f t="shared" si="546"/>
        <v>8.0304847027927572E-3</v>
      </c>
      <c r="N1119" s="34">
        <f t="shared" si="547"/>
        <v>0.73024653988599375</v>
      </c>
      <c r="O1119" s="35">
        <f t="shared" si="555"/>
        <v>0.16842957106794465</v>
      </c>
      <c r="P1119" s="35">
        <f t="shared" si="556"/>
        <v>-0.11768936010707166</v>
      </c>
      <c r="Q1119" s="35">
        <f t="shared" si="548"/>
        <v>-0.38497291294099778</v>
      </c>
      <c r="R1119" s="35">
        <f t="shared" si="557"/>
        <v>0.80304847027927573</v>
      </c>
      <c r="S1119" s="67">
        <f t="shared" si="549"/>
        <v>1.1990623081851446</v>
      </c>
      <c r="BL1119" s="96">
        <v>40274</v>
      </c>
      <c r="BM1119" s="126">
        <f t="shared" si="550"/>
        <v>-1.7335942519472427E-2</v>
      </c>
      <c r="BN1119" s="126">
        <f t="shared" si="551"/>
        <v>1.5257651010094355E-3</v>
      </c>
      <c r="BO1119" s="126">
        <f t="shared" si="552"/>
        <v>-1.1357031294786544E-3</v>
      </c>
      <c r="BP1119" s="126">
        <f t="shared" si="553"/>
        <v>-3.6420375188286982E-3</v>
      </c>
      <c r="BQ1119" s="126">
        <f t="shared" si="554"/>
        <v>7.2808250603743491E-3</v>
      </c>
    </row>
    <row r="1120" spans="1:69" ht="14" thickBot="1" x14ac:dyDescent="0.2">
      <c r="A1120" s="96">
        <v>40275</v>
      </c>
      <c r="B1120" s="97">
        <v>3.8454999923706055</v>
      </c>
      <c r="C1120" s="98">
        <v>1182.449951171875</v>
      </c>
      <c r="D1120" s="97">
        <v>1.5271999835968018</v>
      </c>
      <c r="E1120">
        <v>93.240093745324387</v>
      </c>
      <c r="F1120">
        <v>1149.283447265625</v>
      </c>
      <c r="G1120" s="14"/>
      <c r="H1120" s="34">
        <f t="shared" si="542"/>
        <v>-2.7686455991847832E-2</v>
      </c>
      <c r="I1120" s="34">
        <f t="shared" si="543"/>
        <v>-5.8767071720417265E-3</v>
      </c>
      <c r="J1120" s="34">
        <f t="shared" si="544"/>
        <v>-2.6189209390220622E-4</v>
      </c>
      <c r="K1120" s="34">
        <f t="shared" si="545"/>
        <v>-6.9930385699540805E-3</v>
      </c>
      <c r="L1120" s="101">
        <f t="shared" si="546"/>
        <v>1.0551350826860408E-2</v>
      </c>
      <c r="N1120" s="34">
        <f t="shared" si="547"/>
        <v>1.1385621198093472</v>
      </c>
      <c r="O1120" s="35">
        <f t="shared" si="555"/>
        <v>-0.58767071720417263</v>
      </c>
      <c r="P1120" s="35">
        <f t="shared" si="556"/>
        <v>-2.6189209390220621E-2</v>
      </c>
      <c r="Q1120" s="35">
        <f t="shared" si="548"/>
        <v>-0.69930385699540809</v>
      </c>
      <c r="R1120" s="35">
        <f t="shared" si="557"/>
        <v>1.0551350826860408</v>
      </c>
      <c r="S1120" s="67">
        <f t="shared" si="549"/>
        <v>0.88053341890558667</v>
      </c>
      <c r="BL1120" s="96">
        <v>40275</v>
      </c>
      <c r="BM1120" s="126">
        <f t="shared" si="550"/>
        <v>-2.726496715295202E-2</v>
      </c>
      <c r="BN1120" s="126">
        <f t="shared" si="551"/>
        <v>-6.0352377817117376E-3</v>
      </c>
      <c r="BO1120" s="126">
        <f t="shared" si="552"/>
        <v>-2.2070162231014386E-4</v>
      </c>
      <c r="BP1120" s="126">
        <f t="shared" si="553"/>
        <v>-6.7853469593728002E-3</v>
      </c>
      <c r="BQ1120" s="126">
        <f t="shared" si="554"/>
        <v>9.8016911844419994E-3</v>
      </c>
    </row>
    <row r="1121" spans="1:69" ht="14" thickBot="1" x14ac:dyDescent="0.2">
      <c r="A1121" s="96">
        <v>40276</v>
      </c>
      <c r="B1121" s="97">
        <v>3.8694999217987061</v>
      </c>
      <c r="C1121" s="98">
        <v>1186.43994140625</v>
      </c>
      <c r="D1121" s="97">
        <v>1.5276000499725342</v>
      </c>
      <c r="E1121">
        <v>93.379402073329842</v>
      </c>
      <c r="F1121">
        <v>1152.2667236328125</v>
      </c>
      <c r="G1121" s="14"/>
      <c r="H1121" s="34">
        <f t="shared" si="542"/>
        <v>6.2410426409351093E-3</v>
      </c>
      <c r="I1121" s="34">
        <f t="shared" si="543"/>
        <v>3.3743417473362769E-3</v>
      </c>
      <c r="J1121" s="34">
        <f t="shared" si="544"/>
        <v>2.6196069933827603E-4</v>
      </c>
      <c r="K1121" s="34">
        <f t="shared" si="545"/>
        <v>1.494081809762672E-3</v>
      </c>
      <c r="L1121" s="101">
        <f t="shared" si="546"/>
        <v>2.5957707598463294E-3</v>
      </c>
      <c r="N1121" s="34">
        <f t="shared" si="547"/>
        <v>-0.25665309930515789</v>
      </c>
      <c r="O1121" s="35">
        <f t="shared" si="555"/>
        <v>0.33743417473362769</v>
      </c>
      <c r="P1121" s="35">
        <f t="shared" si="556"/>
        <v>2.6196069933827604E-2</v>
      </c>
      <c r="Q1121" s="35">
        <f t="shared" si="548"/>
        <v>0.14940818097626721</v>
      </c>
      <c r="R1121" s="35">
        <f t="shared" si="557"/>
        <v>0.25957707598463292</v>
      </c>
      <c r="S1121" s="67">
        <f t="shared" si="549"/>
        <v>0.51596240232319746</v>
      </c>
      <c r="BL1121" s="96">
        <v>40276</v>
      </c>
      <c r="BM1121" s="126">
        <f t="shared" si="550"/>
        <v>6.66253147983092E-3</v>
      </c>
      <c r="BN1121" s="126">
        <f t="shared" si="551"/>
        <v>3.2158111376662663E-3</v>
      </c>
      <c r="BO1121" s="126">
        <f t="shared" si="552"/>
        <v>3.0315117093033839E-4</v>
      </c>
      <c r="BP1121" s="126">
        <f t="shared" si="553"/>
        <v>1.7017734203439519E-3</v>
      </c>
      <c r="BQ1121" s="126">
        <f t="shared" si="554"/>
        <v>1.8461111174279212E-3</v>
      </c>
    </row>
    <row r="1122" spans="1:69" ht="14" thickBot="1" x14ac:dyDescent="0.2">
      <c r="A1122" s="96">
        <v>40277</v>
      </c>
      <c r="B1122" s="97">
        <v>3.8735001087188721</v>
      </c>
      <c r="C1122" s="98">
        <v>1194.3699951171875</v>
      </c>
      <c r="D1122" s="97">
        <v>1.5363999605178833</v>
      </c>
      <c r="E1122">
        <v>93.300987933559639</v>
      </c>
      <c r="F1122">
        <v>1161.2664794921875</v>
      </c>
      <c r="G1122" s="14"/>
      <c r="H1122" s="34">
        <f t="shared" si="542"/>
        <v>1.0337736144226514E-3</v>
      </c>
      <c r="I1122" s="34">
        <f t="shared" si="543"/>
        <v>6.6839065629721271E-3</v>
      </c>
      <c r="J1122" s="34">
        <f t="shared" si="544"/>
        <v>5.7606115851510618E-3</v>
      </c>
      <c r="K1122" s="34">
        <f t="shared" si="545"/>
        <v>-8.3973700868875947E-4</v>
      </c>
      <c r="L1122" s="101">
        <f t="shared" si="546"/>
        <v>7.8104797047345012E-3</v>
      </c>
      <c r="N1122" s="34">
        <f t="shared" si="547"/>
        <v>-4.2512320037876736E-2</v>
      </c>
      <c r="O1122" s="35">
        <f t="shared" si="555"/>
        <v>0.66839065629721273</v>
      </c>
      <c r="P1122" s="35">
        <f t="shared" si="556"/>
        <v>0.5760611585151062</v>
      </c>
      <c r="Q1122" s="35">
        <f t="shared" si="548"/>
        <v>-8.3973700868875942E-2</v>
      </c>
      <c r="R1122" s="35">
        <f t="shared" si="557"/>
        <v>0.78104797047345009</v>
      </c>
      <c r="S1122" s="67">
        <f t="shared" si="549"/>
        <v>1.8990137643790164</v>
      </c>
      <c r="BL1122" s="96">
        <v>40277</v>
      </c>
      <c r="BM1122" s="126">
        <f t="shared" si="550"/>
        <v>1.4552624533184623E-3</v>
      </c>
      <c r="BN1122" s="126">
        <f t="shared" si="551"/>
        <v>6.525375953302116E-3</v>
      </c>
      <c r="BO1122" s="126">
        <f t="shared" si="552"/>
        <v>5.8018020567431241E-3</v>
      </c>
      <c r="BP1122" s="126">
        <f t="shared" si="553"/>
        <v>-6.3204539810747962E-4</v>
      </c>
      <c r="BQ1122" s="126">
        <f t="shared" si="554"/>
        <v>7.060820062316093E-3</v>
      </c>
    </row>
    <row r="1123" spans="1:69" ht="14" thickBot="1" x14ac:dyDescent="0.2">
      <c r="A1123" s="96">
        <v>40280</v>
      </c>
      <c r="B1123" s="97">
        <v>3.8085000514984131</v>
      </c>
      <c r="C1123" s="98">
        <v>1196.47998046875</v>
      </c>
      <c r="D1123" s="97">
        <v>1.538100004196167</v>
      </c>
      <c r="E1123">
        <v>93.222705377803791</v>
      </c>
      <c r="F1123">
        <v>1164.283203125</v>
      </c>
      <c r="G1123" s="14"/>
      <c r="H1123" s="34">
        <f t="shared" si="542"/>
        <v>-1.6780703600382037E-2</v>
      </c>
      <c r="I1123" s="34">
        <f t="shared" si="543"/>
        <v>1.7666094762833317E-3</v>
      </c>
      <c r="J1123" s="34">
        <f t="shared" si="544"/>
        <v>1.1065111442144582E-3</v>
      </c>
      <c r="K1123" s="34">
        <f t="shared" si="545"/>
        <v>-8.3903244209583084E-4</v>
      </c>
      <c r="L1123" s="101">
        <f t="shared" si="546"/>
        <v>2.5977875759676532E-3</v>
      </c>
      <c r="N1123" s="34">
        <f t="shared" si="547"/>
        <v>0.69008014130696138</v>
      </c>
      <c r="O1123" s="35">
        <f t="shared" si="555"/>
        <v>0.17666094762833318</v>
      </c>
      <c r="P1123" s="35">
        <f t="shared" si="556"/>
        <v>0.11065111442144582</v>
      </c>
      <c r="Q1123" s="35">
        <f t="shared" si="548"/>
        <v>-8.3903244209583089E-2</v>
      </c>
      <c r="R1123" s="35">
        <f t="shared" si="557"/>
        <v>0.25977875759676533</v>
      </c>
      <c r="S1123" s="67">
        <f t="shared" si="549"/>
        <v>1.1532677167439227</v>
      </c>
      <c r="BL1123" s="96">
        <v>40280</v>
      </c>
      <c r="BM1123" s="126">
        <f t="shared" si="550"/>
        <v>-1.6359214761486225E-2</v>
      </c>
      <c r="BN1123" s="126">
        <f t="shared" si="551"/>
        <v>1.6080788666133208E-3</v>
      </c>
      <c r="BO1123" s="126">
        <f t="shared" si="552"/>
        <v>1.1477016158065205E-3</v>
      </c>
      <c r="BP1123" s="126">
        <f t="shared" si="553"/>
        <v>-6.3134083151455099E-4</v>
      </c>
      <c r="BQ1123" s="126">
        <f t="shared" si="554"/>
        <v>1.848127933549245E-3</v>
      </c>
    </row>
    <row r="1124" spans="1:69" ht="14" thickBot="1" x14ac:dyDescent="0.2">
      <c r="A1124" s="96">
        <v>40281</v>
      </c>
      <c r="B1124" s="97">
        <v>3.7569999694824219</v>
      </c>
      <c r="C1124" s="98">
        <v>1197.300048828125</v>
      </c>
      <c r="D1124" s="97">
        <v>1.5374000072479248</v>
      </c>
      <c r="E1124">
        <v>93.179278992123585</v>
      </c>
      <c r="F1124">
        <v>1150.283447265625</v>
      </c>
      <c r="G1124" s="14"/>
      <c r="H1124" s="34">
        <f t="shared" si="542"/>
        <v>-1.3522405492873516E-2</v>
      </c>
      <c r="I1124" s="34">
        <f t="shared" si="543"/>
        <v>6.8540081970591628E-4</v>
      </c>
      <c r="J1124" s="34">
        <f t="shared" si="544"/>
        <v>-4.5510496478284315E-4</v>
      </c>
      <c r="K1124" s="34">
        <f t="shared" si="545"/>
        <v>-4.6583485755119427E-4</v>
      </c>
      <c r="L1124" s="101">
        <f t="shared" si="546"/>
        <v>-1.2024356120399992E-2</v>
      </c>
      <c r="N1124" s="34">
        <f t="shared" si="547"/>
        <v>0.55608773717448545</v>
      </c>
      <c r="O1124" s="35">
        <f t="shared" si="555"/>
        <v>6.8540081970591624E-2</v>
      </c>
      <c r="P1124" s="35">
        <f t="shared" si="556"/>
        <v>-4.5510496478284312E-2</v>
      </c>
      <c r="Q1124" s="35">
        <f t="shared" si="548"/>
        <v>-4.6583485755119426E-2</v>
      </c>
      <c r="R1124" s="35">
        <f t="shared" si="557"/>
        <v>-1.2024356120399993</v>
      </c>
      <c r="S1124" s="67">
        <f t="shared" si="549"/>
        <v>-0.66990177512832594</v>
      </c>
      <c r="BL1124" s="96">
        <v>40281</v>
      </c>
      <c r="BM1124" s="126">
        <f t="shared" si="550"/>
        <v>-1.3100916653977704E-2</v>
      </c>
      <c r="BN1124" s="126">
        <f t="shared" si="551"/>
        <v>5.2687021003590536E-4</v>
      </c>
      <c r="BO1124" s="126">
        <f t="shared" si="552"/>
        <v>-4.1391449319078078E-4</v>
      </c>
      <c r="BP1124" s="126">
        <f t="shared" si="553"/>
        <v>-2.5814324696991442E-4</v>
      </c>
      <c r="BQ1124" s="126">
        <f t="shared" si="554"/>
        <v>-1.27740157628184E-2</v>
      </c>
    </row>
    <row r="1125" spans="1:69" ht="14" thickBot="1" x14ac:dyDescent="0.2">
      <c r="A1125" s="96">
        <v>40282</v>
      </c>
      <c r="B1125" s="97">
        <v>3.815000057220459</v>
      </c>
      <c r="C1125" s="98">
        <v>1210.6500244140625</v>
      </c>
      <c r="D1125" s="97">
        <v>1.5471999645233154</v>
      </c>
      <c r="E1125">
        <v>93.135884968087652</v>
      </c>
      <c r="F1125">
        <v>1158.2833251953125</v>
      </c>
      <c r="G1125" s="14"/>
      <c r="H1125" s="34">
        <f t="shared" si="542"/>
        <v>1.5437872826500824E-2</v>
      </c>
      <c r="I1125" s="34">
        <f t="shared" si="543"/>
        <v>1.1150066851666786E-2</v>
      </c>
      <c r="J1125" s="34">
        <f t="shared" si="544"/>
        <v>6.3743705146283771E-3</v>
      </c>
      <c r="K1125" s="34">
        <f t="shared" si="545"/>
        <v>-4.6570465564131999E-4</v>
      </c>
      <c r="L1125" s="101">
        <f t="shared" si="546"/>
        <v>6.9547014248568578E-3</v>
      </c>
      <c r="N1125" s="34">
        <f t="shared" si="547"/>
        <v>-0.63485832985859114</v>
      </c>
      <c r="O1125" s="35">
        <f t="shared" si="555"/>
        <v>1.1150066851666787</v>
      </c>
      <c r="P1125" s="35">
        <f t="shared" si="556"/>
        <v>0.63743705146283769</v>
      </c>
      <c r="Q1125" s="35">
        <f t="shared" si="548"/>
        <v>-4.6570465564131996E-2</v>
      </c>
      <c r="R1125" s="35">
        <f t="shared" si="557"/>
        <v>0.69547014248568573</v>
      </c>
      <c r="S1125" s="67">
        <f t="shared" si="549"/>
        <v>1.766485083692479</v>
      </c>
      <c r="BL1125" s="96">
        <v>40282</v>
      </c>
      <c r="BM1125" s="126">
        <f t="shared" si="550"/>
        <v>1.5859361665396636E-2</v>
      </c>
      <c r="BN1125" s="126">
        <f t="shared" si="551"/>
        <v>1.0991536241996775E-2</v>
      </c>
      <c r="BO1125" s="126">
        <f t="shared" si="552"/>
        <v>6.4155609862204394E-3</v>
      </c>
      <c r="BP1125" s="126">
        <f t="shared" si="553"/>
        <v>-2.5801304506004009E-4</v>
      </c>
      <c r="BQ1125" s="126">
        <f t="shared" si="554"/>
        <v>6.2050417824384497E-3</v>
      </c>
    </row>
    <row r="1126" spans="1:69" ht="14" thickBot="1" x14ac:dyDescent="0.2">
      <c r="A1126" s="96">
        <v>40283</v>
      </c>
      <c r="B1126" s="97">
        <v>3.8110001087188721</v>
      </c>
      <c r="C1126" s="98">
        <v>1211.6700439453125</v>
      </c>
      <c r="D1126" s="97">
        <v>1.5504000186920166</v>
      </c>
      <c r="E1126">
        <v>93.101200453201457</v>
      </c>
      <c r="F1126">
        <v>1160.2664794921875</v>
      </c>
      <c r="G1126" s="14"/>
      <c r="H1126" s="34">
        <f t="shared" si="542"/>
        <v>-1.0484792769573914E-3</v>
      </c>
      <c r="I1126" s="34">
        <f t="shared" si="543"/>
        <v>8.4253872769190672E-4</v>
      </c>
      <c r="J1126" s="34">
        <f t="shared" si="544"/>
        <v>2.0682873850033294E-3</v>
      </c>
      <c r="K1126" s="34">
        <f t="shared" si="545"/>
        <v>-3.7240763748665629E-4</v>
      </c>
      <c r="L1126" s="101">
        <f t="shared" si="546"/>
        <v>1.7121495697441692E-3</v>
      </c>
      <c r="N1126" s="34">
        <f t="shared" si="547"/>
        <v>4.311706736681202E-2</v>
      </c>
      <c r="O1126" s="35">
        <f t="shared" si="555"/>
        <v>8.4253872769190677E-2</v>
      </c>
      <c r="P1126" s="35">
        <f t="shared" si="556"/>
        <v>0.20682873850033293</v>
      </c>
      <c r="Q1126" s="35">
        <f t="shared" si="548"/>
        <v>-3.7240763748665626E-2</v>
      </c>
      <c r="R1126" s="35">
        <f t="shared" si="557"/>
        <v>0.17121495697441691</v>
      </c>
      <c r="S1126" s="67">
        <f t="shared" si="549"/>
        <v>0.46817387186208687</v>
      </c>
      <c r="BL1126" s="96">
        <v>40283</v>
      </c>
      <c r="BM1126" s="126">
        <f t="shared" si="550"/>
        <v>-6.269904380615804E-4</v>
      </c>
      <c r="BN1126" s="126">
        <f t="shared" si="551"/>
        <v>6.8400811802189581E-4</v>
      </c>
      <c r="BO1126" s="126">
        <f t="shared" si="552"/>
        <v>2.1094778565953916E-3</v>
      </c>
      <c r="BP1126" s="126">
        <f t="shared" si="553"/>
        <v>-1.6471602690537642E-4</v>
      </c>
      <c r="BQ1126" s="126">
        <f t="shared" si="554"/>
        <v>9.6248992732576118E-4</v>
      </c>
    </row>
    <row r="1127" spans="1:69" ht="14" thickBot="1" x14ac:dyDescent="0.2">
      <c r="A1127" s="96">
        <v>40284</v>
      </c>
      <c r="B1127" s="97">
        <v>3.7379999160766602</v>
      </c>
      <c r="C1127" s="98">
        <v>1192.1300048828125</v>
      </c>
      <c r="D1127" s="97">
        <v>1.5391999483108521</v>
      </c>
      <c r="E1127">
        <v>92.140422128629439</v>
      </c>
      <c r="F1127">
        <v>1134.2672119140625</v>
      </c>
      <c r="G1127" s="14"/>
      <c r="H1127" s="34">
        <f t="shared" si="542"/>
        <v>-1.9155127410046723E-2</v>
      </c>
      <c r="I1127" s="34">
        <f t="shared" si="543"/>
        <v>-1.6126534744455495E-2</v>
      </c>
      <c r="J1127" s="34">
        <f t="shared" si="544"/>
        <v>-7.223987516856073E-3</v>
      </c>
      <c r="K1127" s="34">
        <f t="shared" si="545"/>
        <v>-1.0319720045446314E-2</v>
      </c>
      <c r="L1127" s="101">
        <f t="shared" si="546"/>
        <v>-2.2408014053378555E-2</v>
      </c>
      <c r="N1127" s="34">
        <f t="shared" si="547"/>
        <v>0.78772459991349553</v>
      </c>
      <c r="O1127" s="35">
        <f t="shared" si="555"/>
        <v>-1.6126534744455494</v>
      </c>
      <c r="P1127" s="35">
        <f t="shared" si="556"/>
        <v>-0.7223987516856073</v>
      </c>
      <c r="Q1127" s="35">
        <f t="shared" si="548"/>
        <v>-1.0319720045446314</v>
      </c>
      <c r="R1127" s="35">
        <f t="shared" si="557"/>
        <v>-2.2408014053378555</v>
      </c>
      <c r="S1127" s="67">
        <f t="shared" si="549"/>
        <v>-4.820101036100148</v>
      </c>
      <c r="BL1127" s="96">
        <v>40284</v>
      </c>
      <c r="BM1127" s="126">
        <f t="shared" si="550"/>
        <v>-1.8733638571150912E-2</v>
      </c>
      <c r="BN1127" s="126">
        <f t="shared" si="551"/>
        <v>-1.6285065354125505E-2</v>
      </c>
      <c r="BO1127" s="126">
        <f t="shared" si="552"/>
        <v>-7.1827970452640107E-3</v>
      </c>
      <c r="BP1127" s="126">
        <f t="shared" si="553"/>
        <v>-1.0112028434865035E-2</v>
      </c>
      <c r="BQ1127" s="126">
        <f t="shared" si="554"/>
        <v>-2.3157673695796962E-2</v>
      </c>
    </row>
    <row r="1128" spans="1:69" ht="14" thickBot="1" x14ac:dyDescent="0.2">
      <c r="A1128" s="96">
        <v>40287</v>
      </c>
      <c r="B1128" s="97">
        <v>3.7904999256134033</v>
      </c>
      <c r="C1128" s="98">
        <v>1197.52001953125</v>
      </c>
      <c r="D1128" s="97">
        <v>1.5312999486923218</v>
      </c>
      <c r="E1128">
        <v>92.438528792701007</v>
      </c>
      <c r="F1128">
        <v>1131.583740234375</v>
      </c>
      <c r="G1128" s="14"/>
      <c r="H1128" s="34">
        <f t="shared" si="542"/>
        <v>1.4044946686849117E-2</v>
      </c>
      <c r="I1128" s="34">
        <f t="shared" si="543"/>
        <v>4.521331252766634E-3</v>
      </c>
      <c r="J1128" s="34">
        <f t="shared" si="544"/>
        <v>-5.1325363070599678E-3</v>
      </c>
      <c r="K1128" s="34">
        <f t="shared" si="545"/>
        <v>3.235351620762131E-3</v>
      </c>
      <c r="L1128" s="101">
        <f t="shared" si="546"/>
        <v>-2.3658196688584282E-3</v>
      </c>
      <c r="N1128" s="34">
        <f t="shared" si="547"/>
        <v>-0.57757642498905237</v>
      </c>
      <c r="O1128" s="35">
        <f t="shared" si="555"/>
        <v>0.45213312527666338</v>
      </c>
      <c r="P1128" s="35">
        <f t="shared" si="556"/>
        <v>-0.51325363070599672</v>
      </c>
      <c r="Q1128" s="35">
        <f t="shared" si="548"/>
        <v>0.32353516207621308</v>
      </c>
      <c r="R1128" s="35">
        <f t="shared" si="557"/>
        <v>-0.23658196688584282</v>
      </c>
      <c r="S1128" s="67">
        <f t="shared" si="549"/>
        <v>-0.55174373522801545</v>
      </c>
      <c r="BL1128" s="96">
        <v>40287</v>
      </c>
      <c r="BM1128" s="126">
        <f t="shared" si="550"/>
        <v>1.4466435525744928E-2</v>
      </c>
      <c r="BN1128" s="126">
        <f t="shared" si="551"/>
        <v>4.3628006430966228E-3</v>
      </c>
      <c r="BO1128" s="126">
        <f t="shared" si="552"/>
        <v>-5.0913458354679055E-3</v>
      </c>
      <c r="BP1128" s="126">
        <f t="shared" si="553"/>
        <v>3.4430432313434108E-3</v>
      </c>
      <c r="BQ1128" s="126">
        <f t="shared" si="554"/>
        <v>-3.1154793112768363E-3</v>
      </c>
    </row>
    <row r="1129" spans="1:69" ht="14" thickBot="1" x14ac:dyDescent="0.2">
      <c r="A1129" s="96">
        <v>40288</v>
      </c>
      <c r="B1129" s="97">
        <v>3.7844998836517334</v>
      </c>
      <c r="C1129" s="98">
        <v>1207.1700439453125</v>
      </c>
      <c r="D1129" s="97">
        <v>1.5363999605178833</v>
      </c>
      <c r="E1129">
        <v>93.196643072583271</v>
      </c>
      <c r="F1129">
        <v>1139.5828857421875</v>
      </c>
      <c r="G1129" s="14"/>
      <c r="H1129" s="34">
        <f t="shared" si="542"/>
        <v>-1.5829157312802101E-3</v>
      </c>
      <c r="I1129" s="34">
        <f t="shared" si="543"/>
        <v>8.0583407848495488E-3</v>
      </c>
      <c r="J1129" s="34">
        <f t="shared" si="544"/>
        <v>3.3305113279189754E-3</v>
      </c>
      <c r="K1129" s="34">
        <f t="shared" si="545"/>
        <v>8.201280243029194E-3</v>
      </c>
      <c r="L1129" s="101">
        <f t="shared" si="546"/>
        <v>7.0689823681592554E-3</v>
      </c>
      <c r="N1129" s="34">
        <f t="shared" si="547"/>
        <v>6.5094929124067877E-2</v>
      </c>
      <c r="O1129" s="35">
        <f t="shared" si="555"/>
        <v>0.80583407848495492</v>
      </c>
      <c r="P1129" s="35">
        <f t="shared" si="556"/>
        <v>0.33305113279189752</v>
      </c>
      <c r="Q1129" s="35">
        <f t="shared" si="548"/>
        <v>0.82012802430291942</v>
      </c>
      <c r="R1129" s="35">
        <f t="shared" si="557"/>
        <v>0.70689823681592556</v>
      </c>
      <c r="S1129" s="67">
        <f t="shared" si="549"/>
        <v>2.7310064015197657</v>
      </c>
      <c r="BL1129" s="96">
        <v>40288</v>
      </c>
      <c r="BM1129" s="126">
        <f t="shared" si="550"/>
        <v>-1.1614268923843991E-3</v>
      </c>
      <c r="BN1129" s="126">
        <f t="shared" si="551"/>
        <v>7.8998101751795377E-3</v>
      </c>
      <c r="BO1129" s="126">
        <f t="shared" si="552"/>
        <v>3.3717017995110376E-3</v>
      </c>
      <c r="BP1129" s="126">
        <f t="shared" si="553"/>
        <v>8.4089718536104734E-3</v>
      </c>
      <c r="BQ1129" s="126">
        <f t="shared" si="554"/>
        <v>6.3193227257408472E-3</v>
      </c>
    </row>
    <row r="1130" spans="1:69" ht="14" thickBot="1" x14ac:dyDescent="0.2">
      <c r="A1130" s="96">
        <v>40289</v>
      </c>
      <c r="B1130" s="97">
        <v>3.7235000133514404</v>
      </c>
      <c r="C1130" s="98">
        <v>1205.93994140625</v>
      </c>
      <c r="D1130" s="97">
        <v>1.5405999422073364</v>
      </c>
      <c r="E1130">
        <v>93.057879104869556</v>
      </c>
      <c r="F1130">
        <v>1141.5828857421875</v>
      </c>
      <c r="G1130" s="14"/>
      <c r="H1130" s="34">
        <f t="shared" si="542"/>
        <v>-1.6118343817052273E-2</v>
      </c>
      <c r="I1130" s="34">
        <f t="shared" si="543"/>
        <v>-1.0189969053922502E-3</v>
      </c>
      <c r="J1130" s="34">
        <f t="shared" si="544"/>
        <v>2.7336512609889762E-3</v>
      </c>
      <c r="K1130" s="34">
        <f t="shared" si="545"/>
        <v>-1.488937403095544E-3</v>
      </c>
      <c r="L1130" s="101">
        <f t="shared" si="546"/>
        <v>1.7550281116212446E-3</v>
      </c>
      <c r="N1130" s="34">
        <f t="shared" si="547"/>
        <v>0.66284163309173705</v>
      </c>
      <c r="O1130" s="35">
        <f t="shared" si="555"/>
        <v>-0.10189969053922501</v>
      </c>
      <c r="P1130" s="35">
        <f t="shared" si="556"/>
        <v>0.27336512609889763</v>
      </c>
      <c r="Q1130" s="35">
        <f t="shared" si="548"/>
        <v>-0.14889374030955441</v>
      </c>
      <c r="R1130" s="35">
        <f t="shared" si="557"/>
        <v>0.17550281116212446</v>
      </c>
      <c r="S1130" s="67">
        <f t="shared" si="549"/>
        <v>0.86091613950397972</v>
      </c>
      <c r="BL1130" s="96">
        <v>40289</v>
      </c>
      <c r="BM1130" s="126">
        <f t="shared" si="550"/>
        <v>-1.5696854978156462E-2</v>
      </c>
      <c r="BN1130" s="126">
        <f t="shared" si="551"/>
        <v>-1.1775275150622611E-3</v>
      </c>
      <c r="BO1130" s="126">
        <f t="shared" si="552"/>
        <v>2.7748417325810385E-3</v>
      </c>
      <c r="BP1130" s="126">
        <f t="shared" si="553"/>
        <v>-1.2812457925142642E-3</v>
      </c>
      <c r="BQ1130" s="126">
        <f t="shared" si="554"/>
        <v>1.0053684692028367E-3</v>
      </c>
    </row>
    <row r="1131" spans="1:69" ht="14" thickBot="1" x14ac:dyDescent="0.2">
      <c r="A1131" s="96">
        <v>40290</v>
      </c>
      <c r="B1131" s="97">
        <v>3.7695000171661377</v>
      </c>
      <c r="C1131" s="98">
        <v>1208.6700439453125</v>
      </c>
      <c r="D1131" s="97">
        <v>1.5389000177383423</v>
      </c>
      <c r="E1131">
        <v>93.361961712565744</v>
      </c>
      <c r="F1131">
        <v>1139.5657958984375</v>
      </c>
      <c r="G1131" s="14"/>
      <c r="H1131" s="34">
        <f t="shared" si="542"/>
        <v>1.2353969021016244E-2</v>
      </c>
      <c r="I1131" s="34">
        <f t="shared" si="543"/>
        <v>2.2638793569428671E-3</v>
      </c>
      <c r="J1131" s="34">
        <f t="shared" si="544"/>
        <v>-1.1034171963933269E-3</v>
      </c>
      <c r="K1131" s="34">
        <f t="shared" si="545"/>
        <v>3.2676718040555008E-3</v>
      </c>
      <c r="L1131" s="101">
        <f t="shared" si="546"/>
        <v>-1.7669236889782307E-3</v>
      </c>
      <c r="N1131" s="34">
        <f t="shared" si="547"/>
        <v>-0.50803761813244963</v>
      </c>
      <c r="O1131" s="35">
        <f t="shared" si="555"/>
        <v>0.2263879356942867</v>
      </c>
      <c r="P1131" s="35">
        <f t="shared" si="556"/>
        <v>-0.11034171963933269</v>
      </c>
      <c r="Q1131" s="35">
        <f t="shared" si="548"/>
        <v>0.32676718040555008</v>
      </c>
      <c r="R1131" s="35">
        <f t="shared" si="557"/>
        <v>-0.17669236889782308</v>
      </c>
      <c r="S1131" s="67">
        <f t="shared" si="549"/>
        <v>-0.24191659056976861</v>
      </c>
      <c r="BL1131" s="96">
        <v>40290</v>
      </c>
      <c r="BM1131" s="126">
        <f t="shared" si="550"/>
        <v>1.2775457859912055E-2</v>
      </c>
      <c r="BN1131" s="126">
        <f t="shared" si="551"/>
        <v>2.1053487472728564E-3</v>
      </c>
      <c r="BO1131" s="126">
        <f t="shared" si="552"/>
        <v>-1.0622267248012647E-3</v>
      </c>
      <c r="BP1131" s="126">
        <f t="shared" si="553"/>
        <v>3.4753634146367806E-3</v>
      </c>
      <c r="BQ1131" s="126">
        <f t="shared" si="554"/>
        <v>-2.5165833313966386E-3</v>
      </c>
    </row>
    <row r="1132" spans="1:69" ht="14" thickBot="1" x14ac:dyDescent="0.2">
      <c r="A1132" s="96">
        <v>40291</v>
      </c>
      <c r="B1132" s="97">
        <v>3.8215000629425049</v>
      </c>
      <c r="C1132" s="98">
        <v>1217.280029296875</v>
      </c>
      <c r="D1132" s="97">
        <v>1.5369000434875488</v>
      </c>
      <c r="E1132">
        <v>94.037987695227201</v>
      </c>
      <c r="F1132">
        <v>1153.5654296875</v>
      </c>
      <c r="G1132" s="14"/>
      <c r="H1132" s="34">
        <f t="shared" si="542"/>
        <v>1.3794945096050209E-2</v>
      </c>
      <c r="I1132" s="34">
        <f t="shared" si="543"/>
        <v>7.1235200993796351E-3</v>
      </c>
      <c r="J1132" s="34">
        <f t="shared" si="544"/>
        <v>-1.2996128583666771E-3</v>
      </c>
      <c r="K1132" s="34">
        <f t="shared" si="545"/>
        <v>7.2409145037327311E-3</v>
      </c>
      <c r="L1132" s="101">
        <f t="shared" si="546"/>
        <v>1.2285059659960346E-2</v>
      </c>
      <c r="N1132" s="34">
        <f t="shared" si="547"/>
        <v>-0.5672955013034956</v>
      </c>
      <c r="O1132" s="35">
        <f t="shared" si="555"/>
        <v>0.71235200993796355</v>
      </c>
      <c r="P1132" s="35">
        <f t="shared" si="556"/>
        <v>-0.12996128583666772</v>
      </c>
      <c r="Q1132" s="35">
        <f t="shared" si="548"/>
        <v>0.72409145037327316</v>
      </c>
      <c r="R1132" s="35">
        <f t="shared" si="557"/>
        <v>1.2285059659960347</v>
      </c>
      <c r="S1132" s="67">
        <f t="shared" si="549"/>
        <v>1.9676926391671081</v>
      </c>
      <c r="BL1132" s="96">
        <v>40291</v>
      </c>
      <c r="BM1132" s="126">
        <f t="shared" si="550"/>
        <v>1.421643393494602E-2</v>
      </c>
      <c r="BN1132" s="126">
        <f t="shared" si="551"/>
        <v>6.964989489709624E-3</v>
      </c>
      <c r="BO1132" s="126">
        <f t="shared" si="552"/>
        <v>-1.2584223867746149E-3</v>
      </c>
      <c r="BP1132" s="126">
        <f t="shared" si="553"/>
        <v>7.4486061143140114E-3</v>
      </c>
      <c r="BQ1132" s="126">
        <f t="shared" si="554"/>
        <v>1.1535400017541938E-2</v>
      </c>
    </row>
    <row r="1133" spans="1:69" ht="14" thickBot="1" x14ac:dyDescent="0.2">
      <c r="A1133" s="96">
        <v>40294</v>
      </c>
      <c r="B1133" s="97">
        <v>3.8229999542236328</v>
      </c>
      <c r="C1133" s="98">
        <v>1212.050048828125</v>
      </c>
      <c r="D1133" s="97">
        <v>1.5457999706268311</v>
      </c>
      <c r="E1133">
        <v>94.099937128932311</v>
      </c>
      <c r="F1133">
        <v>1152.5826416015625</v>
      </c>
      <c r="G1133" s="14"/>
      <c r="H1133" s="34">
        <f t="shared" si="542"/>
        <v>3.9248757200674575E-4</v>
      </c>
      <c r="I1133" s="34">
        <f t="shared" si="543"/>
        <v>-4.2964480997613507E-3</v>
      </c>
      <c r="J1133" s="34">
        <f t="shared" si="544"/>
        <v>5.7908301694665999E-3</v>
      </c>
      <c r="K1133" s="34">
        <f t="shared" si="545"/>
        <v>6.5877030361267063E-4</v>
      </c>
      <c r="L1133" s="101">
        <f t="shared" si="546"/>
        <v>-8.5195695072427455E-4</v>
      </c>
      <c r="N1133" s="34">
        <f t="shared" si="547"/>
        <v>-1.6140436396568918E-2</v>
      </c>
      <c r="O1133" s="35">
        <f t="shared" si="555"/>
        <v>-0.42964480997613508</v>
      </c>
      <c r="P1133" s="35">
        <f t="shared" si="556"/>
        <v>0.57908301694665998</v>
      </c>
      <c r="Q1133" s="35">
        <f t="shared" si="548"/>
        <v>6.5877030361267061E-2</v>
      </c>
      <c r="R1133" s="35">
        <f t="shared" si="557"/>
        <v>-8.5195695072427455E-2</v>
      </c>
      <c r="S1133" s="67">
        <f t="shared" si="549"/>
        <v>0.1139791058627956</v>
      </c>
      <c r="BL1133" s="96">
        <v>40294</v>
      </c>
      <c r="BM1133" s="126">
        <f t="shared" si="550"/>
        <v>8.1397641090255677E-4</v>
      </c>
      <c r="BN1133" s="126">
        <f t="shared" si="551"/>
        <v>-4.4549787094313618E-3</v>
      </c>
      <c r="BO1133" s="126">
        <f t="shared" si="552"/>
        <v>5.8320206410586621E-3</v>
      </c>
      <c r="BP1133" s="126">
        <f t="shared" si="553"/>
        <v>8.6646191419395048E-4</v>
      </c>
      <c r="BQ1133" s="126">
        <f t="shared" si="554"/>
        <v>-1.6016165931426827E-3</v>
      </c>
    </row>
    <row r="1134" spans="1:69" ht="14" thickBot="1" x14ac:dyDescent="0.2">
      <c r="A1134" s="96">
        <v>40295</v>
      </c>
      <c r="B1134" s="97">
        <v>3.7049999237060547</v>
      </c>
      <c r="C1134" s="98">
        <v>1183.7099609375</v>
      </c>
      <c r="D1134" s="97">
        <v>1.5259000062942505</v>
      </c>
      <c r="E1134">
        <v>93.092531342835855</v>
      </c>
      <c r="F1134">
        <v>1159.5838623046875</v>
      </c>
      <c r="G1134" s="14"/>
      <c r="H1134" s="34">
        <f t="shared" si="542"/>
        <v>-3.0865820541591225E-2</v>
      </c>
      <c r="I1134" s="34">
        <f t="shared" si="543"/>
        <v>-2.3381945257149834E-2</v>
      </c>
      <c r="J1134" s="34">
        <f t="shared" si="544"/>
        <v>-1.287357013243506E-2</v>
      </c>
      <c r="K1134" s="34">
        <f t="shared" si="545"/>
        <v>-1.0705700947665301E-2</v>
      </c>
      <c r="L1134" s="101">
        <f t="shared" si="546"/>
        <v>6.0743763183839956E-3</v>
      </c>
      <c r="N1134" s="34">
        <f t="shared" si="547"/>
        <v>1.2693085050624253</v>
      </c>
      <c r="O1134" s="35">
        <f t="shared" si="555"/>
        <v>-2.3381945257149832</v>
      </c>
      <c r="P1134" s="35">
        <f t="shared" si="556"/>
        <v>-1.2873570132435059</v>
      </c>
      <c r="Q1134" s="35">
        <f t="shared" si="548"/>
        <v>-1.07057009476653</v>
      </c>
      <c r="R1134" s="35">
        <f t="shared" si="557"/>
        <v>0.60743763183839961</v>
      </c>
      <c r="S1134" s="67">
        <f t="shared" si="549"/>
        <v>-2.8193754968241942</v>
      </c>
      <c r="BL1134" s="96">
        <v>40295</v>
      </c>
      <c r="BM1134" s="126">
        <f t="shared" si="550"/>
        <v>-3.0444331702695414E-2</v>
      </c>
      <c r="BN1134" s="126">
        <f t="shared" si="551"/>
        <v>-2.3540475866819843E-2</v>
      </c>
      <c r="BO1134" s="126">
        <f t="shared" si="552"/>
        <v>-1.2832379660842998E-2</v>
      </c>
      <c r="BP1134" s="126">
        <f t="shared" si="553"/>
        <v>-1.0498009337084021E-2</v>
      </c>
      <c r="BQ1134" s="126">
        <f t="shared" si="554"/>
        <v>5.3247166759655875E-3</v>
      </c>
    </row>
    <row r="1135" spans="1:69" ht="14" thickBot="1" x14ac:dyDescent="0.2">
      <c r="A1135" s="96">
        <v>40296</v>
      </c>
      <c r="B1135" s="97">
        <v>3.7715001106262207</v>
      </c>
      <c r="C1135" s="98">
        <v>1191.3599853515625</v>
      </c>
      <c r="D1135" s="97">
        <v>1.5190999507904053</v>
      </c>
      <c r="E1135">
        <v>94.321824562969297</v>
      </c>
      <c r="F1135">
        <v>1172.583740234375</v>
      </c>
      <c r="G1135" s="14"/>
      <c r="H1135" s="34">
        <f t="shared" si="542"/>
        <v>1.7948768769108881E-2</v>
      </c>
      <c r="I1135" s="34">
        <f t="shared" si="543"/>
        <v>6.4627524195231658E-3</v>
      </c>
      <c r="J1135" s="34">
        <f t="shared" si="544"/>
        <v>-4.4564227510291458E-3</v>
      </c>
      <c r="K1135" s="34">
        <f t="shared" si="545"/>
        <v>1.3205068144578339E-2</v>
      </c>
      <c r="L1135" s="101">
        <f t="shared" si="546"/>
        <v>1.1210813078969623E-2</v>
      </c>
      <c r="N1135" s="34">
        <f t="shared" si="547"/>
        <v>-0.7381149910895658</v>
      </c>
      <c r="O1135" s="35">
        <f t="shared" si="555"/>
        <v>0.64627524195231656</v>
      </c>
      <c r="P1135" s="35">
        <f t="shared" si="556"/>
        <v>-0.4456422751029146</v>
      </c>
      <c r="Q1135" s="35">
        <f t="shared" si="548"/>
        <v>1.320506814457834</v>
      </c>
      <c r="R1135" s="35">
        <f t="shared" si="557"/>
        <v>1.1210813078969624</v>
      </c>
      <c r="S1135" s="67">
        <f t="shared" si="549"/>
        <v>1.9041060981146325</v>
      </c>
      <c r="BL1135" s="96">
        <v>40296</v>
      </c>
      <c r="BM1135" s="126">
        <f t="shared" si="550"/>
        <v>1.8370257608004693E-2</v>
      </c>
      <c r="BN1135" s="126">
        <f t="shared" si="551"/>
        <v>6.3042218098531546E-3</v>
      </c>
      <c r="BO1135" s="126">
        <f t="shared" si="552"/>
        <v>-4.4152322794370836E-3</v>
      </c>
      <c r="BP1135" s="126">
        <f t="shared" si="553"/>
        <v>1.3412759755159619E-2</v>
      </c>
      <c r="BQ1135" s="126">
        <f t="shared" si="554"/>
        <v>1.0461153436551214E-2</v>
      </c>
    </row>
    <row r="1136" spans="1:69" ht="14" thickBot="1" x14ac:dyDescent="0.2">
      <c r="A1136" s="96">
        <v>40297</v>
      </c>
      <c r="B1136" s="97">
        <v>3.7109999656677246</v>
      </c>
      <c r="C1136" s="98">
        <v>1206.780029296875</v>
      </c>
      <c r="D1136" s="97">
        <v>1.5334000587463379</v>
      </c>
      <c r="E1136">
        <v>94.037987695227201</v>
      </c>
      <c r="F1136">
        <v>1165.5594482421875</v>
      </c>
      <c r="G1136" s="14"/>
      <c r="H1136" s="34">
        <f t="shared" si="542"/>
        <v>-1.6041400817684355E-2</v>
      </c>
      <c r="I1136" s="34">
        <f t="shared" si="543"/>
        <v>1.2943228020842202E-2</v>
      </c>
      <c r="J1136" s="34">
        <f t="shared" si="544"/>
        <v>9.4135398717458355E-3</v>
      </c>
      <c r="K1136" s="34">
        <f t="shared" si="545"/>
        <v>-3.0092385198995627E-3</v>
      </c>
      <c r="L1136" s="101">
        <f t="shared" si="546"/>
        <v>-5.9904395320913208E-3</v>
      </c>
      <c r="N1136" s="34">
        <f t="shared" si="547"/>
        <v>0.65967747280735023</v>
      </c>
      <c r="O1136" s="35">
        <f t="shared" si="555"/>
        <v>1.2943228020842201</v>
      </c>
      <c r="P1136" s="35">
        <f t="shared" si="556"/>
        <v>0.94135398717458352</v>
      </c>
      <c r="Q1136" s="35">
        <f t="shared" si="548"/>
        <v>-0.30092385198995625</v>
      </c>
      <c r="R1136" s="35">
        <f t="shared" si="557"/>
        <v>-0.59904395320913206</v>
      </c>
      <c r="S1136" s="67">
        <f t="shared" si="549"/>
        <v>1.9953864568670654</v>
      </c>
      <c r="BL1136" s="96">
        <v>40297</v>
      </c>
      <c r="BM1136" s="126">
        <f t="shared" si="550"/>
        <v>-1.5619911978788543E-2</v>
      </c>
      <c r="BN1136" s="126">
        <f t="shared" si="551"/>
        <v>1.2784697411172191E-2</v>
      </c>
      <c r="BO1136" s="126">
        <f t="shared" si="552"/>
        <v>9.4547303433378978E-3</v>
      </c>
      <c r="BP1136" s="126">
        <f t="shared" si="553"/>
        <v>-2.8015469093182828E-3</v>
      </c>
      <c r="BQ1136" s="126">
        <f t="shared" si="554"/>
        <v>-6.740099174509729E-3</v>
      </c>
    </row>
    <row r="1137" spans="1:69" ht="14" thickBot="1" x14ac:dyDescent="0.2">
      <c r="A1137" s="96">
        <v>40298</v>
      </c>
      <c r="B1137" s="97">
        <v>3.6630001068115234</v>
      </c>
      <c r="C1137" s="98">
        <v>1186.68994140625</v>
      </c>
      <c r="D1137" s="97">
        <v>1.527400016784668</v>
      </c>
      <c r="E1137">
        <v>93.931997002901312</v>
      </c>
      <c r="F1137">
        <v>1180.259033203125</v>
      </c>
      <c r="G1137" s="14"/>
      <c r="H1137" s="34">
        <f t="shared" si="542"/>
        <v>-1.2934481083339083E-2</v>
      </c>
      <c r="I1137" s="34">
        <f t="shared" si="543"/>
        <v>-1.6647680109796316E-2</v>
      </c>
      <c r="J1137" s="34">
        <f t="shared" si="544"/>
        <v>-3.9129005685413741E-3</v>
      </c>
      <c r="K1137" s="34">
        <f t="shared" si="545"/>
        <v>-1.1271050659803598E-3</v>
      </c>
      <c r="L1137" s="101">
        <f t="shared" si="546"/>
        <v>1.2611613232689547E-2</v>
      </c>
      <c r="N1137" s="34">
        <f t="shared" si="547"/>
        <v>0.53191026707125943</v>
      </c>
      <c r="O1137" s="35">
        <f t="shared" si="555"/>
        <v>-1.6647680109796317</v>
      </c>
      <c r="P1137" s="35">
        <f t="shared" si="556"/>
        <v>-0.39129005685413742</v>
      </c>
      <c r="Q1137" s="35">
        <f t="shared" si="548"/>
        <v>-0.11271050659803598</v>
      </c>
      <c r="R1137" s="35">
        <f t="shared" si="557"/>
        <v>1.2611613232689547</v>
      </c>
      <c r="S1137" s="67">
        <f t="shared" si="549"/>
        <v>-0.37569698409159114</v>
      </c>
      <c r="BL1137" s="96">
        <v>40298</v>
      </c>
      <c r="BM1137" s="126">
        <f t="shared" si="550"/>
        <v>-1.2512992244443272E-2</v>
      </c>
      <c r="BN1137" s="126">
        <f t="shared" si="551"/>
        <v>-1.6806210719466325E-2</v>
      </c>
      <c r="BO1137" s="126">
        <f t="shared" si="552"/>
        <v>-3.8717100969493119E-3</v>
      </c>
      <c r="BP1137" s="126">
        <f t="shared" si="553"/>
        <v>-9.1941345539907999E-4</v>
      </c>
      <c r="BQ1137" s="126">
        <f t="shared" si="554"/>
        <v>1.1861953590271139E-2</v>
      </c>
    </row>
    <row r="1138" spans="1:69" ht="14" thickBot="1" x14ac:dyDescent="0.2">
      <c r="A1138" s="96">
        <v>40301</v>
      </c>
      <c r="B1138" s="97">
        <v>3.7149999141693115</v>
      </c>
      <c r="C1138" s="98">
        <v>1202.260009765625</v>
      </c>
      <c r="D1138" s="97">
        <v>1.5256999731063843</v>
      </c>
      <c r="E1138">
        <v>94.58053786808955</v>
      </c>
      <c r="F1138">
        <v>1181.5721435546875</v>
      </c>
      <c r="G1138" s="14"/>
      <c r="H1138" s="34">
        <f t="shared" si="542"/>
        <v>1.4195961190689556E-2</v>
      </c>
      <c r="I1138" s="34">
        <f t="shared" si="543"/>
        <v>1.3120586781854892E-2</v>
      </c>
      <c r="J1138" s="34">
        <f t="shared" si="544"/>
        <v>-1.1130310721499505E-3</v>
      </c>
      <c r="K1138" s="34">
        <f t="shared" si="545"/>
        <v>6.9043657739780231E-3</v>
      </c>
      <c r="L1138" s="101">
        <f t="shared" si="546"/>
        <v>1.112561153629833E-3</v>
      </c>
      <c r="N1138" s="34">
        <f t="shared" si="547"/>
        <v>-0.58378665982969624</v>
      </c>
      <c r="O1138" s="35">
        <f t="shared" si="555"/>
        <v>1.3120586781854893</v>
      </c>
      <c r="P1138" s="35">
        <f t="shared" si="556"/>
        <v>-0.11130310721499505</v>
      </c>
      <c r="Q1138" s="35">
        <f t="shared" si="548"/>
        <v>0.69043657739780229</v>
      </c>
      <c r="R1138" s="35">
        <f t="shared" si="557"/>
        <v>0.1112561153629833</v>
      </c>
      <c r="S1138" s="67">
        <f t="shared" si="549"/>
        <v>1.4186616039015836</v>
      </c>
      <c r="BL1138" s="96">
        <v>40301</v>
      </c>
      <c r="BM1138" s="126">
        <f t="shared" si="550"/>
        <v>1.4617450029585368E-2</v>
      </c>
      <c r="BN1138" s="126">
        <f t="shared" si="551"/>
        <v>1.2962056172184881E-2</v>
      </c>
      <c r="BO1138" s="126">
        <f t="shared" si="552"/>
        <v>-1.0718406005578883E-3</v>
      </c>
      <c r="BP1138" s="126">
        <f t="shared" si="553"/>
        <v>7.1120573845593034E-3</v>
      </c>
      <c r="BQ1138" s="126">
        <f t="shared" si="554"/>
        <v>3.6290151121142497E-4</v>
      </c>
    </row>
    <row r="1139" spans="1:69" ht="14" thickBot="1" x14ac:dyDescent="0.2">
      <c r="A1139" s="96">
        <v>40302</v>
      </c>
      <c r="B1139" s="97">
        <v>3.625999927520752</v>
      </c>
      <c r="C1139" s="98">
        <v>1173.5999755859375</v>
      </c>
      <c r="D1139" s="97">
        <v>1.5168000459671021</v>
      </c>
      <c r="E1139">
        <v>94.401964736344624</v>
      </c>
      <c r="F1139">
        <v>1177.5836181640625</v>
      </c>
      <c r="G1139" s="14"/>
      <c r="H1139" s="34">
        <f t="shared" si="542"/>
        <v>-2.3956928318923074E-2</v>
      </c>
      <c r="I1139" s="34">
        <f t="shared" si="543"/>
        <v>-2.3838465845066777E-2</v>
      </c>
      <c r="J1139" s="34">
        <f t="shared" si="544"/>
        <v>-5.8333403002961519E-3</v>
      </c>
      <c r="K1139" s="34">
        <f t="shared" si="545"/>
        <v>-1.888053671189523E-3</v>
      </c>
      <c r="L1139" s="101">
        <f t="shared" si="546"/>
        <v>-3.3756088550173208E-3</v>
      </c>
      <c r="N1139" s="34">
        <f t="shared" si="547"/>
        <v>0.98519113818486126</v>
      </c>
      <c r="O1139" s="35">
        <f t="shared" si="555"/>
        <v>-2.3838465845066779</v>
      </c>
      <c r="P1139" s="35">
        <f t="shared" si="556"/>
        <v>-0.58333403002961515</v>
      </c>
      <c r="Q1139" s="35">
        <f t="shared" si="548"/>
        <v>-0.18880536711895229</v>
      </c>
      <c r="R1139" s="35">
        <f t="shared" si="557"/>
        <v>-0.33756088550173208</v>
      </c>
      <c r="S1139" s="67">
        <f t="shared" si="549"/>
        <v>-2.5083557289721163</v>
      </c>
      <c r="BL1139" s="96">
        <v>40302</v>
      </c>
      <c r="BM1139" s="126">
        <f t="shared" si="550"/>
        <v>-2.3535439480027263E-2</v>
      </c>
      <c r="BN1139" s="126">
        <f t="shared" si="551"/>
        <v>-2.3996996454736786E-2</v>
      </c>
      <c r="BO1139" s="126">
        <f t="shared" si="552"/>
        <v>-5.7921498287040896E-3</v>
      </c>
      <c r="BP1139" s="126">
        <f t="shared" si="553"/>
        <v>-1.6803620606082432E-3</v>
      </c>
      <c r="BQ1139" s="126">
        <f t="shared" si="554"/>
        <v>-4.1252684974357285E-3</v>
      </c>
    </row>
    <row r="1140" spans="1:69" ht="14" thickBot="1" x14ac:dyDescent="0.2">
      <c r="A1140" s="96">
        <v>40303</v>
      </c>
      <c r="B1140" s="97">
        <v>3.5669999122619629</v>
      </c>
      <c r="C1140" s="98">
        <v>1165.9000244140625</v>
      </c>
      <c r="D1140" s="97">
        <v>1.5101000070571899</v>
      </c>
      <c r="E1140">
        <v>93.659271300461143</v>
      </c>
      <c r="F1140">
        <v>1172.6336669921875</v>
      </c>
      <c r="G1140" s="14"/>
      <c r="H1140" s="34">
        <f t="shared" si="542"/>
        <v>-1.6271377947635494E-2</v>
      </c>
      <c r="I1140" s="34">
        <f t="shared" si="543"/>
        <v>-6.5609673926847883E-3</v>
      </c>
      <c r="J1140" s="34">
        <f t="shared" si="544"/>
        <v>-4.4172196115937002E-3</v>
      </c>
      <c r="K1140" s="34">
        <f t="shared" si="545"/>
        <v>-7.8673514683486826E-3</v>
      </c>
      <c r="L1140" s="101">
        <f t="shared" si="546"/>
        <v>-4.2034816853110859E-3</v>
      </c>
      <c r="N1140" s="34">
        <f t="shared" si="547"/>
        <v>0.66913492191755541</v>
      </c>
      <c r="O1140" s="35">
        <f t="shared" si="555"/>
        <v>-0.65609673926847889</v>
      </c>
      <c r="P1140" s="35">
        <f t="shared" si="556"/>
        <v>-0.44172196115937001</v>
      </c>
      <c r="Q1140" s="35">
        <f t="shared" si="548"/>
        <v>-0.78673514683486823</v>
      </c>
      <c r="R1140" s="35">
        <f t="shared" si="557"/>
        <v>-0.42034816853110857</v>
      </c>
      <c r="S1140" s="67">
        <f t="shared" si="549"/>
        <v>-1.6357670938762703</v>
      </c>
      <c r="BL1140" s="96">
        <v>40303</v>
      </c>
      <c r="BM1140" s="126">
        <f t="shared" si="550"/>
        <v>-1.5849889108739683E-2</v>
      </c>
      <c r="BN1140" s="126">
        <f t="shared" si="551"/>
        <v>-6.7194980023547995E-3</v>
      </c>
      <c r="BO1140" s="126">
        <f t="shared" si="552"/>
        <v>-4.3760291400016379E-3</v>
      </c>
      <c r="BP1140" s="126">
        <f t="shared" si="553"/>
        <v>-7.6596598577674023E-3</v>
      </c>
      <c r="BQ1140" s="126">
        <f t="shared" si="554"/>
        <v>-4.953141327729494E-3</v>
      </c>
    </row>
    <row r="1141" spans="1:69" ht="14" thickBot="1" x14ac:dyDescent="0.2">
      <c r="A1141" s="96">
        <v>40304</v>
      </c>
      <c r="B1141" s="97">
        <v>3.4360001087188721</v>
      </c>
      <c r="C1141" s="98">
        <v>1128.1500244140625</v>
      </c>
      <c r="D1141" s="97">
        <v>1.4794000387191772</v>
      </c>
      <c r="E1141">
        <v>89.023412485940625</v>
      </c>
      <c r="F1141">
        <v>1192.6668701171875</v>
      </c>
      <c r="G1141" s="14"/>
      <c r="H1141" s="34">
        <f t="shared" si="542"/>
        <v>-3.6725485496303008E-2</v>
      </c>
      <c r="I1141" s="34">
        <f t="shared" si="543"/>
        <v>-3.2378419426632853E-2</v>
      </c>
      <c r="J1141" s="34">
        <f t="shared" si="544"/>
        <v>-2.0329758422979755E-2</v>
      </c>
      <c r="K1141" s="34">
        <f t="shared" si="545"/>
        <v>-4.9497062598838439E-2</v>
      </c>
      <c r="L1141" s="101">
        <f t="shared" si="546"/>
        <v>1.7083939928473388E-2</v>
      </c>
      <c r="N1141" s="34">
        <f t="shared" si="547"/>
        <v>1.5102780446153974</v>
      </c>
      <c r="O1141" s="35">
        <f t="shared" si="555"/>
        <v>-3.2378419426632852</v>
      </c>
      <c r="P1141" s="35">
        <f t="shared" si="556"/>
        <v>-2.0329758422979753</v>
      </c>
      <c r="Q1141" s="35">
        <f t="shared" si="548"/>
        <v>-4.9497062598838442</v>
      </c>
      <c r="R1141" s="35">
        <f t="shared" si="557"/>
        <v>1.7083939928473388</v>
      </c>
      <c r="S1141" s="67">
        <f t="shared" si="549"/>
        <v>-7.0018520073823689</v>
      </c>
      <c r="BL1141" s="96">
        <v>40304</v>
      </c>
      <c r="BM1141" s="126">
        <f t="shared" si="550"/>
        <v>-3.6303996657407196E-2</v>
      </c>
      <c r="BN1141" s="126">
        <f t="shared" si="551"/>
        <v>-3.2536950036302865E-2</v>
      </c>
      <c r="BO1141" s="126">
        <f t="shared" si="552"/>
        <v>-2.0288567951387691E-2</v>
      </c>
      <c r="BP1141" s="126">
        <f t="shared" si="553"/>
        <v>-4.9289370988257156E-2</v>
      </c>
      <c r="BQ1141" s="126">
        <f t="shared" si="554"/>
        <v>1.6334280286054981E-2</v>
      </c>
    </row>
    <row r="1142" spans="1:69" ht="14" thickBot="1" x14ac:dyDescent="0.2">
      <c r="A1142" s="96">
        <v>40305</v>
      </c>
      <c r="B1142" s="97">
        <v>3.4725000858306885</v>
      </c>
      <c r="C1142" s="98">
        <v>1110.8800048828125</v>
      </c>
      <c r="D1142" s="97">
        <v>1.4804999828338623</v>
      </c>
      <c r="E1142">
        <v>91.457838743888246</v>
      </c>
      <c r="F1142">
        <v>1209.516357421875</v>
      </c>
      <c r="G1142" s="14"/>
      <c r="H1142" s="34">
        <f t="shared" si="542"/>
        <v>1.062281023193145E-2</v>
      </c>
      <c r="I1142" s="34">
        <f t="shared" si="543"/>
        <v>-1.5308264998017162E-2</v>
      </c>
      <c r="J1142" s="34">
        <f t="shared" si="544"/>
        <v>7.4350688515417316E-4</v>
      </c>
      <c r="K1142" s="34">
        <f t="shared" si="545"/>
        <v>2.734591036186225E-2</v>
      </c>
      <c r="L1142" s="101">
        <f t="shared" si="546"/>
        <v>1.4127572188730224E-2</v>
      </c>
      <c r="N1142" s="34">
        <f t="shared" si="547"/>
        <v>-0.43684642554328884</v>
      </c>
      <c r="O1142" s="35">
        <f t="shared" si="555"/>
        <v>-1.5308264998017163</v>
      </c>
      <c r="P1142" s="35">
        <f t="shared" si="556"/>
        <v>7.4350688515417318E-2</v>
      </c>
      <c r="Q1142" s="35">
        <f t="shared" si="548"/>
        <v>2.7345910361862251</v>
      </c>
      <c r="R1142" s="35">
        <f t="shared" si="557"/>
        <v>1.4127572188730224</v>
      </c>
      <c r="S1142" s="67">
        <f t="shared" si="549"/>
        <v>2.2540260182296596</v>
      </c>
      <c r="BL1142" s="96">
        <v>40305</v>
      </c>
      <c r="BM1142" s="126">
        <f t="shared" si="550"/>
        <v>1.1044299070827261E-2</v>
      </c>
      <c r="BN1142" s="126">
        <f t="shared" si="551"/>
        <v>-1.5466795607687173E-2</v>
      </c>
      <c r="BO1142" s="126">
        <f t="shared" si="552"/>
        <v>7.8469735674623552E-4</v>
      </c>
      <c r="BP1142" s="126">
        <f t="shared" si="553"/>
        <v>2.7553601972443529E-2</v>
      </c>
      <c r="BQ1142" s="126">
        <f t="shared" si="554"/>
        <v>1.3377912546311816E-2</v>
      </c>
    </row>
    <row r="1143" spans="1:69" ht="14" thickBot="1" x14ac:dyDescent="0.2">
      <c r="A1143" s="96">
        <v>40308</v>
      </c>
      <c r="B1143" s="97">
        <v>3.5815000534057617</v>
      </c>
      <c r="C1143" s="98">
        <v>1159.72998046875</v>
      </c>
      <c r="D1143" s="97">
        <v>1.4880000352859497</v>
      </c>
      <c r="E1143">
        <v>93.135884968087652</v>
      </c>
      <c r="F1143">
        <v>1197.5799560546875</v>
      </c>
      <c r="G1143" s="14"/>
      <c r="H1143" s="34">
        <f t="shared" si="542"/>
        <v>3.1389478727398896E-2</v>
      </c>
      <c r="I1143" s="34">
        <f t="shared" si="543"/>
        <v>4.3974124451984099E-2</v>
      </c>
      <c r="J1143" s="34">
        <f t="shared" si="544"/>
        <v>5.0658916170545059E-3</v>
      </c>
      <c r="K1143" s="34">
        <f t="shared" si="545"/>
        <v>1.8347757253464977E-2</v>
      </c>
      <c r="L1143" s="101">
        <f t="shared" si="546"/>
        <v>-9.8687390988496781E-3</v>
      </c>
      <c r="N1143" s="34">
        <f t="shared" si="547"/>
        <v>-1.2908431274158338</v>
      </c>
      <c r="O1143" s="35">
        <f t="shared" si="555"/>
        <v>4.3974124451984098</v>
      </c>
      <c r="P1143" s="35">
        <f t="shared" si="556"/>
        <v>0.50658916170545054</v>
      </c>
      <c r="Q1143" s="35">
        <f t="shared" si="548"/>
        <v>1.8347757253464978</v>
      </c>
      <c r="R1143" s="35">
        <f t="shared" si="557"/>
        <v>-0.98687390988496781</v>
      </c>
      <c r="S1143" s="67">
        <f t="shared" si="549"/>
        <v>4.461060294949557</v>
      </c>
      <c r="BL1143" s="96">
        <v>40308</v>
      </c>
      <c r="BM1143" s="126">
        <f t="shared" si="550"/>
        <v>3.1810967566294708E-2</v>
      </c>
      <c r="BN1143" s="126">
        <f t="shared" si="551"/>
        <v>4.3815593842314086E-2</v>
      </c>
      <c r="BO1143" s="126">
        <f t="shared" si="552"/>
        <v>5.1070820886465682E-3</v>
      </c>
      <c r="BP1143" s="126">
        <f t="shared" si="553"/>
        <v>1.8555448864046257E-2</v>
      </c>
      <c r="BQ1143" s="126">
        <f t="shared" si="554"/>
        <v>-1.0618398741268086E-2</v>
      </c>
    </row>
    <row r="1144" spans="1:69" ht="14" thickBot="1" x14ac:dyDescent="0.2">
      <c r="A1144" s="96">
        <v>40309</v>
      </c>
      <c r="B1144" s="97">
        <v>3.5845000743865967</v>
      </c>
      <c r="C1144" s="98">
        <v>1155.7900390625</v>
      </c>
      <c r="D1144" s="97">
        <v>1.4955999851226807</v>
      </c>
      <c r="E1144">
        <v>92.755770878241222</v>
      </c>
      <c r="F1144">
        <v>1218.6297607421875</v>
      </c>
      <c r="G1144" s="14"/>
      <c r="H1144" s="34">
        <f t="shared" si="542"/>
        <v>8.376437068546589E-4</v>
      </c>
      <c r="I1144" s="34">
        <f t="shared" si="543"/>
        <v>-3.3972920184899588E-3</v>
      </c>
      <c r="J1144" s="34">
        <f t="shared" si="544"/>
        <v>5.1074930487286386E-3</v>
      </c>
      <c r="K1144" s="34">
        <f t="shared" si="545"/>
        <v>-4.0812849953234791E-3</v>
      </c>
      <c r="L1144" s="101">
        <f t="shared" si="546"/>
        <v>1.7576951401931079E-2</v>
      </c>
      <c r="N1144" s="34">
        <f t="shared" si="547"/>
        <v>-3.444678491180727E-2</v>
      </c>
      <c r="O1144" s="35">
        <f t="shared" si="555"/>
        <v>-0.33972920184899585</v>
      </c>
      <c r="P1144" s="35">
        <f t="shared" si="556"/>
        <v>0.51074930487286385</v>
      </c>
      <c r="Q1144" s="35">
        <f t="shared" si="548"/>
        <v>-0.40812849953234792</v>
      </c>
      <c r="R1144" s="35">
        <f t="shared" si="557"/>
        <v>1.7576951401931078</v>
      </c>
      <c r="S1144" s="67">
        <f t="shared" si="549"/>
        <v>1.4861399587728206</v>
      </c>
      <c r="BL1144" s="96">
        <v>40309</v>
      </c>
      <c r="BM1144" s="126">
        <f t="shared" si="550"/>
        <v>1.25913254575047E-3</v>
      </c>
      <c r="BN1144" s="126">
        <f t="shared" si="551"/>
        <v>-3.5558226281599695E-3</v>
      </c>
      <c r="BO1144" s="126">
        <f t="shared" si="552"/>
        <v>5.1486835203207008E-3</v>
      </c>
      <c r="BP1144" s="126">
        <f t="shared" si="553"/>
        <v>-3.8735933847421993E-3</v>
      </c>
      <c r="BQ1144" s="126">
        <f t="shared" si="554"/>
        <v>1.6827291759512673E-2</v>
      </c>
    </row>
    <row r="1145" spans="1:69" ht="14" thickBot="1" x14ac:dyDescent="0.2">
      <c r="A1145" s="96">
        <v>40310</v>
      </c>
      <c r="B1145" s="97">
        <v>3.6024999618530273</v>
      </c>
      <c r="C1145" s="98">
        <v>1171.6700439453125</v>
      </c>
      <c r="D1145" s="97">
        <v>1.4819999933242798</v>
      </c>
      <c r="E1145">
        <v>93.222705377803791</v>
      </c>
      <c r="F1145">
        <v>1240.6292724609375</v>
      </c>
      <c r="G1145" s="14"/>
      <c r="H1145" s="34">
        <f t="shared" si="542"/>
        <v>5.0215893689194366E-3</v>
      </c>
      <c r="I1145" s="34">
        <f t="shared" si="543"/>
        <v>1.3739523915341322E-2</v>
      </c>
      <c r="J1145" s="34">
        <f t="shared" si="544"/>
        <v>-9.0933350720014232E-3</v>
      </c>
      <c r="K1145" s="34">
        <f t="shared" si="545"/>
        <v>5.0340210117546811E-3</v>
      </c>
      <c r="L1145" s="101">
        <f t="shared" si="546"/>
        <v>1.8052662447166513E-2</v>
      </c>
      <c r="N1145" s="34">
        <f t="shared" si="547"/>
        <v>-0.20650499429657806</v>
      </c>
      <c r="O1145" s="35">
        <f t="shared" si="555"/>
        <v>1.3739523915341323</v>
      </c>
      <c r="P1145" s="35">
        <f t="shared" si="556"/>
        <v>-0.90933350720014228</v>
      </c>
      <c r="Q1145" s="35">
        <f t="shared" si="548"/>
        <v>0.50340210117546813</v>
      </c>
      <c r="R1145" s="35">
        <f t="shared" si="557"/>
        <v>1.8052662447166512</v>
      </c>
      <c r="S1145" s="67">
        <f t="shared" si="549"/>
        <v>2.5667822359295314</v>
      </c>
      <c r="BL1145" s="96">
        <v>40310</v>
      </c>
      <c r="BM1145" s="126">
        <f t="shared" si="550"/>
        <v>5.4430782078152473E-3</v>
      </c>
      <c r="BN1145" s="126">
        <f t="shared" si="551"/>
        <v>1.3580993305671311E-2</v>
      </c>
      <c r="BO1145" s="126">
        <f t="shared" si="552"/>
        <v>-9.0521446004093609E-3</v>
      </c>
      <c r="BP1145" s="126">
        <f t="shared" si="553"/>
        <v>5.2417126223359613E-3</v>
      </c>
      <c r="BQ1145" s="126">
        <f t="shared" si="554"/>
        <v>1.7303002804748106E-2</v>
      </c>
    </row>
    <row r="1146" spans="1:69" ht="14" thickBot="1" x14ac:dyDescent="0.2">
      <c r="A1146" s="96">
        <v>40311</v>
      </c>
      <c r="B1146" s="97">
        <v>3.6019999980926514</v>
      </c>
      <c r="C1146" s="98">
        <v>1157.43994140625</v>
      </c>
      <c r="D1146" s="97">
        <v>1.4637000560760498</v>
      </c>
      <c r="E1146">
        <v>92.816041915222499</v>
      </c>
      <c r="F1146">
        <v>1236.65185546875</v>
      </c>
      <c r="G1146" s="14"/>
      <c r="H1146" s="34">
        <f t="shared" si="542"/>
        <v>-1.3878244709787836E-4</v>
      </c>
      <c r="I1146" s="34">
        <f t="shared" si="543"/>
        <v>-1.2145144968583568E-2</v>
      </c>
      <c r="J1146" s="34">
        <f t="shared" si="544"/>
        <v>-1.2348135850649582E-2</v>
      </c>
      <c r="K1146" s="34">
        <f t="shared" si="545"/>
        <v>-4.3622791350369713E-3</v>
      </c>
      <c r="L1146" s="101">
        <f t="shared" si="546"/>
        <v>-3.2059673912883052E-3</v>
      </c>
      <c r="N1146" s="34">
        <f t="shared" si="547"/>
        <v>5.7072106739343995E-3</v>
      </c>
      <c r="O1146" s="35">
        <f t="shared" si="555"/>
        <v>-1.2145144968583568</v>
      </c>
      <c r="P1146" s="35">
        <f t="shared" si="556"/>
        <v>-1.2348135850649582</v>
      </c>
      <c r="Q1146" s="35">
        <f t="shared" si="548"/>
        <v>-0.43622791350369716</v>
      </c>
      <c r="R1146" s="35">
        <f t="shared" si="557"/>
        <v>-0.32059673912883052</v>
      </c>
      <c r="S1146" s="67">
        <f t="shared" si="549"/>
        <v>-3.2004455238819083</v>
      </c>
      <c r="BL1146" s="96">
        <v>40311</v>
      </c>
      <c r="BM1146" s="126">
        <f t="shared" si="550"/>
        <v>2.8270639179793267E-4</v>
      </c>
      <c r="BN1146" s="126">
        <f t="shared" si="551"/>
        <v>-1.2303675578253579E-2</v>
      </c>
      <c r="BO1146" s="126">
        <f t="shared" si="552"/>
        <v>-1.2306945379057519E-2</v>
      </c>
      <c r="BP1146" s="126">
        <f t="shared" si="553"/>
        <v>-4.1545875244556911E-3</v>
      </c>
      <c r="BQ1146" s="126">
        <f t="shared" si="554"/>
        <v>-3.9556270337067134E-3</v>
      </c>
    </row>
    <row r="1147" spans="1:69" ht="14" thickBot="1" x14ac:dyDescent="0.2">
      <c r="A1147" s="96">
        <v>40312</v>
      </c>
      <c r="B1147" s="97">
        <v>3.4849998950958252</v>
      </c>
      <c r="C1147" s="98">
        <v>1135.6800537109375</v>
      </c>
      <c r="D1147" s="97">
        <v>1.4559999704360962</v>
      </c>
      <c r="E1147">
        <v>92.199887959646233</v>
      </c>
      <c r="F1147">
        <v>1231.652099609375</v>
      </c>
      <c r="G1147" s="14"/>
      <c r="H1147" s="34">
        <f t="shared" si="542"/>
        <v>-3.2481983081282799E-2</v>
      </c>
      <c r="I1147" s="34">
        <f t="shared" si="543"/>
        <v>-1.8800014512092074E-2</v>
      </c>
      <c r="J1147" s="34">
        <f t="shared" si="544"/>
        <v>-5.2606991493847005E-3</v>
      </c>
      <c r="K1147" s="34">
        <f t="shared" si="545"/>
        <v>-6.6384424810859355E-3</v>
      </c>
      <c r="L1147" s="101">
        <f t="shared" si="546"/>
        <v>-4.0429776879118938E-3</v>
      </c>
      <c r="N1147" s="34">
        <f t="shared" si="547"/>
        <v>1.3357706570868486</v>
      </c>
      <c r="O1147" s="35">
        <f t="shared" si="555"/>
        <v>-1.8800014512092074</v>
      </c>
      <c r="P1147" s="35">
        <f t="shared" si="556"/>
        <v>-0.52606991493847011</v>
      </c>
      <c r="Q1147" s="35">
        <f t="shared" si="548"/>
        <v>-0.66384424810859355</v>
      </c>
      <c r="R1147" s="35">
        <f t="shared" si="557"/>
        <v>-0.40429776879118939</v>
      </c>
      <c r="S1147" s="67">
        <f t="shared" si="549"/>
        <v>-2.1384427259606116</v>
      </c>
      <c r="BL1147" s="96">
        <v>40312</v>
      </c>
      <c r="BM1147" s="126">
        <f t="shared" si="550"/>
        <v>-3.2060494242386987E-2</v>
      </c>
      <c r="BN1147" s="126">
        <f t="shared" si="551"/>
        <v>-1.8958545121762083E-2</v>
      </c>
      <c r="BO1147" s="126">
        <f t="shared" si="552"/>
        <v>-5.2195086777926383E-3</v>
      </c>
      <c r="BP1147" s="126">
        <f t="shared" si="553"/>
        <v>-6.4307508705046552E-3</v>
      </c>
      <c r="BQ1147" s="126">
        <f t="shared" si="554"/>
        <v>-4.7926373303303019E-3</v>
      </c>
    </row>
    <row r="1148" spans="1:69" ht="14" thickBot="1" x14ac:dyDescent="0.2">
      <c r="A1148" s="96">
        <v>40315</v>
      </c>
      <c r="B1148" s="97">
        <v>3.5085000991821289</v>
      </c>
      <c r="C1148" s="98">
        <v>1136.93994140625</v>
      </c>
      <c r="D1148" s="97">
        <v>1.4483000040054321</v>
      </c>
      <c r="E1148">
        <v>92.541182022974695</v>
      </c>
      <c r="F1148">
        <v>1225.7281494140625</v>
      </c>
      <c r="G1148" s="14"/>
      <c r="H1148" s="34">
        <f t="shared" si="542"/>
        <v>6.7432438432419349E-3</v>
      </c>
      <c r="I1148" s="34">
        <f t="shared" si="543"/>
        <v>1.1093685155389519E-3</v>
      </c>
      <c r="J1148" s="34">
        <f t="shared" si="544"/>
        <v>-5.2884385899800495E-3</v>
      </c>
      <c r="K1148" s="34">
        <f t="shared" si="545"/>
        <v>3.7016754670877536E-3</v>
      </c>
      <c r="L1148" s="101">
        <f t="shared" si="546"/>
        <v>-4.8097593445351264E-3</v>
      </c>
      <c r="N1148" s="34">
        <f t="shared" si="547"/>
        <v>-0.27730533683377556</v>
      </c>
      <c r="O1148" s="35">
        <f t="shared" si="555"/>
        <v>0.1109368515538952</v>
      </c>
      <c r="P1148" s="35">
        <f t="shared" si="556"/>
        <v>-0.5288438589980049</v>
      </c>
      <c r="Q1148" s="35">
        <f t="shared" si="548"/>
        <v>0.37016754670877539</v>
      </c>
      <c r="R1148" s="35">
        <f t="shared" si="557"/>
        <v>-0.48097593445351261</v>
      </c>
      <c r="S1148" s="67">
        <f t="shared" si="549"/>
        <v>-0.80602073202262248</v>
      </c>
      <c r="BL1148" s="96">
        <v>40315</v>
      </c>
      <c r="BM1148" s="126">
        <f t="shared" si="550"/>
        <v>7.1647326821377456E-3</v>
      </c>
      <c r="BN1148" s="126">
        <f t="shared" si="551"/>
        <v>9.5083790586894101E-4</v>
      </c>
      <c r="BO1148" s="126">
        <f t="shared" si="552"/>
        <v>-5.2472481183879873E-3</v>
      </c>
      <c r="BP1148" s="126">
        <f t="shared" si="553"/>
        <v>3.9093670776690339E-3</v>
      </c>
      <c r="BQ1148" s="126">
        <f t="shared" si="554"/>
        <v>-5.5594189869535345E-3</v>
      </c>
    </row>
    <row r="1149" spans="1:69" ht="14" thickBot="1" x14ac:dyDescent="0.2">
      <c r="A1149" s="96">
        <v>40316</v>
      </c>
      <c r="B1149" s="97">
        <v>3.4360001087188721</v>
      </c>
      <c r="C1149" s="98">
        <v>1120.800048828125</v>
      </c>
      <c r="D1149" s="97">
        <v>1.4322999715805054</v>
      </c>
      <c r="E1149">
        <v>92.302011558749783</v>
      </c>
      <c r="F1149">
        <v>1217.328369140625</v>
      </c>
      <c r="G1149" s="14"/>
      <c r="H1149" s="34">
        <f t="shared" si="542"/>
        <v>-2.066409816552589E-2</v>
      </c>
      <c r="I1149" s="34">
        <f t="shared" si="543"/>
        <v>-1.4195906037184345E-2</v>
      </c>
      <c r="J1149" s="34">
        <f t="shared" si="544"/>
        <v>-1.1047457281417468E-2</v>
      </c>
      <c r="K1149" s="34">
        <f t="shared" si="545"/>
        <v>-2.5844760029705999E-3</v>
      </c>
      <c r="L1149" s="101">
        <f t="shared" si="546"/>
        <v>-6.8528900779939381E-3</v>
      </c>
      <c r="N1149" s="34">
        <f t="shared" si="547"/>
        <v>0.84977865777465855</v>
      </c>
      <c r="O1149" s="35">
        <f t="shared" si="555"/>
        <v>-1.4195906037184345</v>
      </c>
      <c r="P1149" s="35">
        <f t="shared" si="556"/>
        <v>-1.1047457281417468</v>
      </c>
      <c r="Q1149" s="35">
        <f t="shared" si="548"/>
        <v>-0.25844760029705999</v>
      </c>
      <c r="R1149" s="35">
        <f t="shared" si="557"/>
        <v>-0.68528900779939383</v>
      </c>
      <c r="S1149" s="67">
        <f t="shared" si="549"/>
        <v>-2.6182942821819761</v>
      </c>
      <c r="BL1149" s="96">
        <v>40316</v>
      </c>
      <c r="BM1149" s="126">
        <f t="shared" si="550"/>
        <v>-2.0242609326630079E-2</v>
      </c>
      <c r="BN1149" s="126">
        <f t="shared" si="551"/>
        <v>-1.4354436646854356E-2</v>
      </c>
      <c r="BO1149" s="126">
        <f t="shared" si="552"/>
        <v>-1.1006266809825405E-2</v>
      </c>
      <c r="BP1149" s="126">
        <f t="shared" si="553"/>
        <v>-2.3767843923893201E-3</v>
      </c>
      <c r="BQ1149" s="126">
        <f t="shared" si="554"/>
        <v>-7.6025497204123462E-3</v>
      </c>
    </row>
    <row r="1150" spans="1:69" ht="14" thickBot="1" x14ac:dyDescent="0.2">
      <c r="A1150" s="96">
        <v>40317</v>
      </c>
      <c r="B1150" s="97">
        <v>3.4175000190734863</v>
      </c>
      <c r="C1150" s="98">
        <v>1115.050048828125</v>
      </c>
      <c r="D1150" s="97">
        <v>1.4419000148773193</v>
      </c>
      <c r="E1150">
        <v>91.617040839625489</v>
      </c>
      <c r="F1150">
        <v>1189.828857421875</v>
      </c>
      <c r="G1150" s="14"/>
      <c r="H1150" s="34">
        <f t="shared" si="542"/>
        <v>-5.3841935564674891E-3</v>
      </c>
      <c r="I1150" s="34">
        <f t="shared" si="543"/>
        <v>-5.1302638735714083E-3</v>
      </c>
      <c r="J1150" s="34">
        <f t="shared" si="544"/>
        <v>6.702536820007452E-3</v>
      </c>
      <c r="K1150" s="34">
        <f t="shared" si="545"/>
        <v>-7.4209728212511778E-3</v>
      </c>
      <c r="L1150" s="101">
        <f t="shared" si="546"/>
        <v>-2.2590052459028228E-2</v>
      </c>
      <c r="N1150" s="34">
        <f t="shared" si="547"/>
        <v>0.22141652333258102</v>
      </c>
      <c r="O1150" s="35">
        <f t="shared" si="555"/>
        <v>-0.51302638735714079</v>
      </c>
      <c r="P1150" s="35">
        <f t="shared" si="556"/>
        <v>0.6702536820007452</v>
      </c>
      <c r="Q1150" s="35">
        <f t="shared" si="548"/>
        <v>-0.74209728212511783</v>
      </c>
      <c r="R1150" s="35">
        <f t="shared" si="557"/>
        <v>-2.2590052459028227</v>
      </c>
      <c r="S1150" s="67">
        <f t="shared" si="549"/>
        <v>-2.6224587100517551</v>
      </c>
      <c r="BL1150" s="96">
        <v>40317</v>
      </c>
      <c r="BM1150" s="126">
        <f t="shared" si="550"/>
        <v>-4.9627047175716784E-3</v>
      </c>
      <c r="BN1150" s="126">
        <f t="shared" si="551"/>
        <v>-5.2887944832414194E-3</v>
      </c>
      <c r="BO1150" s="126">
        <f t="shared" si="552"/>
        <v>6.7437272915995142E-3</v>
      </c>
      <c r="BP1150" s="126">
        <f t="shared" si="553"/>
        <v>-7.2132812106698975E-3</v>
      </c>
      <c r="BQ1150" s="126">
        <f t="shared" si="554"/>
        <v>-2.3339712101446634E-2</v>
      </c>
    </row>
    <row r="1151" spans="1:69" ht="14" thickBot="1" x14ac:dyDescent="0.2">
      <c r="A1151" s="96">
        <v>40318</v>
      </c>
      <c r="B1151" s="97">
        <v>3.3169999122619629</v>
      </c>
      <c r="C1151" s="98">
        <v>1071.5899658203125</v>
      </c>
      <c r="D1151" s="97">
        <v>1.4419000148773193</v>
      </c>
      <c r="E1151">
        <v>90.0819745078865</v>
      </c>
      <c r="F1151">
        <v>1190.857666015625</v>
      </c>
      <c r="G1151" s="14"/>
      <c r="H1151" s="34">
        <f t="shared" si="542"/>
        <v>-2.9407492684892473E-2</v>
      </c>
      <c r="I1151" s="34">
        <f t="shared" si="543"/>
        <v>-3.8975903416611106E-2</v>
      </c>
      <c r="J1151" s="34">
        <f t="shared" si="544"/>
        <v>0</v>
      </c>
      <c r="K1151" s="34">
        <f t="shared" si="545"/>
        <v>-1.6755248998121471E-2</v>
      </c>
      <c r="L1151" s="101">
        <f t="shared" si="546"/>
        <v>8.6466939117548869E-4</v>
      </c>
      <c r="N1151" s="34">
        <f t="shared" si="547"/>
        <v>1.2093370570595157</v>
      </c>
      <c r="O1151" s="35">
        <f t="shared" si="555"/>
        <v>-3.8975903416611106</v>
      </c>
      <c r="P1151" s="35">
        <f t="shared" si="556"/>
        <v>0</v>
      </c>
      <c r="Q1151" s="35">
        <f t="shared" si="548"/>
        <v>-1.675524899812147</v>
      </c>
      <c r="R1151" s="35">
        <f t="shared" si="557"/>
        <v>8.6466939117548866E-2</v>
      </c>
      <c r="S1151" s="67">
        <f t="shared" si="549"/>
        <v>-4.2773112452961932</v>
      </c>
      <c r="BL1151" s="96">
        <v>40318</v>
      </c>
      <c r="BM1151" s="126">
        <f t="shared" si="550"/>
        <v>-2.8986003845996661E-2</v>
      </c>
      <c r="BN1151" s="126">
        <f t="shared" si="551"/>
        <v>-3.9134434026281119E-2</v>
      </c>
      <c r="BO1151" s="126">
        <f t="shared" si="552"/>
        <v>4.1190471592062348E-5</v>
      </c>
      <c r="BP1151" s="126">
        <f t="shared" si="553"/>
        <v>-1.6547557387540192E-2</v>
      </c>
      <c r="BQ1151" s="126">
        <f t="shared" si="554"/>
        <v>1.1500974875708065E-4</v>
      </c>
    </row>
    <row r="1152" spans="1:69" ht="14" thickBot="1" x14ac:dyDescent="0.2">
      <c r="A1152" s="96">
        <v>40319</v>
      </c>
      <c r="B1152" s="97">
        <v>3.2404999732971191</v>
      </c>
      <c r="C1152" s="98">
        <v>1087.68994140625</v>
      </c>
      <c r="D1152" s="97">
        <v>1.4464000463485718</v>
      </c>
      <c r="E1152">
        <v>89.823046539860243</v>
      </c>
      <c r="F1152">
        <v>1179.8580322265625</v>
      </c>
      <c r="G1152" s="14"/>
      <c r="H1152" s="34">
        <f t="shared" si="542"/>
        <v>-2.306299095216922E-2</v>
      </c>
      <c r="I1152" s="34">
        <f t="shared" si="543"/>
        <v>1.5024380686145014E-2</v>
      </c>
      <c r="J1152" s="34">
        <f t="shared" si="544"/>
        <v>3.1209039633967382E-3</v>
      </c>
      <c r="K1152" s="34">
        <f t="shared" si="545"/>
        <v>-2.874359375899201E-3</v>
      </c>
      <c r="L1152" s="101">
        <f t="shared" si="546"/>
        <v>-9.2367325692793382E-3</v>
      </c>
      <c r="N1152" s="34">
        <f t="shared" si="547"/>
        <v>0.94842936471816186</v>
      </c>
      <c r="O1152" s="35">
        <f t="shared" si="555"/>
        <v>1.5024380686145014</v>
      </c>
      <c r="P1152" s="35">
        <f t="shared" si="556"/>
        <v>0.31209039633967384</v>
      </c>
      <c r="Q1152" s="35">
        <f t="shared" si="548"/>
        <v>-0.28743593758992009</v>
      </c>
      <c r="R1152" s="35">
        <f t="shared" si="557"/>
        <v>-0.92367325692793378</v>
      </c>
      <c r="S1152" s="67">
        <f t="shared" si="549"/>
        <v>1.5518486351544831</v>
      </c>
      <c r="BL1152" s="96">
        <v>40319</v>
      </c>
      <c r="BM1152" s="126">
        <f t="shared" si="550"/>
        <v>-2.2641502113273409E-2</v>
      </c>
      <c r="BN1152" s="126">
        <f t="shared" si="551"/>
        <v>1.4865850076475003E-2</v>
      </c>
      <c r="BO1152" s="126">
        <f t="shared" si="552"/>
        <v>3.1620944349888005E-3</v>
      </c>
      <c r="BP1152" s="126">
        <f t="shared" si="553"/>
        <v>-2.6666677653179212E-3</v>
      </c>
      <c r="BQ1152" s="126">
        <f t="shared" si="554"/>
        <v>-9.9863922116977463E-3</v>
      </c>
    </row>
    <row r="1153" spans="1:69" ht="14" thickBot="1" x14ac:dyDescent="0.2">
      <c r="A1153" s="96">
        <v>40322</v>
      </c>
      <c r="B1153" s="97">
        <v>3.2890000343322754</v>
      </c>
      <c r="C1153" s="98">
        <v>1073.6500244140625</v>
      </c>
      <c r="D1153" s="97">
        <v>1.444100022315979</v>
      </c>
      <c r="E1153">
        <v>90.481358086019256</v>
      </c>
      <c r="F1153">
        <v>1192.8787841796875</v>
      </c>
      <c r="G1153" s="14"/>
      <c r="H1153" s="34">
        <f t="shared" si="542"/>
        <v>1.4966845065518942E-2</v>
      </c>
      <c r="I1153" s="34">
        <f t="shared" si="543"/>
        <v>-1.2908014000787399E-2</v>
      </c>
      <c r="J1153" s="34">
        <f t="shared" si="544"/>
        <v>-1.5901714317551152E-3</v>
      </c>
      <c r="K1153" s="34">
        <f t="shared" si="545"/>
        <v>7.3289826110148415E-3</v>
      </c>
      <c r="L1153" s="101">
        <f t="shared" si="546"/>
        <v>1.1035863296665414E-2</v>
      </c>
      <c r="N1153" s="34">
        <f t="shared" si="547"/>
        <v>-0.61548805125772976</v>
      </c>
      <c r="O1153" s="35">
        <f t="shared" si="555"/>
        <v>-1.2908014000787398</v>
      </c>
      <c r="P1153" s="35">
        <f t="shared" si="556"/>
        <v>-0.15901714317551152</v>
      </c>
      <c r="Q1153" s="35">
        <f t="shared" si="548"/>
        <v>0.73289826110148415</v>
      </c>
      <c r="R1153" s="35">
        <f t="shared" si="557"/>
        <v>1.1035863296665414</v>
      </c>
      <c r="S1153" s="67">
        <f t="shared" si="549"/>
        <v>-0.22882200374395567</v>
      </c>
      <c r="BL1153" s="96">
        <v>40322</v>
      </c>
      <c r="BM1153" s="126">
        <f t="shared" si="550"/>
        <v>1.5388333904414754E-2</v>
      </c>
      <c r="BN1153" s="126">
        <f t="shared" si="551"/>
        <v>-1.306654461045741E-2</v>
      </c>
      <c r="BO1153" s="126">
        <f t="shared" si="552"/>
        <v>-1.5489809601630529E-3</v>
      </c>
      <c r="BP1153" s="126">
        <f t="shared" si="553"/>
        <v>7.5366742215961218E-3</v>
      </c>
      <c r="BQ1153" s="126">
        <f t="shared" si="554"/>
        <v>1.0286203654247006E-2</v>
      </c>
    </row>
    <row r="1154" spans="1:69" ht="14" thickBot="1" x14ac:dyDescent="0.2">
      <c r="A1154" s="96">
        <v>40323</v>
      </c>
      <c r="B1154" s="97">
        <v>3.2409999370574951</v>
      </c>
      <c r="C1154" s="98">
        <v>1074.030029296875</v>
      </c>
      <c r="D1154" s="97">
        <v>1.4372999668121338</v>
      </c>
      <c r="E1154">
        <v>90.203859670876682</v>
      </c>
      <c r="F1154">
        <v>1199.885986328125</v>
      </c>
      <c r="G1154" s="14"/>
      <c r="H1154" s="34">
        <f t="shared" si="542"/>
        <v>-1.4594130974074354E-2</v>
      </c>
      <c r="I1154" s="34">
        <f t="shared" si="543"/>
        <v>3.539373857136409E-4</v>
      </c>
      <c r="J1154" s="34">
        <f t="shared" si="544"/>
        <v>-4.708853541141568E-3</v>
      </c>
      <c r="K1154" s="34">
        <f t="shared" si="545"/>
        <v>-3.0669125774920461E-3</v>
      </c>
      <c r="L1154" s="101">
        <f t="shared" si="546"/>
        <v>5.8741946301410462E-3</v>
      </c>
      <c r="N1154" s="34">
        <f t="shared" si="547"/>
        <v>0.60016076826553622</v>
      </c>
      <c r="O1154" s="35">
        <f t="shared" si="555"/>
        <v>3.5393738571364089E-2</v>
      </c>
      <c r="P1154" s="35">
        <f t="shared" si="556"/>
        <v>-0.47088535411415677</v>
      </c>
      <c r="Q1154" s="35">
        <f t="shared" si="548"/>
        <v>-0.30669125774920464</v>
      </c>
      <c r="R1154" s="35">
        <f t="shared" si="557"/>
        <v>0.58741946301410464</v>
      </c>
      <c r="S1154" s="67">
        <f t="shared" si="549"/>
        <v>0.44539735798764352</v>
      </c>
      <c r="BL1154" s="96">
        <v>40323</v>
      </c>
      <c r="BM1154" s="126">
        <f t="shared" si="550"/>
        <v>-1.4172642135178543E-2</v>
      </c>
      <c r="BN1154" s="126">
        <f t="shared" si="551"/>
        <v>1.9540677604362998E-4</v>
      </c>
      <c r="BO1154" s="126">
        <f t="shared" si="552"/>
        <v>-4.6676630695495058E-3</v>
      </c>
      <c r="BP1154" s="126">
        <f t="shared" si="553"/>
        <v>-2.8592209669107663E-3</v>
      </c>
      <c r="BQ1154" s="126">
        <f t="shared" si="554"/>
        <v>5.1245349877226381E-3</v>
      </c>
    </row>
    <row r="1155" spans="1:69" ht="14" thickBot="1" x14ac:dyDescent="0.2">
      <c r="A1155" s="96">
        <v>40324</v>
      </c>
      <c r="B1155" s="97">
        <v>3.3004999160766602</v>
      </c>
      <c r="C1155" s="98">
        <v>1067.949951171875</v>
      </c>
      <c r="D1155" s="97">
        <v>1.4413000345230103</v>
      </c>
      <c r="E1155">
        <v>90.0819745078865</v>
      </c>
      <c r="F1155">
        <v>1212.8857421875</v>
      </c>
      <c r="G1155" s="14"/>
      <c r="H1155" s="34">
        <f t="shared" si="542"/>
        <v>1.8358525200461773E-2</v>
      </c>
      <c r="I1155" s="34">
        <f t="shared" si="543"/>
        <v>-5.6609945338124178E-3</v>
      </c>
      <c r="J1155" s="34">
        <f t="shared" si="544"/>
        <v>2.7830430691155122E-3</v>
      </c>
      <c r="K1155" s="34">
        <f t="shared" si="545"/>
        <v>-1.3512189327030983E-3</v>
      </c>
      <c r="L1155" s="101">
        <f t="shared" si="546"/>
        <v>1.0834159251377441E-2</v>
      </c>
      <c r="N1155" s="34">
        <f t="shared" si="547"/>
        <v>-0.75496558226757826</v>
      </c>
      <c r="O1155" s="35">
        <f t="shared" si="555"/>
        <v>-0.56609945338124179</v>
      </c>
      <c r="P1155" s="35">
        <f t="shared" si="556"/>
        <v>0.27830430691155122</v>
      </c>
      <c r="Q1155" s="35">
        <f t="shared" si="548"/>
        <v>-0.13512189327030982</v>
      </c>
      <c r="R1155" s="35">
        <f t="shared" si="557"/>
        <v>1.083415925137744</v>
      </c>
      <c r="S1155" s="67">
        <f t="shared" si="549"/>
        <v>-9.4466696869834665E-2</v>
      </c>
      <c r="BL1155" s="96">
        <v>40324</v>
      </c>
      <c r="BM1155" s="126">
        <f t="shared" si="550"/>
        <v>1.8780014039357584E-2</v>
      </c>
      <c r="BN1155" s="126">
        <f t="shared" si="551"/>
        <v>-5.8195251434824289E-3</v>
      </c>
      <c r="BO1155" s="126">
        <f t="shared" si="552"/>
        <v>2.8242335407075744E-3</v>
      </c>
      <c r="BP1155" s="126">
        <f t="shared" si="553"/>
        <v>-1.1435273221218185E-3</v>
      </c>
      <c r="BQ1155" s="126">
        <f t="shared" si="554"/>
        <v>1.0084499608959033E-2</v>
      </c>
    </row>
    <row r="1156" spans="1:69" ht="14" thickBot="1" x14ac:dyDescent="0.2">
      <c r="A1156" s="96">
        <v>40325</v>
      </c>
      <c r="B1156" s="97">
        <v>3.4254999160766602</v>
      </c>
      <c r="C1156" s="98">
        <v>1103.06005859375</v>
      </c>
      <c r="D1156" s="97">
        <v>1.4585000276565552</v>
      </c>
      <c r="E1156">
        <v>90.859527435470625</v>
      </c>
      <c r="F1156">
        <v>1211.1646728515625</v>
      </c>
      <c r="G1156" s="14"/>
      <c r="H1156" s="34">
        <f t="shared" si="542"/>
        <v>3.7873050500964366E-2</v>
      </c>
      <c r="I1156" s="34">
        <f t="shared" si="543"/>
        <v>3.2876173067238064E-2</v>
      </c>
      <c r="J1156" s="34">
        <f t="shared" si="544"/>
        <v>1.1933665941551968E-2</v>
      </c>
      <c r="K1156" s="34">
        <f t="shared" si="545"/>
        <v>8.631615057638993E-3</v>
      </c>
      <c r="L1156" s="101">
        <f t="shared" si="546"/>
        <v>-1.4189871939903141E-3</v>
      </c>
      <c r="N1156" s="34">
        <f t="shared" si="547"/>
        <v>-1.5574698572732173</v>
      </c>
      <c r="O1156" s="35">
        <f t="shared" si="555"/>
        <v>3.2876173067238064</v>
      </c>
      <c r="P1156" s="35">
        <f t="shared" si="556"/>
        <v>1.1933665941551967</v>
      </c>
      <c r="Q1156" s="35">
        <f t="shared" si="548"/>
        <v>0.86316150576389927</v>
      </c>
      <c r="R1156" s="35">
        <f t="shared" si="557"/>
        <v>-0.1418987193990314</v>
      </c>
      <c r="S1156" s="67">
        <f t="shared" si="549"/>
        <v>3.6447768299706533</v>
      </c>
      <c r="BL1156" s="96">
        <v>40325</v>
      </c>
      <c r="BM1156" s="126">
        <f t="shared" si="550"/>
        <v>3.8294539339860177E-2</v>
      </c>
      <c r="BN1156" s="126">
        <f t="shared" si="551"/>
        <v>3.2717642457568051E-2</v>
      </c>
      <c r="BO1156" s="126">
        <f t="shared" si="552"/>
        <v>1.197485641314403E-2</v>
      </c>
      <c r="BP1156" s="126">
        <f t="shared" si="553"/>
        <v>8.8393066682202724E-3</v>
      </c>
      <c r="BQ1156" s="126">
        <f t="shared" si="554"/>
        <v>-2.168646836408722E-3</v>
      </c>
    </row>
    <row r="1157" spans="1:69" ht="14" thickBot="1" x14ac:dyDescent="0.2">
      <c r="A1157" s="96">
        <v>40326</v>
      </c>
      <c r="B1157" s="97">
        <v>3.3789999485015869</v>
      </c>
      <c r="C1157" s="98">
        <v>1089.4100341796875</v>
      </c>
      <c r="D1157" s="97">
        <v>1.4488500356674194</v>
      </c>
      <c r="E1157">
        <v>90.818274357604366</v>
      </c>
      <c r="F1157">
        <v>1213.196044921875</v>
      </c>
      <c r="G1157" s="14"/>
      <c r="H1157" s="34">
        <f t="shared" si="542"/>
        <v>-1.3574651500307497E-2</v>
      </c>
      <c r="I1157" s="34">
        <f t="shared" si="543"/>
        <v>-1.2374688311590581E-2</v>
      </c>
      <c r="J1157" s="34">
        <f t="shared" si="544"/>
        <v>-6.6163810806646782E-3</v>
      </c>
      <c r="K1157" s="34">
        <f t="shared" si="545"/>
        <v>-4.5403139363185549E-4</v>
      </c>
      <c r="L1157" s="101">
        <f t="shared" si="546"/>
        <v>1.6772055161829015E-3</v>
      </c>
      <c r="N1157" s="34">
        <f t="shared" si="547"/>
        <v>0.55823627236415085</v>
      </c>
      <c r="O1157" s="35">
        <f t="shared" si="555"/>
        <v>-1.2374688311590583</v>
      </c>
      <c r="P1157" s="35">
        <f t="shared" si="556"/>
        <v>-0.66163810806646783</v>
      </c>
      <c r="Q1157" s="35">
        <f t="shared" si="548"/>
        <v>-4.5403139363185546E-2</v>
      </c>
      <c r="R1157" s="35">
        <f t="shared" si="557"/>
        <v>0.16772055161829016</v>
      </c>
      <c r="S1157" s="67">
        <f t="shared" si="549"/>
        <v>-1.2185532546062705</v>
      </c>
      <c r="BL1157" s="96">
        <v>40326</v>
      </c>
      <c r="BM1157" s="126">
        <f t="shared" si="550"/>
        <v>-1.3153162661411685E-2</v>
      </c>
      <c r="BN1157" s="126">
        <f t="shared" si="551"/>
        <v>-1.2533218921260593E-2</v>
      </c>
      <c r="BO1157" s="126">
        <f t="shared" si="552"/>
        <v>-6.575190609072616E-3</v>
      </c>
      <c r="BP1157" s="126">
        <f t="shared" si="553"/>
        <v>-2.4633978305057559E-4</v>
      </c>
      <c r="BQ1157" s="126">
        <f t="shared" si="554"/>
        <v>9.2754587376449348E-4</v>
      </c>
    </row>
    <row r="1158" spans="1:69" ht="14" thickBot="1" x14ac:dyDescent="0.2">
      <c r="A1158" s="96">
        <v>40329</v>
      </c>
      <c r="B1158" s="97">
        <v>3.3789999485015869</v>
      </c>
      <c r="C1158" s="98">
        <v>1089.4100341796875</v>
      </c>
      <c r="D1158" s="97">
        <v>1.4536999464035034</v>
      </c>
      <c r="E1158">
        <v>91.141088667903958</v>
      </c>
      <c r="F1158">
        <v>1213.196044921875</v>
      </c>
      <c r="G1158" s="14"/>
      <c r="H1158" s="34">
        <f t="shared" si="542"/>
        <v>0</v>
      </c>
      <c r="I1158" s="34">
        <f t="shared" si="543"/>
        <v>0</v>
      </c>
      <c r="J1158" s="34">
        <f t="shared" si="544"/>
        <v>3.3474207935190827E-3</v>
      </c>
      <c r="K1158" s="34">
        <f t="shared" si="545"/>
        <v>3.5545083033452479E-3</v>
      </c>
      <c r="L1158" s="101">
        <f t="shared" si="546"/>
        <v>0</v>
      </c>
      <c r="N1158" s="34">
        <f t="shared" si="547"/>
        <v>0</v>
      </c>
      <c r="O1158" s="35">
        <f t="shared" si="555"/>
        <v>0</v>
      </c>
      <c r="P1158" s="35">
        <f t="shared" si="556"/>
        <v>0.33474207935190825</v>
      </c>
      <c r="Q1158" s="35">
        <f t="shared" si="548"/>
        <v>0.35545083033452479</v>
      </c>
      <c r="R1158" s="35">
        <f t="shared" si="557"/>
        <v>0</v>
      </c>
      <c r="S1158" s="67">
        <f t="shared" si="549"/>
        <v>0.69019290968643299</v>
      </c>
      <c r="BL1158" s="96">
        <v>40329</v>
      </c>
      <c r="BM1158" s="126">
        <f t="shared" si="550"/>
        <v>4.2148883889581103E-4</v>
      </c>
      <c r="BN1158" s="126">
        <f t="shared" si="551"/>
        <v>-1.5853060967001092E-4</v>
      </c>
      <c r="BO1158" s="126">
        <f t="shared" si="552"/>
        <v>3.388611265111145E-3</v>
      </c>
      <c r="BP1158" s="126">
        <f t="shared" si="553"/>
        <v>3.7621999139265277E-3</v>
      </c>
      <c r="BQ1158" s="126">
        <f t="shared" si="554"/>
        <v>-7.4965964241840803E-4</v>
      </c>
    </row>
    <row r="1159" spans="1:69" ht="14" thickBot="1" x14ac:dyDescent="0.2">
      <c r="A1159" s="96">
        <v>40330</v>
      </c>
      <c r="B1159" s="97">
        <v>3.3894999027252197</v>
      </c>
      <c r="C1159" s="98">
        <v>1070.7099609375</v>
      </c>
      <c r="D1159" s="97">
        <v>1.4657000303268433</v>
      </c>
      <c r="E1159">
        <v>91.21590508274609</v>
      </c>
      <c r="F1159">
        <v>1225.2281494140625</v>
      </c>
      <c r="G1159" s="14"/>
      <c r="H1159" s="34">
        <f t="shared" si="542"/>
        <v>3.1074147332523648E-3</v>
      </c>
      <c r="I1159" s="34">
        <f t="shared" si="543"/>
        <v>-1.716532127985073E-2</v>
      </c>
      <c r="J1159" s="34">
        <f t="shared" si="544"/>
        <v>8.2548561365971048E-3</v>
      </c>
      <c r="K1159" s="34">
        <f t="shared" si="545"/>
        <v>8.208856832371764E-4</v>
      </c>
      <c r="L1159" s="101">
        <f t="shared" si="546"/>
        <v>9.9176918211617802E-3</v>
      </c>
      <c r="N1159" s="34">
        <f t="shared" si="547"/>
        <v>-0.12778756179051429</v>
      </c>
      <c r="O1159" s="35">
        <f t="shared" si="555"/>
        <v>-1.7165321279850729</v>
      </c>
      <c r="P1159" s="35">
        <f t="shared" si="556"/>
        <v>0.82548561365971052</v>
      </c>
      <c r="Q1159" s="35">
        <f t="shared" si="548"/>
        <v>8.2088568323717637E-2</v>
      </c>
      <c r="R1159" s="35">
        <f t="shared" si="557"/>
        <v>0.99176918211617804</v>
      </c>
      <c r="S1159" s="67">
        <f t="shared" si="549"/>
        <v>5.502367432401889E-2</v>
      </c>
      <c r="BL1159" s="96">
        <v>40330</v>
      </c>
      <c r="BM1159" s="126">
        <f t="shared" si="550"/>
        <v>3.528903572148176E-3</v>
      </c>
      <c r="BN1159" s="126">
        <f t="shared" si="551"/>
        <v>-1.732385188952074E-2</v>
      </c>
      <c r="BO1159" s="126">
        <f t="shared" si="552"/>
        <v>8.2960466081891671E-3</v>
      </c>
      <c r="BP1159" s="126">
        <f t="shared" si="553"/>
        <v>1.0285772938184562E-3</v>
      </c>
      <c r="BQ1159" s="126">
        <f t="shared" si="554"/>
        <v>9.1680321787433721E-3</v>
      </c>
    </row>
    <row r="1160" spans="1:69" ht="14" thickBot="1" x14ac:dyDescent="0.2">
      <c r="A1160" s="96">
        <v>40331</v>
      </c>
      <c r="B1160" s="97">
        <v>3.4254999160766602</v>
      </c>
      <c r="C1160" s="98">
        <v>1098.3800048828125</v>
      </c>
      <c r="D1160" s="97">
        <v>1.4645999670028687</v>
      </c>
      <c r="E1160">
        <v>92.199887959646233</v>
      </c>
      <c r="F1160">
        <v>1223.2227783203125</v>
      </c>
      <c r="G1160" s="14"/>
      <c r="H1160" s="34">
        <f t="shared" si="542"/>
        <v>1.0621039794836921E-2</v>
      </c>
      <c r="I1160" s="34">
        <f t="shared" si="543"/>
        <v>2.5842707133391159E-2</v>
      </c>
      <c r="J1160" s="34">
        <f t="shared" si="544"/>
        <v>-7.5053783258045045E-4</v>
      </c>
      <c r="K1160" s="34">
        <f t="shared" si="545"/>
        <v>1.0787404630886765E-2</v>
      </c>
      <c r="L1160" s="101">
        <f t="shared" si="546"/>
        <v>-1.6367327952014677E-3</v>
      </c>
      <c r="N1160" s="34">
        <f t="shared" si="547"/>
        <v>-0.43677361909193485</v>
      </c>
      <c r="O1160" s="35">
        <f t="shared" si="555"/>
        <v>2.5842707133391158</v>
      </c>
      <c r="P1160" s="35">
        <f t="shared" si="556"/>
        <v>-7.5053783258045043E-2</v>
      </c>
      <c r="Q1160" s="35">
        <f t="shared" si="548"/>
        <v>1.0787404630886765</v>
      </c>
      <c r="R1160" s="35">
        <f t="shared" si="557"/>
        <v>-0.16367327952014676</v>
      </c>
      <c r="S1160" s="67">
        <f t="shared" si="549"/>
        <v>2.9875104945576658</v>
      </c>
      <c r="BL1160" s="96">
        <v>40331</v>
      </c>
      <c r="BM1160" s="126">
        <f t="shared" si="550"/>
        <v>1.1042528633732732E-2</v>
      </c>
      <c r="BN1160" s="126">
        <f t="shared" si="551"/>
        <v>2.5684176523721149E-2</v>
      </c>
      <c r="BO1160" s="126">
        <f t="shared" si="552"/>
        <v>-7.0934736098838809E-4</v>
      </c>
      <c r="BP1160" s="126">
        <f t="shared" si="553"/>
        <v>1.0995096241468045E-2</v>
      </c>
      <c r="BQ1160" s="126">
        <f t="shared" si="554"/>
        <v>-2.3863924376198759E-3</v>
      </c>
    </row>
    <row r="1161" spans="1:69" ht="14" thickBot="1" x14ac:dyDescent="0.2">
      <c r="A1161" s="96">
        <v>40332</v>
      </c>
      <c r="B1161" s="97">
        <v>3.4744999408721924</v>
      </c>
      <c r="C1161" s="98">
        <v>1102.8299560546875</v>
      </c>
      <c r="D1161" s="97">
        <v>1.4636000394821167</v>
      </c>
      <c r="E1161">
        <v>92.704181402678685</v>
      </c>
      <c r="F1161">
        <v>1204.19384765625</v>
      </c>
      <c r="G1161" s="14"/>
      <c r="H1161" s="34">
        <f t="shared" ref="H1161:H1224" si="558">(B1161-B1160)/B1160</f>
        <v>1.4304488686618797E-2</v>
      </c>
      <c r="I1161" s="34">
        <f t="shared" ref="I1161:I1224" si="559">(C1161-C1160)/C1160</f>
        <v>4.0513767112409982E-3</v>
      </c>
      <c r="J1161" s="34">
        <f t="shared" ref="J1161:J1224" si="560">(D1161-D1160)/D1160</f>
        <v>-6.8273080928588786E-4</v>
      </c>
      <c r="K1161" s="34">
        <f t="shared" ref="K1161:K1224" si="561">(E1161-E1160)/E1160</f>
        <v>5.4695667662109284E-3</v>
      </c>
      <c r="L1161" s="101">
        <f t="shared" ref="L1161:L1224" si="562">(F1161-F1160)/F1160</f>
        <v>-1.5556390055286883E-2</v>
      </c>
      <c r="N1161" s="34">
        <f t="shared" ref="N1161:N1224" si="563">-H1161*$B$7*100*$V$24*$B$6</f>
        <v>-0.588249683044339</v>
      </c>
      <c r="O1161" s="35">
        <f t="shared" si="555"/>
        <v>0.40513767112409982</v>
      </c>
      <c r="P1161" s="35">
        <f t="shared" si="556"/>
        <v>-6.8273080928588789E-2</v>
      </c>
      <c r="Q1161" s="35">
        <f t="shared" ref="Q1161:Q1224" si="564">-K1161*$E$6</f>
        <v>0.54695667662109282</v>
      </c>
      <c r="R1161" s="35">
        <f t="shared" si="557"/>
        <v>-1.5556390055286882</v>
      </c>
      <c r="S1161" s="67">
        <f t="shared" ref="S1161:S1224" si="565">SUM(N1161:R1161)</f>
        <v>-1.2600674217564234</v>
      </c>
      <c r="BL1161" s="96">
        <v>40332</v>
      </c>
      <c r="BM1161" s="126">
        <f t="shared" ref="BM1161:BM1224" si="566">H1161-$BM$6</f>
        <v>1.4725977525514609E-2</v>
      </c>
      <c r="BN1161" s="126">
        <f t="shared" ref="BN1161:BN1224" si="567">I1161-$BN$6</f>
        <v>3.892846101570987E-3</v>
      </c>
      <c r="BO1161" s="126">
        <f t="shared" ref="BO1161:BO1224" si="568">J1161-$BO$6</f>
        <v>-6.415403376938255E-4</v>
      </c>
      <c r="BP1161" s="126">
        <f t="shared" ref="BP1161:BP1224" si="569">K1161-$BP$6</f>
        <v>5.6772583767922087E-3</v>
      </c>
      <c r="BQ1161" s="126">
        <f t="shared" ref="BQ1161:BQ1224" si="570">L1161-$BQ$6</f>
        <v>-1.6306049697705289E-2</v>
      </c>
    </row>
    <row r="1162" spans="1:69" ht="14" thickBot="1" x14ac:dyDescent="0.2">
      <c r="A1162" s="96">
        <v>40333</v>
      </c>
      <c r="B1162" s="97">
        <v>3.3055000305175781</v>
      </c>
      <c r="C1162" s="98">
        <v>1064.8800048828125</v>
      </c>
      <c r="D1162" s="97">
        <v>1.4457999467849731</v>
      </c>
      <c r="E1162">
        <v>91.457838743888246</v>
      </c>
      <c r="F1162">
        <v>1215.193359375</v>
      </c>
      <c r="G1162" s="14"/>
      <c r="H1162" s="34">
        <f t="shared" si="558"/>
        <v>-4.8640067126376398E-2</v>
      </c>
      <c r="I1162" s="34">
        <f t="shared" si="559"/>
        <v>-3.4411425771964724E-2</v>
      </c>
      <c r="J1162" s="34">
        <f t="shared" si="560"/>
        <v>-1.2161855846520731E-2</v>
      </c>
      <c r="K1162" s="34">
        <f t="shared" si="561"/>
        <v>-1.3444298195964937E-2</v>
      </c>
      <c r="L1162" s="101">
        <f t="shared" si="562"/>
        <v>9.1343364194715008E-3</v>
      </c>
      <c r="N1162" s="34">
        <f t="shared" si="563"/>
        <v>2.0002465447864619</v>
      </c>
      <c r="O1162" s="35">
        <f t="shared" ref="O1162:O1225" si="571">I1162*$C$6</f>
        <v>-3.4411425771964725</v>
      </c>
      <c r="P1162" s="35">
        <f t="shared" ref="P1162:P1225" si="572">J1162*$D$6</f>
        <v>-1.216185584652073</v>
      </c>
      <c r="Q1162" s="35">
        <f t="shared" si="564"/>
        <v>-1.3444298195964937</v>
      </c>
      <c r="R1162" s="35">
        <f t="shared" ref="R1162:R1225" si="573">L1162*$F$6</f>
        <v>0.91343364194715004</v>
      </c>
      <c r="S1162" s="67">
        <f t="shared" si="565"/>
        <v>-3.0880777947114275</v>
      </c>
      <c r="BL1162" s="96">
        <v>40333</v>
      </c>
      <c r="BM1162" s="126">
        <f t="shared" si="566"/>
        <v>-4.8218578287480586E-2</v>
      </c>
      <c r="BN1162" s="126">
        <f t="shared" si="567"/>
        <v>-3.4569956381634737E-2</v>
      </c>
      <c r="BO1162" s="126">
        <f t="shared" si="568"/>
        <v>-1.2120665374928669E-2</v>
      </c>
      <c r="BP1162" s="126">
        <f t="shared" si="569"/>
        <v>-1.3236606585383658E-2</v>
      </c>
      <c r="BQ1162" s="126">
        <f t="shared" si="570"/>
        <v>8.3846767770530926E-3</v>
      </c>
    </row>
    <row r="1163" spans="1:69" ht="14" thickBot="1" x14ac:dyDescent="0.2">
      <c r="A1163" s="96">
        <v>40336</v>
      </c>
      <c r="B1163" s="97">
        <v>3.2915000915527344</v>
      </c>
      <c r="C1163" s="98">
        <v>1050.469970703125</v>
      </c>
      <c r="D1163" s="97">
        <v>1.4471999406814575</v>
      </c>
      <c r="E1163">
        <v>91.74311833794637</v>
      </c>
      <c r="F1163">
        <v>1238.321044921875</v>
      </c>
      <c r="G1163" s="14"/>
      <c r="H1163" s="34">
        <f t="shared" si="558"/>
        <v>-4.2353467964275368E-3</v>
      </c>
      <c r="I1163" s="34">
        <f t="shared" si="559"/>
        <v>-1.3532073204129032E-2</v>
      </c>
      <c r="J1163" s="34">
        <f t="shared" si="560"/>
        <v>9.6831785033437226E-4</v>
      </c>
      <c r="K1163" s="34">
        <f t="shared" si="561"/>
        <v>3.1192470539020759E-3</v>
      </c>
      <c r="L1163" s="101">
        <f t="shared" si="562"/>
        <v>1.9032103301461475E-2</v>
      </c>
      <c r="N1163" s="34">
        <f t="shared" si="563"/>
        <v>0.1741720004932428</v>
      </c>
      <c r="O1163" s="35">
        <f t="shared" si="571"/>
        <v>-1.3532073204129031</v>
      </c>
      <c r="P1163" s="35">
        <f t="shared" si="572"/>
        <v>9.6831785033437229E-2</v>
      </c>
      <c r="Q1163" s="35">
        <f t="shared" si="564"/>
        <v>0.31192470539020756</v>
      </c>
      <c r="R1163" s="35">
        <f t="shared" si="573"/>
        <v>1.9032103301461476</v>
      </c>
      <c r="S1163" s="67">
        <f t="shared" si="565"/>
        <v>1.1329315006501322</v>
      </c>
      <c r="BL1163" s="96">
        <v>40336</v>
      </c>
      <c r="BM1163" s="126">
        <f t="shared" si="566"/>
        <v>-3.8138579575317257E-3</v>
      </c>
      <c r="BN1163" s="126">
        <f t="shared" si="567"/>
        <v>-1.3690603813799043E-2</v>
      </c>
      <c r="BO1163" s="126">
        <f t="shared" si="568"/>
        <v>1.0095083219264346E-3</v>
      </c>
      <c r="BP1163" s="126">
        <f t="shared" si="569"/>
        <v>3.3269386644833557E-3</v>
      </c>
      <c r="BQ1163" s="126">
        <f t="shared" si="570"/>
        <v>1.8282443659043069E-2</v>
      </c>
    </row>
    <row r="1164" spans="1:69" ht="14" thickBot="1" x14ac:dyDescent="0.2">
      <c r="A1164" s="96">
        <v>40337</v>
      </c>
      <c r="B1164" s="97">
        <v>3.2760000228881836</v>
      </c>
      <c r="C1164" s="98">
        <v>1062</v>
      </c>
      <c r="D1164" s="97">
        <v>1.4386999607086182</v>
      </c>
      <c r="E1164">
        <v>91.315859348948464</v>
      </c>
      <c r="F1164">
        <v>1247.3209228515625</v>
      </c>
      <c r="G1164" s="14"/>
      <c r="H1164" s="34">
        <f t="shared" si="558"/>
        <v>-4.7091199250852119E-3</v>
      </c>
      <c r="I1164" s="34">
        <f t="shared" si="559"/>
        <v>1.0976067492112556E-2</v>
      </c>
      <c r="J1164" s="34">
        <f t="shared" si="560"/>
        <v>-5.8733971263410121E-3</v>
      </c>
      <c r="K1164" s="34">
        <f t="shared" si="561"/>
        <v>-4.6571230271904218E-3</v>
      </c>
      <c r="L1164" s="101">
        <f t="shared" si="562"/>
        <v>7.2678066536899545E-3</v>
      </c>
      <c r="N1164" s="34">
        <f t="shared" si="563"/>
        <v>0.19365517803796062</v>
      </c>
      <c r="O1164" s="35">
        <f t="shared" si="571"/>
        <v>1.0976067492112556</v>
      </c>
      <c r="P1164" s="35">
        <f t="shared" si="572"/>
        <v>-0.58733971263410123</v>
      </c>
      <c r="Q1164" s="35">
        <f t="shared" si="564"/>
        <v>-0.46571230271904218</v>
      </c>
      <c r="R1164" s="35">
        <f t="shared" si="573"/>
        <v>0.72678066536899544</v>
      </c>
      <c r="S1164" s="67">
        <f t="shared" si="565"/>
        <v>0.96499057726506809</v>
      </c>
      <c r="BL1164" s="96">
        <v>40337</v>
      </c>
      <c r="BM1164" s="126">
        <f t="shared" si="566"/>
        <v>-4.2876310861894012E-3</v>
      </c>
      <c r="BN1164" s="126">
        <f t="shared" si="567"/>
        <v>1.0817536882442545E-2</v>
      </c>
      <c r="BO1164" s="126">
        <f t="shared" si="568"/>
        <v>-5.8322066547489499E-3</v>
      </c>
      <c r="BP1164" s="126">
        <f t="shared" si="569"/>
        <v>-4.4494314166091415E-3</v>
      </c>
      <c r="BQ1164" s="126">
        <f t="shared" si="570"/>
        <v>6.5181470112715464E-3</v>
      </c>
    </row>
    <row r="1165" spans="1:69" ht="14" thickBot="1" x14ac:dyDescent="0.2">
      <c r="A1165" s="96">
        <v>40338</v>
      </c>
      <c r="B1165" s="97">
        <v>3.2860000133514404</v>
      </c>
      <c r="C1165" s="98">
        <v>1055.68994140625</v>
      </c>
      <c r="D1165" s="97">
        <v>1.4532999992370605</v>
      </c>
      <c r="E1165">
        <v>91.141088667903958</v>
      </c>
      <c r="F1165">
        <v>1229.3193359375</v>
      </c>
      <c r="G1165" s="14"/>
      <c r="H1165" s="34">
        <f t="shared" si="558"/>
        <v>3.0525001200826167E-3</v>
      </c>
      <c r="I1165" s="34">
        <f t="shared" si="559"/>
        <v>-5.9416747587099812E-3</v>
      </c>
      <c r="J1165" s="34">
        <f t="shared" si="560"/>
        <v>1.0148077380395056E-2</v>
      </c>
      <c r="K1165" s="34">
        <f t="shared" si="561"/>
        <v>-1.9139137745684393E-3</v>
      </c>
      <c r="L1165" s="101">
        <f t="shared" si="562"/>
        <v>-1.4432201516277122E-2</v>
      </c>
      <c r="N1165" s="34">
        <f t="shared" si="563"/>
        <v>-0.12552928437149513</v>
      </c>
      <c r="O1165" s="35">
        <f t="shared" si="571"/>
        <v>-0.59416747587099816</v>
      </c>
      <c r="P1165" s="35">
        <f t="shared" si="572"/>
        <v>1.0148077380395055</v>
      </c>
      <c r="Q1165" s="35">
        <f t="shared" si="564"/>
        <v>-0.19139137745684393</v>
      </c>
      <c r="R1165" s="35">
        <f t="shared" si="573"/>
        <v>-1.4432201516277121</v>
      </c>
      <c r="S1165" s="67">
        <f t="shared" si="565"/>
        <v>-1.3395005512875438</v>
      </c>
      <c r="BL1165" s="96">
        <v>40338</v>
      </c>
      <c r="BM1165" s="126">
        <f t="shared" si="566"/>
        <v>3.4739889589784278E-3</v>
      </c>
      <c r="BN1165" s="126">
        <f t="shared" si="567"/>
        <v>-6.1002053683799923E-3</v>
      </c>
      <c r="BO1165" s="126">
        <f t="shared" si="568"/>
        <v>1.0189267851987118E-2</v>
      </c>
      <c r="BP1165" s="126">
        <f t="shared" si="569"/>
        <v>-1.7062221639871594E-3</v>
      </c>
      <c r="BQ1165" s="126">
        <f t="shared" si="570"/>
        <v>-1.518186115869553E-2</v>
      </c>
    </row>
    <row r="1166" spans="1:69" ht="14" thickBot="1" x14ac:dyDescent="0.2">
      <c r="A1166" s="96">
        <v>40339</v>
      </c>
      <c r="B1166" s="97">
        <v>3.4179999828338623</v>
      </c>
      <c r="C1166" s="98">
        <v>1086.8399658203125</v>
      </c>
      <c r="D1166" s="97">
        <v>1.4702999591827393</v>
      </c>
      <c r="E1166">
        <v>91.21590508274609</v>
      </c>
      <c r="F1166">
        <v>1226.2886962890625</v>
      </c>
      <c r="G1166" s="14"/>
      <c r="H1166" s="34">
        <f t="shared" si="558"/>
        <v>4.017041051311291E-2</v>
      </c>
      <c r="I1166" s="34">
        <f t="shared" si="559"/>
        <v>2.9506792849203975E-2</v>
      </c>
      <c r="J1166" s="34">
        <f t="shared" si="560"/>
        <v>1.169748844326924E-2</v>
      </c>
      <c r="K1166" s="34">
        <f t="shared" si="561"/>
        <v>8.208856832371764E-4</v>
      </c>
      <c r="L1166" s="101">
        <f t="shared" si="562"/>
        <v>-2.4652989340042245E-3</v>
      </c>
      <c r="N1166" s="34">
        <f t="shared" si="563"/>
        <v>-1.6519451879608016</v>
      </c>
      <c r="O1166" s="35">
        <f t="shared" si="571"/>
        <v>2.9506792849203975</v>
      </c>
      <c r="P1166" s="35">
        <f t="shared" si="572"/>
        <v>1.1697488443269239</v>
      </c>
      <c r="Q1166" s="35">
        <f t="shared" si="564"/>
        <v>8.2088568323717637E-2</v>
      </c>
      <c r="R1166" s="35">
        <f t="shared" si="573"/>
        <v>-0.24652989340042245</v>
      </c>
      <c r="S1166" s="67">
        <f t="shared" si="565"/>
        <v>2.304041616209815</v>
      </c>
      <c r="BL1166" s="96">
        <v>40339</v>
      </c>
      <c r="BM1166" s="126">
        <f t="shared" si="566"/>
        <v>4.0591899352008722E-2</v>
      </c>
      <c r="BN1166" s="126">
        <f t="shared" si="567"/>
        <v>2.9348262239533966E-2</v>
      </c>
      <c r="BO1166" s="126">
        <f t="shared" si="568"/>
        <v>1.1738678914861302E-2</v>
      </c>
      <c r="BP1166" s="126">
        <f t="shared" si="569"/>
        <v>1.0285772938184562E-3</v>
      </c>
      <c r="BQ1166" s="126">
        <f t="shared" si="570"/>
        <v>-3.2149585764226327E-3</v>
      </c>
    </row>
    <row r="1167" spans="1:69" ht="14" thickBot="1" x14ac:dyDescent="0.2">
      <c r="A1167" s="96">
        <v>40340</v>
      </c>
      <c r="B1167" s="97">
        <v>3.3159999847412109</v>
      </c>
      <c r="C1167" s="98">
        <v>1091.5999755859375</v>
      </c>
      <c r="D1167" s="97">
        <v>1.4522000551223755</v>
      </c>
      <c r="E1167">
        <v>91.583478155031131</v>
      </c>
      <c r="F1167">
        <v>1226.2886962890625</v>
      </c>
      <c r="G1167" s="14"/>
      <c r="H1167" s="34">
        <f t="shared" si="558"/>
        <v>-2.9842012464869356E-2</v>
      </c>
      <c r="I1167" s="34">
        <f t="shared" si="559"/>
        <v>4.3796786236438177E-3</v>
      </c>
      <c r="J1167" s="34">
        <f t="shared" si="560"/>
        <v>-1.2310347930924607E-2</v>
      </c>
      <c r="K1167" s="34">
        <f t="shared" si="561"/>
        <v>4.0297037227399989E-3</v>
      </c>
      <c r="L1167" s="101">
        <f t="shared" si="562"/>
        <v>0</v>
      </c>
      <c r="N1167" s="34">
        <f t="shared" si="563"/>
        <v>1.2272060021471514</v>
      </c>
      <c r="O1167" s="35">
        <f t="shared" si="571"/>
        <v>0.43796786236438179</v>
      </c>
      <c r="P1167" s="35">
        <f t="shared" si="572"/>
        <v>-1.2310347930924608</v>
      </c>
      <c r="Q1167" s="35">
        <f t="shared" si="564"/>
        <v>0.4029703722739999</v>
      </c>
      <c r="R1167" s="35">
        <f t="shared" si="573"/>
        <v>0</v>
      </c>
      <c r="S1167" s="67">
        <f t="shared" si="565"/>
        <v>0.83710944369307239</v>
      </c>
      <c r="BL1167" s="96">
        <v>40340</v>
      </c>
      <c r="BM1167" s="126">
        <f t="shared" si="566"/>
        <v>-2.9420523625973544E-2</v>
      </c>
      <c r="BN1167" s="126">
        <f t="shared" si="567"/>
        <v>4.2211480139738066E-3</v>
      </c>
      <c r="BO1167" s="126">
        <f t="shared" si="568"/>
        <v>-1.2269157459332545E-2</v>
      </c>
      <c r="BP1167" s="126">
        <f t="shared" si="569"/>
        <v>4.2373953333212791E-3</v>
      </c>
      <c r="BQ1167" s="126">
        <f t="shared" si="570"/>
        <v>-7.4965964241840803E-4</v>
      </c>
    </row>
    <row r="1168" spans="1:69" ht="14" thickBot="1" x14ac:dyDescent="0.2">
      <c r="A1168" s="96">
        <v>40343</v>
      </c>
      <c r="B1168" s="97">
        <v>3.3559999465942383</v>
      </c>
      <c r="C1168" s="98">
        <v>1089.6300048828125</v>
      </c>
      <c r="D1168" s="97">
        <v>1.4765000343322754</v>
      </c>
      <c r="E1168">
        <v>91.541557412744353</v>
      </c>
      <c r="F1168">
        <v>1217.4696044921875</v>
      </c>
      <c r="G1168" s="14"/>
      <c r="H1168" s="34">
        <f t="shared" si="558"/>
        <v>1.2062714727711026E-2</v>
      </c>
      <c r="I1168" s="34">
        <f t="shared" si="559"/>
        <v>-1.804663564661203E-3</v>
      </c>
      <c r="J1168" s="34">
        <f t="shared" si="560"/>
        <v>1.6733217385708037E-2</v>
      </c>
      <c r="K1168" s="34">
        <f t="shared" si="561"/>
        <v>-4.5773258595632624E-4</v>
      </c>
      <c r="L1168" s="101">
        <f t="shared" si="562"/>
        <v>-7.1916929704749976E-3</v>
      </c>
      <c r="N1168" s="34">
        <f t="shared" si="563"/>
        <v>-0.49606024169659224</v>
      </c>
      <c r="O1168" s="35">
        <f t="shared" si="571"/>
        <v>-0.1804663564661203</v>
      </c>
      <c r="P1168" s="35">
        <f t="shared" si="572"/>
        <v>1.6733217385708037</v>
      </c>
      <c r="Q1168" s="35">
        <f t="shared" si="564"/>
        <v>-4.5773258595632624E-2</v>
      </c>
      <c r="R1168" s="35">
        <f t="shared" si="573"/>
        <v>-0.71916929704749977</v>
      </c>
      <c r="S1168" s="67">
        <f t="shared" si="565"/>
        <v>0.23185258476495874</v>
      </c>
      <c r="BL1168" s="96">
        <v>40343</v>
      </c>
      <c r="BM1168" s="126">
        <f t="shared" si="566"/>
        <v>1.2484203566606837E-2</v>
      </c>
      <c r="BN1168" s="126">
        <f t="shared" si="567"/>
        <v>-1.9631941743312141E-3</v>
      </c>
      <c r="BO1168" s="126">
        <f t="shared" si="568"/>
        <v>1.6774407857300101E-2</v>
      </c>
      <c r="BP1168" s="126">
        <f t="shared" si="569"/>
        <v>-2.5004097537504634E-4</v>
      </c>
      <c r="BQ1168" s="126">
        <f t="shared" si="570"/>
        <v>-7.9413526128934049E-3</v>
      </c>
    </row>
    <row r="1169" spans="1:69" ht="14" thickBot="1" x14ac:dyDescent="0.2">
      <c r="A1169" s="96">
        <v>40344</v>
      </c>
      <c r="B1169" s="97">
        <v>3.3805000782012939</v>
      </c>
      <c r="C1169" s="98">
        <v>1115.22998046875</v>
      </c>
      <c r="D1169" s="97">
        <v>1.4807000160217285</v>
      </c>
      <c r="E1169">
        <v>91.357573585629353</v>
      </c>
      <c r="F1169">
        <v>1232.4698486328125</v>
      </c>
      <c r="G1169" s="14"/>
      <c r="H1169" s="34">
        <f t="shared" si="558"/>
        <v>7.3003969001605848E-3</v>
      </c>
      <c r="I1169" s="34">
        <f t="shared" si="559"/>
        <v>2.3494191121040876E-2</v>
      </c>
      <c r="J1169" s="34">
        <f t="shared" si="560"/>
        <v>2.8445523818443411E-3</v>
      </c>
      <c r="K1169" s="34">
        <f t="shared" si="561"/>
        <v>-2.0098393813145453E-3</v>
      </c>
      <c r="L1169" s="101">
        <f t="shared" si="562"/>
        <v>1.2320836664239904E-2</v>
      </c>
      <c r="N1169" s="34">
        <f t="shared" si="563"/>
        <v>-0.30021738327736297</v>
      </c>
      <c r="O1169" s="35">
        <f t="shared" si="571"/>
        <v>2.3494191121040875</v>
      </c>
      <c r="P1169" s="35">
        <f t="shared" si="572"/>
        <v>0.28445523818443408</v>
      </c>
      <c r="Q1169" s="35">
        <f t="shared" si="564"/>
        <v>-0.20098393813145454</v>
      </c>
      <c r="R1169" s="35">
        <f t="shared" si="573"/>
        <v>1.2320836664239905</v>
      </c>
      <c r="S1169" s="67">
        <f t="shared" si="565"/>
        <v>3.3647566953036945</v>
      </c>
      <c r="BL1169" s="96">
        <v>40344</v>
      </c>
      <c r="BM1169" s="126">
        <f t="shared" si="566"/>
        <v>7.7218857390563955E-3</v>
      </c>
      <c r="BN1169" s="126">
        <f t="shared" si="567"/>
        <v>2.3335660511370867E-2</v>
      </c>
      <c r="BO1169" s="126">
        <f t="shared" si="568"/>
        <v>2.8857428534364033E-3</v>
      </c>
      <c r="BP1169" s="126">
        <f t="shared" si="569"/>
        <v>-1.8021477707332654E-3</v>
      </c>
      <c r="BQ1169" s="126">
        <f t="shared" si="570"/>
        <v>1.1571177021821496E-2</v>
      </c>
    </row>
    <row r="1170" spans="1:69" ht="14" thickBot="1" x14ac:dyDescent="0.2">
      <c r="A1170" s="96">
        <v>40345</v>
      </c>
      <c r="B1170" s="97">
        <v>3.3475000858306885</v>
      </c>
      <c r="C1170" s="98">
        <v>1114.6099853515625</v>
      </c>
      <c r="D1170" s="97">
        <v>1.4789999723434448</v>
      </c>
      <c r="E1170">
        <v>91.416032914960439</v>
      </c>
      <c r="F1170">
        <v>1231.4698486328125</v>
      </c>
      <c r="G1170" s="14"/>
      <c r="H1170" s="34">
        <f t="shared" si="558"/>
        <v>-9.7618670632198881E-3</v>
      </c>
      <c r="I1170" s="34">
        <f t="shared" si="559"/>
        <v>-5.5593476506693765E-4</v>
      </c>
      <c r="J1170" s="34">
        <f t="shared" si="560"/>
        <v>-1.1481351116962128E-3</v>
      </c>
      <c r="K1170" s="34">
        <f t="shared" si="561"/>
        <v>6.3989581855840479E-4</v>
      </c>
      <c r="L1170" s="101">
        <f t="shared" si="562"/>
        <v>-8.113788756043866E-4</v>
      </c>
      <c r="N1170" s="34">
        <f t="shared" si="563"/>
        <v>0.40144148677134062</v>
      </c>
      <c r="O1170" s="35">
        <f t="shared" si="571"/>
        <v>-5.5593476506693766E-2</v>
      </c>
      <c r="P1170" s="35">
        <f t="shared" si="572"/>
        <v>-0.11481351116962128</v>
      </c>
      <c r="Q1170" s="35">
        <f t="shared" si="564"/>
        <v>6.3989581855840472E-2</v>
      </c>
      <c r="R1170" s="35">
        <f t="shared" si="573"/>
        <v>-8.113788756043866E-2</v>
      </c>
      <c r="S1170" s="67">
        <f t="shared" si="565"/>
        <v>0.21388619339042736</v>
      </c>
      <c r="BL1170" s="96">
        <v>40345</v>
      </c>
      <c r="BM1170" s="126">
        <f t="shared" si="566"/>
        <v>-9.3403782243240766E-3</v>
      </c>
      <c r="BN1170" s="126">
        <f t="shared" si="567"/>
        <v>-7.1446537473694857E-4</v>
      </c>
      <c r="BO1170" s="126">
        <f t="shared" si="568"/>
        <v>-1.1069446401041506E-3</v>
      </c>
      <c r="BP1170" s="126">
        <f t="shared" si="569"/>
        <v>8.4758742913968463E-4</v>
      </c>
      <c r="BQ1170" s="126">
        <f t="shared" si="570"/>
        <v>-1.5610385180227946E-3</v>
      </c>
    </row>
    <row r="1171" spans="1:69" ht="14" thickBot="1" x14ac:dyDescent="0.2">
      <c r="A1171" s="96">
        <v>40346</v>
      </c>
      <c r="B1171" s="97">
        <v>3.249000072479248</v>
      </c>
      <c r="C1171" s="98">
        <v>1116.0400390625</v>
      </c>
      <c r="D1171" s="97">
        <v>1.4811999797821045</v>
      </c>
      <c r="E1171">
        <v>90.818274357604366</v>
      </c>
      <c r="F1171">
        <v>1246.4432373046875</v>
      </c>
      <c r="G1171" s="14"/>
      <c r="H1171" s="34">
        <f t="shared" si="558"/>
        <v>-2.942494722206929E-2</v>
      </c>
      <c r="I1171" s="34">
        <f t="shared" si="559"/>
        <v>1.2830081640498156E-3</v>
      </c>
      <c r="J1171" s="34">
        <f t="shared" si="560"/>
        <v>1.4874966056786342E-3</v>
      </c>
      <c r="K1171" s="34">
        <f t="shared" si="561"/>
        <v>-6.5388809631690831E-3</v>
      </c>
      <c r="L1171" s="101">
        <f t="shared" si="562"/>
        <v>1.2158956785258343E-2</v>
      </c>
      <c r="N1171" s="34">
        <f t="shared" si="563"/>
        <v>1.2100548475508006</v>
      </c>
      <c r="O1171" s="35">
        <f t="shared" si="571"/>
        <v>0.12830081640498156</v>
      </c>
      <c r="P1171" s="35">
        <f t="shared" si="572"/>
        <v>0.14874966056786343</v>
      </c>
      <c r="Q1171" s="35">
        <f t="shared" si="564"/>
        <v>-0.65388809631690825</v>
      </c>
      <c r="R1171" s="35">
        <f t="shared" si="573"/>
        <v>1.2158956785258344</v>
      </c>
      <c r="S1171" s="67">
        <f t="shared" si="565"/>
        <v>2.0491129067325717</v>
      </c>
      <c r="BL1171" s="96">
        <v>40346</v>
      </c>
      <c r="BM1171" s="126">
        <f t="shared" si="566"/>
        <v>-2.9003458383173478E-2</v>
      </c>
      <c r="BN1171" s="126">
        <f t="shared" si="567"/>
        <v>1.1244775543798047E-3</v>
      </c>
      <c r="BO1171" s="126">
        <f t="shared" si="568"/>
        <v>1.5286870772706965E-3</v>
      </c>
      <c r="BP1171" s="126">
        <f t="shared" si="569"/>
        <v>-6.3311893525878028E-3</v>
      </c>
      <c r="BQ1171" s="126">
        <f t="shared" si="570"/>
        <v>1.1409297142839935E-2</v>
      </c>
    </row>
    <row r="1172" spans="1:69" ht="14" thickBot="1" x14ac:dyDescent="0.2">
      <c r="A1172" s="96">
        <v>40347</v>
      </c>
      <c r="B1172" s="97">
        <v>3.2774999141693115</v>
      </c>
      <c r="C1172" s="98">
        <v>1117.510009765625</v>
      </c>
      <c r="D1172" s="97">
        <v>1.479699969291687</v>
      </c>
      <c r="E1172">
        <v>90.744100870178116</v>
      </c>
      <c r="F1172">
        <v>1259.7425537109375</v>
      </c>
      <c r="G1172" s="14"/>
      <c r="H1172" s="34">
        <f t="shared" si="558"/>
        <v>8.7718809031345473E-3</v>
      </c>
      <c r="I1172" s="34">
        <f t="shared" si="559"/>
        <v>1.3171307943035898E-3</v>
      </c>
      <c r="J1172" s="34">
        <f t="shared" si="560"/>
        <v>-1.012699507758664E-3</v>
      </c>
      <c r="K1172" s="34">
        <f t="shared" si="561"/>
        <v>-8.16724254572228E-4</v>
      </c>
      <c r="L1172" s="101">
        <f t="shared" si="562"/>
        <v>1.0669813119615845E-2</v>
      </c>
      <c r="N1172" s="34">
        <f t="shared" si="563"/>
        <v>-0.36072985718102502</v>
      </c>
      <c r="O1172" s="35">
        <f t="shared" si="571"/>
        <v>0.13171307943035898</v>
      </c>
      <c r="P1172" s="35">
        <f t="shared" si="572"/>
        <v>-0.10126995077586641</v>
      </c>
      <c r="Q1172" s="35">
        <f t="shared" si="564"/>
        <v>-8.1672425457222794E-2</v>
      </c>
      <c r="R1172" s="35">
        <f t="shared" si="573"/>
        <v>1.0669813119615845</v>
      </c>
      <c r="S1172" s="67">
        <f t="shared" si="565"/>
        <v>0.65502215797782926</v>
      </c>
      <c r="BL1172" s="96">
        <v>40347</v>
      </c>
      <c r="BM1172" s="126">
        <f t="shared" si="566"/>
        <v>9.1933697420303589E-3</v>
      </c>
      <c r="BN1172" s="126">
        <f t="shared" si="567"/>
        <v>1.1586001846335789E-3</v>
      </c>
      <c r="BO1172" s="126">
        <f t="shared" si="568"/>
        <v>-9.7150903616660168E-4</v>
      </c>
      <c r="BP1172" s="126">
        <f t="shared" si="569"/>
        <v>-6.0903264399094815E-4</v>
      </c>
      <c r="BQ1172" s="126">
        <f t="shared" si="570"/>
        <v>9.9201534771974371E-3</v>
      </c>
    </row>
    <row r="1173" spans="1:69" ht="14" thickBot="1" x14ac:dyDescent="0.2">
      <c r="A1173" s="96">
        <v>40350</v>
      </c>
      <c r="B1173" s="97">
        <v>3.2679998874664307</v>
      </c>
      <c r="C1173" s="98">
        <v>1113.199951171875</v>
      </c>
      <c r="D1173" s="97">
        <v>1.476099967956543</v>
      </c>
      <c r="E1173">
        <v>91.000090259216847</v>
      </c>
      <c r="F1173">
        <v>1251.821533203125</v>
      </c>
      <c r="G1173" s="14"/>
      <c r="H1173" s="34">
        <f t="shared" si="558"/>
        <v>-2.8985589478767869E-3</v>
      </c>
      <c r="I1173" s="34">
        <f t="shared" si="559"/>
        <v>-3.8568411522809957E-3</v>
      </c>
      <c r="J1173" s="34">
        <f t="shared" si="560"/>
        <v>-2.4329265458235541E-3</v>
      </c>
      <c r="K1173" s="34">
        <f t="shared" si="561"/>
        <v>2.8210030909332543E-3</v>
      </c>
      <c r="L1173" s="101">
        <f t="shared" si="562"/>
        <v>-6.2878089530903234E-3</v>
      </c>
      <c r="N1173" s="34">
        <f t="shared" si="563"/>
        <v>0.11919869488022136</v>
      </c>
      <c r="O1173" s="35">
        <f t="shared" si="571"/>
        <v>-0.38568411522809959</v>
      </c>
      <c r="P1173" s="35">
        <f t="shared" si="572"/>
        <v>-0.24329265458235541</v>
      </c>
      <c r="Q1173" s="35">
        <f t="shared" si="564"/>
        <v>0.28210030909332545</v>
      </c>
      <c r="R1173" s="35">
        <f t="shared" si="573"/>
        <v>-0.62878089530903236</v>
      </c>
      <c r="S1173" s="67">
        <f t="shared" si="565"/>
        <v>-0.8564586611459406</v>
      </c>
      <c r="BL1173" s="96">
        <v>40350</v>
      </c>
      <c r="BM1173" s="126">
        <f t="shared" si="566"/>
        <v>-2.4770701089809758E-3</v>
      </c>
      <c r="BN1173" s="126">
        <f t="shared" si="567"/>
        <v>-4.0153717619510068E-3</v>
      </c>
      <c r="BO1173" s="126">
        <f t="shared" si="568"/>
        <v>-2.3917360742314918E-3</v>
      </c>
      <c r="BP1173" s="126">
        <f t="shared" si="569"/>
        <v>3.0286947015145341E-3</v>
      </c>
      <c r="BQ1173" s="126">
        <f t="shared" si="570"/>
        <v>-7.0374685955087316E-3</v>
      </c>
    </row>
    <row r="1174" spans="1:69" ht="14" thickBot="1" x14ac:dyDescent="0.2">
      <c r="A1174" s="96">
        <v>40351</v>
      </c>
      <c r="B1174" s="97">
        <v>3.2130000591278076</v>
      </c>
      <c r="C1174" s="98">
        <v>1095.31005859375</v>
      </c>
      <c r="D1174" s="97">
        <v>1.4810999631881714</v>
      </c>
      <c r="E1174">
        <v>90.497738740331002</v>
      </c>
      <c r="F1174">
        <v>1238.9718017578125</v>
      </c>
      <c r="G1174" s="14"/>
      <c r="H1174" s="34">
        <f t="shared" si="558"/>
        <v>-1.6829813412650559E-2</v>
      </c>
      <c r="I1174" s="34">
        <f t="shared" si="559"/>
        <v>-1.6070691127224861E-2</v>
      </c>
      <c r="J1174" s="34">
        <f t="shared" si="560"/>
        <v>3.3873012263188531E-3</v>
      </c>
      <c r="K1174" s="34">
        <f t="shared" si="561"/>
        <v>-5.5203408859802227E-3</v>
      </c>
      <c r="L1174" s="101">
        <f t="shared" si="562"/>
        <v>-1.0264826977718602E-2</v>
      </c>
      <c r="N1174" s="34">
        <f t="shared" si="563"/>
        <v>0.69209970538465881</v>
      </c>
      <c r="O1174" s="35">
        <f t="shared" si="571"/>
        <v>-1.6070691127224861</v>
      </c>
      <c r="P1174" s="35">
        <f t="shared" si="572"/>
        <v>0.33873012263188529</v>
      </c>
      <c r="Q1174" s="35">
        <f t="shared" si="564"/>
        <v>-0.55203408859802228</v>
      </c>
      <c r="R1174" s="35">
        <f t="shared" si="573"/>
        <v>-1.0264826977718602</v>
      </c>
      <c r="S1174" s="67">
        <f t="shared" si="565"/>
        <v>-2.1547560710758242</v>
      </c>
      <c r="BL1174" s="96">
        <v>40351</v>
      </c>
      <c r="BM1174" s="126">
        <f t="shared" si="566"/>
        <v>-1.6408324573754747E-2</v>
      </c>
      <c r="BN1174" s="126">
        <f t="shared" si="567"/>
        <v>-1.622922173689487E-2</v>
      </c>
      <c r="BO1174" s="126">
        <f t="shared" si="568"/>
        <v>3.4284916979109153E-3</v>
      </c>
      <c r="BP1174" s="126">
        <f t="shared" si="569"/>
        <v>-5.3126492753989424E-3</v>
      </c>
      <c r="BQ1174" s="126">
        <f t="shared" si="570"/>
        <v>-1.101448662013701E-2</v>
      </c>
    </row>
    <row r="1175" spans="1:69" ht="14" thickBot="1" x14ac:dyDescent="0.2">
      <c r="A1175" s="96">
        <v>40352</v>
      </c>
      <c r="B1175" s="97">
        <v>3.1724998950958252</v>
      </c>
      <c r="C1175" s="98">
        <v>1092.0400390625</v>
      </c>
      <c r="D1175" s="97">
        <v>1.4960999488830566</v>
      </c>
      <c r="E1175">
        <v>89.839189679898126</v>
      </c>
      <c r="F1175">
        <v>1232.96923828125</v>
      </c>
      <c r="G1175" s="14"/>
      <c r="H1175" s="34">
        <f t="shared" si="558"/>
        <v>-1.2605092837432592E-2</v>
      </c>
      <c r="I1175" s="34">
        <f t="shared" si="559"/>
        <v>-2.9854738442266497E-3</v>
      </c>
      <c r="J1175" s="34">
        <f t="shared" si="560"/>
        <v>1.0127598452299422E-2</v>
      </c>
      <c r="K1175" s="34">
        <f t="shared" si="561"/>
        <v>-7.27696702259576E-3</v>
      </c>
      <c r="L1175" s="101">
        <f t="shared" si="562"/>
        <v>-4.84479426250562E-3</v>
      </c>
      <c r="N1175" s="34">
        <f t="shared" si="563"/>
        <v>0.51836469158806997</v>
      </c>
      <c r="O1175" s="35">
        <f t="shared" si="571"/>
        <v>-0.29854738442266499</v>
      </c>
      <c r="P1175" s="35">
        <f t="shared" si="572"/>
        <v>1.0127598452299422</v>
      </c>
      <c r="Q1175" s="35">
        <f t="shared" si="564"/>
        <v>-0.72769670225957594</v>
      </c>
      <c r="R1175" s="35">
        <f t="shared" si="573"/>
        <v>-0.48447942625056201</v>
      </c>
      <c r="S1175" s="67">
        <f t="shared" si="565"/>
        <v>2.0401023885209313E-2</v>
      </c>
      <c r="BL1175" s="96">
        <v>40352</v>
      </c>
      <c r="BM1175" s="126">
        <f t="shared" si="566"/>
        <v>-1.218360399853678E-2</v>
      </c>
      <c r="BN1175" s="126">
        <f t="shared" si="567"/>
        <v>-3.1440044538966604E-3</v>
      </c>
      <c r="BO1175" s="126">
        <f t="shared" si="568"/>
        <v>1.0168788923891484E-2</v>
      </c>
      <c r="BP1175" s="126">
        <f t="shared" si="569"/>
        <v>-7.0692754120144797E-3</v>
      </c>
      <c r="BQ1175" s="126">
        <f t="shared" si="570"/>
        <v>-5.5944539049240282E-3</v>
      </c>
    </row>
    <row r="1176" spans="1:69" ht="14" thickBot="1" x14ac:dyDescent="0.2">
      <c r="A1176" s="96">
        <v>40353</v>
      </c>
      <c r="B1176" s="97">
        <v>3.1930000782012939</v>
      </c>
      <c r="C1176" s="98">
        <v>1073.68994140625</v>
      </c>
      <c r="D1176" s="97">
        <v>1.4934999942779541</v>
      </c>
      <c r="E1176">
        <v>89.58165353765753</v>
      </c>
      <c r="F1176">
        <v>1244.937744140625</v>
      </c>
      <c r="G1176" s="14"/>
      <c r="H1176" s="34">
        <f t="shared" si="558"/>
        <v>6.4618388599976748E-3</v>
      </c>
      <c r="I1176" s="34">
        <f t="shared" si="559"/>
        <v>-1.6803502618826398E-2</v>
      </c>
      <c r="J1176" s="34">
        <f t="shared" si="560"/>
        <v>-1.7378214650990312E-3</v>
      </c>
      <c r="K1176" s="34">
        <f t="shared" si="561"/>
        <v>-2.8666347410101463E-3</v>
      </c>
      <c r="L1176" s="101">
        <f t="shared" si="562"/>
        <v>9.7070595824912953E-3</v>
      </c>
      <c r="N1176" s="34">
        <f t="shared" si="563"/>
        <v>-0.26573299784095405</v>
      </c>
      <c r="O1176" s="35">
        <f t="shared" si="571"/>
        <v>-1.6803502618826398</v>
      </c>
      <c r="P1176" s="35">
        <f t="shared" si="572"/>
        <v>-0.17378214650990312</v>
      </c>
      <c r="Q1176" s="35">
        <f t="shared" si="564"/>
        <v>-0.28666347410101461</v>
      </c>
      <c r="R1176" s="35">
        <f t="shared" si="573"/>
        <v>0.97070595824912953</v>
      </c>
      <c r="S1176" s="67">
        <f t="shared" si="565"/>
        <v>-1.4358229220853822</v>
      </c>
      <c r="BL1176" s="96">
        <v>40353</v>
      </c>
      <c r="BM1176" s="126">
        <f t="shared" si="566"/>
        <v>6.8833276988934855E-3</v>
      </c>
      <c r="BN1176" s="126">
        <f t="shared" si="567"/>
        <v>-1.6962033228496407E-2</v>
      </c>
      <c r="BO1176" s="126">
        <f t="shared" si="568"/>
        <v>-1.6966309935069689E-3</v>
      </c>
      <c r="BP1176" s="126">
        <f t="shared" si="569"/>
        <v>-2.6589431304288665E-3</v>
      </c>
      <c r="BQ1176" s="126">
        <f t="shared" si="570"/>
        <v>8.9573999400728872E-3</v>
      </c>
    </row>
    <row r="1177" spans="1:69" ht="14" thickBot="1" x14ac:dyDescent="0.2">
      <c r="A1177" s="96">
        <v>40354</v>
      </c>
      <c r="B1177" s="97">
        <v>3.1805000305175781</v>
      </c>
      <c r="C1177" s="98">
        <v>1076.760009765625</v>
      </c>
      <c r="D1177" s="97">
        <v>1.503600001335144</v>
      </c>
      <c r="E1177">
        <v>89.381476637356258</v>
      </c>
      <c r="F1177">
        <v>1255.937255859375</v>
      </c>
      <c r="G1177" s="14"/>
      <c r="H1177" s="34">
        <f t="shared" si="558"/>
        <v>-3.9148284928190308E-3</v>
      </c>
      <c r="I1177" s="34">
        <f t="shared" si="559"/>
        <v>2.8593621314492545E-3</v>
      </c>
      <c r="J1177" s="34">
        <f t="shared" si="560"/>
        <v>6.7626428496056872E-3</v>
      </c>
      <c r="K1177" s="34">
        <f t="shared" si="561"/>
        <v>-2.2345747415470959E-3</v>
      </c>
      <c r="L1177" s="101">
        <f t="shared" si="562"/>
        <v>8.8353909828181119E-3</v>
      </c>
      <c r="N1177" s="34">
        <f t="shared" si="563"/>
        <v>0.16099118748844182</v>
      </c>
      <c r="O1177" s="35">
        <f t="shared" si="571"/>
        <v>0.28593621314492546</v>
      </c>
      <c r="P1177" s="35">
        <f t="shared" si="572"/>
        <v>0.67626428496056867</v>
      </c>
      <c r="Q1177" s="35">
        <f t="shared" si="564"/>
        <v>-0.2234574741547096</v>
      </c>
      <c r="R1177" s="35">
        <f t="shared" si="573"/>
        <v>0.88353909828181121</v>
      </c>
      <c r="S1177" s="67">
        <f t="shared" si="565"/>
        <v>1.7832733097210376</v>
      </c>
      <c r="BL1177" s="96">
        <v>40354</v>
      </c>
      <c r="BM1177" s="126">
        <f t="shared" si="566"/>
        <v>-3.4933396539232196E-3</v>
      </c>
      <c r="BN1177" s="126">
        <f t="shared" si="567"/>
        <v>2.7008315217792438E-3</v>
      </c>
      <c r="BO1177" s="126">
        <f t="shared" si="568"/>
        <v>6.8038333211977494E-3</v>
      </c>
      <c r="BP1177" s="126">
        <f t="shared" si="569"/>
        <v>-2.026883130965816E-3</v>
      </c>
      <c r="BQ1177" s="126">
        <f t="shared" si="570"/>
        <v>8.0857313403997037E-3</v>
      </c>
    </row>
    <row r="1178" spans="1:69" ht="14" thickBot="1" x14ac:dyDescent="0.2">
      <c r="A1178" s="96">
        <v>40357</v>
      </c>
      <c r="B1178" s="97">
        <v>3.0894999504089355</v>
      </c>
      <c r="C1178" s="98">
        <v>1074.5699462890625</v>
      </c>
      <c r="D1178" s="97">
        <v>1.5109000205993652</v>
      </c>
      <c r="E1178">
        <v>89.397461434120203</v>
      </c>
      <c r="F1178">
        <v>1240.218994140625</v>
      </c>
      <c r="G1178" s="14"/>
      <c r="H1178" s="34">
        <f t="shared" si="558"/>
        <v>-2.8611878395056547E-2</v>
      </c>
      <c r="I1178" s="34">
        <f t="shared" si="559"/>
        <v>-2.0339383490284007E-3</v>
      </c>
      <c r="J1178" s="34">
        <f t="shared" si="560"/>
        <v>4.8550274393050217E-3</v>
      </c>
      <c r="K1178" s="34">
        <f t="shared" si="561"/>
        <v>1.7883791323787917E-4</v>
      </c>
      <c r="L1178" s="101">
        <f t="shared" si="562"/>
        <v>-1.2515164786631621E-2</v>
      </c>
      <c r="N1178" s="34">
        <f t="shared" si="563"/>
        <v>1.1766186660652718</v>
      </c>
      <c r="O1178" s="35">
        <f t="shared" si="571"/>
        <v>-0.20339383490284008</v>
      </c>
      <c r="P1178" s="35">
        <f t="shared" si="572"/>
        <v>0.48550274393050219</v>
      </c>
      <c r="Q1178" s="35">
        <f t="shared" si="564"/>
        <v>1.7883791323787916E-2</v>
      </c>
      <c r="R1178" s="35">
        <f t="shared" si="573"/>
        <v>-1.2515164786631621</v>
      </c>
      <c r="S1178" s="67">
        <f t="shared" si="565"/>
        <v>0.22509488775355968</v>
      </c>
      <c r="BL1178" s="96">
        <v>40357</v>
      </c>
      <c r="BM1178" s="126">
        <f t="shared" si="566"/>
        <v>-2.8190389556160735E-2</v>
      </c>
      <c r="BN1178" s="126">
        <f t="shared" si="567"/>
        <v>-2.1924689586984118E-3</v>
      </c>
      <c r="BO1178" s="126">
        <f t="shared" si="568"/>
        <v>4.8962179108970839E-3</v>
      </c>
      <c r="BP1178" s="126">
        <f t="shared" si="569"/>
        <v>3.8652952381915904E-4</v>
      </c>
      <c r="BQ1178" s="126">
        <f t="shared" si="570"/>
        <v>-1.326482442905003E-2</v>
      </c>
    </row>
    <row r="1179" spans="1:69" ht="14" thickBot="1" x14ac:dyDescent="0.2">
      <c r="A1179" s="96">
        <v>40358</v>
      </c>
      <c r="B1179" s="97">
        <v>3.0225000381469727</v>
      </c>
      <c r="C1179" s="98">
        <v>1041.239990234375</v>
      </c>
      <c r="D1179" s="97">
        <v>1.5082000494003296</v>
      </c>
      <c r="E1179">
        <v>88.503406428293474</v>
      </c>
      <c r="F1179">
        <v>1244.216796875</v>
      </c>
      <c r="G1179" s="14"/>
      <c r="H1179" s="34">
        <f t="shared" si="558"/>
        <v>-2.1686328965014091E-2</v>
      </c>
      <c r="I1179" s="34">
        <f t="shared" si="559"/>
        <v>-3.1017018640610336E-2</v>
      </c>
      <c r="J1179" s="34">
        <f t="shared" si="560"/>
        <v>-1.7869952758122153E-3</v>
      </c>
      <c r="K1179" s="34">
        <f t="shared" si="561"/>
        <v>-1.0000899259153867E-2</v>
      </c>
      <c r="L1179" s="101">
        <f t="shared" si="562"/>
        <v>3.2234651728948608E-3</v>
      </c>
      <c r="N1179" s="34">
        <f t="shared" si="563"/>
        <v>0.89181629763518766</v>
      </c>
      <c r="O1179" s="35">
        <f t="shared" si="571"/>
        <v>-3.1017018640610337</v>
      </c>
      <c r="P1179" s="35">
        <f t="shared" si="572"/>
        <v>-0.17869952758122154</v>
      </c>
      <c r="Q1179" s="35">
        <f t="shared" si="564"/>
        <v>-1.0000899259153868</v>
      </c>
      <c r="R1179" s="35">
        <f t="shared" si="573"/>
        <v>0.3223465172894861</v>
      </c>
      <c r="S1179" s="67">
        <f t="shared" si="565"/>
        <v>-3.066328502632969</v>
      </c>
      <c r="BL1179" s="96">
        <v>40358</v>
      </c>
      <c r="BM1179" s="126">
        <f t="shared" si="566"/>
        <v>-2.1264840126118279E-2</v>
      </c>
      <c r="BN1179" s="126">
        <f t="shared" si="567"/>
        <v>-3.1175549250280345E-2</v>
      </c>
      <c r="BO1179" s="126">
        <f t="shared" si="568"/>
        <v>-1.745804804220153E-3</v>
      </c>
      <c r="BP1179" s="126">
        <f t="shared" si="569"/>
        <v>-9.793207648572588E-3</v>
      </c>
      <c r="BQ1179" s="126">
        <f t="shared" si="570"/>
        <v>2.4738055304764526E-3</v>
      </c>
    </row>
    <row r="1180" spans="1:69" ht="14" thickBot="1" x14ac:dyDescent="0.2">
      <c r="A1180" s="96">
        <v>40359</v>
      </c>
      <c r="B1180" s="97">
        <v>3.0160000324249268</v>
      </c>
      <c r="C1180" s="98">
        <v>1030.7099609375</v>
      </c>
      <c r="D1180" s="97">
        <v>1.4960000514984131</v>
      </c>
      <c r="E1180">
        <v>88.479915750822173</v>
      </c>
      <c r="F1180">
        <v>1245.166748046875</v>
      </c>
      <c r="G1180" s="14"/>
      <c r="H1180" s="34">
        <f t="shared" si="558"/>
        <v>-2.1505395004166507E-3</v>
      </c>
      <c r="I1180" s="34">
        <f t="shared" si="559"/>
        <v>-1.0112970492522836E-2</v>
      </c>
      <c r="J1180" s="34">
        <f t="shared" si="560"/>
        <v>-8.0891111936823665E-3</v>
      </c>
      <c r="K1180" s="34">
        <f t="shared" si="561"/>
        <v>-2.6542116760594405E-4</v>
      </c>
      <c r="L1180" s="101">
        <f t="shared" si="562"/>
        <v>7.6349328691022059E-4</v>
      </c>
      <c r="N1180" s="34">
        <f t="shared" si="563"/>
        <v>8.8437567200694608E-2</v>
      </c>
      <c r="O1180" s="35">
        <f t="shared" si="571"/>
        <v>-1.0112970492522835</v>
      </c>
      <c r="P1180" s="35">
        <f t="shared" si="572"/>
        <v>-0.80891111936823668</v>
      </c>
      <c r="Q1180" s="35">
        <f t="shared" si="564"/>
        <v>-2.6542116760594404E-2</v>
      </c>
      <c r="R1180" s="35">
        <f t="shared" si="573"/>
        <v>7.6349328691022053E-2</v>
      </c>
      <c r="S1180" s="67">
        <f t="shared" si="565"/>
        <v>-1.6819633894893979</v>
      </c>
      <c r="BL1180" s="96">
        <v>40359</v>
      </c>
      <c r="BM1180" s="126">
        <f t="shared" si="566"/>
        <v>-1.7290506615208396E-3</v>
      </c>
      <c r="BN1180" s="126">
        <f t="shared" si="567"/>
        <v>-1.0271501102192847E-2</v>
      </c>
      <c r="BO1180" s="126">
        <f t="shared" si="568"/>
        <v>-8.0479207220903043E-3</v>
      </c>
      <c r="BP1180" s="126">
        <f t="shared" si="569"/>
        <v>-5.7729557024664176E-5</v>
      </c>
      <c r="BQ1180" s="126">
        <f t="shared" si="570"/>
        <v>1.3833644491812553E-5</v>
      </c>
    </row>
    <row r="1181" spans="1:69" ht="14" thickBot="1" x14ac:dyDescent="0.2">
      <c r="A1181" s="96">
        <v>40360</v>
      </c>
      <c r="B1181" s="97">
        <v>3.000999927520752</v>
      </c>
      <c r="C1181" s="98">
        <v>1027.3699951171875</v>
      </c>
      <c r="D1181" s="97">
        <v>1.5151000022888184</v>
      </c>
      <c r="E1181">
        <v>87.519692508681118</v>
      </c>
      <c r="F1181">
        <v>1210.2354736328125</v>
      </c>
      <c r="G1181" s="14"/>
      <c r="H1181" s="34">
        <f t="shared" si="558"/>
        <v>-4.9735095301422817E-3</v>
      </c>
      <c r="I1181" s="34">
        <f t="shared" si="559"/>
        <v>-3.2404516759249871E-3</v>
      </c>
      <c r="J1181" s="34">
        <f t="shared" si="560"/>
        <v>1.2767346345526202E-2</v>
      </c>
      <c r="K1181" s="34">
        <f t="shared" si="561"/>
        <v>-1.0852442997857762E-2</v>
      </c>
      <c r="L1181" s="101">
        <f t="shared" si="562"/>
        <v>-2.8053491204173636E-2</v>
      </c>
      <c r="N1181" s="34">
        <f t="shared" si="563"/>
        <v>0.20452778626481238</v>
      </c>
      <c r="O1181" s="35">
        <f t="shared" si="571"/>
        <v>-0.32404516759249868</v>
      </c>
      <c r="P1181" s="35">
        <f t="shared" si="572"/>
        <v>1.2767346345526203</v>
      </c>
      <c r="Q1181" s="35">
        <f t="shared" si="564"/>
        <v>-1.0852442997857763</v>
      </c>
      <c r="R1181" s="35">
        <f t="shared" si="573"/>
        <v>-2.8053491204173637</v>
      </c>
      <c r="S1181" s="67">
        <f t="shared" si="565"/>
        <v>-2.7333761669782062</v>
      </c>
      <c r="BL1181" s="96">
        <v>40360</v>
      </c>
      <c r="BM1181" s="126">
        <f t="shared" si="566"/>
        <v>-4.552020691246471E-3</v>
      </c>
      <c r="BN1181" s="126">
        <f t="shared" si="567"/>
        <v>-3.3989822855949982E-3</v>
      </c>
      <c r="BO1181" s="126">
        <f t="shared" si="568"/>
        <v>1.2808536817118264E-2</v>
      </c>
      <c r="BP1181" s="126">
        <f t="shared" si="569"/>
        <v>-1.0644751387276483E-2</v>
      </c>
      <c r="BQ1181" s="126">
        <f t="shared" si="570"/>
        <v>-2.8803150846592043E-2</v>
      </c>
    </row>
    <row r="1182" spans="1:69" ht="14" thickBot="1" x14ac:dyDescent="0.2">
      <c r="A1182" s="96">
        <v>40361</v>
      </c>
      <c r="B1182" s="97">
        <v>3.061500072479248</v>
      </c>
      <c r="C1182" s="98">
        <v>1022.5800170898438</v>
      </c>
      <c r="D1182" s="97">
        <v>1.5194000005722046</v>
      </c>
      <c r="E1182">
        <v>87.742385251289562</v>
      </c>
      <c r="F1182">
        <v>1211.2353515625</v>
      </c>
      <c r="G1182" s="14"/>
      <c r="H1182" s="34">
        <f t="shared" si="558"/>
        <v>2.0159995474734224E-2</v>
      </c>
      <c r="I1182" s="34">
        <f t="shared" si="559"/>
        <v>-4.662369010297384E-3</v>
      </c>
      <c r="J1182" s="34">
        <f t="shared" si="560"/>
        <v>2.8380953579897998E-3</v>
      </c>
      <c r="K1182" s="34">
        <f t="shared" si="561"/>
        <v>2.5444872602398074E-3</v>
      </c>
      <c r="L1182" s="101">
        <f t="shared" si="562"/>
        <v>8.2618461569807259E-4</v>
      </c>
      <c r="N1182" s="34">
        <f t="shared" si="563"/>
        <v>-0.82904822451160909</v>
      </c>
      <c r="O1182" s="35">
        <f t="shared" si="571"/>
        <v>-0.46623690102973842</v>
      </c>
      <c r="P1182" s="35">
        <f t="shared" si="572"/>
        <v>0.28380953579897999</v>
      </c>
      <c r="Q1182" s="35">
        <f t="shared" si="564"/>
        <v>0.25444872602398072</v>
      </c>
      <c r="R1182" s="35">
        <f t="shared" si="573"/>
        <v>8.2618461569807261E-2</v>
      </c>
      <c r="S1182" s="67">
        <f t="shared" si="565"/>
        <v>-0.67440840214857956</v>
      </c>
      <c r="BL1182" s="96">
        <v>40361</v>
      </c>
      <c r="BM1182" s="126">
        <f t="shared" si="566"/>
        <v>2.0581484313630036E-2</v>
      </c>
      <c r="BN1182" s="126">
        <f t="shared" si="567"/>
        <v>-4.8208996199673951E-3</v>
      </c>
      <c r="BO1182" s="126">
        <f t="shared" si="568"/>
        <v>2.8792858295818621E-3</v>
      </c>
      <c r="BP1182" s="126">
        <f t="shared" si="569"/>
        <v>2.7521788708210872E-3</v>
      </c>
      <c r="BQ1182" s="126">
        <f t="shared" si="570"/>
        <v>7.6524973279664559E-5</v>
      </c>
    </row>
    <row r="1183" spans="1:69" ht="14" thickBot="1" x14ac:dyDescent="0.2">
      <c r="A1183" s="96">
        <v>40364</v>
      </c>
      <c r="B1183" s="97">
        <v>3.061500072479248</v>
      </c>
      <c r="C1183" s="98">
        <v>1022.5800170898438</v>
      </c>
      <c r="D1183" s="97">
        <v>1.5127999782562256</v>
      </c>
      <c r="E1183">
        <v>87.742385251289562</v>
      </c>
      <c r="F1183">
        <v>1211.3636474609375</v>
      </c>
      <c r="G1183" s="14"/>
      <c r="H1183" s="34">
        <f t="shared" si="558"/>
        <v>0</v>
      </c>
      <c r="I1183" s="34">
        <f t="shared" si="559"/>
        <v>0</v>
      </c>
      <c r="J1183" s="34">
        <f t="shared" si="560"/>
        <v>-4.3438346146462033E-3</v>
      </c>
      <c r="K1183" s="34">
        <f t="shared" si="561"/>
        <v>0</v>
      </c>
      <c r="L1183" s="101">
        <f t="shared" si="562"/>
        <v>1.0592152736625265E-4</v>
      </c>
      <c r="N1183" s="34">
        <f t="shared" si="563"/>
        <v>0</v>
      </c>
      <c r="O1183" s="35">
        <f t="shared" si="571"/>
        <v>0</v>
      </c>
      <c r="P1183" s="35">
        <f t="shared" si="572"/>
        <v>-0.43438346146462031</v>
      </c>
      <c r="Q1183" s="35">
        <f t="shared" si="564"/>
        <v>0</v>
      </c>
      <c r="R1183" s="35">
        <f t="shared" si="573"/>
        <v>1.0592152736625265E-2</v>
      </c>
      <c r="S1183" s="67">
        <f t="shared" si="565"/>
        <v>-0.42379130872799503</v>
      </c>
      <c r="BL1183" s="96">
        <v>40364</v>
      </c>
      <c r="BM1183" s="126">
        <f t="shared" si="566"/>
        <v>4.2148883889581103E-4</v>
      </c>
      <c r="BN1183" s="126">
        <f t="shared" si="567"/>
        <v>-1.5853060967001092E-4</v>
      </c>
      <c r="BO1183" s="126">
        <f t="shared" si="568"/>
        <v>-4.302644143054141E-3</v>
      </c>
      <c r="BP1183" s="126">
        <f t="shared" si="569"/>
        <v>2.0769161058127987E-4</v>
      </c>
      <c r="BQ1183" s="126">
        <f t="shared" si="570"/>
        <v>-6.4373811505215534E-4</v>
      </c>
    </row>
    <row r="1184" spans="1:69" ht="14" thickBot="1" x14ac:dyDescent="0.2">
      <c r="A1184" s="96">
        <v>40365</v>
      </c>
      <c r="B1184" s="97">
        <v>3.0074999332427979</v>
      </c>
      <c r="C1184" s="98">
        <v>1028.06005859375</v>
      </c>
      <c r="D1184" s="97">
        <v>1.514799952507019</v>
      </c>
      <c r="E1184">
        <v>87.458457344057635</v>
      </c>
      <c r="F1184">
        <v>1195.4180908203125</v>
      </c>
      <c r="G1184" s="14"/>
      <c r="H1184" s="34">
        <f t="shared" si="558"/>
        <v>-1.7638457605104706E-2</v>
      </c>
      <c r="I1184" s="34">
        <f t="shared" si="559"/>
        <v>5.3590344152253996E-3</v>
      </c>
      <c r="J1184" s="34">
        <f t="shared" si="560"/>
        <v>1.3220348225406425E-3</v>
      </c>
      <c r="K1184" s="34">
        <f t="shared" si="561"/>
        <v>-3.2359264729215262E-3</v>
      </c>
      <c r="L1184" s="101">
        <f t="shared" si="562"/>
        <v>-1.3163311177487843E-2</v>
      </c>
      <c r="N1184" s="34">
        <f t="shared" si="563"/>
        <v>0.72535393070707666</v>
      </c>
      <c r="O1184" s="35">
        <f t="shared" si="571"/>
        <v>0.53590344152253999</v>
      </c>
      <c r="P1184" s="35">
        <f t="shared" si="572"/>
        <v>0.13220348225406425</v>
      </c>
      <c r="Q1184" s="35">
        <f t="shared" si="564"/>
        <v>-0.32359264729215265</v>
      </c>
      <c r="R1184" s="35">
        <f t="shared" si="573"/>
        <v>-1.3163311177487842</v>
      </c>
      <c r="S1184" s="67">
        <f t="shared" si="565"/>
        <v>-0.246462910557256</v>
      </c>
      <c r="BL1184" s="96">
        <v>40365</v>
      </c>
      <c r="BM1184" s="126">
        <f t="shared" si="566"/>
        <v>-1.7216968766208894E-2</v>
      </c>
      <c r="BN1184" s="126">
        <f t="shared" si="567"/>
        <v>5.2005038055553884E-3</v>
      </c>
      <c r="BO1184" s="126">
        <f t="shared" si="568"/>
        <v>1.3632252941327048E-3</v>
      </c>
      <c r="BP1184" s="126">
        <f t="shared" si="569"/>
        <v>-3.0282348623402464E-3</v>
      </c>
      <c r="BQ1184" s="126">
        <f t="shared" si="570"/>
        <v>-1.3912970819906251E-2</v>
      </c>
    </row>
    <row r="1185" spans="1:69" ht="14" thickBot="1" x14ac:dyDescent="0.2">
      <c r="A1185" s="96">
        <v>40366</v>
      </c>
      <c r="B1185" s="97">
        <v>3.0325000286102295</v>
      </c>
      <c r="C1185" s="98">
        <v>1060.27001953125</v>
      </c>
      <c r="D1185" s="97">
        <v>1.5204000473022461</v>
      </c>
      <c r="E1185">
        <v>87.420227081824251</v>
      </c>
      <c r="F1185">
        <v>1192.418212890625</v>
      </c>
      <c r="G1185" s="14"/>
      <c r="H1185" s="34">
        <f t="shared" si="558"/>
        <v>8.3125838478325786E-3</v>
      </c>
      <c r="I1185" s="34">
        <f t="shared" si="559"/>
        <v>3.1330816393702679E-2</v>
      </c>
      <c r="J1185" s="34">
        <f t="shared" si="560"/>
        <v>3.6969203662561524E-3</v>
      </c>
      <c r="K1185" s="34">
        <f t="shared" si="561"/>
        <v>-4.371248178205082E-4</v>
      </c>
      <c r="L1185" s="101">
        <f t="shared" si="562"/>
        <v>-2.5094801163908619E-3</v>
      </c>
      <c r="N1185" s="34">
        <f t="shared" si="563"/>
        <v>-0.34184198547000577</v>
      </c>
      <c r="O1185" s="35">
        <f t="shared" si="571"/>
        <v>3.1330816393702681</v>
      </c>
      <c r="P1185" s="35">
        <f t="shared" si="572"/>
        <v>0.36969203662561523</v>
      </c>
      <c r="Q1185" s="35">
        <f t="shared" si="564"/>
        <v>-4.3712481782050817E-2</v>
      </c>
      <c r="R1185" s="35">
        <f t="shared" si="573"/>
        <v>-0.2509480116390862</v>
      </c>
      <c r="S1185" s="67">
        <f t="shared" si="565"/>
        <v>2.8662711971047403</v>
      </c>
      <c r="BL1185" s="96">
        <v>40366</v>
      </c>
      <c r="BM1185" s="126">
        <f t="shared" si="566"/>
        <v>8.7340726867283901E-3</v>
      </c>
      <c r="BN1185" s="126">
        <f t="shared" si="567"/>
        <v>3.117228578403267E-2</v>
      </c>
      <c r="BO1185" s="126">
        <f t="shared" si="568"/>
        <v>3.7381108378482146E-3</v>
      </c>
      <c r="BP1185" s="126">
        <f t="shared" si="569"/>
        <v>-2.2943320723922832E-4</v>
      </c>
      <c r="BQ1185" s="126">
        <f t="shared" si="570"/>
        <v>-3.2591397588092701E-3</v>
      </c>
    </row>
    <row r="1186" spans="1:69" ht="14" thickBot="1" x14ac:dyDescent="0.2">
      <c r="A1186" s="96">
        <v>40367</v>
      </c>
      <c r="B1186" s="97">
        <v>3.0669999122619629</v>
      </c>
      <c r="C1186" s="98">
        <v>1070.25</v>
      </c>
      <c r="D1186" s="97">
        <v>1.5151000022888184</v>
      </c>
      <c r="E1186">
        <v>88.378257046506619</v>
      </c>
      <c r="F1186">
        <v>1194.436279296875</v>
      </c>
      <c r="G1186" s="14"/>
      <c r="H1186" s="34">
        <f t="shared" si="558"/>
        <v>1.1376713380459362E-2</v>
      </c>
      <c r="I1186" s="34">
        <f t="shared" si="559"/>
        <v>9.4126781715116233E-3</v>
      </c>
      <c r="J1186" s="34">
        <f t="shared" si="560"/>
        <v>-3.4859542544950464E-3</v>
      </c>
      <c r="K1186" s="34">
        <f t="shared" si="561"/>
        <v>1.0958905011601759E-2</v>
      </c>
      <c r="L1186" s="101">
        <f t="shared" si="562"/>
        <v>1.692414946730697E-3</v>
      </c>
      <c r="N1186" s="34">
        <f t="shared" si="563"/>
        <v>-0.4678495112098553</v>
      </c>
      <c r="O1186" s="35">
        <f t="shared" si="571"/>
        <v>0.94126781715116237</v>
      </c>
      <c r="P1186" s="35">
        <f t="shared" si="572"/>
        <v>-0.34859542544950467</v>
      </c>
      <c r="Q1186" s="35">
        <f t="shared" si="564"/>
        <v>1.0958905011601758</v>
      </c>
      <c r="R1186" s="35">
        <f t="shared" si="573"/>
        <v>0.1692414946730697</v>
      </c>
      <c r="S1186" s="67">
        <f t="shared" si="565"/>
        <v>1.389954876325048</v>
      </c>
      <c r="BL1186" s="96">
        <v>40367</v>
      </c>
      <c r="BM1186" s="126">
        <f t="shared" si="566"/>
        <v>1.1798202219355174E-2</v>
      </c>
      <c r="BN1186" s="126">
        <f t="shared" si="567"/>
        <v>9.2541475618416122E-3</v>
      </c>
      <c r="BO1186" s="126">
        <f t="shared" si="568"/>
        <v>-3.4447637829029842E-3</v>
      </c>
      <c r="BP1186" s="126">
        <f t="shared" si="569"/>
        <v>1.1166596622183039E-2</v>
      </c>
      <c r="BQ1186" s="126">
        <f t="shared" si="570"/>
        <v>9.42755304312289E-4</v>
      </c>
    </row>
    <row r="1187" spans="1:69" ht="14" thickBot="1" x14ac:dyDescent="0.2">
      <c r="A1187" s="96">
        <v>40368</v>
      </c>
      <c r="B1187" s="97">
        <v>3.1089999675750732</v>
      </c>
      <c r="C1187" s="98">
        <v>1077.9599609375</v>
      </c>
      <c r="D1187" s="97">
        <v>1.506600022315979</v>
      </c>
      <c r="E1187">
        <v>88.558268980501197</v>
      </c>
      <c r="F1187">
        <v>1211.4300537109375</v>
      </c>
      <c r="G1187" s="14"/>
      <c r="H1187" s="34">
        <f t="shared" si="558"/>
        <v>1.3694182104535706E-2</v>
      </c>
      <c r="I1187" s="34">
        <f t="shared" si="559"/>
        <v>7.2038878182667599E-3</v>
      </c>
      <c r="J1187" s="34">
        <f t="shared" si="560"/>
        <v>-5.6101775196347953E-3</v>
      </c>
      <c r="K1187" s="34">
        <f t="shared" si="561"/>
        <v>2.0368350769788515E-3</v>
      </c>
      <c r="L1187" s="101">
        <f t="shared" si="562"/>
        <v>1.4227443278988621E-2</v>
      </c>
      <c r="N1187" s="34">
        <f t="shared" si="563"/>
        <v>-0.56315178116644149</v>
      </c>
      <c r="O1187" s="35">
        <f t="shared" si="571"/>
        <v>0.72038878182667598</v>
      </c>
      <c r="P1187" s="35">
        <f t="shared" si="572"/>
        <v>-0.56101775196347958</v>
      </c>
      <c r="Q1187" s="35">
        <f t="shared" si="564"/>
        <v>0.20368350769788515</v>
      </c>
      <c r="R1187" s="35">
        <f t="shared" si="573"/>
        <v>1.4227443278988621</v>
      </c>
      <c r="S1187" s="67">
        <f t="shared" si="565"/>
        <v>1.2226470842935022</v>
      </c>
      <c r="BL1187" s="96">
        <v>40368</v>
      </c>
      <c r="BM1187" s="126">
        <f t="shared" si="566"/>
        <v>1.4115670943431517E-2</v>
      </c>
      <c r="BN1187" s="126">
        <f t="shared" si="567"/>
        <v>7.0453572085967487E-3</v>
      </c>
      <c r="BO1187" s="126">
        <f t="shared" si="568"/>
        <v>-5.5689870480427331E-3</v>
      </c>
      <c r="BP1187" s="126">
        <f t="shared" si="569"/>
        <v>2.2445266875601314E-3</v>
      </c>
      <c r="BQ1187" s="126">
        <f t="shared" si="570"/>
        <v>1.3477783636570213E-2</v>
      </c>
    </row>
    <row r="1188" spans="1:69" ht="14" thickBot="1" x14ac:dyDescent="0.2">
      <c r="A1188" s="96">
        <v>40371</v>
      </c>
      <c r="B1188" s="97">
        <v>3.1080000400543213</v>
      </c>
      <c r="C1188" s="98">
        <v>1078.75</v>
      </c>
      <c r="D1188" s="97">
        <v>1.5031000375747681</v>
      </c>
      <c r="E1188">
        <v>88.542590155390855</v>
      </c>
      <c r="F1188">
        <v>1199.5653076171875</v>
      </c>
      <c r="G1188" s="14"/>
      <c r="H1188" s="34">
        <f t="shared" si="558"/>
        <v>-3.2162352241253532E-4</v>
      </c>
      <c r="I1188" s="34">
        <f t="shared" si="559"/>
        <v>7.3290204750546051E-4</v>
      </c>
      <c r="J1188" s="34">
        <f t="shared" si="560"/>
        <v>-2.3231014797349355E-3</v>
      </c>
      <c r="K1188" s="34">
        <f t="shared" si="561"/>
        <v>-1.7704529786816749E-4</v>
      </c>
      <c r="L1188" s="101">
        <f t="shared" si="562"/>
        <v>-9.7940001219262128E-3</v>
      </c>
      <c r="N1188" s="34">
        <f t="shared" si="563"/>
        <v>1.3226263396311468E-2</v>
      </c>
      <c r="O1188" s="35">
        <f t="shared" si="571"/>
        <v>7.3290204750546054E-2</v>
      </c>
      <c r="P1188" s="35">
        <f t="shared" si="572"/>
        <v>-0.23231014797349356</v>
      </c>
      <c r="Q1188" s="35">
        <f t="shared" si="564"/>
        <v>-1.7704529786816751E-2</v>
      </c>
      <c r="R1188" s="35">
        <f t="shared" si="573"/>
        <v>-0.97940001219262129</v>
      </c>
      <c r="S1188" s="67">
        <f t="shared" si="565"/>
        <v>-1.1428982218060741</v>
      </c>
      <c r="BL1188" s="96">
        <v>40371</v>
      </c>
      <c r="BM1188" s="126">
        <f t="shared" si="566"/>
        <v>9.986531648327571E-5</v>
      </c>
      <c r="BN1188" s="126">
        <f t="shared" si="567"/>
        <v>5.743714378354496E-4</v>
      </c>
      <c r="BO1188" s="126">
        <f t="shared" si="568"/>
        <v>-2.2819110081428733E-3</v>
      </c>
      <c r="BP1188" s="126">
        <f t="shared" si="569"/>
        <v>3.0646312713112381E-5</v>
      </c>
      <c r="BQ1188" s="126">
        <f t="shared" si="570"/>
        <v>-1.0543659764344621E-2</v>
      </c>
    </row>
    <row r="1189" spans="1:69" ht="14" thickBot="1" x14ac:dyDescent="0.2">
      <c r="A1189" s="96">
        <v>40372</v>
      </c>
      <c r="B1189" s="97">
        <v>3.1500000953674316</v>
      </c>
      <c r="C1189" s="98">
        <v>1095.3399658203125</v>
      </c>
      <c r="D1189" s="97">
        <v>1.5154000520706177</v>
      </c>
      <c r="E1189">
        <v>88.581808594022959</v>
      </c>
      <c r="F1189">
        <v>1215.56494140625</v>
      </c>
      <c r="G1189" s="14"/>
      <c r="H1189" s="34">
        <f t="shared" si="558"/>
        <v>1.3513531136369059E-2</v>
      </c>
      <c r="I1189" s="34">
        <f t="shared" si="559"/>
        <v>1.5378879091830822E-2</v>
      </c>
      <c r="J1189" s="34">
        <f t="shared" si="560"/>
        <v>8.1830977236189272E-3</v>
      </c>
      <c r="K1189" s="34">
        <f t="shared" si="561"/>
        <v>4.4293304005763886E-4</v>
      </c>
      <c r="L1189" s="101">
        <f t="shared" si="562"/>
        <v>1.3337859712568814E-2</v>
      </c>
      <c r="N1189" s="34">
        <f t="shared" si="563"/>
        <v>-0.55572279316877249</v>
      </c>
      <c r="O1189" s="35">
        <f t="shared" si="571"/>
        <v>1.5378879091830822</v>
      </c>
      <c r="P1189" s="35">
        <f t="shared" si="572"/>
        <v>0.81830977236189273</v>
      </c>
      <c r="Q1189" s="35">
        <f t="shared" si="564"/>
        <v>4.4293304005763888E-2</v>
      </c>
      <c r="R1189" s="35">
        <f t="shared" si="573"/>
        <v>1.3337859712568814</v>
      </c>
      <c r="S1189" s="67">
        <f t="shared" si="565"/>
        <v>3.1785541636388475</v>
      </c>
      <c r="BL1189" s="96">
        <v>40372</v>
      </c>
      <c r="BM1189" s="126">
        <f t="shared" si="566"/>
        <v>1.393501997526487E-2</v>
      </c>
      <c r="BN1189" s="126">
        <f t="shared" si="567"/>
        <v>1.5220348482160811E-2</v>
      </c>
      <c r="BO1189" s="126">
        <f t="shared" si="568"/>
        <v>8.2242881952109895E-3</v>
      </c>
      <c r="BP1189" s="126">
        <f t="shared" si="569"/>
        <v>6.5062465063891876E-4</v>
      </c>
      <c r="BQ1189" s="126">
        <f t="shared" si="570"/>
        <v>1.2588200070150405E-2</v>
      </c>
    </row>
    <row r="1190" spans="1:69" ht="14" thickBot="1" x14ac:dyDescent="0.2">
      <c r="A1190" s="96">
        <v>40373</v>
      </c>
      <c r="B1190" s="97">
        <v>3.0834999084472656</v>
      </c>
      <c r="C1190" s="98">
        <v>1095.1700439453125</v>
      </c>
      <c r="D1190" s="97">
        <v>1.5254000425338745</v>
      </c>
      <c r="E1190">
        <v>88.276838932573412</v>
      </c>
      <c r="F1190">
        <v>1207.71435546875</v>
      </c>
      <c r="G1190" s="14"/>
      <c r="H1190" s="34">
        <f t="shared" si="558"/>
        <v>-2.1111169811697767E-2</v>
      </c>
      <c r="I1190" s="34">
        <f t="shared" si="559"/>
        <v>-1.551316306373826E-4</v>
      </c>
      <c r="J1190" s="34">
        <f t="shared" si="560"/>
        <v>6.5989112575210842E-3</v>
      </c>
      <c r="K1190" s="34">
        <f t="shared" si="561"/>
        <v>-3.4428023799699791E-3</v>
      </c>
      <c r="L1190" s="101">
        <f t="shared" si="562"/>
        <v>-6.4583846325955213E-3</v>
      </c>
      <c r="N1190" s="34">
        <f t="shared" si="563"/>
        <v>0.86816377869161454</v>
      </c>
      <c r="O1190" s="35">
        <f t="shared" si="571"/>
        <v>-1.5513163063738259E-2</v>
      </c>
      <c r="P1190" s="35">
        <f t="shared" si="572"/>
        <v>0.6598911257521084</v>
      </c>
      <c r="Q1190" s="35">
        <f t="shared" si="564"/>
        <v>-0.34428023799699792</v>
      </c>
      <c r="R1190" s="35">
        <f t="shared" si="573"/>
        <v>-0.64583846325955208</v>
      </c>
      <c r="S1190" s="67">
        <f t="shared" si="565"/>
        <v>0.52242304012343455</v>
      </c>
      <c r="BL1190" s="96">
        <v>40373</v>
      </c>
      <c r="BM1190" s="126">
        <f t="shared" si="566"/>
        <v>-2.0689680972801956E-2</v>
      </c>
      <c r="BN1190" s="126">
        <f t="shared" si="567"/>
        <v>-3.1366224030739348E-4</v>
      </c>
      <c r="BO1190" s="126">
        <f t="shared" si="568"/>
        <v>6.6401017291131464E-3</v>
      </c>
      <c r="BP1190" s="126">
        <f t="shared" si="569"/>
        <v>-3.2351107693886993E-3</v>
      </c>
      <c r="BQ1190" s="126">
        <f t="shared" si="570"/>
        <v>-7.2080442750139294E-3</v>
      </c>
    </row>
    <row r="1191" spans="1:69" ht="14" thickBot="1" x14ac:dyDescent="0.2">
      <c r="A1191" s="96">
        <v>40374</v>
      </c>
      <c r="B1191" s="97">
        <v>2.9960000514984131</v>
      </c>
      <c r="C1191" s="98">
        <v>1096.47998046875</v>
      </c>
      <c r="D1191" s="97">
        <v>1.541100025177002</v>
      </c>
      <c r="E1191">
        <v>87.481408704602913</v>
      </c>
      <c r="F1191">
        <v>1208.6788330078125</v>
      </c>
      <c r="G1191" s="14"/>
      <c r="H1191" s="34">
        <f t="shared" si="558"/>
        <v>-2.8376798944973594E-2</v>
      </c>
      <c r="I1191" s="34">
        <f t="shared" si="559"/>
        <v>1.1961033180915893E-3</v>
      </c>
      <c r="J1191" s="34">
        <f t="shared" si="560"/>
        <v>1.0292370660386154E-2</v>
      </c>
      <c r="K1191" s="34">
        <f t="shared" si="561"/>
        <v>-9.0106333392619021E-3</v>
      </c>
      <c r="L1191" s="101">
        <f t="shared" si="562"/>
        <v>7.985973957295204E-4</v>
      </c>
      <c r="N1191" s="34">
        <f t="shared" si="563"/>
        <v>1.1669513920346457</v>
      </c>
      <c r="O1191" s="35">
        <f t="shared" si="571"/>
        <v>0.11961033180915893</v>
      </c>
      <c r="P1191" s="35">
        <f t="shared" si="572"/>
        <v>1.0292370660386154</v>
      </c>
      <c r="Q1191" s="35">
        <f t="shared" si="564"/>
        <v>-0.9010633339261902</v>
      </c>
      <c r="R1191" s="35">
        <f t="shared" si="573"/>
        <v>7.9859739572952046E-2</v>
      </c>
      <c r="S1191" s="67">
        <f t="shared" si="565"/>
        <v>1.4945951955291819</v>
      </c>
      <c r="BL1191" s="96">
        <v>40374</v>
      </c>
      <c r="BM1191" s="126">
        <f t="shared" si="566"/>
        <v>-2.7955310106077783E-2</v>
      </c>
      <c r="BN1191" s="126">
        <f t="shared" si="567"/>
        <v>1.0375727084215784E-3</v>
      </c>
      <c r="BO1191" s="126">
        <f t="shared" si="568"/>
        <v>1.0333561131978216E-2</v>
      </c>
      <c r="BP1191" s="126">
        <f t="shared" si="569"/>
        <v>-8.8029417286806227E-3</v>
      </c>
      <c r="BQ1191" s="126">
        <f t="shared" si="570"/>
        <v>4.8937753311112365E-5</v>
      </c>
    </row>
    <row r="1192" spans="1:69" ht="14" thickBot="1" x14ac:dyDescent="0.2">
      <c r="A1192" s="96">
        <v>40375</v>
      </c>
      <c r="B1192" s="97">
        <v>2.9584999084472656</v>
      </c>
      <c r="C1192" s="98">
        <v>1064.8800048828125</v>
      </c>
      <c r="D1192" s="97">
        <v>1.5305999517440796</v>
      </c>
      <c r="E1192">
        <v>86.722747184326195</v>
      </c>
      <c r="F1192">
        <v>1188.72998046875</v>
      </c>
      <c r="G1192" s="14"/>
      <c r="H1192" s="34">
        <f t="shared" si="558"/>
        <v>-1.251673645078618E-2</v>
      </c>
      <c r="I1192" s="34">
        <f t="shared" si="559"/>
        <v>-2.8819473359129065E-2</v>
      </c>
      <c r="J1192" s="34">
        <f t="shared" si="560"/>
        <v>-6.8133627028630957E-3</v>
      </c>
      <c r="K1192" s="34">
        <f t="shared" si="561"/>
        <v>-8.6722599865587217E-3</v>
      </c>
      <c r="L1192" s="101">
        <f t="shared" si="562"/>
        <v>-1.6504676010102311E-2</v>
      </c>
      <c r="N1192" s="34">
        <f t="shared" si="563"/>
        <v>0.51473117363588228</v>
      </c>
      <c r="O1192" s="35">
        <f t="shared" si="571"/>
        <v>-2.8819473359129066</v>
      </c>
      <c r="P1192" s="35">
        <f t="shared" si="572"/>
        <v>-0.68133627028630961</v>
      </c>
      <c r="Q1192" s="35">
        <f t="shared" si="564"/>
        <v>-0.86722599865587213</v>
      </c>
      <c r="R1192" s="35">
        <f t="shared" si="573"/>
        <v>-1.650467601010231</v>
      </c>
      <c r="S1192" s="67">
        <f t="shared" si="565"/>
        <v>-5.5662460322294374</v>
      </c>
      <c r="BL1192" s="96">
        <v>40375</v>
      </c>
      <c r="BM1192" s="126">
        <f t="shared" si="566"/>
        <v>-1.2095247611890368E-2</v>
      </c>
      <c r="BN1192" s="126">
        <f t="shared" si="567"/>
        <v>-2.8978003968799074E-2</v>
      </c>
      <c r="BO1192" s="126">
        <f t="shared" si="568"/>
        <v>-6.7721722312710335E-3</v>
      </c>
      <c r="BP1192" s="126">
        <f t="shared" si="569"/>
        <v>-8.4645683759774423E-3</v>
      </c>
      <c r="BQ1192" s="126">
        <f t="shared" si="570"/>
        <v>-1.7254335652520717E-2</v>
      </c>
    </row>
    <row r="1193" spans="1:69" ht="14" thickBot="1" x14ac:dyDescent="0.2">
      <c r="A1193" s="96">
        <v>40378</v>
      </c>
      <c r="B1193" s="97">
        <v>2.9909999370574951</v>
      </c>
      <c r="C1193" s="98">
        <v>1071.25</v>
      </c>
      <c r="D1193" s="97">
        <v>1.5233000516891479</v>
      </c>
      <c r="E1193">
        <v>86.760369710667817</v>
      </c>
      <c r="F1193">
        <v>1179.765869140625</v>
      </c>
      <c r="G1193" s="14"/>
      <c r="H1193" s="34">
        <f t="shared" si="558"/>
        <v>1.0985306613474514E-2</v>
      </c>
      <c r="I1193" s="34">
        <f t="shared" si="559"/>
        <v>5.981890060832256E-3</v>
      </c>
      <c r="J1193" s="34">
        <f t="shared" si="560"/>
        <v>-4.769306340702279E-3</v>
      </c>
      <c r="K1193" s="34">
        <f t="shared" si="561"/>
        <v>4.3382535220726215E-4</v>
      </c>
      <c r="L1193" s="101">
        <f t="shared" si="562"/>
        <v>-7.5409146529560869E-3</v>
      </c>
      <c r="N1193" s="34">
        <f t="shared" si="563"/>
        <v>-0.45175352122626161</v>
      </c>
      <c r="O1193" s="35">
        <f t="shared" si="571"/>
        <v>0.59818900608322556</v>
      </c>
      <c r="P1193" s="35">
        <f t="shared" si="572"/>
        <v>-0.4769306340702279</v>
      </c>
      <c r="Q1193" s="35">
        <f t="shared" si="564"/>
        <v>4.3382535220726215E-2</v>
      </c>
      <c r="R1193" s="35">
        <f t="shared" si="573"/>
        <v>-0.75409146529560867</v>
      </c>
      <c r="S1193" s="67">
        <f t="shared" si="565"/>
        <v>-1.0412040792881463</v>
      </c>
      <c r="BL1193" s="96">
        <v>40378</v>
      </c>
      <c r="BM1193" s="126">
        <f t="shared" si="566"/>
        <v>1.1406795452370326E-2</v>
      </c>
      <c r="BN1193" s="126">
        <f t="shared" si="567"/>
        <v>5.8233594511622449E-3</v>
      </c>
      <c r="BO1193" s="126">
        <f t="shared" si="568"/>
        <v>-4.7281158691102167E-3</v>
      </c>
      <c r="BP1193" s="126">
        <f t="shared" si="569"/>
        <v>6.41516962788542E-4</v>
      </c>
      <c r="BQ1193" s="126">
        <f t="shared" si="570"/>
        <v>-8.2905742953744942E-3</v>
      </c>
    </row>
    <row r="1194" spans="1:69" ht="14" thickBot="1" x14ac:dyDescent="0.2">
      <c r="A1194" s="96">
        <v>40379</v>
      </c>
      <c r="B1194" s="97">
        <v>2.9549999237060547</v>
      </c>
      <c r="C1194" s="98">
        <v>1083.47998046875</v>
      </c>
      <c r="D1194" s="97">
        <v>1.5262999534606934</v>
      </c>
      <c r="E1194">
        <v>87.221980025100621</v>
      </c>
      <c r="F1194">
        <v>1190.3656005859375</v>
      </c>
      <c r="G1194" s="14"/>
      <c r="H1194" s="34">
        <f t="shared" si="558"/>
        <v>-1.2036113042134247E-2</v>
      </c>
      <c r="I1194" s="34">
        <f t="shared" si="559"/>
        <v>1.1416551196032671E-2</v>
      </c>
      <c r="J1194" s="34">
        <f t="shared" si="560"/>
        <v>1.969343970164576E-3</v>
      </c>
      <c r="K1194" s="34">
        <f t="shared" si="561"/>
        <v>5.3205203709043823E-3</v>
      </c>
      <c r="L1194" s="101">
        <f t="shared" si="562"/>
        <v>8.9846059481561765E-3</v>
      </c>
      <c r="N1194" s="34">
        <f t="shared" si="563"/>
        <v>0.49496628906033874</v>
      </c>
      <c r="O1194" s="35">
        <f t="shared" si="571"/>
        <v>1.1416551196032672</v>
      </c>
      <c r="P1194" s="35">
        <f t="shared" si="572"/>
        <v>0.1969343970164576</v>
      </c>
      <c r="Q1194" s="35">
        <f t="shared" si="564"/>
        <v>0.53205203709043825</v>
      </c>
      <c r="R1194" s="35">
        <f t="shared" si="573"/>
        <v>0.89846059481561769</v>
      </c>
      <c r="S1194" s="67">
        <f t="shared" si="565"/>
        <v>3.2640684375861198</v>
      </c>
      <c r="BL1194" s="96">
        <v>40379</v>
      </c>
      <c r="BM1194" s="126">
        <f t="shared" si="566"/>
        <v>-1.1614624203238435E-2</v>
      </c>
      <c r="BN1194" s="126">
        <f t="shared" si="567"/>
        <v>1.125802058636266E-2</v>
      </c>
      <c r="BO1194" s="126">
        <f t="shared" si="568"/>
        <v>2.0105344417566382E-3</v>
      </c>
      <c r="BP1194" s="126">
        <f t="shared" si="569"/>
        <v>5.5282119814856626E-3</v>
      </c>
      <c r="BQ1194" s="126">
        <f t="shared" si="570"/>
        <v>8.2349463057377684E-3</v>
      </c>
    </row>
    <row r="1195" spans="1:69" ht="14" thickBot="1" x14ac:dyDescent="0.2">
      <c r="A1195" s="96">
        <v>40380</v>
      </c>
      <c r="B1195" s="97">
        <v>2.8984999656677246</v>
      </c>
      <c r="C1195" s="98">
        <v>1069.5899658203125</v>
      </c>
      <c r="D1195" s="97">
        <v>1.5148999691009521</v>
      </c>
      <c r="E1195">
        <v>86.956521570119151</v>
      </c>
      <c r="F1195">
        <v>1192.9654541015625</v>
      </c>
      <c r="G1195" s="14"/>
      <c r="H1195" s="34">
        <f t="shared" si="558"/>
        <v>-1.9120121657218138E-2</v>
      </c>
      <c r="I1195" s="34">
        <f t="shared" si="559"/>
        <v>-1.2819816608358754E-2</v>
      </c>
      <c r="J1195" s="34">
        <f t="shared" si="560"/>
        <v>-7.4690327637717468E-3</v>
      </c>
      <c r="K1195" s="34">
        <f t="shared" si="561"/>
        <v>-3.0434811833562683E-3</v>
      </c>
      <c r="L1195" s="101">
        <f t="shared" si="562"/>
        <v>2.1840798443312423E-3</v>
      </c>
      <c r="N1195" s="34">
        <f t="shared" si="563"/>
        <v>0.78628504318013182</v>
      </c>
      <c r="O1195" s="35">
        <f t="shared" si="571"/>
        <v>-1.2819816608358754</v>
      </c>
      <c r="P1195" s="35">
        <f t="shared" si="572"/>
        <v>-0.74690327637717469</v>
      </c>
      <c r="Q1195" s="35">
        <f t="shared" si="564"/>
        <v>-0.3043481183356268</v>
      </c>
      <c r="R1195" s="35">
        <f t="shared" si="573"/>
        <v>0.21840798443312423</v>
      </c>
      <c r="S1195" s="67">
        <f t="shared" si="565"/>
        <v>-1.3285400279354207</v>
      </c>
      <c r="BL1195" s="96">
        <v>40380</v>
      </c>
      <c r="BM1195" s="126">
        <f t="shared" si="566"/>
        <v>-1.8698632818322326E-2</v>
      </c>
      <c r="BN1195" s="126">
        <f t="shared" si="567"/>
        <v>-1.2978347218028765E-2</v>
      </c>
      <c r="BO1195" s="126">
        <f t="shared" si="568"/>
        <v>-7.4278422921796846E-3</v>
      </c>
      <c r="BP1195" s="126">
        <f t="shared" si="569"/>
        <v>-2.8357895727749885E-3</v>
      </c>
      <c r="BQ1195" s="126">
        <f t="shared" si="570"/>
        <v>1.4344202019128342E-3</v>
      </c>
    </row>
    <row r="1196" spans="1:69" ht="14" thickBot="1" x14ac:dyDescent="0.2">
      <c r="A1196" s="96">
        <v>40381</v>
      </c>
      <c r="B1196" s="97">
        <v>2.937000036239624</v>
      </c>
      <c r="C1196" s="98">
        <v>1093.6700439453125</v>
      </c>
      <c r="D1196" s="97">
        <v>1.526900053024292</v>
      </c>
      <c r="E1196">
        <v>87.017055634854117</v>
      </c>
      <c r="F1196">
        <v>1195.9295654296875</v>
      </c>
      <c r="G1196" s="14"/>
      <c r="H1196" s="34">
        <f t="shared" si="558"/>
        <v>1.3282756952881381E-2</v>
      </c>
      <c r="I1196" s="34">
        <f t="shared" si="559"/>
        <v>2.2513373250030444E-2</v>
      </c>
      <c r="J1196" s="34">
        <f t="shared" si="560"/>
        <v>7.9213704984504914E-3</v>
      </c>
      <c r="K1196" s="34">
        <f t="shared" si="561"/>
        <v>6.9614174580515499E-4</v>
      </c>
      <c r="L1196" s="101">
        <f t="shared" si="562"/>
        <v>2.4846581415530677E-3</v>
      </c>
      <c r="N1196" s="34">
        <f t="shared" si="563"/>
        <v>-0.54623256648080754</v>
      </c>
      <c r="O1196" s="35">
        <f t="shared" si="571"/>
        <v>2.2513373250030444</v>
      </c>
      <c r="P1196" s="35">
        <f t="shared" si="572"/>
        <v>0.79213704984504918</v>
      </c>
      <c r="Q1196" s="35">
        <f t="shared" si="564"/>
        <v>6.9614174580515498E-2</v>
      </c>
      <c r="R1196" s="35">
        <f t="shared" si="573"/>
        <v>0.24846581415530677</v>
      </c>
      <c r="S1196" s="67">
        <f t="shared" si="565"/>
        <v>2.8153217971031084</v>
      </c>
      <c r="BL1196" s="96">
        <v>40381</v>
      </c>
      <c r="BM1196" s="126">
        <f t="shared" si="566"/>
        <v>1.3704245791777193E-2</v>
      </c>
      <c r="BN1196" s="126">
        <f t="shared" si="567"/>
        <v>2.2354842640360435E-2</v>
      </c>
      <c r="BO1196" s="126">
        <f t="shared" si="568"/>
        <v>7.9625609700425537E-3</v>
      </c>
      <c r="BP1196" s="126">
        <f t="shared" si="569"/>
        <v>9.0383335638643484E-4</v>
      </c>
      <c r="BQ1196" s="126">
        <f t="shared" si="570"/>
        <v>1.7349984991346596E-3</v>
      </c>
    </row>
    <row r="1197" spans="1:69" ht="14" thickBot="1" x14ac:dyDescent="0.2">
      <c r="A1197" s="96">
        <v>40382</v>
      </c>
      <c r="B1197" s="97">
        <v>3.0079998970031738</v>
      </c>
      <c r="C1197" s="98">
        <v>1102.6600341796875</v>
      </c>
      <c r="D1197" s="97">
        <v>1.5420000553131104</v>
      </c>
      <c r="E1197">
        <v>87.443165500083836</v>
      </c>
      <c r="F1197">
        <v>1191.0299072265625</v>
      </c>
      <c r="G1197" s="14"/>
      <c r="H1197" s="34">
        <f t="shared" si="558"/>
        <v>2.4174279839115763E-2</v>
      </c>
      <c r="I1197" s="34">
        <f t="shared" si="559"/>
        <v>8.2200205483771421E-3</v>
      </c>
      <c r="J1197" s="34">
        <f t="shared" si="560"/>
        <v>9.8893193820447974E-3</v>
      </c>
      <c r="K1197" s="34">
        <f t="shared" si="561"/>
        <v>4.8968545547873462E-3</v>
      </c>
      <c r="L1197" s="101">
        <f t="shared" si="562"/>
        <v>-4.0969454596304702E-3</v>
      </c>
      <c r="N1197" s="34">
        <f t="shared" si="563"/>
        <v>-0.99412937887725028</v>
      </c>
      <c r="O1197" s="35">
        <f t="shared" si="571"/>
        <v>0.82200205483771416</v>
      </c>
      <c r="P1197" s="35">
        <f t="shared" si="572"/>
        <v>0.98893193820447978</v>
      </c>
      <c r="Q1197" s="35">
        <f t="shared" si="564"/>
        <v>0.4896854554787346</v>
      </c>
      <c r="R1197" s="35">
        <f t="shared" si="573"/>
        <v>-0.409694545963047</v>
      </c>
      <c r="S1197" s="67">
        <f t="shared" si="565"/>
        <v>0.89679552368063131</v>
      </c>
      <c r="BL1197" s="96">
        <v>40382</v>
      </c>
      <c r="BM1197" s="126">
        <f t="shared" si="566"/>
        <v>2.4595768678011574E-2</v>
      </c>
      <c r="BN1197" s="126">
        <f t="shared" si="567"/>
        <v>8.0614899387071309E-3</v>
      </c>
      <c r="BO1197" s="126">
        <f t="shared" si="568"/>
        <v>9.9305098536368597E-3</v>
      </c>
      <c r="BP1197" s="126">
        <f t="shared" si="569"/>
        <v>5.1045461653686265E-3</v>
      </c>
      <c r="BQ1197" s="126">
        <f t="shared" si="570"/>
        <v>-4.8466051020488784E-3</v>
      </c>
    </row>
    <row r="1198" spans="1:69" ht="14" thickBot="1" x14ac:dyDescent="0.2">
      <c r="A1198" s="96">
        <v>40385</v>
      </c>
      <c r="B1198" s="97">
        <v>3.0034999847412109</v>
      </c>
      <c r="C1198" s="98">
        <v>1115.010009765625</v>
      </c>
      <c r="D1198" s="97">
        <v>1.5476000308990479</v>
      </c>
      <c r="E1198">
        <v>86.903625068157652</v>
      </c>
      <c r="F1198">
        <v>1185.266357421875</v>
      </c>
      <c r="G1198" s="14"/>
      <c r="H1198" s="34">
        <f t="shared" si="558"/>
        <v>-1.4959815212913031E-3</v>
      </c>
      <c r="I1198" s="34">
        <f t="shared" si="559"/>
        <v>1.1200166146517804E-2</v>
      </c>
      <c r="J1198" s="34">
        <f t="shared" si="560"/>
        <v>3.6316312484180806E-3</v>
      </c>
      <c r="K1198" s="34">
        <f t="shared" si="561"/>
        <v>-6.1701841286345817E-3</v>
      </c>
      <c r="L1198" s="101">
        <f t="shared" si="562"/>
        <v>-4.8391310492853432E-3</v>
      </c>
      <c r="N1198" s="34">
        <f t="shared" si="563"/>
        <v>6.1519895958462821E-2</v>
      </c>
      <c r="O1198" s="35">
        <f t="shared" si="571"/>
        <v>1.1200166146517805</v>
      </c>
      <c r="P1198" s="35">
        <f t="shared" si="572"/>
        <v>0.36316312484180807</v>
      </c>
      <c r="Q1198" s="35">
        <f t="shared" si="564"/>
        <v>-0.61701841286345815</v>
      </c>
      <c r="R1198" s="35">
        <f t="shared" si="573"/>
        <v>-0.48391310492853434</v>
      </c>
      <c r="S1198" s="67">
        <f t="shared" si="565"/>
        <v>0.44376811766005897</v>
      </c>
      <c r="BL1198" s="96">
        <v>40385</v>
      </c>
      <c r="BM1198" s="126">
        <f t="shared" si="566"/>
        <v>-1.0744926823954919E-3</v>
      </c>
      <c r="BN1198" s="126">
        <f t="shared" si="567"/>
        <v>1.1041635536847793E-2</v>
      </c>
      <c r="BO1198" s="126">
        <f t="shared" si="568"/>
        <v>3.6728217200101428E-3</v>
      </c>
      <c r="BP1198" s="126">
        <f t="shared" si="569"/>
        <v>-5.9624925180533014E-3</v>
      </c>
      <c r="BQ1198" s="126">
        <f t="shared" si="570"/>
        <v>-5.5887906917037513E-3</v>
      </c>
    </row>
    <row r="1199" spans="1:69" ht="14" thickBot="1" x14ac:dyDescent="0.2">
      <c r="A1199" s="96">
        <v>40386</v>
      </c>
      <c r="B1199" s="97">
        <v>3.0374999046325684</v>
      </c>
      <c r="C1199" s="98">
        <v>1113.8399658203125</v>
      </c>
      <c r="D1199" s="97">
        <v>1.5578999519348145</v>
      </c>
      <c r="E1199">
        <v>87.858024605998253</v>
      </c>
      <c r="F1199">
        <v>1160.26708984375</v>
      </c>
      <c r="G1199" s="14"/>
      <c r="H1199" s="34">
        <f t="shared" si="558"/>
        <v>1.1320099904807205E-2</v>
      </c>
      <c r="I1199" s="34">
        <f t="shared" si="559"/>
        <v>-1.0493573466290613E-3</v>
      </c>
      <c r="J1199" s="34">
        <f t="shared" si="560"/>
        <v>6.6554153722671256E-3</v>
      </c>
      <c r="K1199" s="34">
        <f t="shared" si="561"/>
        <v>1.098227533192171E-2</v>
      </c>
      <c r="L1199" s="101">
        <f t="shared" si="562"/>
        <v>-2.1091687468884214E-2</v>
      </c>
      <c r="N1199" s="34">
        <f t="shared" si="563"/>
        <v>-0.46552137073325278</v>
      </c>
      <c r="O1199" s="35">
        <f t="shared" si="571"/>
        <v>-0.10493573466290612</v>
      </c>
      <c r="P1199" s="35">
        <f t="shared" si="572"/>
        <v>0.66554153722671261</v>
      </c>
      <c r="Q1199" s="35">
        <f t="shared" si="564"/>
        <v>1.0982275331921709</v>
      </c>
      <c r="R1199" s="35">
        <f t="shared" si="573"/>
        <v>-2.1091687468884213</v>
      </c>
      <c r="S1199" s="67">
        <f t="shared" si="565"/>
        <v>-0.91585678186569663</v>
      </c>
      <c r="BL1199" s="96">
        <v>40386</v>
      </c>
      <c r="BM1199" s="126">
        <f t="shared" si="566"/>
        <v>1.1741588743703017E-2</v>
      </c>
      <c r="BN1199" s="126">
        <f t="shared" si="567"/>
        <v>-1.2078879562990722E-3</v>
      </c>
      <c r="BO1199" s="126">
        <f t="shared" si="568"/>
        <v>6.6966058438591878E-3</v>
      </c>
      <c r="BP1199" s="126">
        <f t="shared" si="569"/>
        <v>1.118996694250299E-2</v>
      </c>
      <c r="BQ1199" s="126">
        <f t="shared" si="570"/>
        <v>-2.184134711130262E-2</v>
      </c>
    </row>
    <row r="1200" spans="1:69" ht="14" thickBot="1" x14ac:dyDescent="0.2">
      <c r="A1200" s="96">
        <v>40387</v>
      </c>
      <c r="B1200" s="97">
        <v>2.9765000343322754</v>
      </c>
      <c r="C1200" s="98">
        <v>1106.1300048828125</v>
      </c>
      <c r="D1200" s="97">
        <v>1.5583000183105469</v>
      </c>
      <c r="E1200">
        <v>87.458457344057635</v>
      </c>
      <c r="F1200">
        <v>1161.4735107421875</v>
      </c>
      <c r="G1200" s="14"/>
      <c r="H1200" s="34">
        <f t="shared" si="558"/>
        <v>-2.008226245777342E-2</v>
      </c>
      <c r="I1200" s="34">
        <f t="shared" si="559"/>
        <v>-6.9219647113504552E-3</v>
      </c>
      <c r="J1200" s="34">
        <f t="shared" si="560"/>
        <v>2.5679850316162112E-4</v>
      </c>
      <c r="K1200" s="34">
        <f t="shared" si="561"/>
        <v>-4.5478744113868746E-3</v>
      </c>
      <c r="L1200" s="101">
        <f t="shared" si="562"/>
        <v>1.0397786070101887E-3</v>
      </c>
      <c r="N1200" s="34">
        <f t="shared" si="563"/>
        <v>0.82585157599162051</v>
      </c>
      <c r="O1200" s="35">
        <f t="shared" si="571"/>
        <v>-0.69219647113504557</v>
      </c>
      <c r="P1200" s="35">
        <f t="shared" si="572"/>
        <v>2.5679850316162111E-2</v>
      </c>
      <c r="Q1200" s="35">
        <f t="shared" si="564"/>
        <v>-0.45478744113868746</v>
      </c>
      <c r="R1200" s="35">
        <f t="shared" si="573"/>
        <v>0.10397786070101887</v>
      </c>
      <c r="S1200" s="67">
        <f t="shared" si="565"/>
        <v>-0.19147462526493153</v>
      </c>
      <c r="BL1200" s="96">
        <v>40387</v>
      </c>
      <c r="BM1200" s="126">
        <f t="shared" si="566"/>
        <v>-1.9660773618877608E-2</v>
      </c>
      <c r="BN1200" s="126">
        <f t="shared" si="567"/>
        <v>-7.0804953210204663E-3</v>
      </c>
      <c r="BO1200" s="126">
        <f t="shared" si="568"/>
        <v>2.9798897475368348E-4</v>
      </c>
      <c r="BP1200" s="126">
        <f t="shared" si="569"/>
        <v>-4.3401828008055943E-3</v>
      </c>
      <c r="BQ1200" s="126">
        <f t="shared" si="570"/>
        <v>2.9011896459178071E-4</v>
      </c>
    </row>
    <row r="1201" spans="1:69" ht="14" thickBot="1" x14ac:dyDescent="0.2">
      <c r="A1201" s="96">
        <v>40388</v>
      </c>
      <c r="B1201" s="97">
        <v>2.9644999504089355</v>
      </c>
      <c r="C1201" s="98">
        <v>1101.530029296875</v>
      </c>
      <c r="D1201" s="97">
        <v>1.562000036239624</v>
      </c>
      <c r="E1201">
        <v>86.956521570119151</v>
      </c>
      <c r="F1201">
        <v>1163.39697265625</v>
      </c>
      <c r="G1201" s="14"/>
      <c r="H1201" s="34">
        <f t="shared" si="558"/>
        <v>-4.0316088644130818E-3</v>
      </c>
      <c r="I1201" s="34">
        <f t="shared" si="559"/>
        <v>-4.1586211074934529E-3</v>
      </c>
      <c r="J1201" s="34">
        <f t="shared" si="560"/>
        <v>2.3743938173655258E-3</v>
      </c>
      <c r="K1201" s="34">
        <f t="shared" si="561"/>
        <v>-5.739133631912711E-3</v>
      </c>
      <c r="L1201" s="101">
        <f t="shared" si="562"/>
        <v>1.6560531912892253E-3</v>
      </c>
      <c r="N1201" s="34">
        <f t="shared" si="563"/>
        <v>0.1657935972830864</v>
      </c>
      <c r="O1201" s="35">
        <f t="shared" si="571"/>
        <v>-0.41586211074934532</v>
      </c>
      <c r="P1201" s="35">
        <f t="shared" si="572"/>
        <v>0.23743938173655257</v>
      </c>
      <c r="Q1201" s="35">
        <f t="shared" si="564"/>
        <v>-0.57391336319127106</v>
      </c>
      <c r="R1201" s="35">
        <f t="shared" si="573"/>
        <v>0.16560531912892254</v>
      </c>
      <c r="S1201" s="67">
        <f t="shared" si="565"/>
        <v>-0.42093717579205492</v>
      </c>
      <c r="BL1201" s="96">
        <v>40388</v>
      </c>
      <c r="BM1201" s="126">
        <f t="shared" si="566"/>
        <v>-3.6101200255172707E-3</v>
      </c>
      <c r="BN1201" s="126">
        <f t="shared" si="567"/>
        <v>-4.317151717163464E-3</v>
      </c>
      <c r="BO1201" s="126">
        <f t="shared" si="568"/>
        <v>2.415584288957588E-3</v>
      </c>
      <c r="BP1201" s="126">
        <f t="shared" si="569"/>
        <v>-5.5314420213314307E-3</v>
      </c>
      <c r="BQ1201" s="126">
        <f t="shared" si="570"/>
        <v>9.0639354887081731E-4</v>
      </c>
    </row>
    <row r="1202" spans="1:69" ht="14" thickBot="1" x14ac:dyDescent="0.2">
      <c r="A1202" s="96">
        <v>40389</v>
      </c>
      <c r="B1202" s="97">
        <v>2.8880000114440918</v>
      </c>
      <c r="C1202" s="98">
        <v>1101.5999755859375</v>
      </c>
      <c r="D1202" s="97">
        <v>1.5695500373840332</v>
      </c>
      <c r="E1202">
        <v>86.348329602467359</v>
      </c>
      <c r="F1202">
        <v>1181.646240234375</v>
      </c>
      <c r="G1202" s="14"/>
      <c r="H1202" s="34">
        <f t="shared" si="558"/>
        <v>-2.5805343310695967E-2</v>
      </c>
      <c r="I1202" s="34">
        <f t="shared" si="559"/>
        <v>6.3499212188657158E-5</v>
      </c>
      <c r="J1202" s="34">
        <f t="shared" si="560"/>
        <v>4.8335473554694244E-3</v>
      </c>
      <c r="K1202" s="34">
        <f t="shared" si="561"/>
        <v>-6.9942076415897498E-3</v>
      </c>
      <c r="L1202" s="101">
        <f t="shared" si="562"/>
        <v>1.5686191392142404E-2</v>
      </c>
      <c r="N1202" s="34">
        <f t="shared" si="563"/>
        <v>1.0612043083768135</v>
      </c>
      <c r="O1202" s="35">
        <f t="shared" si="571"/>
        <v>6.349921218865716E-3</v>
      </c>
      <c r="P1202" s="35">
        <f t="shared" si="572"/>
        <v>0.48335473554694242</v>
      </c>
      <c r="Q1202" s="35">
        <f t="shared" si="564"/>
        <v>-0.69942076415897503</v>
      </c>
      <c r="R1202" s="35">
        <f t="shared" si="573"/>
        <v>1.5686191392142403</v>
      </c>
      <c r="S1202" s="67">
        <f t="shared" si="565"/>
        <v>2.420107340197887</v>
      </c>
      <c r="BL1202" s="96">
        <v>40389</v>
      </c>
      <c r="BM1202" s="126">
        <f t="shared" si="566"/>
        <v>-2.5383854471800155E-2</v>
      </c>
      <c r="BN1202" s="126">
        <f t="shared" si="567"/>
        <v>-9.5031397481353758E-5</v>
      </c>
      <c r="BO1202" s="126">
        <f t="shared" si="568"/>
        <v>4.8747378270614867E-3</v>
      </c>
      <c r="BP1202" s="126">
        <f t="shared" si="569"/>
        <v>-6.7865160310084695E-3</v>
      </c>
      <c r="BQ1202" s="126">
        <f t="shared" si="570"/>
        <v>1.4936531749723996E-2</v>
      </c>
    </row>
    <row r="1203" spans="1:69" ht="14" thickBot="1" x14ac:dyDescent="0.2">
      <c r="A1203" s="96">
        <v>40392</v>
      </c>
      <c r="B1203" s="97">
        <v>2.9254999160766602</v>
      </c>
      <c r="C1203" s="98">
        <v>1125.8599853515625</v>
      </c>
      <c r="D1203" s="97">
        <v>1.5892000198364258</v>
      </c>
      <c r="E1203">
        <v>86.520159209586097</v>
      </c>
      <c r="F1203">
        <v>1180.673095703125</v>
      </c>
      <c r="G1203" s="14"/>
      <c r="H1203" s="34">
        <f t="shared" si="558"/>
        <v>1.2984731469518663E-2</v>
      </c>
      <c r="I1203" s="34">
        <f t="shared" si="559"/>
        <v>2.2022522061804856E-2</v>
      </c>
      <c r="J1203" s="34">
        <f t="shared" si="560"/>
        <v>1.2519500483809471E-2</v>
      </c>
      <c r="K1203" s="34">
        <f t="shared" si="561"/>
        <v>1.9899586698412315E-3</v>
      </c>
      <c r="L1203" s="101">
        <f t="shared" si="562"/>
        <v>-8.2354980544513943E-4</v>
      </c>
      <c r="N1203" s="34">
        <f t="shared" si="563"/>
        <v>-0.53397673546384483</v>
      </c>
      <c r="O1203" s="35">
        <f t="shared" si="571"/>
        <v>2.2022522061804857</v>
      </c>
      <c r="P1203" s="35">
        <f t="shared" si="572"/>
        <v>1.2519500483809471</v>
      </c>
      <c r="Q1203" s="35">
        <f t="shared" si="564"/>
        <v>0.19899586698412317</v>
      </c>
      <c r="R1203" s="35">
        <f t="shared" si="573"/>
        <v>-8.2354980544513942E-2</v>
      </c>
      <c r="S1203" s="67">
        <f t="shared" si="565"/>
        <v>3.036866405537197</v>
      </c>
      <c r="BL1203" s="96">
        <v>40392</v>
      </c>
      <c r="BM1203" s="126">
        <f t="shared" si="566"/>
        <v>1.3406220308414474E-2</v>
      </c>
      <c r="BN1203" s="126">
        <f t="shared" si="567"/>
        <v>2.1863991452134846E-2</v>
      </c>
      <c r="BO1203" s="126">
        <f t="shared" si="568"/>
        <v>1.2560690955401533E-2</v>
      </c>
      <c r="BP1203" s="126">
        <f t="shared" si="569"/>
        <v>2.1976502804225114E-3</v>
      </c>
      <c r="BQ1203" s="126">
        <f t="shared" si="570"/>
        <v>-1.5732094478635474E-3</v>
      </c>
    </row>
    <row r="1204" spans="1:69" ht="14" thickBot="1" x14ac:dyDescent="0.2">
      <c r="A1204" s="96">
        <v>40393</v>
      </c>
      <c r="B1204" s="97">
        <v>2.874500036239624</v>
      </c>
      <c r="C1204" s="98">
        <v>1120.4599609375</v>
      </c>
      <c r="D1204" s="97">
        <v>1.5944000482559204</v>
      </c>
      <c r="E1204">
        <v>85.836911583990272</v>
      </c>
      <c r="F1204">
        <v>1186.6729736328125</v>
      </c>
      <c r="G1204" s="14"/>
      <c r="H1204" s="34">
        <f t="shared" si="558"/>
        <v>-1.7432876875768718E-2</v>
      </c>
      <c r="I1204" s="34">
        <f t="shared" si="559"/>
        <v>-4.79635521674241E-3</v>
      </c>
      <c r="J1204" s="34">
        <f t="shared" si="560"/>
        <v>3.2721044264962069E-3</v>
      </c>
      <c r="K1204" s="34">
        <f t="shared" si="561"/>
        <v>-7.8969760554962586E-3</v>
      </c>
      <c r="L1204" s="101">
        <f t="shared" si="562"/>
        <v>5.0817435846748074E-3</v>
      </c>
      <c r="N1204" s="34">
        <f t="shared" si="563"/>
        <v>0.71689974534461443</v>
      </c>
      <c r="O1204" s="35">
        <f t="shared" si="571"/>
        <v>-0.47963552167424101</v>
      </c>
      <c r="P1204" s="35">
        <f t="shared" si="572"/>
        <v>0.32721044264962068</v>
      </c>
      <c r="Q1204" s="35">
        <f t="shared" si="564"/>
        <v>-0.78969760554962587</v>
      </c>
      <c r="R1204" s="35">
        <f t="shared" si="573"/>
        <v>0.50817435846748071</v>
      </c>
      <c r="S1204" s="67">
        <f t="shared" si="565"/>
        <v>0.28295141923784894</v>
      </c>
      <c r="BL1204" s="96">
        <v>40393</v>
      </c>
      <c r="BM1204" s="126">
        <f t="shared" si="566"/>
        <v>-1.7011388036872906E-2</v>
      </c>
      <c r="BN1204" s="126">
        <f t="shared" si="567"/>
        <v>-4.9548858264124212E-3</v>
      </c>
      <c r="BO1204" s="126">
        <f t="shared" si="568"/>
        <v>3.3132948980882692E-3</v>
      </c>
      <c r="BP1204" s="126">
        <f t="shared" si="569"/>
        <v>-7.6892844449149783E-3</v>
      </c>
      <c r="BQ1204" s="126">
        <f t="shared" si="570"/>
        <v>4.3320839422563992E-3</v>
      </c>
    </row>
    <row r="1205" spans="1:69" ht="14" thickBot="1" x14ac:dyDescent="0.2">
      <c r="A1205" s="96">
        <v>40394</v>
      </c>
      <c r="B1205" s="97">
        <v>2.9179999828338623</v>
      </c>
      <c r="C1205" s="98">
        <v>1127.239990234375</v>
      </c>
      <c r="D1205" s="97">
        <v>1.5896999835968018</v>
      </c>
      <c r="E1205">
        <v>86.258949127840069</v>
      </c>
      <c r="F1205">
        <v>1198.6754150390625</v>
      </c>
      <c r="G1205" s="14"/>
      <c r="H1205" s="34">
        <f t="shared" si="558"/>
        <v>1.5133047850346953E-2</v>
      </c>
      <c r="I1205" s="34">
        <f t="shared" si="559"/>
        <v>6.0511125191854975E-3</v>
      </c>
      <c r="J1205" s="34">
        <f t="shared" si="560"/>
        <v>-2.9478578254309206E-3</v>
      </c>
      <c r="K1205" s="34">
        <f t="shared" si="561"/>
        <v>4.9167372877440803E-3</v>
      </c>
      <c r="L1205" s="101">
        <f t="shared" si="562"/>
        <v>1.011436315896402E-2</v>
      </c>
      <c r="N1205" s="34">
        <f t="shared" si="563"/>
        <v>-0.6223228803549502</v>
      </c>
      <c r="O1205" s="35">
        <f t="shared" si="571"/>
        <v>0.60511125191854975</v>
      </c>
      <c r="P1205" s="35">
        <f t="shared" si="572"/>
        <v>-0.29478578254309207</v>
      </c>
      <c r="Q1205" s="35">
        <f t="shared" si="564"/>
        <v>0.49167372877440801</v>
      </c>
      <c r="R1205" s="35">
        <f t="shared" si="573"/>
        <v>1.0114363158964019</v>
      </c>
      <c r="S1205" s="67">
        <f t="shared" si="565"/>
        <v>1.1911126336913174</v>
      </c>
      <c r="BL1205" s="96">
        <v>40394</v>
      </c>
      <c r="BM1205" s="126">
        <f t="shared" si="566"/>
        <v>1.5554536689242764E-2</v>
      </c>
      <c r="BN1205" s="126">
        <f t="shared" si="567"/>
        <v>5.8925819095154864E-3</v>
      </c>
      <c r="BO1205" s="126">
        <f t="shared" si="568"/>
        <v>-2.9066673538388583E-3</v>
      </c>
      <c r="BP1205" s="126">
        <f t="shared" si="569"/>
        <v>5.1244288983253606E-3</v>
      </c>
      <c r="BQ1205" s="126">
        <f t="shared" si="570"/>
        <v>9.3647035165456121E-3</v>
      </c>
    </row>
    <row r="1206" spans="1:69" ht="14" thickBot="1" x14ac:dyDescent="0.2">
      <c r="A1206" s="96">
        <v>40395</v>
      </c>
      <c r="B1206" s="97">
        <v>2.9014999866485596</v>
      </c>
      <c r="C1206" s="98">
        <v>1125.81005859375</v>
      </c>
      <c r="D1206" s="97">
        <v>1.5878000259399414</v>
      </c>
      <c r="E1206">
        <v>85.88113911850688</v>
      </c>
      <c r="F1206">
        <v>1194.7021484375</v>
      </c>
      <c r="G1206" s="14"/>
      <c r="H1206" s="34">
        <f t="shared" si="558"/>
        <v>-5.6545566423473722E-3</v>
      </c>
      <c r="I1206" s="34">
        <f t="shared" si="559"/>
        <v>-1.2685245848381315E-3</v>
      </c>
      <c r="J1206" s="34">
        <f t="shared" si="560"/>
        <v>-1.1951674381738189E-3</v>
      </c>
      <c r="K1206" s="34">
        <f t="shared" si="561"/>
        <v>-4.379951450292483E-3</v>
      </c>
      <c r="L1206" s="101">
        <f t="shared" si="562"/>
        <v>-3.3147143519524167E-3</v>
      </c>
      <c r="N1206" s="34">
        <f t="shared" si="563"/>
        <v>0.23253478159821944</v>
      </c>
      <c r="O1206" s="35">
        <f t="shared" si="571"/>
        <v>-0.12685245848381316</v>
      </c>
      <c r="P1206" s="35">
        <f t="shared" si="572"/>
        <v>-0.11951674381738189</v>
      </c>
      <c r="Q1206" s="35">
        <f t="shared" si="564"/>
        <v>-0.4379951450292483</v>
      </c>
      <c r="R1206" s="35">
        <f t="shared" si="573"/>
        <v>-0.33147143519524169</v>
      </c>
      <c r="S1206" s="67">
        <f t="shared" si="565"/>
        <v>-0.78330100092746557</v>
      </c>
      <c r="BL1206" s="96">
        <v>40395</v>
      </c>
      <c r="BM1206" s="126">
        <f t="shared" si="566"/>
        <v>-5.2330678034515615E-3</v>
      </c>
      <c r="BN1206" s="126">
        <f t="shared" si="567"/>
        <v>-1.4270551945081424E-3</v>
      </c>
      <c r="BO1206" s="126">
        <f t="shared" si="568"/>
        <v>-1.1539769665817566E-3</v>
      </c>
      <c r="BP1206" s="126">
        <f t="shared" si="569"/>
        <v>-4.1722598397112027E-3</v>
      </c>
      <c r="BQ1206" s="126">
        <f t="shared" si="570"/>
        <v>-4.0643739943708249E-3</v>
      </c>
    </row>
    <row r="1207" spans="1:69" ht="14" thickBot="1" x14ac:dyDescent="0.2">
      <c r="A1207" s="96">
        <v>40396</v>
      </c>
      <c r="B1207" s="97">
        <v>2.8364999294281006</v>
      </c>
      <c r="C1207" s="98">
        <v>1121.6400146484375</v>
      </c>
      <c r="D1207" s="97">
        <v>1.5960999727249146</v>
      </c>
      <c r="E1207">
        <v>85.440877009238591</v>
      </c>
      <c r="F1207">
        <v>1206.703125</v>
      </c>
      <c r="G1207" s="14"/>
      <c r="H1207" s="34">
        <f t="shared" si="558"/>
        <v>-2.2402225579721168E-2</v>
      </c>
      <c r="I1207" s="34">
        <f t="shared" si="559"/>
        <v>-3.7040386284355143E-3</v>
      </c>
      <c r="J1207" s="34">
        <f t="shared" si="560"/>
        <v>5.22732500905444E-3</v>
      </c>
      <c r="K1207" s="34">
        <f t="shared" si="561"/>
        <v>-5.1264120828762427E-3</v>
      </c>
      <c r="L1207" s="101">
        <f t="shared" si="562"/>
        <v>1.0045161949524879E-2</v>
      </c>
      <c r="N1207" s="34">
        <f t="shared" si="563"/>
        <v>0.92125642415211095</v>
      </c>
      <c r="O1207" s="35">
        <f t="shared" si="571"/>
        <v>-0.37040386284355142</v>
      </c>
      <c r="P1207" s="35">
        <f t="shared" si="572"/>
        <v>0.52273250090544399</v>
      </c>
      <c r="Q1207" s="35">
        <f t="shared" si="564"/>
        <v>-0.51264120828762427</v>
      </c>
      <c r="R1207" s="35">
        <f t="shared" si="573"/>
        <v>1.0045161949524879</v>
      </c>
      <c r="S1207" s="67">
        <f t="shared" si="565"/>
        <v>1.565460048878867</v>
      </c>
      <c r="BL1207" s="96">
        <v>40396</v>
      </c>
      <c r="BM1207" s="126">
        <f t="shared" si="566"/>
        <v>-2.1980736740825357E-2</v>
      </c>
      <c r="BN1207" s="126">
        <f t="shared" si="567"/>
        <v>-3.8625692381055255E-3</v>
      </c>
      <c r="BO1207" s="126">
        <f t="shared" si="568"/>
        <v>5.2685154806465023E-3</v>
      </c>
      <c r="BP1207" s="126">
        <f t="shared" si="569"/>
        <v>-4.9187204722949624E-3</v>
      </c>
      <c r="BQ1207" s="126">
        <f t="shared" si="570"/>
        <v>9.2955023071064711E-3</v>
      </c>
    </row>
    <row r="1208" spans="1:69" ht="14" thickBot="1" x14ac:dyDescent="0.2">
      <c r="A1208" s="96">
        <v>40399</v>
      </c>
      <c r="B1208" s="97">
        <v>2.814500093460083</v>
      </c>
      <c r="C1208" s="98">
        <v>1127.7900390625</v>
      </c>
      <c r="D1208" s="97">
        <v>1.5895999670028687</v>
      </c>
      <c r="E1208">
        <v>85.88113911850688</v>
      </c>
      <c r="F1208">
        <v>1201.77734375</v>
      </c>
      <c r="G1208" s="14"/>
      <c r="H1208" s="34">
        <f t="shared" si="558"/>
        <v>-7.7559797339579765E-3</v>
      </c>
      <c r="I1208" s="34">
        <f t="shared" si="559"/>
        <v>5.4830643822832408E-3</v>
      </c>
      <c r="J1208" s="34">
        <f t="shared" si="560"/>
        <v>-4.072430194299718E-3</v>
      </c>
      <c r="K1208" s="34">
        <f t="shared" si="561"/>
        <v>5.1528276005486737E-3</v>
      </c>
      <c r="L1208" s="101">
        <f t="shared" si="562"/>
        <v>-4.0820158230716443E-3</v>
      </c>
      <c r="N1208" s="34">
        <f t="shared" si="563"/>
        <v>0.31895251344894726</v>
      </c>
      <c r="O1208" s="35">
        <f t="shared" si="571"/>
        <v>0.54830643822832403</v>
      </c>
      <c r="P1208" s="35">
        <f t="shared" si="572"/>
        <v>-0.40724301942997182</v>
      </c>
      <c r="Q1208" s="35">
        <f t="shared" si="564"/>
        <v>0.51528276005486739</v>
      </c>
      <c r="R1208" s="35">
        <f t="shared" si="573"/>
        <v>-0.40820158230716441</v>
      </c>
      <c r="S1208" s="67">
        <f t="shared" si="565"/>
        <v>0.56709710999500251</v>
      </c>
      <c r="BL1208" s="96">
        <v>40399</v>
      </c>
      <c r="BM1208" s="126">
        <f t="shared" si="566"/>
        <v>-7.3344908950621658E-3</v>
      </c>
      <c r="BN1208" s="126">
        <f t="shared" si="567"/>
        <v>5.3245337726132297E-3</v>
      </c>
      <c r="BO1208" s="126">
        <f t="shared" si="568"/>
        <v>-4.0312397227076557E-3</v>
      </c>
      <c r="BP1208" s="126">
        <f t="shared" si="569"/>
        <v>5.360519211129954E-3</v>
      </c>
      <c r="BQ1208" s="126">
        <f t="shared" si="570"/>
        <v>-4.8316754654900524E-3</v>
      </c>
    </row>
    <row r="1209" spans="1:69" ht="14" thickBot="1" x14ac:dyDescent="0.2">
      <c r="A1209" s="96">
        <v>40400</v>
      </c>
      <c r="B1209" s="97">
        <v>2.7790000438690186</v>
      </c>
      <c r="C1209" s="98">
        <v>1121.06005859375</v>
      </c>
      <c r="D1209" s="97">
        <v>1.5877000093460083</v>
      </c>
      <c r="E1209">
        <v>85.2805705673006</v>
      </c>
      <c r="F1209">
        <v>1203.7799072265625</v>
      </c>
      <c r="G1209" s="14"/>
      <c r="H1209" s="34">
        <f t="shared" si="558"/>
        <v>-1.2613269999014813E-2</v>
      </c>
      <c r="I1209" s="34">
        <f t="shared" si="559"/>
        <v>-5.9674054882985512E-3</v>
      </c>
      <c r="J1209" s="34">
        <f t="shared" si="560"/>
        <v>-1.1952426373301019E-3</v>
      </c>
      <c r="K1209" s="34">
        <f t="shared" si="561"/>
        <v>-6.9930203228622612E-3</v>
      </c>
      <c r="L1209" s="101">
        <f t="shared" si="562"/>
        <v>1.6663348556012415E-3</v>
      </c>
      <c r="N1209" s="34">
        <f t="shared" si="563"/>
        <v>0.51870096454506442</v>
      </c>
      <c r="O1209" s="35">
        <f t="shared" si="571"/>
        <v>-0.59674054882985517</v>
      </c>
      <c r="P1209" s="35">
        <f t="shared" si="572"/>
        <v>-0.11952426373301019</v>
      </c>
      <c r="Q1209" s="35">
        <f t="shared" si="564"/>
        <v>-0.69930203228622612</v>
      </c>
      <c r="R1209" s="35">
        <f t="shared" si="573"/>
        <v>0.16663348556012417</v>
      </c>
      <c r="S1209" s="67">
        <f t="shared" si="565"/>
        <v>-0.73023239474390289</v>
      </c>
      <c r="BL1209" s="96">
        <v>40400</v>
      </c>
      <c r="BM1209" s="126">
        <f t="shared" si="566"/>
        <v>-1.2191781160119002E-2</v>
      </c>
      <c r="BN1209" s="126">
        <f t="shared" si="567"/>
        <v>-6.1259360979685623E-3</v>
      </c>
      <c r="BO1209" s="126">
        <f t="shared" si="568"/>
        <v>-1.1540521657380396E-3</v>
      </c>
      <c r="BP1209" s="126">
        <f t="shared" si="569"/>
        <v>-6.7853287122809809E-3</v>
      </c>
      <c r="BQ1209" s="126">
        <f t="shared" si="570"/>
        <v>9.1667521318283352E-4</v>
      </c>
    </row>
    <row r="1210" spans="1:69" ht="14" thickBot="1" x14ac:dyDescent="0.2">
      <c r="A1210" s="96">
        <v>40401</v>
      </c>
      <c r="B1210" s="97">
        <v>2.6784999370574951</v>
      </c>
      <c r="C1210" s="98">
        <v>1089.469970703125</v>
      </c>
      <c r="D1210" s="97">
        <v>1.5673999786376953</v>
      </c>
      <c r="E1210">
        <v>85.258759347170596</v>
      </c>
      <c r="F1210">
        <v>1194.9300537109375</v>
      </c>
      <c r="G1210" s="14"/>
      <c r="H1210" s="34">
        <f t="shared" si="558"/>
        <v>-3.6164125665721025E-2</v>
      </c>
      <c r="I1210" s="34">
        <f t="shared" si="559"/>
        <v>-2.8178764954173274E-2</v>
      </c>
      <c r="J1210" s="34">
        <f t="shared" si="560"/>
        <v>-1.2785810032636331E-2</v>
      </c>
      <c r="K1210" s="34">
        <f t="shared" si="561"/>
        <v>-2.5575837479642304E-4</v>
      </c>
      <c r="L1210" s="101">
        <f t="shared" si="562"/>
        <v>-7.3517205782363797E-3</v>
      </c>
      <c r="N1210" s="34">
        <f t="shared" si="563"/>
        <v>1.487193001196643</v>
      </c>
      <c r="O1210" s="35">
        <f t="shared" si="571"/>
        <v>-2.8178764954173272</v>
      </c>
      <c r="P1210" s="35">
        <f t="shared" si="572"/>
        <v>-1.2785810032636331</v>
      </c>
      <c r="Q1210" s="35">
        <f t="shared" si="564"/>
        <v>-2.5575837479642302E-2</v>
      </c>
      <c r="R1210" s="35">
        <f t="shared" si="573"/>
        <v>-0.73517205782363793</v>
      </c>
      <c r="S1210" s="67">
        <f t="shared" si="565"/>
        <v>-3.3700123927875976</v>
      </c>
      <c r="BL1210" s="96">
        <v>40401</v>
      </c>
      <c r="BM1210" s="126">
        <f t="shared" si="566"/>
        <v>-3.5742636826825214E-2</v>
      </c>
      <c r="BN1210" s="126">
        <f t="shared" si="567"/>
        <v>-2.8337295563843283E-2</v>
      </c>
      <c r="BO1210" s="126">
        <f t="shared" si="568"/>
        <v>-1.2744619561044269E-2</v>
      </c>
      <c r="BP1210" s="126">
        <f t="shared" si="569"/>
        <v>-4.8066764215143164E-5</v>
      </c>
      <c r="BQ1210" s="126">
        <f t="shared" si="570"/>
        <v>-8.1013802206547879E-3</v>
      </c>
    </row>
    <row r="1211" spans="1:69" ht="14" thickBot="1" x14ac:dyDescent="0.2">
      <c r="A1211" s="96">
        <v>40402</v>
      </c>
      <c r="B1211" s="97">
        <v>2.7279999256134033</v>
      </c>
      <c r="C1211" s="98">
        <v>1083.6099853515625</v>
      </c>
      <c r="D1211" s="97">
        <v>1.5568000078201294</v>
      </c>
      <c r="E1211">
        <v>85.91803481093207</v>
      </c>
      <c r="F1211">
        <v>1212.910888671875</v>
      </c>
      <c r="G1211" s="14"/>
      <c r="H1211" s="34">
        <f t="shared" si="558"/>
        <v>1.848048897484281E-2</v>
      </c>
      <c r="I1211" s="34">
        <f t="shared" si="559"/>
        <v>-5.37874884957184E-3</v>
      </c>
      <c r="J1211" s="34">
        <f t="shared" si="560"/>
        <v>-6.7627733584498806E-3</v>
      </c>
      <c r="K1211" s="34">
        <f t="shared" si="561"/>
        <v>7.7326420042887166E-3</v>
      </c>
      <c r="L1211" s="101">
        <f t="shared" si="562"/>
        <v>1.5047604589989832E-2</v>
      </c>
      <c r="N1211" s="34">
        <f t="shared" si="563"/>
        <v>-0.75998115137978639</v>
      </c>
      <c r="O1211" s="35">
        <f t="shared" si="571"/>
        <v>-0.53787488495718405</v>
      </c>
      <c r="P1211" s="35">
        <f t="shared" si="572"/>
        <v>-0.67627733584498806</v>
      </c>
      <c r="Q1211" s="35">
        <f t="shared" si="564"/>
        <v>0.77326420042887167</v>
      </c>
      <c r="R1211" s="35">
        <f t="shared" si="573"/>
        <v>1.5047604589989831</v>
      </c>
      <c r="S1211" s="67">
        <f t="shared" si="565"/>
        <v>0.30389128724589631</v>
      </c>
      <c r="BL1211" s="96">
        <v>40402</v>
      </c>
      <c r="BM1211" s="126">
        <f t="shared" si="566"/>
        <v>1.8901977813738622E-2</v>
      </c>
      <c r="BN1211" s="126">
        <f t="shared" si="567"/>
        <v>-5.5372794592418511E-3</v>
      </c>
      <c r="BO1211" s="126">
        <f t="shared" si="568"/>
        <v>-6.7215828868578183E-3</v>
      </c>
      <c r="BP1211" s="126">
        <f t="shared" si="569"/>
        <v>7.940333614869996E-3</v>
      </c>
      <c r="BQ1211" s="126">
        <f t="shared" si="570"/>
        <v>1.4297944947571424E-2</v>
      </c>
    </row>
    <row r="1212" spans="1:69" ht="14" thickBot="1" x14ac:dyDescent="0.2">
      <c r="A1212" s="96">
        <v>40403</v>
      </c>
      <c r="B1212" s="97">
        <v>2.6614999771118164</v>
      </c>
      <c r="C1212" s="98">
        <v>1079.25</v>
      </c>
      <c r="D1212" s="97">
        <v>1.5591000318527222</v>
      </c>
      <c r="E1212">
        <v>86.258949127840069</v>
      </c>
      <c r="F1212">
        <v>1213.96484375</v>
      </c>
      <c r="G1212" s="14"/>
      <c r="H1212" s="34">
        <f t="shared" si="558"/>
        <v>-2.4376814631559822E-2</v>
      </c>
      <c r="I1212" s="34">
        <f t="shared" si="559"/>
        <v>-4.0235743583960813E-3</v>
      </c>
      <c r="J1212" s="34">
        <f t="shared" si="560"/>
        <v>1.4774049467107372E-3</v>
      </c>
      <c r="K1212" s="34">
        <f t="shared" si="561"/>
        <v>3.9679017060644042E-3</v>
      </c>
      <c r="L1212" s="101">
        <f t="shared" si="562"/>
        <v>8.689468352279944E-4</v>
      </c>
      <c r="N1212" s="34">
        <f t="shared" si="563"/>
        <v>1.0024583048578146</v>
      </c>
      <c r="O1212" s="35">
        <f t="shared" si="571"/>
        <v>-0.40235743583960815</v>
      </c>
      <c r="P1212" s="35">
        <f t="shared" si="572"/>
        <v>0.14774049467107372</v>
      </c>
      <c r="Q1212" s="35">
        <f t="shared" si="564"/>
        <v>0.3967901706064404</v>
      </c>
      <c r="R1212" s="35">
        <f t="shared" si="573"/>
        <v>8.6894683522799443E-2</v>
      </c>
      <c r="S1212" s="67">
        <f t="shared" si="565"/>
        <v>1.23152621781852</v>
      </c>
      <c r="BL1212" s="96">
        <v>40403</v>
      </c>
      <c r="BM1212" s="126">
        <f t="shared" si="566"/>
        <v>-2.395532579266401E-2</v>
      </c>
      <c r="BN1212" s="126">
        <f t="shared" si="567"/>
        <v>-4.1821049680660924E-3</v>
      </c>
      <c r="BO1212" s="126">
        <f t="shared" si="568"/>
        <v>1.5185954183027995E-3</v>
      </c>
      <c r="BP1212" s="126">
        <f t="shared" si="569"/>
        <v>4.1755933166456845E-3</v>
      </c>
      <c r="BQ1212" s="126">
        <f t="shared" si="570"/>
        <v>1.1928719280958637E-4</v>
      </c>
    </row>
    <row r="1213" spans="1:69" ht="14" thickBot="1" x14ac:dyDescent="0.2">
      <c r="A1213" s="96">
        <v>40406</v>
      </c>
      <c r="B1213" s="97">
        <v>2.5699999332427979</v>
      </c>
      <c r="C1213" s="98">
        <v>1079.3800048828125</v>
      </c>
      <c r="D1213" s="97">
        <v>1.5645999908447266</v>
      </c>
      <c r="E1213">
        <v>85.316951930056973</v>
      </c>
      <c r="F1213">
        <v>1222.032958984375</v>
      </c>
      <c r="G1213" s="14"/>
      <c r="H1213" s="34">
        <f t="shared" si="558"/>
        <v>-3.4379126303172761E-2</v>
      </c>
      <c r="I1213" s="34">
        <f t="shared" si="559"/>
        <v>1.2045854325920778E-4</v>
      </c>
      <c r="J1213" s="34">
        <f t="shared" si="560"/>
        <v>3.5276498490405643E-3</v>
      </c>
      <c r="K1213" s="34">
        <f t="shared" si="561"/>
        <v>-1.0920573544050583E-2</v>
      </c>
      <c r="L1213" s="101">
        <f t="shared" si="562"/>
        <v>6.6460863969109484E-3</v>
      </c>
      <c r="N1213" s="34">
        <f t="shared" si="563"/>
        <v>1.4137876993884337</v>
      </c>
      <c r="O1213" s="35">
        <f t="shared" si="571"/>
        <v>1.2045854325920778E-2</v>
      </c>
      <c r="P1213" s="35">
        <f t="shared" si="572"/>
        <v>0.35276498490405644</v>
      </c>
      <c r="Q1213" s="35">
        <f t="shared" si="564"/>
        <v>-1.0920573544050582</v>
      </c>
      <c r="R1213" s="35">
        <f t="shared" si="573"/>
        <v>0.66460863969109485</v>
      </c>
      <c r="S1213" s="67">
        <f t="shared" si="565"/>
        <v>1.3511498239044475</v>
      </c>
      <c r="BL1213" s="96">
        <v>40406</v>
      </c>
      <c r="BM1213" s="126">
        <f t="shared" si="566"/>
        <v>-3.3957637464276949E-2</v>
      </c>
      <c r="BN1213" s="126">
        <f t="shared" si="567"/>
        <v>-3.8072066410803137E-5</v>
      </c>
      <c r="BO1213" s="126">
        <f t="shared" si="568"/>
        <v>3.5688403206326266E-3</v>
      </c>
      <c r="BP1213" s="126">
        <f t="shared" si="569"/>
        <v>-1.0712881933469304E-2</v>
      </c>
      <c r="BQ1213" s="126">
        <f t="shared" si="570"/>
        <v>5.8964267544925402E-3</v>
      </c>
    </row>
    <row r="1214" spans="1:69" ht="14" thickBot="1" x14ac:dyDescent="0.2">
      <c r="A1214" s="96">
        <v>40407</v>
      </c>
      <c r="B1214" s="97">
        <v>2.6335000991821289</v>
      </c>
      <c r="C1214" s="98">
        <v>1092.5400390625</v>
      </c>
      <c r="D1214" s="97">
        <v>1.5570000410079956</v>
      </c>
      <c r="E1214">
        <v>85.557840090123477</v>
      </c>
      <c r="F1214">
        <v>1226.03369140625</v>
      </c>
      <c r="G1214" s="14"/>
      <c r="H1214" s="34">
        <f t="shared" si="558"/>
        <v>2.4708236415869177E-2</v>
      </c>
      <c r="I1214" s="34">
        <f t="shared" si="559"/>
        <v>1.2192216013040075E-2</v>
      </c>
      <c r="J1214" s="34">
        <f t="shared" si="560"/>
        <v>-4.85743952524744E-3</v>
      </c>
      <c r="K1214" s="34">
        <f t="shared" si="561"/>
        <v>2.8234501422880732E-3</v>
      </c>
      <c r="L1214" s="101">
        <f t="shared" si="562"/>
        <v>3.2738334858005689E-3</v>
      </c>
      <c r="N1214" s="34">
        <f t="shared" si="563"/>
        <v>-1.016087506421401</v>
      </c>
      <c r="O1214" s="35">
        <f t="shared" si="571"/>
        <v>1.2192216013040076</v>
      </c>
      <c r="P1214" s="35">
        <f t="shared" si="572"/>
        <v>-0.485743952524744</v>
      </c>
      <c r="Q1214" s="35">
        <f t="shared" si="564"/>
        <v>0.28234501422880731</v>
      </c>
      <c r="R1214" s="35">
        <f t="shared" si="573"/>
        <v>0.32738334858005691</v>
      </c>
      <c r="S1214" s="67">
        <f t="shared" si="565"/>
        <v>0.3271185051667268</v>
      </c>
      <c r="BL1214" s="96">
        <v>40407</v>
      </c>
      <c r="BM1214" s="126">
        <f t="shared" si="566"/>
        <v>2.5129725254764989E-2</v>
      </c>
      <c r="BN1214" s="126">
        <f t="shared" si="567"/>
        <v>1.2033685403370064E-2</v>
      </c>
      <c r="BO1214" s="126">
        <f t="shared" si="568"/>
        <v>-4.8162490536553778E-3</v>
      </c>
      <c r="BP1214" s="126">
        <f t="shared" si="569"/>
        <v>3.031141752869353E-3</v>
      </c>
      <c r="BQ1214" s="126">
        <f t="shared" si="570"/>
        <v>2.5241738433821608E-3</v>
      </c>
    </row>
    <row r="1215" spans="1:69" ht="14" thickBot="1" x14ac:dyDescent="0.2">
      <c r="A1215" s="96">
        <v>40408</v>
      </c>
      <c r="B1215" s="97">
        <v>2.6535000801086426</v>
      </c>
      <c r="C1215" s="98">
        <v>1094.1600341796875</v>
      </c>
      <c r="D1215" s="97">
        <v>1.5607000589370728</v>
      </c>
      <c r="E1215">
        <v>85.462781520923556</v>
      </c>
      <c r="F1215">
        <v>1231.5843505859375</v>
      </c>
      <c r="G1215" s="14"/>
      <c r="H1215" s="34">
        <f t="shared" si="558"/>
        <v>7.5944485184279856E-3</v>
      </c>
      <c r="I1215" s="34">
        <f t="shared" si="559"/>
        <v>1.4827787168126168E-3</v>
      </c>
      <c r="J1215" s="34">
        <f t="shared" si="560"/>
        <v>2.3763762566645611E-3</v>
      </c>
      <c r="K1215" s="34">
        <f t="shared" si="561"/>
        <v>-1.1110445179517113E-3</v>
      </c>
      <c r="L1215" s="101">
        <f t="shared" si="562"/>
        <v>4.5273300551153224E-3</v>
      </c>
      <c r="N1215" s="34">
        <f t="shared" si="563"/>
        <v>-0.312309795319066</v>
      </c>
      <c r="O1215" s="35">
        <f t="shared" si="571"/>
        <v>0.14827787168126166</v>
      </c>
      <c r="P1215" s="35">
        <f t="shared" si="572"/>
        <v>0.2376376256664561</v>
      </c>
      <c r="Q1215" s="35">
        <f t="shared" si="564"/>
        <v>-0.11110445179517113</v>
      </c>
      <c r="R1215" s="35">
        <f t="shared" si="573"/>
        <v>0.45273300551153223</v>
      </c>
      <c r="S1215" s="67">
        <f t="shared" si="565"/>
        <v>0.41523425574501288</v>
      </c>
      <c r="BL1215" s="96">
        <v>40408</v>
      </c>
      <c r="BM1215" s="126">
        <f t="shared" si="566"/>
        <v>8.0159373573237963E-3</v>
      </c>
      <c r="BN1215" s="126">
        <f t="shared" si="567"/>
        <v>1.3242481071426059E-3</v>
      </c>
      <c r="BO1215" s="126">
        <f t="shared" si="568"/>
        <v>2.4175667282566233E-3</v>
      </c>
      <c r="BP1215" s="126">
        <f t="shared" si="569"/>
        <v>-9.0335290737043146E-4</v>
      </c>
      <c r="BQ1215" s="126">
        <f t="shared" si="570"/>
        <v>3.7776704126969143E-3</v>
      </c>
    </row>
    <row r="1216" spans="1:69" ht="14" thickBot="1" x14ac:dyDescent="0.2">
      <c r="A1216" s="96">
        <v>40409</v>
      </c>
      <c r="B1216" s="97">
        <v>2.5924999713897705</v>
      </c>
      <c r="C1216" s="98">
        <v>1075.6300048828125</v>
      </c>
      <c r="D1216" s="97">
        <v>1.5590000152587891</v>
      </c>
      <c r="E1216">
        <v>85.302399726712466</v>
      </c>
      <c r="F1216">
        <v>1230.119140625</v>
      </c>
      <c r="G1216" s="14"/>
      <c r="H1216" s="34">
        <f t="shared" si="558"/>
        <v>-2.2988546024982421E-2</v>
      </c>
      <c r="I1216" s="34">
        <f t="shared" si="559"/>
        <v>-1.6935392189468258E-2</v>
      </c>
      <c r="J1216" s="34">
        <f t="shared" si="560"/>
        <v>-1.0892827667614235E-3</v>
      </c>
      <c r="K1216" s="34">
        <f t="shared" si="561"/>
        <v>-1.8766273617226588E-3</v>
      </c>
      <c r="L1216" s="101">
        <f t="shared" si="562"/>
        <v>-1.1896951761691458E-3</v>
      </c>
      <c r="N1216" s="34">
        <f t="shared" si="563"/>
        <v>0.94536793373790895</v>
      </c>
      <c r="O1216" s="35">
        <f t="shared" si="571"/>
        <v>-1.6935392189468257</v>
      </c>
      <c r="P1216" s="35">
        <f t="shared" si="572"/>
        <v>-0.10892827667614234</v>
      </c>
      <c r="Q1216" s="35">
        <f t="shared" si="564"/>
        <v>-0.18766273617226589</v>
      </c>
      <c r="R1216" s="35">
        <f t="shared" si="573"/>
        <v>-0.11896951761691459</v>
      </c>
      <c r="S1216" s="67">
        <f t="shared" si="565"/>
        <v>-1.1637318156742396</v>
      </c>
      <c r="BL1216" s="96">
        <v>40409</v>
      </c>
      <c r="BM1216" s="126">
        <f t="shared" si="566"/>
        <v>-2.2567057186086609E-2</v>
      </c>
      <c r="BN1216" s="126">
        <f t="shared" si="567"/>
        <v>-1.7093922799138267E-2</v>
      </c>
      <c r="BO1216" s="126">
        <f t="shared" si="568"/>
        <v>-1.0480922951693612E-3</v>
      </c>
      <c r="BP1216" s="126">
        <f t="shared" si="569"/>
        <v>-1.668935751141379E-3</v>
      </c>
      <c r="BQ1216" s="126">
        <f t="shared" si="570"/>
        <v>-1.939354818587554E-3</v>
      </c>
    </row>
    <row r="1217" spans="1:69" ht="14" thickBot="1" x14ac:dyDescent="0.2">
      <c r="A1217" s="96">
        <v>40410</v>
      </c>
      <c r="B1217" s="97">
        <v>2.6284999847412109</v>
      </c>
      <c r="C1217" s="98">
        <v>1071.68994140625</v>
      </c>
      <c r="D1217" s="97">
        <v>1.552899956703186</v>
      </c>
      <c r="E1217">
        <v>85.763291035101915</v>
      </c>
      <c r="F1217">
        <v>1228.1192626953125</v>
      </c>
      <c r="G1217" s="14"/>
      <c r="H1217" s="34">
        <f t="shared" si="558"/>
        <v>1.3886215525063932E-2</v>
      </c>
      <c r="I1217" s="34">
        <f t="shared" si="559"/>
        <v>-3.6630286052607478E-3</v>
      </c>
      <c r="J1217" s="34">
        <f t="shared" si="560"/>
        <v>-3.9128021141105872E-3</v>
      </c>
      <c r="K1217" s="34">
        <f t="shared" si="561"/>
        <v>5.4030286353728574E-3</v>
      </c>
      <c r="L1217" s="101">
        <f t="shared" si="562"/>
        <v>-1.6257595412029768E-3</v>
      </c>
      <c r="N1217" s="34">
        <f t="shared" si="563"/>
        <v>-0.57104885468192623</v>
      </c>
      <c r="O1217" s="35">
        <f t="shared" si="571"/>
        <v>-0.3663028605260748</v>
      </c>
      <c r="P1217" s="35">
        <f t="shared" si="572"/>
        <v>-0.39128021141105873</v>
      </c>
      <c r="Q1217" s="35">
        <f t="shared" si="564"/>
        <v>0.54030286353728574</v>
      </c>
      <c r="R1217" s="35">
        <f t="shared" si="573"/>
        <v>-0.16257595412029768</v>
      </c>
      <c r="S1217" s="67">
        <f t="shared" si="565"/>
        <v>-0.95090501720207177</v>
      </c>
      <c r="BL1217" s="96">
        <v>40410</v>
      </c>
      <c r="BM1217" s="126">
        <f t="shared" si="566"/>
        <v>1.4307704363959744E-2</v>
      </c>
      <c r="BN1217" s="126">
        <f t="shared" si="567"/>
        <v>-3.8215592149307585E-3</v>
      </c>
      <c r="BO1217" s="126">
        <f t="shared" si="568"/>
        <v>-3.871611642518525E-3</v>
      </c>
      <c r="BP1217" s="126">
        <f t="shared" si="569"/>
        <v>5.6107202459541377E-3</v>
      </c>
      <c r="BQ1217" s="126">
        <f t="shared" si="570"/>
        <v>-2.3754191836213847E-3</v>
      </c>
    </row>
    <row r="1218" spans="1:69" ht="14" thickBot="1" x14ac:dyDescent="0.2">
      <c r="A1218" s="96">
        <v>40413</v>
      </c>
      <c r="B1218" s="97">
        <v>2.6154999732971191</v>
      </c>
      <c r="C1218" s="98">
        <v>1067.3599853515625</v>
      </c>
      <c r="D1218" s="97">
        <v>1.5533000230789185</v>
      </c>
      <c r="E1218">
        <v>85.2805705673006</v>
      </c>
      <c r="F1218">
        <v>1225.135009765625</v>
      </c>
      <c r="G1218" s="14"/>
      <c r="H1218" s="34">
        <f t="shared" si="558"/>
        <v>-4.9457909528470905E-3</v>
      </c>
      <c r="I1218" s="34">
        <f t="shared" si="559"/>
        <v>-4.0403067038268722E-3</v>
      </c>
      <c r="J1218" s="34">
        <f t="shared" si="560"/>
        <v>2.5762533768225785E-4</v>
      </c>
      <c r="K1218" s="34">
        <f t="shared" si="561"/>
        <v>-5.6285208038919909E-3</v>
      </c>
      <c r="L1218" s="101">
        <f t="shared" si="562"/>
        <v>-2.4299374013058467E-3</v>
      </c>
      <c r="N1218" s="34">
        <f t="shared" si="563"/>
        <v>0.20338790320673497</v>
      </c>
      <c r="O1218" s="35">
        <f t="shared" si="571"/>
        <v>-0.40403067038268725</v>
      </c>
      <c r="P1218" s="35">
        <f t="shared" si="572"/>
        <v>2.5762533768225786E-2</v>
      </c>
      <c r="Q1218" s="35">
        <f t="shared" si="564"/>
        <v>-0.56285208038919909</v>
      </c>
      <c r="R1218" s="35">
        <f t="shared" si="573"/>
        <v>-0.24299374013058467</v>
      </c>
      <c r="S1218" s="67">
        <f t="shared" si="565"/>
        <v>-0.98072605392751022</v>
      </c>
      <c r="BL1218" s="96">
        <v>40413</v>
      </c>
      <c r="BM1218" s="126">
        <f t="shared" si="566"/>
        <v>-4.5243021139512798E-3</v>
      </c>
      <c r="BN1218" s="126">
        <f t="shared" si="567"/>
        <v>-4.1988373134968834E-3</v>
      </c>
      <c r="BO1218" s="126">
        <f t="shared" si="568"/>
        <v>2.9881580927432021E-4</v>
      </c>
      <c r="BP1218" s="126">
        <f t="shared" si="569"/>
        <v>-5.4208291933107106E-3</v>
      </c>
      <c r="BQ1218" s="126">
        <f t="shared" si="570"/>
        <v>-3.1795970437242548E-3</v>
      </c>
    </row>
    <row r="1219" spans="1:69" ht="14" thickBot="1" x14ac:dyDescent="0.2">
      <c r="A1219" s="96">
        <v>40414</v>
      </c>
      <c r="B1219" s="97">
        <v>2.5174999237060547</v>
      </c>
      <c r="C1219" s="98">
        <v>1051.8699951171875</v>
      </c>
      <c r="D1219" s="97">
        <v>1.5443999767303467</v>
      </c>
      <c r="E1219">
        <v>84.238902798274864</v>
      </c>
      <c r="F1219">
        <v>1230.186279296875</v>
      </c>
      <c r="G1219" s="14"/>
      <c r="H1219" s="34">
        <f t="shared" si="558"/>
        <v>-3.7468954537026755E-2</v>
      </c>
      <c r="I1219" s="34">
        <f t="shared" si="559"/>
        <v>-1.4512432962598812E-2</v>
      </c>
      <c r="J1219" s="34">
        <f t="shared" si="560"/>
        <v>-5.7297664432723648E-3</v>
      </c>
      <c r="K1219" s="34">
        <f t="shared" si="561"/>
        <v>-1.221459662026635E-2</v>
      </c>
      <c r="L1219" s="101">
        <f t="shared" si="562"/>
        <v>4.1230309239275887E-3</v>
      </c>
      <c r="N1219" s="34">
        <f t="shared" si="563"/>
        <v>1.5408520439480782</v>
      </c>
      <c r="O1219" s="35">
        <f t="shared" si="571"/>
        <v>-1.4512432962598811</v>
      </c>
      <c r="P1219" s="35">
        <f t="shared" si="572"/>
        <v>-0.5729766443272365</v>
      </c>
      <c r="Q1219" s="35">
        <f t="shared" si="564"/>
        <v>-1.2214596620266349</v>
      </c>
      <c r="R1219" s="35">
        <f t="shared" si="573"/>
        <v>0.41230309239275886</v>
      </c>
      <c r="S1219" s="67">
        <f t="shared" si="565"/>
        <v>-1.2925244662729156</v>
      </c>
      <c r="BL1219" s="96">
        <v>40414</v>
      </c>
      <c r="BM1219" s="126">
        <f t="shared" si="566"/>
        <v>-3.7047465698130944E-2</v>
      </c>
      <c r="BN1219" s="126">
        <f t="shared" si="567"/>
        <v>-1.4670963572268823E-2</v>
      </c>
      <c r="BO1219" s="126">
        <f t="shared" si="568"/>
        <v>-5.6885759716803026E-3</v>
      </c>
      <c r="BP1219" s="126">
        <f t="shared" si="569"/>
        <v>-1.200690500968507E-2</v>
      </c>
      <c r="BQ1219" s="126">
        <f t="shared" si="570"/>
        <v>3.3733712815091806E-3</v>
      </c>
    </row>
    <row r="1220" spans="1:69" ht="14" thickBot="1" x14ac:dyDescent="0.2">
      <c r="A1220" s="96">
        <v>40415</v>
      </c>
      <c r="B1220" s="97">
        <v>2.562999963760376</v>
      </c>
      <c r="C1220" s="98">
        <v>1055.3299560546875</v>
      </c>
      <c r="D1220" s="97">
        <v>1.5448000431060791</v>
      </c>
      <c r="E1220">
        <v>84.781685910972826</v>
      </c>
      <c r="F1220">
        <v>1239.28759765625</v>
      </c>
      <c r="G1220" s="14"/>
      <c r="H1220" s="34">
        <f t="shared" si="558"/>
        <v>1.8073502058875895E-2</v>
      </c>
      <c r="I1220" s="34">
        <f t="shared" si="559"/>
        <v>3.2893427453594493E-3</v>
      </c>
      <c r="J1220" s="34">
        <f t="shared" si="560"/>
        <v>2.5904324123301493E-4</v>
      </c>
      <c r="K1220" s="34">
        <f t="shared" si="561"/>
        <v>6.4433782334244374E-3</v>
      </c>
      <c r="L1220" s="101">
        <f t="shared" si="562"/>
        <v>7.3983253695342364E-3</v>
      </c>
      <c r="N1220" s="34">
        <f t="shared" si="563"/>
        <v>-0.74324445218237389</v>
      </c>
      <c r="O1220" s="35">
        <f t="shared" si="571"/>
        <v>0.32893427453594493</v>
      </c>
      <c r="P1220" s="35">
        <f t="shared" si="572"/>
        <v>2.5904324123301493E-2</v>
      </c>
      <c r="Q1220" s="35">
        <f t="shared" si="564"/>
        <v>0.64433782334244372</v>
      </c>
      <c r="R1220" s="35">
        <f t="shared" si="573"/>
        <v>0.73983253695342366</v>
      </c>
      <c r="S1220" s="67">
        <f t="shared" si="565"/>
        <v>0.99576450677273987</v>
      </c>
      <c r="BL1220" s="96">
        <v>40415</v>
      </c>
      <c r="BM1220" s="126">
        <f t="shared" si="566"/>
        <v>1.8494990897771707E-2</v>
      </c>
      <c r="BN1220" s="126">
        <f t="shared" si="567"/>
        <v>3.1308121356894382E-3</v>
      </c>
      <c r="BO1220" s="126">
        <f t="shared" si="568"/>
        <v>3.002337128250773E-4</v>
      </c>
      <c r="BP1220" s="126">
        <f t="shared" si="569"/>
        <v>6.6510698440057177E-3</v>
      </c>
      <c r="BQ1220" s="126">
        <f t="shared" si="570"/>
        <v>6.6486657271158283E-3</v>
      </c>
    </row>
    <row r="1221" spans="1:69" ht="14" thickBot="1" x14ac:dyDescent="0.2">
      <c r="A1221" s="96">
        <v>40416</v>
      </c>
      <c r="B1221" s="97">
        <v>2.5044999122619629</v>
      </c>
      <c r="C1221" s="98">
        <v>1047.219970703125</v>
      </c>
      <c r="D1221" s="97">
        <v>1.5525000095367432</v>
      </c>
      <c r="E1221">
        <v>84.338364245068306</v>
      </c>
      <c r="F1221">
        <v>1238.27587890625</v>
      </c>
      <c r="G1221" s="14"/>
      <c r="H1221" s="34">
        <f t="shared" si="558"/>
        <v>-2.2824835086061854E-2</v>
      </c>
      <c r="I1221" s="34">
        <f t="shared" si="559"/>
        <v>-7.6847864547324937E-3</v>
      </c>
      <c r="J1221" s="34">
        <f t="shared" si="560"/>
        <v>4.9844421386615132E-3</v>
      </c>
      <c r="K1221" s="34">
        <f t="shared" si="561"/>
        <v>-5.2289791261056224E-3</v>
      </c>
      <c r="L1221" s="101">
        <f t="shared" si="562"/>
        <v>-8.1637123772832886E-4</v>
      </c>
      <c r="N1221" s="34">
        <f t="shared" si="563"/>
        <v>0.93863557789907337</v>
      </c>
      <c r="O1221" s="35">
        <f t="shared" si="571"/>
        <v>-0.7684786454732494</v>
      </c>
      <c r="P1221" s="35">
        <f t="shared" si="572"/>
        <v>0.49844421386615134</v>
      </c>
      <c r="Q1221" s="35">
        <f t="shared" si="564"/>
        <v>-0.52289791261056229</v>
      </c>
      <c r="R1221" s="35">
        <f t="shared" si="573"/>
        <v>-8.1637123772832887E-2</v>
      </c>
      <c r="S1221" s="67">
        <f t="shared" si="565"/>
        <v>6.4066109908580138E-2</v>
      </c>
      <c r="BL1221" s="96">
        <v>40416</v>
      </c>
      <c r="BM1221" s="126">
        <f t="shared" si="566"/>
        <v>-2.2403346247166042E-2</v>
      </c>
      <c r="BN1221" s="126">
        <f t="shared" si="567"/>
        <v>-7.8433170644025049E-3</v>
      </c>
      <c r="BO1221" s="126">
        <f t="shared" si="568"/>
        <v>5.0256326102535755E-3</v>
      </c>
      <c r="BP1221" s="126">
        <f t="shared" si="569"/>
        <v>-5.0212875155243421E-3</v>
      </c>
      <c r="BQ1221" s="126">
        <f t="shared" si="570"/>
        <v>-1.5660308801467369E-3</v>
      </c>
    </row>
    <row r="1222" spans="1:69" ht="14" thickBot="1" x14ac:dyDescent="0.2">
      <c r="A1222" s="96">
        <v>40417</v>
      </c>
      <c r="B1222" s="97">
        <v>2.6809999942779541</v>
      </c>
      <c r="C1222" s="98">
        <v>1064.5899658203125</v>
      </c>
      <c r="D1222" s="97">
        <v>1.5507999658584595</v>
      </c>
      <c r="E1222">
        <v>85.382515308933193</v>
      </c>
      <c r="F1222">
        <v>1240.27587890625</v>
      </c>
      <c r="G1222" s="14"/>
      <c r="H1222" s="34">
        <f t="shared" si="558"/>
        <v>7.0473183549279297E-2</v>
      </c>
      <c r="I1222" s="34">
        <f t="shared" si="559"/>
        <v>1.6586768399312446E-2</v>
      </c>
      <c r="J1222" s="34">
        <f t="shared" si="560"/>
        <v>-1.0950361789633576E-3</v>
      </c>
      <c r="K1222" s="34">
        <f t="shared" si="561"/>
        <v>1.2380499351763805E-2</v>
      </c>
      <c r="L1222" s="101">
        <f t="shared" si="562"/>
        <v>1.615148961608272E-3</v>
      </c>
      <c r="N1222" s="34">
        <f t="shared" si="563"/>
        <v>-2.8980992466210354</v>
      </c>
      <c r="O1222" s="35">
        <f t="shared" si="571"/>
        <v>1.6586768399312446</v>
      </c>
      <c r="P1222" s="35">
        <f t="shared" si="572"/>
        <v>-0.10950361789633575</v>
      </c>
      <c r="Q1222" s="35">
        <f t="shared" si="564"/>
        <v>1.2380499351763805</v>
      </c>
      <c r="R1222" s="35">
        <f t="shared" si="573"/>
        <v>0.1615148961608272</v>
      </c>
      <c r="S1222" s="67">
        <f t="shared" si="565"/>
        <v>5.0638806751081178E-2</v>
      </c>
      <c r="BL1222" s="96">
        <v>40417</v>
      </c>
      <c r="BM1222" s="126">
        <f t="shared" si="566"/>
        <v>7.0894672388175109E-2</v>
      </c>
      <c r="BN1222" s="126">
        <f t="shared" si="567"/>
        <v>1.6428237789642437E-2</v>
      </c>
      <c r="BO1222" s="126">
        <f t="shared" si="568"/>
        <v>-1.0538457073712953E-3</v>
      </c>
      <c r="BP1222" s="126">
        <f t="shared" si="569"/>
        <v>1.2588190962345085E-2</v>
      </c>
      <c r="BQ1222" s="126">
        <f t="shared" si="570"/>
        <v>8.6548931918986399E-4</v>
      </c>
    </row>
    <row r="1223" spans="1:69" ht="14" thickBot="1" x14ac:dyDescent="0.2">
      <c r="A1223" s="96">
        <v>40420</v>
      </c>
      <c r="B1223" s="97">
        <v>2.5559999942779541</v>
      </c>
      <c r="C1223" s="98">
        <v>1048.9200439453125</v>
      </c>
      <c r="D1223" s="97">
        <v>1.5470999479293823</v>
      </c>
      <c r="E1223">
        <v>84.702693372889698</v>
      </c>
      <c r="F1223">
        <v>1237.28564453125</v>
      </c>
      <c r="G1223" s="14"/>
      <c r="H1223" s="34">
        <f t="shared" si="558"/>
        <v>-4.6624393982389753E-2</v>
      </c>
      <c r="I1223" s="34">
        <f t="shared" si="559"/>
        <v>-1.4719208688883E-2</v>
      </c>
      <c r="J1223" s="34">
        <f t="shared" si="560"/>
        <v>-2.3858769735199017E-3</v>
      </c>
      <c r="K1223" s="34">
        <f t="shared" si="561"/>
        <v>-7.9620743612875133E-3</v>
      </c>
      <c r="L1223" s="101">
        <f t="shared" si="562"/>
        <v>-2.4109429408858364E-3</v>
      </c>
      <c r="N1223" s="34">
        <f t="shared" si="563"/>
        <v>1.9173551451672419</v>
      </c>
      <c r="O1223" s="35">
        <f t="shared" si="571"/>
        <v>-1.4719208688883001</v>
      </c>
      <c r="P1223" s="35">
        <f t="shared" si="572"/>
        <v>-0.23858769735199017</v>
      </c>
      <c r="Q1223" s="35">
        <f t="shared" si="564"/>
        <v>-0.79620743612875133</v>
      </c>
      <c r="R1223" s="35">
        <f t="shared" si="573"/>
        <v>-0.24109429408858363</v>
      </c>
      <c r="S1223" s="67">
        <f t="shared" si="565"/>
        <v>-0.83045515129038328</v>
      </c>
      <c r="BL1223" s="96">
        <v>40420</v>
      </c>
      <c r="BM1223" s="126">
        <f t="shared" si="566"/>
        <v>-4.6202905143493941E-2</v>
      </c>
      <c r="BN1223" s="126">
        <f t="shared" si="567"/>
        <v>-1.4877739298553011E-2</v>
      </c>
      <c r="BO1223" s="126">
        <f t="shared" si="568"/>
        <v>-2.3446865019278395E-3</v>
      </c>
      <c r="BP1223" s="126">
        <f t="shared" si="569"/>
        <v>-7.7543827507062331E-3</v>
      </c>
      <c r="BQ1223" s="126">
        <f t="shared" si="570"/>
        <v>-3.1606025833042445E-3</v>
      </c>
    </row>
    <row r="1224" spans="1:69" ht="14" thickBot="1" x14ac:dyDescent="0.2">
      <c r="A1224" s="96">
        <v>40421</v>
      </c>
      <c r="B1224" s="97">
        <v>2.4825000762939453</v>
      </c>
      <c r="C1224" s="98">
        <v>1049.3299560546875</v>
      </c>
      <c r="D1224" s="97">
        <v>1.5336500406265259</v>
      </c>
      <c r="E1224">
        <v>84.068936504783565</v>
      </c>
      <c r="F1224">
        <v>1248.291015625</v>
      </c>
      <c r="G1224" s="14"/>
      <c r="H1224" s="34">
        <f t="shared" si="558"/>
        <v>-2.8755836521342334E-2</v>
      </c>
      <c r="I1224" s="34">
        <f t="shared" si="559"/>
        <v>3.9079442874710816E-4</v>
      </c>
      <c r="J1224" s="34">
        <f t="shared" si="560"/>
        <v>-8.6936253348451203E-3</v>
      </c>
      <c r="K1224" s="34">
        <f t="shared" si="561"/>
        <v>-7.4821336001220434E-3</v>
      </c>
      <c r="L1224" s="101">
        <f t="shared" si="562"/>
        <v>8.8947698879343444E-3</v>
      </c>
      <c r="N1224" s="34">
        <f t="shared" si="563"/>
        <v>1.18253871843586</v>
      </c>
      <c r="O1224" s="35">
        <f t="shared" si="571"/>
        <v>3.9079442874710817E-2</v>
      </c>
      <c r="P1224" s="35">
        <f t="shared" si="572"/>
        <v>-0.86936253348451209</v>
      </c>
      <c r="Q1224" s="35">
        <f t="shared" si="564"/>
        <v>-0.74821336001220429</v>
      </c>
      <c r="R1224" s="35">
        <f t="shared" si="573"/>
        <v>0.8894769887934344</v>
      </c>
      <c r="S1224" s="67">
        <f t="shared" si="565"/>
        <v>0.49351925660728879</v>
      </c>
      <c r="BL1224" s="96">
        <v>40421</v>
      </c>
      <c r="BM1224" s="126">
        <f t="shared" si="566"/>
        <v>-2.8334347682446522E-2</v>
      </c>
      <c r="BN1224" s="126">
        <f t="shared" si="567"/>
        <v>2.3226381907709724E-4</v>
      </c>
      <c r="BO1224" s="126">
        <f t="shared" si="568"/>
        <v>-8.6524348632530581E-3</v>
      </c>
      <c r="BP1224" s="126">
        <f t="shared" si="569"/>
        <v>-7.2744419895407631E-3</v>
      </c>
      <c r="BQ1224" s="126">
        <f t="shared" si="570"/>
        <v>8.1451102455159363E-3</v>
      </c>
    </row>
    <row r="1225" spans="1:69" ht="14" thickBot="1" x14ac:dyDescent="0.2">
      <c r="A1225" s="96">
        <v>40422</v>
      </c>
      <c r="B1225" s="97">
        <v>2.5845000743865967</v>
      </c>
      <c r="C1225" s="98">
        <v>1080.2900390625</v>
      </c>
      <c r="D1225" s="97">
        <v>1.5446000099182129</v>
      </c>
      <c r="E1225">
        <v>84.480864889225572</v>
      </c>
      <c r="F1225">
        <v>1245.2840576171875</v>
      </c>
      <c r="G1225" s="14"/>
      <c r="H1225" s="34">
        <f t="shared" ref="H1225:H1288" si="574">(B1225-B1224)/B1224</f>
        <v>4.1087611262000161E-2</v>
      </c>
      <c r="I1225" s="34">
        <f t="shared" ref="I1225:I1288" si="575">(C1225-C1224)/C1224</f>
        <v>2.950462133399627E-2</v>
      </c>
      <c r="J1225" s="34">
        <f t="shared" ref="J1225:J1288" si="576">(D1225-D1224)/D1224</f>
        <v>7.1398096055953781E-3</v>
      </c>
      <c r="K1225" s="34">
        <f t="shared" ref="K1225:K1288" si="577">(E1225-E1224)/E1224</f>
        <v>4.899888134288077E-3</v>
      </c>
      <c r="L1225" s="101">
        <f t="shared" ref="L1225:L1288" si="578">(F1225-F1224)/F1224</f>
        <v>-2.4088597692157247E-3</v>
      </c>
      <c r="N1225" s="34">
        <f t="shared" ref="N1225:N1288" si="579">-H1225*$B$7*100*$V$24*$B$6</f>
        <v>-1.6896636315655471</v>
      </c>
      <c r="O1225" s="35">
        <f t="shared" si="571"/>
        <v>2.9504621333996268</v>
      </c>
      <c r="P1225" s="35">
        <f t="shared" si="572"/>
        <v>0.71398096055953786</v>
      </c>
      <c r="Q1225" s="35">
        <f t="shared" ref="Q1225:Q1288" si="580">-K1225*$E$6</f>
        <v>0.48998881342880768</v>
      </c>
      <c r="R1225" s="35">
        <f t="shared" si="573"/>
        <v>-0.24088597692157246</v>
      </c>
      <c r="S1225" s="67">
        <f t="shared" ref="S1225:S1288" si="581">SUM(N1225:R1225)</f>
        <v>2.2238822989008526</v>
      </c>
      <c r="BL1225" s="96">
        <v>40422</v>
      </c>
      <c r="BM1225" s="126">
        <f t="shared" ref="BM1225:BM1288" si="582">H1225-$BM$6</f>
        <v>4.1509100100895972E-2</v>
      </c>
      <c r="BN1225" s="126">
        <f t="shared" ref="BN1225:BN1288" si="583">I1225-$BN$6</f>
        <v>2.934609072432626E-2</v>
      </c>
      <c r="BO1225" s="126">
        <f t="shared" ref="BO1225:BO1288" si="584">J1225-$BO$6</f>
        <v>7.1810000771874404E-3</v>
      </c>
      <c r="BP1225" s="126">
        <f t="shared" ref="BP1225:BP1288" si="585">K1225-$BP$6</f>
        <v>5.1075797448693573E-3</v>
      </c>
      <c r="BQ1225" s="126">
        <f t="shared" ref="BQ1225:BQ1288" si="586">L1225-$BQ$6</f>
        <v>-3.1585194116341329E-3</v>
      </c>
    </row>
    <row r="1226" spans="1:69" ht="14" thickBot="1" x14ac:dyDescent="0.2">
      <c r="A1226" s="96">
        <v>40423</v>
      </c>
      <c r="B1226" s="97">
        <v>2.625499963760376</v>
      </c>
      <c r="C1226" s="98">
        <v>1090.0999755859375</v>
      </c>
      <c r="D1226" s="97">
        <v>1.5386999845504761</v>
      </c>
      <c r="E1226">
        <v>84.217621088017594</v>
      </c>
      <c r="F1226">
        <v>1249.318115234375</v>
      </c>
      <c r="G1226" s="14"/>
      <c r="H1226" s="34">
        <f t="shared" si="574"/>
        <v>1.5863760183295866E-2</v>
      </c>
      <c r="I1226" s="34">
        <f t="shared" si="575"/>
        <v>9.0808358577024219E-3</v>
      </c>
      <c r="J1226" s="34">
        <f t="shared" si="576"/>
        <v>-3.8197755599193766E-3</v>
      </c>
      <c r="K1226" s="34">
        <f t="shared" si="577"/>
        <v>-3.1160168820851017E-3</v>
      </c>
      <c r="L1226" s="101">
        <f t="shared" si="578"/>
        <v>3.2394678085789874E-3</v>
      </c>
      <c r="N1226" s="34">
        <f t="shared" si="579"/>
        <v>-0.65237228006931303</v>
      </c>
      <c r="O1226" s="35">
        <f t="shared" ref="O1226:O1289" si="587">I1226*$C$6</f>
        <v>0.90808358577024217</v>
      </c>
      <c r="P1226" s="35">
        <f t="shared" ref="P1226:P1289" si="588">J1226*$D$6</f>
        <v>-0.38197755599193767</v>
      </c>
      <c r="Q1226" s="35">
        <f t="shared" si="580"/>
        <v>-0.31160168820851014</v>
      </c>
      <c r="R1226" s="35">
        <f t="shared" ref="R1226:R1289" si="589">L1226*$F$6</f>
        <v>0.32394678085789874</v>
      </c>
      <c r="S1226" s="67">
        <f t="shared" si="581"/>
        <v>-0.11392115764161992</v>
      </c>
      <c r="BL1226" s="96">
        <v>40423</v>
      </c>
      <c r="BM1226" s="126">
        <f t="shared" si="582"/>
        <v>1.6285249022191677E-2</v>
      </c>
      <c r="BN1226" s="126">
        <f t="shared" si="583"/>
        <v>8.9223052480324107E-3</v>
      </c>
      <c r="BO1226" s="126">
        <f t="shared" si="584"/>
        <v>-3.7785850883273143E-3</v>
      </c>
      <c r="BP1226" s="126">
        <f t="shared" si="585"/>
        <v>-2.9083252715038218E-3</v>
      </c>
      <c r="BQ1226" s="126">
        <f t="shared" si="586"/>
        <v>2.4898081661605793E-3</v>
      </c>
    </row>
    <row r="1227" spans="1:69" ht="14" thickBot="1" x14ac:dyDescent="0.2">
      <c r="A1227" s="96">
        <v>40424</v>
      </c>
      <c r="B1227" s="97">
        <v>2.687000036239624</v>
      </c>
      <c r="C1227" s="98">
        <v>1104.510009765625</v>
      </c>
      <c r="D1227" s="97">
        <v>1.5456000566482544</v>
      </c>
      <c r="E1227">
        <v>84.438067479249511</v>
      </c>
      <c r="F1227">
        <v>1248.818115234375</v>
      </c>
      <c r="G1227" s="14"/>
      <c r="H1227" s="34">
        <f t="shared" si="574"/>
        <v>2.3424137622597596E-2</v>
      </c>
      <c r="I1227" s="34">
        <f t="shared" si="575"/>
        <v>1.3219002387319559E-2</v>
      </c>
      <c r="J1227" s="34">
        <f t="shared" si="576"/>
        <v>4.4843518340543457E-3</v>
      </c>
      <c r="K1227" s="34">
        <f t="shared" si="577"/>
        <v>2.6175803636334476E-3</v>
      </c>
      <c r="L1227" s="101">
        <f t="shared" si="578"/>
        <v>-4.0021832222147746E-4</v>
      </c>
      <c r="N1227" s="34">
        <f t="shared" si="579"/>
        <v>-0.96328095564645155</v>
      </c>
      <c r="O1227" s="35">
        <f t="shared" si="587"/>
        <v>1.3219002387319558</v>
      </c>
      <c r="P1227" s="35">
        <f t="shared" si="588"/>
        <v>0.44843518340543459</v>
      </c>
      <c r="Q1227" s="35">
        <f t="shared" si="580"/>
        <v>0.26175803636334477</v>
      </c>
      <c r="R1227" s="35">
        <f t="shared" si="589"/>
        <v>-4.0021832222147745E-2</v>
      </c>
      <c r="S1227" s="67">
        <f t="shared" si="581"/>
        <v>1.0287906706321359</v>
      </c>
      <c r="BL1227" s="96">
        <v>40424</v>
      </c>
      <c r="BM1227" s="126">
        <f t="shared" si="582"/>
        <v>2.3845626461493408E-2</v>
      </c>
      <c r="BN1227" s="126">
        <f t="shared" si="583"/>
        <v>1.3060471777649548E-2</v>
      </c>
      <c r="BO1227" s="126">
        <f t="shared" si="584"/>
        <v>4.5255423056464079E-3</v>
      </c>
      <c r="BP1227" s="126">
        <f t="shared" si="585"/>
        <v>2.8252719742147274E-3</v>
      </c>
      <c r="BQ1227" s="126">
        <f t="shared" si="586"/>
        <v>-1.1498779646398854E-3</v>
      </c>
    </row>
    <row r="1228" spans="1:69" ht="14" thickBot="1" x14ac:dyDescent="0.2">
      <c r="A1228" s="96">
        <v>40427</v>
      </c>
      <c r="B1228" s="97">
        <v>2.687000036239624</v>
      </c>
      <c r="C1228" s="98">
        <v>1104.510009765625</v>
      </c>
      <c r="D1228" s="97">
        <v>1.5402499437332153</v>
      </c>
      <c r="E1228">
        <v>84.18217105649488</v>
      </c>
      <c r="F1228">
        <v>1249.333984375</v>
      </c>
      <c r="G1228" s="14"/>
      <c r="H1228" s="34">
        <f t="shared" si="574"/>
        <v>0</v>
      </c>
      <c r="I1228" s="34">
        <f t="shared" si="575"/>
        <v>0</v>
      </c>
      <c r="J1228" s="34">
        <f t="shared" si="576"/>
        <v>-3.461511852323019E-3</v>
      </c>
      <c r="K1228" s="34">
        <f t="shared" si="577"/>
        <v>-3.030581234198867E-3</v>
      </c>
      <c r="L1228" s="101">
        <f t="shared" si="578"/>
        <v>4.1308588843474856E-4</v>
      </c>
      <c r="N1228" s="34">
        <f t="shared" si="579"/>
        <v>0</v>
      </c>
      <c r="O1228" s="35">
        <f t="shared" si="587"/>
        <v>0</v>
      </c>
      <c r="P1228" s="35">
        <f t="shared" si="588"/>
        <v>-0.34615118523230193</v>
      </c>
      <c r="Q1228" s="35">
        <f t="shared" si="580"/>
        <v>-0.30305812341988669</v>
      </c>
      <c r="R1228" s="35">
        <f t="shared" si="589"/>
        <v>4.1308588843474853E-2</v>
      </c>
      <c r="S1228" s="67">
        <f t="shared" si="581"/>
        <v>-0.60790071980871374</v>
      </c>
      <c r="BL1228" s="96">
        <v>40427</v>
      </c>
      <c r="BM1228" s="126">
        <f t="shared" si="582"/>
        <v>4.2148883889581103E-4</v>
      </c>
      <c r="BN1228" s="126">
        <f t="shared" si="583"/>
        <v>-1.5853060967001092E-4</v>
      </c>
      <c r="BO1228" s="126">
        <f t="shared" si="584"/>
        <v>-3.4203213807309568E-3</v>
      </c>
      <c r="BP1228" s="126">
        <f t="shared" si="585"/>
        <v>-2.8228896236175871E-3</v>
      </c>
      <c r="BQ1228" s="126">
        <f t="shared" si="586"/>
        <v>-3.3657375398365947E-4</v>
      </c>
    </row>
    <row r="1229" spans="1:69" ht="14" thickBot="1" x14ac:dyDescent="0.2">
      <c r="A1229" s="96">
        <v>40428</v>
      </c>
      <c r="B1229" s="97">
        <v>2.5625</v>
      </c>
      <c r="C1229" s="98">
        <v>1091.8399658203125</v>
      </c>
      <c r="D1229" s="97">
        <v>1.5341999530792236</v>
      </c>
      <c r="E1229">
        <v>83.8012247130074</v>
      </c>
      <c r="F1229">
        <v>1255.333984375</v>
      </c>
      <c r="G1229" s="14"/>
      <c r="H1229" s="34">
        <f t="shared" si="574"/>
        <v>-4.6334214574056384E-2</v>
      </c>
      <c r="I1229" s="34">
        <f t="shared" si="575"/>
        <v>-1.1471189788493687E-2</v>
      </c>
      <c r="J1229" s="34">
        <f t="shared" si="576"/>
        <v>-3.9279278526236456E-3</v>
      </c>
      <c r="K1229" s="34">
        <f t="shared" si="577"/>
        <v>-4.5252615691252001E-3</v>
      </c>
      <c r="L1229" s="101">
        <f t="shared" si="578"/>
        <v>4.8025588633944022E-3</v>
      </c>
      <c r="N1229" s="34">
        <f t="shared" si="579"/>
        <v>1.9054219716915777</v>
      </c>
      <c r="O1229" s="35">
        <f t="shared" si="587"/>
        <v>-1.1471189788493688</v>
      </c>
      <c r="P1229" s="35">
        <f t="shared" si="588"/>
        <v>-0.39279278526236455</v>
      </c>
      <c r="Q1229" s="35">
        <f t="shared" si="580"/>
        <v>-0.45252615691252002</v>
      </c>
      <c r="R1229" s="35">
        <f t="shared" si="589"/>
        <v>0.48025588633944022</v>
      </c>
      <c r="S1229" s="67">
        <f t="shared" si="581"/>
        <v>0.39323993700676457</v>
      </c>
      <c r="BL1229" s="96">
        <v>40428</v>
      </c>
      <c r="BM1229" s="126">
        <f t="shared" si="582"/>
        <v>-4.5912725735160573E-2</v>
      </c>
      <c r="BN1229" s="126">
        <f t="shared" si="583"/>
        <v>-1.1629720398163698E-2</v>
      </c>
      <c r="BO1229" s="126">
        <f t="shared" si="584"/>
        <v>-3.8867373810315834E-3</v>
      </c>
      <c r="BP1229" s="126">
        <f t="shared" si="585"/>
        <v>-4.3175699585439199E-3</v>
      </c>
      <c r="BQ1229" s="126">
        <f t="shared" si="586"/>
        <v>4.052899220975994E-3</v>
      </c>
    </row>
    <row r="1230" spans="1:69" ht="14" thickBot="1" x14ac:dyDescent="0.2">
      <c r="A1230" s="96">
        <v>40429</v>
      </c>
      <c r="B1230" s="97">
        <v>2.6189999580383301</v>
      </c>
      <c r="C1230" s="98">
        <v>1098.8699951171875</v>
      </c>
      <c r="D1230" s="97">
        <v>1.54830002784729</v>
      </c>
      <c r="E1230">
        <v>83.963057068335701</v>
      </c>
      <c r="F1230">
        <v>1256.3839111328125</v>
      </c>
      <c r="G1230" s="14"/>
      <c r="H1230" s="34">
        <f t="shared" si="574"/>
        <v>2.2048764112519055E-2</v>
      </c>
      <c r="I1230" s="34">
        <f t="shared" si="575"/>
        <v>6.4386993670755167E-3</v>
      </c>
      <c r="J1230" s="34">
        <f t="shared" si="576"/>
        <v>9.1905065827741564E-3</v>
      </c>
      <c r="K1230" s="34">
        <f t="shared" si="577"/>
        <v>1.9311454681303882E-3</v>
      </c>
      <c r="L1230" s="101">
        <f t="shared" si="578"/>
        <v>8.3637244819372339E-4</v>
      </c>
      <c r="N1230" s="34">
        <f t="shared" si="579"/>
        <v>-0.90672087516429334</v>
      </c>
      <c r="O1230" s="35">
        <f t="shared" si="587"/>
        <v>0.64386993670755166</v>
      </c>
      <c r="P1230" s="35">
        <f t="shared" si="588"/>
        <v>0.91905065827741561</v>
      </c>
      <c r="Q1230" s="35">
        <f t="shared" si="580"/>
        <v>0.19311454681303883</v>
      </c>
      <c r="R1230" s="35">
        <f t="shared" si="589"/>
        <v>8.3637244819372333E-2</v>
      </c>
      <c r="S1230" s="67">
        <f t="shared" si="581"/>
        <v>0.93295151145308508</v>
      </c>
      <c r="BL1230" s="96">
        <v>40429</v>
      </c>
      <c r="BM1230" s="126">
        <f t="shared" si="582"/>
        <v>2.2470252951414867E-2</v>
      </c>
      <c r="BN1230" s="126">
        <f t="shared" si="583"/>
        <v>6.2801687574055055E-3</v>
      </c>
      <c r="BO1230" s="126">
        <f t="shared" si="584"/>
        <v>9.2316970543662186E-3</v>
      </c>
      <c r="BP1230" s="126">
        <f t="shared" si="585"/>
        <v>2.138837078711668E-3</v>
      </c>
      <c r="BQ1230" s="126">
        <f t="shared" si="586"/>
        <v>8.671280577531536E-5</v>
      </c>
    </row>
    <row r="1231" spans="1:69" ht="14" thickBot="1" x14ac:dyDescent="0.2">
      <c r="A1231" s="96">
        <v>40430</v>
      </c>
      <c r="B1231" s="97">
        <v>2.7385001182556152</v>
      </c>
      <c r="C1231" s="98">
        <v>1104.1800537109375</v>
      </c>
      <c r="D1231" s="97">
        <v>1.5427999496459961</v>
      </c>
      <c r="E1231">
        <v>83.920775995825778</v>
      </c>
      <c r="F1231">
        <v>1244.418212890625</v>
      </c>
      <c r="G1231" s="14"/>
      <c r="H1231" s="34">
        <f t="shared" si="574"/>
        <v>4.5628164235173393E-2</v>
      </c>
      <c r="I1231" s="34">
        <f t="shared" si="575"/>
        <v>4.8322900955938067E-3</v>
      </c>
      <c r="J1231" s="34">
        <f t="shared" si="576"/>
        <v>-3.5523335932126083E-3</v>
      </c>
      <c r="K1231" s="34">
        <f t="shared" si="577"/>
        <v>-5.0356756871669029E-4</v>
      </c>
      <c r="L1231" s="101">
        <f t="shared" si="578"/>
        <v>-9.5239187131890973E-3</v>
      </c>
      <c r="N1231" s="34">
        <f t="shared" si="579"/>
        <v>-1.8763867578394533</v>
      </c>
      <c r="O1231" s="35">
        <f t="shared" si="587"/>
        <v>0.48322900955938064</v>
      </c>
      <c r="P1231" s="35">
        <f t="shared" si="588"/>
        <v>-0.35523335932126082</v>
      </c>
      <c r="Q1231" s="35">
        <f t="shared" si="580"/>
        <v>-5.0356756871669031E-2</v>
      </c>
      <c r="R1231" s="35">
        <f t="shared" si="589"/>
        <v>-0.95239187131890968</v>
      </c>
      <c r="S1231" s="67">
        <f t="shared" si="581"/>
        <v>-2.7511397357919121</v>
      </c>
      <c r="BL1231" s="96">
        <v>40430</v>
      </c>
      <c r="BM1231" s="126">
        <f t="shared" si="582"/>
        <v>4.6049653074069205E-2</v>
      </c>
      <c r="BN1231" s="126">
        <f t="shared" si="583"/>
        <v>4.6737594859237955E-3</v>
      </c>
      <c r="BO1231" s="126">
        <f t="shared" si="584"/>
        <v>-3.5111431216205461E-3</v>
      </c>
      <c r="BP1231" s="126">
        <f t="shared" si="585"/>
        <v>-2.9587595813541044E-4</v>
      </c>
      <c r="BQ1231" s="126">
        <f t="shared" si="586"/>
        <v>-1.0273578355607505E-2</v>
      </c>
    </row>
    <row r="1232" spans="1:69" ht="14" thickBot="1" x14ac:dyDescent="0.2">
      <c r="A1232" s="96">
        <v>40431</v>
      </c>
      <c r="B1232" s="97">
        <v>2.7774999141693115</v>
      </c>
      <c r="C1232" s="98">
        <v>1109.550048828125</v>
      </c>
      <c r="D1232" s="97">
        <v>1.5351999998092651</v>
      </c>
      <c r="E1232">
        <v>84.139669074496553</v>
      </c>
      <c r="F1232">
        <v>1247.4681396484375</v>
      </c>
      <c r="G1232" s="14"/>
      <c r="H1232" s="34">
        <f t="shared" si="574"/>
        <v>1.4241297874596621E-2</v>
      </c>
      <c r="I1232" s="34">
        <f t="shared" si="575"/>
        <v>4.863332840635887E-3</v>
      </c>
      <c r="J1232" s="34">
        <f t="shared" si="576"/>
        <v>-4.9260760207276433E-3</v>
      </c>
      <c r="K1232" s="34">
        <f t="shared" si="577"/>
        <v>2.6083300121255088E-3</v>
      </c>
      <c r="L1232" s="101">
        <f t="shared" si="578"/>
        <v>2.4508856638540419E-3</v>
      </c>
      <c r="N1232" s="34">
        <f t="shared" si="579"/>
        <v>-0.58565105991577271</v>
      </c>
      <c r="O1232" s="35">
        <f t="shared" si="587"/>
        <v>0.48633328406358872</v>
      </c>
      <c r="P1232" s="35">
        <f t="shared" si="588"/>
        <v>-0.49260760207276433</v>
      </c>
      <c r="Q1232" s="35">
        <f t="shared" si="580"/>
        <v>0.26083300121255087</v>
      </c>
      <c r="R1232" s="35">
        <f t="shared" si="589"/>
        <v>0.24508856638540419</v>
      </c>
      <c r="S1232" s="67">
        <f t="shared" si="581"/>
        <v>-8.6003810326993196E-2</v>
      </c>
      <c r="BL1232" s="96">
        <v>40431</v>
      </c>
      <c r="BM1232" s="126">
        <f t="shared" si="582"/>
        <v>1.4662786713492432E-2</v>
      </c>
      <c r="BN1232" s="126">
        <f t="shared" si="583"/>
        <v>4.7048022309658759E-3</v>
      </c>
      <c r="BO1232" s="126">
        <f t="shared" si="584"/>
        <v>-4.884885549135581E-3</v>
      </c>
      <c r="BP1232" s="126">
        <f t="shared" si="585"/>
        <v>2.8160216227067886E-3</v>
      </c>
      <c r="BQ1232" s="126">
        <f t="shared" si="586"/>
        <v>1.7012260214356338E-3</v>
      </c>
    </row>
    <row r="1233" spans="1:69" ht="14" thickBot="1" x14ac:dyDescent="0.2">
      <c r="A1233" s="96">
        <v>40434</v>
      </c>
      <c r="B1233" s="97">
        <v>2.7214999198913574</v>
      </c>
      <c r="C1233" s="98">
        <v>1121.9000244140625</v>
      </c>
      <c r="D1233" s="97">
        <v>1.5406999588012695</v>
      </c>
      <c r="E1233">
        <v>83.640014996505982</v>
      </c>
      <c r="F1233">
        <v>1243.484130859375</v>
      </c>
      <c r="G1233" s="14"/>
      <c r="H1233" s="34">
        <f t="shared" si="574"/>
        <v>-2.0162014764526989E-2</v>
      </c>
      <c r="I1233" s="34">
        <f t="shared" si="575"/>
        <v>1.1130616053760884E-2</v>
      </c>
      <c r="J1233" s="34">
        <f t="shared" si="576"/>
        <v>3.5825683902343118E-3</v>
      </c>
      <c r="K1233" s="34">
        <f t="shared" si="577"/>
        <v>-5.9383889131793535E-3</v>
      </c>
      <c r="L1233" s="101">
        <f t="shared" si="578"/>
        <v>-3.1936757841248566E-3</v>
      </c>
      <c r="N1233" s="34">
        <f t="shared" si="579"/>
        <v>0.82913126464024234</v>
      </c>
      <c r="O1233" s="35">
        <f t="shared" si="587"/>
        <v>1.1130616053760884</v>
      </c>
      <c r="P1233" s="35">
        <f t="shared" si="588"/>
        <v>0.3582568390234312</v>
      </c>
      <c r="Q1233" s="35">
        <f t="shared" si="580"/>
        <v>-0.59383889131793532</v>
      </c>
      <c r="R1233" s="35">
        <f t="shared" si="589"/>
        <v>-0.31936757841248564</v>
      </c>
      <c r="S1233" s="67">
        <f t="shared" si="581"/>
        <v>1.387243239309341</v>
      </c>
      <c r="BL1233" s="96">
        <v>40434</v>
      </c>
      <c r="BM1233" s="126">
        <f t="shared" si="582"/>
        <v>-1.9740525925631178E-2</v>
      </c>
      <c r="BN1233" s="126">
        <f t="shared" si="583"/>
        <v>1.0972085444090873E-2</v>
      </c>
      <c r="BO1233" s="126">
        <f t="shared" si="584"/>
        <v>3.6237588618263741E-3</v>
      </c>
      <c r="BP1233" s="126">
        <f t="shared" si="585"/>
        <v>-5.7306973025980732E-3</v>
      </c>
      <c r="BQ1233" s="126">
        <f t="shared" si="586"/>
        <v>-3.9433354265432643E-3</v>
      </c>
    </row>
    <row r="1234" spans="1:69" ht="14" thickBot="1" x14ac:dyDescent="0.2">
      <c r="A1234" s="96">
        <v>40435</v>
      </c>
      <c r="B1234" s="97">
        <v>2.6435000896453857</v>
      </c>
      <c r="C1234" s="98">
        <v>1121.0999755859375</v>
      </c>
      <c r="D1234" s="97">
        <v>1.5564999580383301</v>
      </c>
      <c r="E1234">
        <v>83.077180855467432</v>
      </c>
      <c r="F1234">
        <v>1272.082275390625</v>
      </c>
      <c r="G1234" s="14"/>
      <c r="H1234" s="34">
        <f t="shared" si="574"/>
        <v>-2.8660603542874783E-2</v>
      </c>
      <c r="I1234" s="34">
        <f t="shared" si="575"/>
        <v>-7.131195389204519E-4</v>
      </c>
      <c r="J1234" s="34">
        <f t="shared" si="576"/>
        <v>1.025507863929173E-2</v>
      </c>
      <c r="K1234" s="34">
        <f t="shared" si="577"/>
        <v>-6.7292448603944212E-3</v>
      </c>
      <c r="L1234" s="101">
        <f t="shared" si="578"/>
        <v>2.2998399273085817E-2</v>
      </c>
      <c r="N1234" s="34">
        <f t="shared" si="579"/>
        <v>1.1786224114201951</v>
      </c>
      <c r="O1234" s="35">
        <f t="shared" si="587"/>
        <v>-7.1311953892045185E-2</v>
      </c>
      <c r="P1234" s="35">
        <f t="shared" si="588"/>
        <v>1.025507863929173</v>
      </c>
      <c r="Q1234" s="35">
        <f t="shared" si="580"/>
        <v>-0.6729244860394421</v>
      </c>
      <c r="R1234" s="35">
        <f t="shared" si="589"/>
        <v>2.2998399273085819</v>
      </c>
      <c r="S1234" s="67">
        <f t="shared" si="581"/>
        <v>3.7597337627264626</v>
      </c>
      <c r="BL1234" s="96">
        <v>40435</v>
      </c>
      <c r="BM1234" s="126">
        <f t="shared" si="582"/>
        <v>-2.8239114703978972E-2</v>
      </c>
      <c r="BN1234" s="126">
        <f t="shared" si="583"/>
        <v>-8.7165014859046281E-4</v>
      </c>
      <c r="BO1234" s="126">
        <f t="shared" si="584"/>
        <v>1.0296269110883792E-2</v>
      </c>
      <c r="BP1234" s="126">
        <f t="shared" si="585"/>
        <v>-6.5215532498131409E-3</v>
      </c>
      <c r="BQ1234" s="126">
        <f t="shared" si="586"/>
        <v>2.2248739630667411E-2</v>
      </c>
    </row>
    <row r="1235" spans="1:69" ht="14" thickBot="1" x14ac:dyDescent="0.2">
      <c r="A1235" s="96">
        <v>40436</v>
      </c>
      <c r="B1235" s="97">
        <v>2.7109999656677246</v>
      </c>
      <c r="C1235" s="98">
        <v>1125.0699462890625</v>
      </c>
      <c r="D1235" s="97">
        <v>1.5621000528335571</v>
      </c>
      <c r="E1235">
        <v>85.638436434022651</v>
      </c>
      <c r="F1235">
        <v>1265.57958984375</v>
      </c>
      <c r="G1235" s="14"/>
      <c r="H1235" s="34">
        <f t="shared" si="574"/>
        <v>2.5534281722454449E-2</v>
      </c>
      <c r="I1235" s="34">
        <f t="shared" si="575"/>
        <v>3.5411388721600088E-3</v>
      </c>
      <c r="J1235" s="34">
        <f t="shared" si="576"/>
        <v>3.5978766117571227E-3</v>
      </c>
      <c r="K1235" s="34">
        <f t="shared" si="577"/>
        <v>3.0829832598811144E-2</v>
      </c>
      <c r="L1235" s="101">
        <f t="shared" si="578"/>
        <v>-5.111843528264071E-3</v>
      </c>
      <c r="N1235" s="34">
        <f t="shared" si="579"/>
        <v>-1.0500573252960601</v>
      </c>
      <c r="O1235" s="35">
        <f t="shared" si="587"/>
        <v>0.3541138872160009</v>
      </c>
      <c r="P1235" s="35">
        <f t="shared" si="588"/>
        <v>0.35978766117571226</v>
      </c>
      <c r="Q1235" s="35">
        <f t="shared" si="580"/>
        <v>3.0829832598811144</v>
      </c>
      <c r="R1235" s="35">
        <f t="shared" si="589"/>
        <v>-0.51118435282640706</v>
      </c>
      <c r="S1235" s="67">
        <f t="shared" si="581"/>
        <v>2.2356431301503603</v>
      </c>
      <c r="BL1235" s="96">
        <v>40436</v>
      </c>
      <c r="BM1235" s="126">
        <f t="shared" si="582"/>
        <v>2.5955770561350261E-2</v>
      </c>
      <c r="BN1235" s="126">
        <f t="shared" si="583"/>
        <v>3.3826082624899981E-3</v>
      </c>
      <c r="BO1235" s="126">
        <f t="shared" si="584"/>
        <v>3.6390670833491849E-3</v>
      </c>
      <c r="BP1235" s="126">
        <f t="shared" si="585"/>
        <v>3.1037524209392424E-2</v>
      </c>
      <c r="BQ1235" s="126">
        <f t="shared" si="586"/>
        <v>-5.8615031706824791E-3</v>
      </c>
    </row>
    <row r="1236" spans="1:69" ht="14" thickBot="1" x14ac:dyDescent="0.2">
      <c r="A1236" s="96">
        <v>40437</v>
      </c>
      <c r="B1236" s="97">
        <v>2.7685000896453857</v>
      </c>
      <c r="C1236" s="98">
        <v>1124.6600341796875</v>
      </c>
      <c r="D1236" s="97">
        <v>1.5640000104904175</v>
      </c>
      <c r="E1236">
        <v>85.778007781312866</v>
      </c>
      <c r="F1236">
        <v>1274.5589599609375</v>
      </c>
      <c r="G1236" s="14"/>
      <c r="H1236" s="34">
        <f t="shared" si="574"/>
        <v>2.1209931650994596E-2</v>
      </c>
      <c r="I1236" s="34">
        <f t="shared" si="575"/>
        <v>-3.6434366656673799E-4</v>
      </c>
      <c r="J1236" s="34">
        <f t="shared" si="576"/>
        <v>1.2162842280262014E-3</v>
      </c>
      <c r="K1236" s="34">
        <f t="shared" si="577"/>
        <v>1.6297745860615132E-3</v>
      </c>
      <c r="L1236" s="101">
        <f t="shared" si="578"/>
        <v>7.0950655251133627E-3</v>
      </c>
      <c r="N1236" s="34">
        <f t="shared" si="579"/>
        <v>-0.87222520457939079</v>
      </c>
      <c r="O1236" s="35">
        <f t="shared" si="587"/>
        <v>-3.6434366656673801E-2</v>
      </c>
      <c r="P1236" s="35">
        <f t="shared" si="588"/>
        <v>0.12162842280262014</v>
      </c>
      <c r="Q1236" s="35">
        <f t="shared" si="580"/>
        <v>0.16297745860615132</v>
      </c>
      <c r="R1236" s="35">
        <f t="shared" si="589"/>
        <v>0.70950655251133632</v>
      </c>
      <c r="S1236" s="67">
        <f t="shared" si="581"/>
        <v>8.5452862684043174E-2</v>
      </c>
      <c r="BL1236" s="96">
        <v>40437</v>
      </c>
      <c r="BM1236" s="126">
        <f t="shared" si="582"/>
        <v>2.1631420489890408E-2</v>
      </c>
      <c r="BN1236" s="126">
        <f t="shared" si="583"/>
        <v>-5.2287427623674896E-4</v>
      </c>
      <c r="BO1236" s="126">
        <f t="shared" si="584"/>
        <v>1.2574746996182637E-3</v>
      </c>
      <c r="BP1236" s="126">
        <f t="shared" si="585"/>
        <v>1.837466196642793E-3</v>
      </c>
      <c r="BQ1236" s="126">
        <f t="shared" si="586"/>
        <v>6.3454058826949546E-3</v>
      </c>
    </row>
    <row r="1237" spans="1:69" ht="14" thickBot="1" x14ac:dyDescent="0.2">
      <c r="A1237" s="96">
        <v>40438</v>
      </c>
      <c r="B1237" s="97">
        <v>2.7604999542236328</v>
      </c>
      <c r="C1237" s="98">
        <v>1125.5899658203125</v>
      </c>
      <c r="D1237" s="97">
        <v>1.5621999502182007</v>
      </c>
      <c r="E1237">
        <v>85.800085517067018</v>
      </c>
      <c r="F1237">
        <v>1276.5589599609375</v>
      </c>
      <c r="G1237" s="14"/>
      <c r="H1237" s="34">
        <f t="shared" si="574"/>
        <v>-2.8897002574334966E-3</v>
      </c>
      <c r="I1237" s="34">
        <f t="shared" si="575"/>
        <v>8.2685577184511596E-4</v>
      </c>
      <c r="J1237" s="34">
        <f t="shared" si="576"/>
        <v>-1.1509336701681727E-3</v>
      </c>
      <c r="K1237" s="34">
        <f t="shared" si="577"/>
        <v>2.5738223963464336E-4</v>
      </c>
      <c r="L1237" s="101">
        <f t="shared" si="578"/>
        <v>1.5691702485550734E-3</v>
      </c>
      <c r="N1237" s="34">
        <f t="shared" si="579"/>
        <v>0.11883439511672628</v>
      </c>
      <c r="O1237" s="35">
        <f t="shared" si="587"/>
        <v>8.2685577184511597E-2</v>
      </c>
      <c r="P1237" s="35">
        <f t="shared" si="588"/>
        <v>-0.11509336701681727</v>
      </c>
      <c r="Q1237" s="35">
        <f t="shared" si="580"/>
        <v>2.5738223963464337E-2</v>
      </c>
      <c r="R1237" s="35">
        <f t="shared" si="589"/>
        <v>0.15691702485550735</v>
      </c>
      <c r="S1237" s="67">
        <f t="shared" si="581"/>
        <v>0.26908185410339225</v>
      </c>
      <c r="BL1237" s="96">
        <v>40438</v>
      </c>
      <c r="BM1237" s="126">
        <f t="shared" si="582"/>
        <v>-2.4682114185376855E-3</v>
      </c>
      <c r="BN1237" s="126">
        <f t="shared" si="583"/>
        <v>6.6832516217510505E-4</v>
      </c>
      <c r="BO1237" s="126">
        <f t="shared" si="584"/>
        <v>-1.1097431985761105E-3</v>
      </c>
      <c r="BP1237" s="126">
        <f t="shared" si="585"/>
        <v>4.6507385021592326E-4</v>
      </c>
      <c r="BQ1237" s="126">
        <f t="shared" si="586"/>
        <v>8.1951060613666535E-4</v>
      </c>
    </row>
    <row r="1238" spans="1:69" ht="14" thickBot="1" x14ac:dyDescent="0.2">
      <c r="A1238" s="96">
        <v>40441</v>
      </c>
      <c r="B1238" s="97">
        <v>2.7209999561309814</v>
      </c>
      <c r="C1238" s="98">
        <v>1142.7099609375</v>
      </c>
      <c r="D1238" s="97">
        <v>1.5543999671936035</v>
      </c>
      <c r="E1238">
        <v>85.778007781312866</v>
      </c>
      <c r="F1238">
        <v>1278.580078125</v>
      </c>
      <c r="G1238" s="14"/>
      <c r="H1238" s="34">
        <f t="shared" si="574"/>
        <v>-1.4309001538730475E-2</v>
      </c>
      <c r="I1238" s="34">
        <f t="shared" si="575"/>
        <v>1.5209797205957424E-2</v>
      </c>
      <c r="J1238" s="34">
        <f t="shared" si="576"/>
        <v>-4.9929479408239025E-3</v>
      </c>
      <c r="K1238" s="34">
        <f t="shared" si="577"/>
        <v>-2.5731601106342204E-4</v>
      </c>
      <c r="L1238" s="101">
        <f t="shared" si="578"/>
        <v>1.5832548495248084E-3</v>
      </c>
      <c r="N1238" s="34">
        <f t="shared" si="579"/>
        <v>0.58843526701608917</v>
      </c>
      <c r="O1238" s="35">
        <f t="shared" si="587"/>
        <v>1.5209797205957423</v>
      </c>
      <c r="P1238" s="35">
        <f t="shared" si="588"/>
        <v>-0.49929479408239025</v>
      </c>
      <c r="Q1238" s="35">
        <f t="shared" si="580"/>
        <v>-2.5731601106342206E-2</v>
      </c>
      <c r="R1238" s="35">
        <f t="shared" si="589"/>
        <v>0.15832548495248083</v>
      </c>
      <c r="S1238" s="67">
        <f t="shared" si="581"/>
        <v>1.74271407737558</v>
      </c>
      <c r="BL1238" s="96">
        <v>40441</v>
      </c>
      <c r="BM1238" s="126">
        <f t="shared" si="582"/>
        <v>-1.3887512699834664E-2</v>
      </c>
      <c r="BN1238" s="126">
        <f t="shared" si="583"/>
        <v>1.5051266596287412E-2</v>
      </c>
      <c r="BO1238" s="126">
        <f t="shared" si="584"/>
        <v>-4.9517574692318402E-3</v>
      </c>
      <c r="BP1238" s="126">
        <f t="shared" si="585"/>
        <v>-4.9624400482142171E-5</v>
      </c>
      <c r="BQ1238" s="126">
        <f t="shared" si="586"/>
        <v>8.3359520710640041E-4</v>
      </c>
    </row>
    <row r="1239" spans="1:69" ht="14" thickBot="1" x14ac:dyDescent="0.2">
      <c r="A1239" s="96">
        <v>40442</v>
      </c>
      <c r="B1239" s="97">
        <v>2.6094999313354492</v>
      </c>
      <c r="C1239" s="98">
        <v>1139.780029296875</v>
      </c>
      <c r="D1239" s="97">
        <v>1.562999963760376</v>
      </c>
      <c r="E1239">
        <v>85.06294579165548</v>
      </c>
      <c r="F1239">
        <v>1274.6302490234375</v>
      </c>
      <c r="G1239" s="14"/>
      <c r="H1239" s="34">
        <f t="shared" si="574"/>
        <v>-4.0977591544718465E-2</v>
      </c>
      <c r="I1239" s="34">
        <f t="shared" si="575"/>
        <v>-2.5640203908096075E-3</v>
      </c>
      <c r="J1239" s="34">
        <f t="shared" si="576"/>
        <v>5.532679328538171E-3</v>
      </c>
      <c r="K1239" s="34">
        <f t="shared" si="577"/>
        <v>-8.336192552762519E-3</v>
      </c>
      <c r="L1239" s="101">
        <f t="shared" si="578"/>
        <v>-3.0892309125876635E-3</v>
      </c>
      <c r="N1239" s="34">
        <f t="shared" si="579"/>
        <v>1.6851392430859979</v>
      </c>
      <c r="O1239" s="35">
        <f t="shared" si="587"/>
        <v>-0.25640203908096076</v>
      </c>
      <c r="P1239" s="35">
        <f t="shared" si="588"/>
        <v>0.55326793285381715</v>
      </c>
      <c r="Q1239" s="35">
        <f t="shared" si="580"/>
        <v>-0.83361925527625191</v>
      </c>
      <c r="R1239" s="35">
        <f t="shared" si="589"/>
        <v>-0.30892309125876638</v>
      </c>
      <c r="S1239" s="67">
        <f t="shared" si="581"/>
        <v>0.83946279032383631</v>
      </c>
      <c r="BL1239" s="96">
        <v>40442</v>
      </c>
      <c r="BM1239" s="126">
        <f t="shared" si="582"/>
        <v>-4.0556102705822654E-2</v>
      </c>
      <c r="BN1239" s="126">
        <f t="shared" si="583"/>
        <v>-2.7225510004796182E-3</v>
      </c>
      <c r="BO1239" s="126">
        <f t="shared" si="584"/>
        <v>5.5738698001302333E-3</v>
      </c>
      <c r="BP1239" s="126">
        <f t="shared" si="585"/>
        <v>-8.1285009421812396E-3</v>
      </c>
      <c r="BQ1239" s="126">
        <f t="shared" si="586"/>
        <v>-3.8388905550060717E-3</v>
      </c>
    </row>
    <row r="1240" spans="1:69" ht="14" thickBot="1" x14ac:dyDescent="0.2">
      <c r="A1240" s="96">
        <v>40443</v>
      </c>
      <c r="B1240" s="97">
        <v>2.5864999294281006</v>
      </c>
      <c r="C1240" s="98">
        <v>1134.280029296875</v>
      </c>
      <c r="D1240" s="97">
        <v>1.5670000314712524</v>
      </c>
      <c r="E1240">
        <v>84.55944402893951</v>
      </c>
      <c r="F1240">
        <v>1288.6300048828125</v>
      </c>
      <c r="G1240" s="14"/>
      <c r="H1240" s="34">
        <f t="shared" si="574"/>
        <v>-8.8139499952307153E-3</v>
      </c>
      <c r="I1240" s="34">
        <f t="shared" si="575"/>
        <v>-4.8254925148959876E-3</v>
      </c>
      <c r="J1240" s="34">
        <f t="shared" si="576"/>
        <v>2.5592244424963509E-3</v>
      </c>
      <c r="K1240" s="34">
        <f t="shared" si="577"/>
        <v>-5.9191667773791463E-3</v>
      </c>
      <c r="L1240" s="101">
        <f t="shared" si="578"/>
        <v>1.0983385864332784E-2</v>
      </c>
      <c r="N1240" s="34">
        <f t="shared" si="579"/>
        <v>0.36245988267397977</v>
      </c>
      <c r="O1240" s="35">
        <f t="shared" si="587"/>
        <v>-0.48254925148959876</v>
      </c>
      <c r="P1240" s="35">
        <f t="shared" si="588"/>
        <v>0.25592244424963506</v>
      </c>
      <c r="Q1240" s="35">
        <f t="shared" si="580"/>
        <v>-0.59191667773791468</v>
      </c>
      <c r="R1240" s="35">
        <f t="shared" si="589"/>
        <v>1.0983385864332784</v>
      </c>
      <c r="S1240" s="67">
        <f t="shared" si="581"/>
        <v>0.64225498412937987</v>
      </c>
      <c r="BL1240" s="96">
        <v>40443</v>
      </c>
      <c r="BM1240" s="126">
        <f t="shared" si="582"/>
        <v>-8.3924611563349037E-3</v>
      </c>
      <c r="BN1240" s="126">
        <f t="shared" si="583"/>
        <v>-4.9840231245659988E-3</v>
      </c>
      <c r="BO1240" s="126">
        <f t="shared" si="584"/>
        <v>2.6004149140884131E-3</v>
      </c>
      <c r="BP1240" s="126">
        <f t="shared" si="585"/>
        <v>-5.711475166797866E-3</v>
      </c>
      <c r="BQ1240" s="126">
        <f t="shared" si="586"/>
        <v>1.0233726221914376E-2</v>
      </c>
    </row>
    <row r="1241" spans="1:69" ht="14" thickBot="1" x14ac:dyDescent="0.2">
      <c r="A1241" s="96">
        <v>40444</v>
      </c>
      <c r="B1241" s="97">
        <v>2.5929999351501465</v>
      </c>
      <c r="C1241" s="98">
        <v>1124.8299560546875</v>
      </c>
      <c r="D1241" s="97">
        <v>1.569599986076355</v>
      </c>
      <c r="E1241">
        <v>84.359707030157438</v>
      </c>
      <c r="F1241">
        <v>1293.6097412109375</v>
      </c>
      <c r="G1241" s="14"/>
      <c r="H1241" s="34">
        <f t="shared" si="574"/>
        <v>2.5130508020091502E-3</v>
      </c>
      <c r="I1241" s="34">
        <f t="shared" si="575"/>
        <v>-8.3313405844282328E-3</v>
      </c>
      <c r="J1241" s="34">
        <f t="shared" si="576"/>
        <v>1.6591924396207242E-3</v>
      </c>
      <c r="K1241" s="34">
        <f t="shared" si="577"/>
        <v>-2.362089782824425E-3</v>
      </c>
      <c r="L1241" s="101">
        <f t="shared" si="578"/>
        <v>3.8643647200950091E-3</v>
      </c>
      <c r="N1241" s="34">
        <f t="shared" si="579"/>
        <v>-0.10334527644732164</v>
      </c>
      <c r="O1241" s="35">
        <f t="shared" si="587"/>
        <v>-0.83313405844282329</v>
      </c>
      <c r="P1241" s="35">
        <f t="shared" si="588"/>
        <v>0.16591924396207242</v>
      </c>
      <c r="Q1241" s="35">
        <f t="shared" si="580"/>
        <v>-0.2362089782824425</v>
      </c>
      <c r="R1241" s="35">
        <f t="shared" si="589"/>
        <v>0.38643647200950093</v>
      </c>
      <c r="S1241" s="67">
        <f t="shared" si="581"/>
        <v>-0.62033259720101419</v>
      </c>
      <c r="BL1241" s="96">
        <v>40444</v>
      </c>
      <c r="BM1241" s="126">
        <f t="shared" si="582"/>
        <v>2.9345396409049614E-3</v>
      </c>
      <c r="BN1241" s="126">
        <f t="shared" si="583"/>
        <v>-8.489871194098244E-3</v>
      </c>
      <c r="BO1241" s="126">
        <f t="shared" si="584"/>
        <v>1.7003829112127865E-3</v>
      </c>
      <c r="BP1241" s="126">
        <f t="shared" si="585"/>
        <v>-2.1543981722431452E-3</v>
      </c>
      <c r="BQ1241" s="126">
        <f t="shared" si="586"/>
        <v>3.114705077676601E-3</v>
      </c>
    </row>
    <row r="1242" spans="1:69" ht="14" thickBot="1" x14ac:dyDescent="0.2">
      <c r="A1242" s="96">
        <v>40445</v>
      </c>
      <c r="B1242" s="97">
        <v>2.6449999809265137</v>
      </c>
      <c r="C1242" s="98">
        <v>1148.6700439453125</v>
      </c>
      <c r="D1242" s="97">
        <v>1.5812000036239624</v>
      </c>
      <c r="E1242">
        <v>84.402431657484584</v>
      </c>
      <c r="F1242">
        <v>1295.6097412109375</v>
      </c>
      <c r="G1242" s="14"/>
      <c r="H1242" s="34">
        <f t="shared" si="574"/>
        <v>2.0054009670986032E-2</v>
      </c>
      <c r="I1242" s="34">
        <f t="shared" si="575"/>
        <v>2.1194392772258219E-2</v>
      </c>
      <c r="J1242" s="34">
        <f t="shared" si="576"/>
        <v>7.3904291861041889E-3</v>
      </c>
      <c r="K1242" s="34">
        <f t="shared" si="577"/>
        <v>5.0645774898048146E-4</v>
      </c>
      <c r="L1242" s="101">
        <f t="shared" si="578"/>
        <v>1.5460613323209954E-3</v>
      </c>
      <c r="N1242" s="34">
        <f t="shared" si="579"/>
        <v>-0.82468972440524779</v>
      </c>
      <c r="O1242" s="35">
        <f t="shared" si="587"/>
        <v>2.1194392772258217</v>
      </c>
      <c r="P1242" s="35">
        <f t="shared" si="588"/>
        <v>0.73904291861041893</v>
      </c>
      <c r="Q1242" s="35">
        <f t="shared" si="580"/>
        <v>5.0645774898048147E-2</v>
      </c>
      <c r="R1242" s="35">
        <f t="shared" si="589"/>
        <v>0.15460613323209954</v>
      </c>
      <c r="S1242" s="67">
        <f t="shared" si="581"/>
        <v>2.2390443795611406</v>
      </c>
      <c r="BL1242" s="96">
        <v>40445</v>
      </c>
      <c r="BM1242" s="126">
        <f t="shared" si="582"/>
        <v>2.0475498509881843E-2</v>
      </c>
      <c r="BN1242" s="126">
        <f t="shared" si="583"/>
        <v>2.1035862162588209E-2</v>
      </c>
      <c r="BO1242" s="126">
        <f t="shared" si="584"/>
        <v>7.4316196576962512E-3</v>
      </c>
      <c r="BP1242" s="126">
        <f t="shared" si="585"/>
        <v>7.141493595617613E-4</v>
      </c>
      <c r="BQ1242" s="126">
        <f t="shared" si="586"/>
        <v>7.9640168990258739E-4</v>
      </c>
    </row>
    <row r="1243" spans="1:69" ht="14" thickBot="1" x14ac:dyDescent="0.2">
      <c r="A1243" s="96">
        <v>40448</v>
      </c>
      <c r="B1243" s="97">
        <v>2.5474998950958252</v>
      </c>
      <c r="C1243" s="98">
        <v>1142.1600341796875</v>
      </c>
      <c r="D1243" s="97">
        <v>1.5851999521255493</v>
      </c>
      <c r="E1243">
        <v>84.238902798274864</v>
      </c>
      <c r="F1243">
        <v>1296.6297607421875</v>
      </c>
      <c r="G1243" s="14"/>
      <c r="H1243" s="34">
        <f t="shared" si="574"/>
        <v>-3.6862036496701708E-2</v>
      </c>
      <c r="I1243" s="34">
        <f t="shared" si="575"/>
        <v>-5.6674323492107515E-3</v>
      </c>
      <c r="J1243" s="34">
        <f t="shared" si="576"/>
        <v>2.5296916850616031E-3</v>
      </c>
      <c r="K1243" s="34">
        <f t="shared" si="577"/>
        <v>-1.9374899040034755E-3</v>
      </c>
      <c r="L1243" s="101">
        <f t="shared" si="578"/>
        <v>7.8728918037976618E-4</v>
      </c>
      <c r="N1243" s="34">
        <f t="shared" si="579"/>
        <v>1.515893490540358</v>
      </c>
      <c r="O1243" s="35">
        <f t="shared" si="587"/>
        <v>-0.56674323492107515</v>
      </c>
      <c r="P1243" s="35">
        <f t="shared" si="588"/>
        <v>0.2529691685061603</v>
      </c>
      <c r="Q1243" s="35">
        <f t="shared" si="580"/>
        <v>-0.19374899040034754</v>
      </c>
      <c r="R1243" s="35">
        <f t="shared" si="589"/>
        <v>7.8728918037976617E-2</v>
      </c>
      <c r="S1243" s="67">
        <f t="shared" si="581"/>
        <v>1.0870993517630723</v>
      </c>
      <c r="BL1243" s="96">
        <v>40448</v>
      </c>
      <c r="BM1243" s="126">
        <f t="shared" si="582"/>
        <v>-3.6440547657805897E-2</v>
      </c>
      <c r="BN1243" s="126">
        <f t="shared" si="583"/>
        <v>-5.8259629588807626E-3</v>
      </c>
      <c r="BO1243" s="126">
        <f t="shared" si="584"/>
        <v>2.5708821566536653E-3</v>
      </c>
      <c r="BP1243" s="126">
        <f t="shared" si="585"/>
        <v>-1.7297982934221957E-3</v>
      </c>
      <c r="BQ1243" s="126">
        <f t="shared" si="586"/>
        <v>3.7629537961358147E-5</v>
      </c>
    </row>
    <row r="1244" spans="1:69" ht="14" thickBot="1" x14ac:dyDescent="0.2">
      <c r="A1244" s="96">
        <v>40449</v>
      </c>
      <c r="B1244" s="97">
        <v>2.4779999256134033</v>
      </c>
      <c r="C1244" s="98">
        <v>1147.699951171875</v>
      </c>
      <c r="D1244" s="97">
        <v>1.5791000127792358</v>
      </c>
      <c r="E1244">
        <v>83.941914489059357</v>
      </c>
      <c r="F1244">
        <v>1306.6796875</v>
      </c>
      <c r="G1244" s="14"/>
      <c r="H1244" s="34">
        <f t="shared" si="574"/>
        <v>-2.7281637819187275E-2</v>
      </c>
      <c r="I1244" s="34">
        <f t="shared" si="575"/>
        <v>4.850385958537178E-3</v>
      </c>
      <c r="J1244" s="34">
        <f t="shared" si="576"/>
        <v>-3.8480567313506678E-3</v>
      </c>
      <c r="K1244" s="34">
        <f t="shared" si="577"/>
        <v>-3.5255481653969178E-3</v>
      </c>
      <c r="L1244" s="101">
        <f t="shared" si="578"/>
        <v>7.7508067931897134E-3</v>
      </c>
      <c r="N1244" s="34">
        <f t="shared" si="579"/>
        <v>1.1219146067821306</v>
      </c>
      <c r="O1244" s="35">
        <f t="shared" si="587"/>
        <v>0.48503859585371778</v>
      </c>
      <c r="P1244" s="35">
        <f t="shared" si="588"/>
        <v>-0.38480567313506681</v>
      </c>
      <c r="Q1244" s="35">
        <f t="shared" si="580"/>
        <v>-0.35255481653969178</v>
      </c>
      <c r="R1244" s="35">
        <f t="shared" si="589"/>
        <v>0.77508067931897129</v>
      </c>
      <c r="S1244" s="67">
        <f t="shared" si="581"/>
        <v>1.6446733922800609</v>
      </c>
      <c r="BL1244" s="96">
        <v>40449</v>
      </c>
      <c r="BM1244" s="126">
        <f t="shared" si="582"/>
        <v>-2.6860148980291463E-2</v>
      </c>
      <c r="BN1244" s="126">
        <f t="shared" si="583"/>
        <v>4.6918553488671669E-3</v>
      </c>
      <c r="BO1244" s="126">
        <f t="shared" si="584"/>
        <v>-3.8068662597586056E-3</v>
      </c>
      <c r="BP1244" s="126">
        <f t="shared" si="585"/>
        <v>-3.317856554815638E-3</v>
      </c>
      <c r="BQ1244" s="126">
        <f t="shared" si="586"/>
        <v>7.0011471507713053E-3</v>
      </c>
    </row>
    <row r="1245" spans="1:69" ht="14" thickBot="1" x14ac:dyDescent="0.2">
      <c r="A1245" s="96">
        <v>40450</v>
      </c>
      <c r="B1245" s="97">
        <v>2.5399999618530273</v>
      </c>
      <c r="C1245" s="98">
        <v>1144.72998046875</v>
      </c>
      <c r="D1245" s="97">
        <v>1.5793000459671021</v>
      </c>
      <c r="E1245">
        <v>83.619034773167385</v>
      </c>
      <c r="F1245">
        <v>1311.6795654296875</v>
      </c>
      <c r="G1245" s="14"/>
      <c r="H1245" s="34">
        <f t="shared" si="574"/>
        <v>2.5020192938172325E-2</v>
      </c>
      <c r="I1245" s="34">
        <f t="shared" si="575"/>
        <v>-2.5877588476783241E-3</v>
      </c>
      <c r="J1245" s="34">
        <f t="shared" si="576"/>
        <v>1.266754393308819E-4</v>
      </c>
      <c r="K1245" s="34">
        <f t="shared" si="577"/>
        <v>-3.8464659503811369E-3</v>
      </c>
      <c r="L1245" s="101">
        <f t="shared" si="578"/>
        <v>3.826399061313563E-3</v>
      </c>
      <c r="N1245" s="34">
        <f t="shared" si="579"/>
        <v>-1.0289162295857672</v>
      </c>
      <c r="O1245" s="35">
        <f t="shared" si="587"/>
        <v>-0.25877588476783242</v>
      </c>
      <c r="P1245" s="35">
        <f t="shared" si="588"/>
        <v>1.266754393308819E-2</v>
      </c>
      <c r="Q1245" s="35">
        <f t="shared" si="580"/>
        <v>-0.38464659503811371</v>
      </c>
      <c r="R1245" s="35">
        <f t="shared" si="589"/>
        <v>0.38263990613135629</v>
      </c>
      <c r="S1245" s="67">
        <f t="shared" si="581"/>
        <v>-1.277031259327269</v>
      </c>
      <c r="BL1245" s="96">
        <v>40450</v>
      </c>
      <c r="BM1245" s="126">
        <f t="shared" si="582"/>
        <v>2.5441681777068136E-2</v>
      </c>
      <c r="BN1245" s="126">
        <f t="shared" si="583"/>
        <v>-2.7462894573483353E-3</v>
      </c>
      <c r="BO1245" s="126">
        <f t="shared" si="584"/>
        <v>1.6786591092294423E-4</v>
      </c>
      <c r="BP1245" s="126">
        <f t="shared" si="585"/>
        <v>-3.6387743397998571E-3</v>
      </c>
      <c r="BQ1245" s="126">
        <f t="shared" si="586"/>
        <v>3.0767394188951549E-3</v>
      </c>
    </row>
    <row r="1246" spans="1:69" ht="14" thickBot="1" x14ac:dyDescent="0.2">
      <c r="A1246" s="96">
        <v>40451</v>
      </c>
      <c r="B1246" s="97">
        <v>2.5704998970031738</v>
      </c>
      <c r="C1246" s="98">
        <v>1141.199951171875</v>
      </c>
      <c r="D1246" s="97">
        <v>1.5715999603271484</v>
      </c>
      <c r="E1246">
        <v>83.402838739664958</v>
      </c>
      <c r="F1246">
        <v>1307.75927734375</v>
      </c>
      <c r="G1246" s="14"/>
      <c r="H1246" s="34">
        <f t="shared" si="574"/>
        <v>1.2007848664649432E-2</v>
      </c>
      <c r="I1246" s="34">
        <f t="shared" si="575"/>
        <v>-3.0837222376490091E-3</v>
      </c>
      <c r="J1246" s="34">
        <f t="shared" si="576"/>
        <v>-4.8756318722439976E-3</v>
      </c>
      <c r="K1246" s="34">
        <f t="shared" si="577"/>
        <v>-2.5854882693743192E-3</v>
      </c>
      <c r="L1246" s="101">
        <f t="shared" si="578"/>
        <v>-2.9887544101926066E-3</v>
      </c>
      <c r="N1246" s="34">
        <f t="shared" si="579"/>
        <v>-0.49380396082469608</v>
      </c>
      <c r="O1246" s="35">
        <f t="shared" si="587"/>
        <v>-0.30837222376490092</v>
      </c>
      <c r="P1246" s="35">
        <f t="shared" si="588"/>
        <v>-0.48756318722439973</v>
      </c>
      <c r="Q1246" s="35">
        <f t="shared" si="580"/>
        <v>-0.25854882693743192</v>
      </c>
      <c r="R1246" s="35">
        <f t="shared" si="589"/>
        <v>-0.29887544101926067</v>
      </c>
      <c r="S1246" s="67">
        <f t="shared" si="581"/>
        <v>-1.8471636397706892</v>
      </c>
      <c r="BL1246" s="96">
        <v>40451</v>
      </c>
      <c r="BM1246" s="126">
        <f t="shared" si="582"/>
        <v>1.2429337503545244E-2</v>
      </c>
      <c r="BN1246" s="126">
        <f t="shared" si="583"/>
        <v>-3.2422528473190198E-3</v>
      </c>
      <c r="BO1246" s="126">
        <f t="shared" si="584"/>
        <v>-4.8344414006519353E-3</v>
      </c>
      <c r="BP1246" s="126">
        <f t="shared" si="585"/>
        <v>-2.3777966587930394E-3</v>
      </c>
      <c r="BQ1246" s="126">
        <f t="shared" si="586"/>
        <v>-3.7384140526110147E-3</v>
      </c>
    </row>
    <row r="1247" spans="1:69" ht="14" thickBot="1" x14ac:dyDescent="0.2">
      <c r="A1247" s="96">
        <v>40452</v>
      </c>
      <c r="B1247" s="97">
        <v>2.5989999771118164</v>
      </c>
      <c r="C1247" s="98">
        <v>1146.239990234375</v>
      </c>
      <c r="D1247" s="97">
        <v>1.583299994468689</v>
      </c>
      <c r="E1247">
        <v>83.361119860267451</v>
      </c>
      <c r="F1247">
        <v>1316.759033203125</v>
      </c>
      <c r="G1247" s="14"/>
      <c r="H1247" s="34">
        <f t="shared" si="574"/>
        <v>1.1087368702822939E-2</v>
      </c>
      <c r="I1247" s="34">
        <f t="shared" si="575"/>
        <v>4.4164382037735692E-3</v>
      </c>
      <c r="J1247" s="34">
        <f t="shared" si="576"/>
        <v>7.4446643146421415E-3</v>
      </c>
      <c r="K1247" s="34">
        <f t="shared" si="577"/>
        <v>-5.0020934572418099E-4</v>
      </c>
      <c r="L1247" s="101">
        <f t="shared" si="578"/>
        <v>6.8818138133608332E-3</v>
      </c>
      <c r="N1247" s="34">
        <f t="shared" si="579"/>
        <v>-0.45595066472613482</v>
      </c>
      <c r="O1247" s="35">
        <f t="shared" si="587"/>
        <v>0.44164382037735694</v>
      </c>
      <c r="P1247" s="35">
        <f t="shared" si="588"/>
        <v>0.7444664314642141</v>
      </c>
      <c r="Q1247" s="35">
        <f t="shared" si="580"/>
        <v>-5.0020934572418102E-2</v>
      </c>
      <c r="R1247" s="35">
        <f t="shared" si="589"/>
        <v>0.68818138133608331</v>
      </c>
      <c r="S1247" s="67">
        <f t="shared" si="581"/>
        <v>1.3683200338791015</v>
      </c>
      <c r="BL1247" s="96">
        <v>40452</v>
      </c>
      <c r="BM1247" s="126">
        <f t="shared" si="582"/>
        <v>1.1508857541718751E-2</v>
      </c>
      <c r="BN1247" s="126">
        <f t="shared" si="583"/>
        <v>4.257907594103558E-3</v>
      </c>
      <c r="BO1247" s="126">
        <f t="shared" si="584"/>
        <v>7.4858547862342037E-3</v>
      </c>
      <c r="BP1247" s="126">
        <f t="shared" si="585"/>
        <v>-2.9251773514290115E-4</v>
      </c>
      <c r="BQ1247" s="126">
        <f t="shared" si="586"/>
        <v>6.132154170942425E-3</v>
      </c>
    </row>
    <row r="1248" spans="1:69" ht="14" thickBot="1" x14ac:dyDescent="0.2">
      <c r="A1248" s="96">
        <v>40455</v>
      </c>
      <c r="B1248" s="97">
        <v>2.5504999160766602</v>
      </c>
      <c r="C1248" s="98">
        <v>1137.030029296875</v>
      </c>
      <c r="D1248" s="97">
        <v>1.583299994468689</v>
      </c>
      <c r="E1248">
        <v>83.381970844082801</v>
      </c>
      <c r="F1248">
        <v>1314.7802734375</v>
      </c>
      <c r="G1248" s="14"/>
      <c r="H1248" s="34">
        <f t="shared" si="574"/>
        <v>-1.8661047118997201E-2</v>
      </c>
      <c r="I1248" s="34">
        <f t="shared" si="575"/>
        <v>-8.0349324888035114E-3</v>
      </c>
      <c r="J1248" s="34">
        <f t="shared" si="576"/>
        <v>0</v>
      </c>
      <c r="K1248" s="34">
        <f t="shared" si="577"/>
        <v>2.5012840338879097E-4</v>
      </c>
      <c r="L1248" s="101">
        <f t="shared" si="578"/>
        <v>-1.5027500975721454E-3</v>
      </c>
      <c r="N1248" s="34">
        <f t="shared" si="579"/>
        <v>0.7674063221354005</v>
      </c>
      <c r="O1248" s="35">
        <f t="shared" si="587"/>
        <v>-0.80349324888035112</v>
      </c>
      <c r="P1248" s="35">
        <f t="shared" si="588"/>
        <v>0</v>
      </c>
      <c r="Q1248" s="35">
        <f t="shared" si="580"/>
        <v>2.5012840338879096E-2</v>
      </c>
      <c r="R1248" s="35">
        <f t="shared" si="589"/>
        <v>-0.15027500975721453</v>
      </c>
      <c r="S1248" s="67">
        <f t="shared" si="581"/>
        <v>-0.16134909616328605</v>
      </c>
      <c r="BL1248" s="96">
        <v>40455</v>
      </c>
      <c r="BM1248" s="126">
        <f t="shared" si="582"/>
        <v>-1.8239558280101389E-2</v>
      </c>
      <c r="BN1248" s="126">
        <f t="shared" si="583"/>
        <v>-8.1934630984735225E-3</v>
      </c>
      <c r="BO1248" s="126">
        <f t="shared" si="584"/>
        <v>4.1190471592062348E-5</v>
      </c>
      <c r="BP1248" s="126">
        <f t="shared" si="585"/>
        <v>4.5782001397007082E-4</v>
      </c>
      <c r="BQ1248" s="126">
        <f t="shared" si="586"/>
        <v>-2.2524097399905536E-3</v>
      </c>
    </row>
    <row r="1249" spans="1:69" ht="14" thickBot="1" x14ac:dyDescent="0.2">
      <c r="A1249" s="96">
        <v>40456</v>
      </c>
      <c r="B1249" s="97">
        <v>2.5669999122619629</v>
      </c>
      <c r="C1249" s="98">
        <v>1160.75</v>
      </c>
      <c r="D1249" s="97">
        <v>1.5903999805450439</v>
      </c>
      <c r="E1249">
        <v>83.201597358853178</v>
      </c>
      <c r="F1249">
        <v>1337.8798828125</v>
      </c>
      <c r="G1249" s="14"/>
      <c r="H1249" s="34">
        <f t="shared" si="574"/>
        <v>6.4693184584315019E-3</v>
      </c>
      <c r="I1249" s="34">
        <f t="shared" si="575"/>
        <v>2.0861340590796119E-2</v>
      </c>
      <c r="J1249" s="34">
        <f t="shared" si="576"/>
        <v>4.4842961543352603E-3</v>
      </c>
      <c r="K1249" s="34">
        <f t="shared" si="577"/>
        <v>-2.1632192595555954E-3</v>
      </c>
      <c r="L1249" s="101">
        <f t="shared" si="578"/>
        <v>1.7569178547686869E-2</v>
      </c>
      <c r="N1249" s="34">
        <f t="shared" si="579"/>
        <v>-0.26604058460650643</v>
      </c>
      <c r="O1249" s="35">
        <f t="shared" si="587"/>
        <v>2.0861340590796118</v>
      </c>
      <c r="P1249" s="35">
        <f t="shared" si="588"/>
        <v>0.44842961543352605</v>
      </c>
      <c r="Q1249" s="35">
        <f t="shared" si="580"/>
        <v>-0.21632192595555955</v>
      </c>
      <c r="R1249" s="35">
        <f t="shared" si="589"/>
        <v>1.756917854768687</v>
      </c>
      <c r="S1249" s="67">
        <f t="shared" si="581"/>
        <v>3.809119018719759</v>
      </c>
      <c r="BL1249" s="96">
        <v>40456</v>
      </c>
      <c r="BM1249" s="126">
        <f t="shared" si="582"/>
        <v>6.8908072973273126E-3</v>
      </c>
      <c r="BN1249" s="126">
        <f t="shared" si="583"/>
        <v>2.070280998112611E-2</v>
      </c>
      <c r="BO1249" s="126">
        <f t="shared" si="584"/>
        <v>4.5254866259273226E-3</v>
      </c>
      <c r="BP1249" s="126">
        <f t="shared" si="585"/>
        <v>-1.9555276489743156E-3</v>
      </c>
      <c r="BQ1249" s="126">
        <f t="shared" si="586"/>
        <v>1.6819518905268463E-2</v>
      </c>
    </row>
    <row r="1250" spans="1:69" ht="14" thickBot="1" x14ac:dyDescent="0.2">
      <c r="A1250" s="96">
        <v>40457</v>
      </c>
      <c r="B1250" s="97">
        <v>2.5039999485015869</v>
      </c>
      <c r="C1250" s="98">
        <v>1159.969970703125</v>
      </c>
      <c r="D1250" s="97">
        <v>1.5894999504089355</v>
      </c>
      <c r="E1250">
        <v>82.939372421280382</v>
      </c>
      <c r="F1250">
        <v>1345.8797607421875</v>
      </c>
      <c r="G1250" s="14"/>
      <c r="H1250" s="34">
        <f t="shared" si="574"/>
        <v>-2.4542253959355342E-2</v>
      </c>
      <c r="I1250" s="34">
        <f t="shared" si="575"/>
        <v>-6.7200456332112859E-4</v>
      </c>
      <c r="J1250" s="34">
        <f t="shared" si="576"/>
        <v>-5.6591432791639634E-4</v>
      </c>
      <c r="K1250" s="34">
        <f t="shared" si="577"/>
        <v>-3.1516815289231183E-3</v>
      </c>
      <c r="L1250" s="101">
        <f t="shared" si="578"/>
        <v>5.9795188136547084E-3</v>
      </c>
      <c r="N1250" s="34">
        <f t="shared" si="579"/>
        <v>1.0092617379808611</v>
      </c>
      <c r="O1250" s="35">
        <f t="shared" si="587"/>
        <v>-6.7200456332112857E-2</v>
      </c>
      <c r="P1250" s="35">
        <f t="shared" si="588"/>
        <v>-5.6591432791639633E-2</v>
      </c>
      <c r="Q1250" s="35">
        <f t="shared" si="580"/>
        <v>-0.31516815289231181</v>
      </c>
      <c r="R1250" s="35">
        <f t="shared" si="589"/>
        <v>0.59795188136547084</v>
      </c>
      <c r="S1250" s="67">
        <f t="shared" si="581"/>
        <v>1.1682535773302676</v>
      </c>
      <c r="BL1250" s="96">
        <v>40457</v>
      </c>
      <c r="BM1250" s="126">
        <f t="shared" si="582"/>
        <v>-2.412076512045953E-2</v>
      </c>
      <c r="BN1250" s="126">
        <f t="shared" si="583"/>
        <v>-8.3053517299113951E-4</v>
      </c>
      <c r="BO1250" s="126">
        <f t="shared" si="584"/>
        <v>-5.2472385632433398E-4</v>
      </c>
      <c r="BP1250" s="126">
        <f t="shared" si="585"/>
        <v>-2.9439899183418385E-3</v>
      </c>
      <c r="BQ1250" s="126">
        <f t="shared" si="586"/>
        <v>5.2298591712363002E-3</v>
      </c>
    </row>
    <row r="1251" spans="1:69" ht="14" thickBot="1" x14ac:dyDescent="0.2">
      <c r="A1251" s="96">
        <v>40458</v>
      </c>
      <c r="B1251" s="97">
        <v>2.4914999008178711</v>
      </c>
      <c r="C1251" s="98">
        <v>1158.06005859375</v>
      </c>
      <c r="D1251" s="97">
        <v>1.5878000259399414</v>
      </c>
      <c r="E1251">
        <v>82.358756169667004</v>
      </c>
      <c r="F1251">
        <v>1334.9100341796875</v>
      </c>
      <c r="G1251" s="14"/>
      <c r="H1251" s="34">
        <f t="shared" si="574"/>
        <v>-4.9920319252386349E-3</v>
      </c>
      <c r="I1251" s="34">
        <f t="shared" si="575"/>
        <v>-1.6465185803191886E-3</v>
      </c>
      <c r="J1251" s="34">
        <f t="shared" si="576"/>
        <v>-1.0694712312238801E-3</v>
      </c>
      <c r="K1251" s="34">
        <f t="shared" si="577"/>
        <v>-7.0004900527123482E-3</v>
      </c>
      <c r="L1251" s="101">
        <f t="shared" si="578"/>
        <v>-8.1505992455453286E-3</v>
      </c>
      <c r="N1251" s="34">
        <f t="shared" si="579"/>
        <v>0.20528949073977515</v>
      </c>
      <c r="O1251" s="35">
        <f t="shared" si="587"/>
        <v>-0.16465185803191887</v>
      </c>
      <c r="P1251" s="35">
        <f t="shared" si="588"/>
        <v>-0.10694712312238801</v>
      </c>
      <c r="Q1251" s="35">
        <f t="shared" si="580"/>
        <v>-0.70004900527123481</v>
      </c>
      <c r="R1251" s="35">
        <f t="shared" si="589"/>
        <v>-0.81505992455453291</v>
      </c>
      <c r="S1251" s="67">
        <f t="shared" si="581"/>
        <v>-1.5814184202402994</v>
      </c>
      <c r="BL1251" s="96">
        <v>40458</v>
      </c>
      <c r="BM1251" s="126">
        <f t="shared" si="582"/>
        <v>-4.5705430863428242E-3</v>
      </c>
      <c r="BN1251" s="126">
        <f t="shared" si="583"/>
        <v>-1.8050491899891995E-3</v>
      </c>
      <c r="BO1251" s="126">
        <f t="shared" si="584"/>
        <v>-1.0282807596318179E-3</v>
      </c>
      <c r="BP1251" s="126">
        <f t="shared" si="585"/>
        <v>-6.7927984421310679E-3</v>
      </c>
      <c r="BQ1251" s="126">
        <f t="shared" si="586"/>
        <v>-8.9002588879637367E-3</v>
      </c>
    </row>
    <row r="1252" spans="1:69" ht="14" thickBot="1" x14ac:dyDescent="0.2">
      <c r="A1252" s="96">
        <v>40459</v>
      </c>
      <c r="B1252" s="97">
        <v>2.4879999160766602</v>
      </c>
      <c r="C1252" s="98">
        <v>1165.1500244140625</v>
      </c>
      <c r="D1252" s="97">
        <v>1.5945999622344971</v>
      </c>
      <c r="E1252">
        <v>82.081586851924143</v>
      </c>
      <c r="F1252">
        <v>1345.9095458984375</v>
      </c>
      <c r="G1252" s="14"/>
      <c r="H1252" s="34">
        <f t="shared" si="574"/>
        <v>-1.4047701707963209E-3</v>
      </c>
      <c r="I1252" s="34">
        <f t="shared" si="575"/>
        <v>6.1222781734843303E-3</v>
      </c>
      <c r="J1252" s="34">
        <f t="shared" si="576"/>
        <v>4.2826150544557759E-3</v>
      </c>
      <c r="K1252" s="34">
        <f t="shared" si="577"/>
        <v>-3.3653897974353164E-3</v>
      </c>
      <c r="L1252" s="101">
        <f t="shared" si="578"/>
        <v>8.2398899080186206E-3</v>
      </c>
      <c r="N1252" s="34">
        <f t="shared" si="579"/>
        <v>5.7768972091543268E-2</v>
      </c>
      <c r="O1252" s="35">
        <f t="shared" si="587"/>
        <v>0.61222781734843301</v>
      </c>
      <c r="P1252" s="35">
        <f t="shared" si="588"/>
        <v>0.42826150544557756</v>
      </c>
      <c r="Q1252" s="35">
        <f t="shared" si="580"/>
        <v>-0.33653897974353164</v>
      </c>
      <c r="R1252" s="35">
        <f t="shared" si="589"/>
        <v>0.82398899080186205</v>
      </c>
      <c r="S1252" s="67">
        <f t="shared" si="581"/>
        <v>1.5857083059438843</v>
      </c>
      <c r="BL1252" s="96">
        <v>40459</v>
      </c>
      <c r="BM1252" s="126">
        <f t="shared" si="582"/>
        <v>-9.8328133190051003E-4</v>
      </c>
      <c r="BN1252" s="126">
        <f t="shared" si="583"/>
        <v>5.9637475638143192E-3</v>
      </c>
      <c r="BO1252" s="126">
        <f t="shared" si="584"/>
        <v>4.3238055260478381E-3</v>
      </c>
      <c r="BP1252" s="126">
        <f t="shared" si="585"/>
        <v>-3.1576981868540366E-3</v>
      </c>
      <c r="BQ1252" s="126">
        <f t="shared" si="586"/>
        <v>7.4902302656002125E-3</v>
      </c>
    </row>
    <row r="1253" spans="1:69" ht="14" thickBot="1" x14ac:dyDescent="0.2">
      <c r="A1253" s="96">
        <v>40462</v>
      </c>
      <c r="B1253" s="97">
        <v>2.4879999160766602</v>
      </c>
      <c r="C1253" s="98">
        <v>1165.3199462890625</v>
      </c>
      <c r="D1253" s="97">
        <v>1.5885000228881836</v>
      </c>
      <c r="E1253">
        <v>82.081586851924143</v>
      </c>
      <c r="F1253">
        <v>1347.9798583984375</v>
      </c>
      <c r="G1253" s="14"/>
      <c r="H1253" s="34">
        <f t="shared" si="574"/>
        <v>0</v>
      </c>
      <c r="I1253" s="34">
        <f t="shared" si="575"/>
        <v>1.4583690635500035E-4</v>
      </c>
      <c r="J1253" s="34">
        <f t="shared" si="576"/>
        <v>-3.8253728149884639E-3</v>
      </c>
      <c r="K1253" s="34">
        <f t="shared" si="577"/>
        <v>0</v>
      </c>
      <c r="L1253" s="101">
        <f t="shared" si="578"/>
        <v>1.5382255860426344E-3</v>
      </c>
      <c r="N1253" s="34">
        <f t="shared" si="579"/>
        <v>0</v>
      </c>
      <c r="O1253" s="35">
        <f t="shared" si="587"/>
        <v>1.4583690635500034E-2</v>
      </c>
      <c r="P1253" s="35">
        <f t="shared" si="588"/>
        <v>-0.38253728149884642</v>
      </c>
      <c r="Q1253" s="35">
        <f t="shared" si="580"/>
        <v>0</v>
      </c>
      <c r="R1253" s="35">
        <f t="shared" si="589"/>
        <v>0.15382255860426344</v>
      </c>
      <c r="S1253" s="67">
        <f t="shared" si="581"/>
        <v>-0.21413103225908295</v>
      </c>
      <c r="BL1253" s="96">
        <v>40462</v>
      </c>
      <c r="BM1253" s="126">
        <f t="shared" si="582"/>
        <v>4.2148883889581103E-4</v>
      </c>
      <c r="BN1253" s="126">
        <f t="shared" si="583"/>
        <v>-1.2693703315010569E-5</v>
      </c>
      <c r="BO1253" s="126">
        <f t="shared" si="584"/>
        <v>-3.7841823433964017E-3</v>
      </c>
      <c r="BP1253" s="126">
        <f t="shared" si="585"/>
        <v>2.0769161058127987E-4</v>
      </c>
      <c r="BQ1253" s="126">
        <f t="shared" si="586"/>
        <v>7.8856594362422636E-4</v>
      </c>
    </row>
    <row r="1254" spans="1:69" ht="14" thickBot="1" x14ac:dyDescent="0.2">
      <c r="A1254" s="96">
        <v>40463</v>
      </c>
      <c r="B1254" s="97">
        <v>2.5065000057220459</v>
      </c>
      <c r="C1254" s="98">
        <v>1169.77001953125</v>
      </c>
      <c r="D1254" s="97">
        <v>1.5778000354766846</v>
      </c>
      <c r="E1254">
        <v>81.879963326647911</v>
      </c>
      <c r="F1254">
        <v>1345.9798583984375</v>
      </c>
      <c r="G1254" s="14"/>
      <c r="H1254" s="34">
        <f t="shared" si="574"/>
        <v>7.4357276002479248E-3</v>
      </c>
      <c r="I1254" s="34">
        <f t="shared" si="575"/>
        <v>3.8187566053071238E-3</v>
      </c>
      <c r="J1254" s="34">
        <f t="shared" si="576"/>
        <v>-6.735906362811685E-3</v>
      </c>
      <c r="K1254" s="34">
        <f t="shared" si="577"/>
        <v>-2.456379475703404E-3</v>
      </c>
      <c r="L1254" s="101">
        <f t="shared" si="578"/>
        <v>-1.4837016944572459E-3</v>
      </c>
      <c r="N1254" s="34">
        <f t="shared" si="579"/>
        <v>-0.30578264626414953</v>
      </c>
      <c r="O1254" s="35">
        <f t="shared" si="587"/>
        <v>0.38187566053071237</v>
      </c>
      <c r="P1254" s="35">
        <f t="shared" si="588"/>
        <v>-0.67359063628116855</v>
      </c>
      <c r="Q1254" s="35">
        <f t="shared" si="580"/>
        <v>-0.24563794757034041</v>
      </c>
      <c r="R1254" s="35">
        <f t="shared" si="589"/>
        <v>-0.14837016944572459</v>
      </c>
      <c r="S1254" s="67">
        <f t="shared" si="581"/>
        <v>-0.99150573903067074</v>
      </c>
      <c r="BL1254" s="96">
        <v>40463</v>
      </c>
      <c r="BM1254" s="126">
        <f t="shared" si="582"/>
        <v>7.8572164391437355E-3</v>
      </c>
      <c r="BN1254" s="126">
        <f t="shared" si="583"/>
        <v>3.6602259956371131E-3</v>
      </c>
      <c r="BO1254" s="126">
        <f t="shared" si="584"/>
        <v>-6.6947158912196228E-3</v>
      </c>
      <c r="BP1254" s="126">
        <f t="shared" si="585"/>
        <v>-2.2486878651221242E-3</v>
      </c>
      <c r="BQ1254" s="126">
        <f t="shared" si="586"/>
        <v>-2.2333613368756538E-3</v>
      </c>
    </row>
    <row r="1255" spans="1:69" ht="14" thickBot="1" x14ac:dyDescent="0.2">
      <c r="A1255" s="96">
        <v>40464</v>
      </c>
      <c r="B1255" s="97">
        <v>2.5014998912811279</v>
      </c>
      <c r="C1255" s="98">
        <v>1178.0999755859375</v>
      </c>
      <c r="D1255" s="97">
        <v>1.5893000364303589</v>
      </c>
      <c r="E1255">
        <v>81.779522556277882</v>
      </c>
      <c r="F1255">
        <v>1370.4771728515625</v>
      </c>
      <c r="G1255" s="14"/>
      <c r="H1255" s="34">
        <f t="shared" si="574"/>
        <v>-1.9948591380424072E-3</v>
      </c>
      <c r="I1255" s="34">
        <f t="shared" si="575"/>
        <v>7.1210202993794271E-3</v>
      </c>
      <c r="J1255" s="34">
        <f t="shared" si="576"/>
        <v>7.2886301781581201E-3</v>
      </c>
      <c r="K1255" s="34">
        <f t="shared" si="577"/>
        <v>-1.2266831382097057E-3</v>
      </c>
      <c r="L1255" s="101">
        <f t="shared" si="578"/>
        <v>1.8200357382965604E-2</v>
      </c>
      <c r="N1255" s="34">
        <f t="shared" si="579"/>
        <v>8.2035456238941443E-2</v>
      </c>
      <c r="O1255" s="35">
        <f t="shared" si="587"/>
        <v>0.71210202993794269</v>
      </c>
      <c r="P1255" s="35">
        <f t="shared" si="588"/>
        <v>0.72886301781581198</v>
      </c>
      <c r="Q1255" s="35">
        <f t="shared" si="580"/>
        <v>-0.12266831382097057</v>
      </c>
      <c r="R1255" s="35">
        <f t="shared" si="589"/>
        <v>1.8200357382965604</v>
      </c>
      <c r="S1255" s="67">
        <f t="shared" si="581"/>
        <v>3.2203679284682858</v>
      </c>
      <c r="BL1255" s="96">
        <v>40464</v>
      </c>
      <c r="BM1255" s="126">
        <f t="shared" si="582"/>
        <v>-1.5733702991465961E-3</v>
      </c>
      <c r="BN1255" s="126">
        <f t="shared" si="583"/>
        <v>6.962489689709416E-3</v>
      </c>
      <c r="BO1255" s="126">
        <f t="shared" si="584"/>
        <v>7.3298206497501824E-3</v>
      </c>
      <c r="BP1255" s="126">
        <f t="shared" si="585"/>
        <v>-1.0189915276284259E-3</v>
      </c>
      <c r="BQ1255" s="126">
        <f t="shared" si="586"/>
        <v>1.7450697740547198E-2</v>
      </c>
    </row>
    <row r="1256" spans="1:69" ht="14" thickBot="1" x14ac:dyDescent="0.2">
      <c r="A1256" s="96">
        <v>40465</v>
      </c>
      <c r="B1256" s="97">
        <v>2.5829999446868896</v>
      </c>
      <c r="C1256" s="98">
        <v>1173.81005859375</v>
      </c>
      <c r="D1256" s="97">
        <v>1.5986000299453735</v>
      </c>
      <c r="E1256">
        <v>81.439855781905933</v>
      </c>
      <c r="F1256">
        <v>1373.9542236328125</v>
      </c>
      <c r="G1256" s="14"/>
      <c r="H1256" s="34">
        <f t="shared" si="574"/>
        <v>3.2580474494452991E-2</v>
      </c>
      <c r="I1256" s="34">
        <f t="shared" si="575"/>
        <v>-3.6413861990395808E-3</v>
      </c>
      <c r="J1256" s="34">
        <f t="shared" si="576"/>
        <v>5.8516285797758257E-3</v>
      </c>
      <c r="K1256" s="34">
        <f t="shared" si="577"/>
        <v>-4.1534453094685397E-3</v>
      </c>
      <c r="L1256" s="101">
        <f t="shared" si="578"/>
        <v>2.5371095922854911E-3</v>
      </c>
      <c r="N1256" s="34">
        <f t="shared" si="579"/>
        <v>-1.3398209621239072</v>
      </c>
      <c r="O1256" s="35">
        <f t="shared" si="587"/>
        <v>-0.36413861990395807</v>
      </c>
      <c r="P1256" s="35">
        <f t="shared" si="588"/>
        <v>0.58516285797758261</v>
      </c>
      <c r="Q1256" s="35">
        <f t="shared" si="580"/>
        <v>-0.41534453094685397</v>
      </c>
      <c r="R1256" s="35">
        <f t="shared" si="589"/>
        <v>0.25371095922854914</v>
      </c>
      <c r="S1256" s="67">
        <f t="shared" si="581"/>
        <v>-1.2804302957685874</v>
      </c>
      <c r="BL1256" s="96">
        <v>40465</v>
      </c>
      <c r="BM1256" s="126">
        <f t="shared" si="582"/>
        <v>3.3001963333348802E-2</v>
      </c>
      <c r="BN1256" s="126">
        <f t="shared" si="583"/>
        <v>-3.7999168087095919E-3</v>
      </c>
      <c r="BO1256" s="126">
        <f t="shared" si="584"/>
        <v>5.8928190513678879E-3</v>
      </c>
      <c r="BP1256" s="126">
        <f t="shared" si="585"/>
        <v>-3.9457536988872595E-3</v>
      </c>
      <c r="BQ1256" s="126">
        <f t="shared" si="586"/>
        <v>1.787449949867083E-3</v>
      </c>
    </row>
    <row r="1257" spans="1:69" ht="14" thickBot="1" x14ac:dyDescent="0.2">
      <c r="A1257" s="96">
        <v>40466</v>
      </c>
      <c r="B1257" s="97">
        <v>2.6454999446868896</v>
      </c>
      <c r="C1257" s="98">
        <v>1176.18994140625</v>
      </c>
      <c r="D1257" s="97">
        <v>1.5981999635696411</v>
      </c>
      <c r="E1257">
        <v>81.439855781905933</v>
      </c>
      <c r="F1257">
        <v>1369.107421875</v>
      </c>
      <c r="G1257" s="14"/>
      <c r="H1257" s="34">
        <f t="shared" si="574"/>
        <v>2.4196671056288477E-2</v>
      </c>
      <c r="I1257" s="34">
        <f t="shared" si="575"/>
        <v>2.0274854479873441E-3</v>
      </c>
      <c r="J1257" s="34">
        <f t="shared" si="576"/>
        <v>-2.5026045804971787E-4</v>
      </c>
      <c r="K1257" s="34">
        <f t="shared" si="577"/>
        <v>0</v>
      </c>
      <c r="L1257" s="101">
        <f t="shared" si="578"/>
        <v>-3.5276297233522691E-3</v>
      </c>
      <c r="N1257" s="34">
        <f t="shared" si="579"/>
        <v>-0.99505018259791378</v>
      </c>
      <c r="O1257" s="35">
        <f t="shared" si="587"/>
        <v>0.20274854479873441</v>
      </c>
      <c r="P1257" s="35">
        <f t="shared" si="588"/>
        <v>-2.5026045804971787E-2</v>
      </c>
      <c r="Q1257" s="35">
        <f t="shared" si="580"/>
        <v>0</v>
      </c>
      <c r="R1257" s="35">
        <f t="shared" si="589"/>
        <v>-0.35276297233522691</v>
      </c>
      <c r="S1257" s="67">
        <f t="shared" si="581"/>
        <v>-1.170090655939378</v>
      </c>
      <c r="BL1257" s="96">
        <v>40466</v>
      </c>
      <c r="BM1257" s="126">
        <f t="shared" si="582"/>
        <v>2.4618159895184288E-2</v>
      </c>
      <c r="BN1257" s="126">
        <f t="shared" si="583"/>
        <v>1.8689548383173332E-3</v>
      </c>
      <c r="BO1257" s="126">
        <f t="shared" si="584"/>
        <v>-2.0906998645765551E-4</v>
      </c>
      <c r="BP1257" s="126">
        <f t="shared" si="585"/>
        <v>2.0769161058127987E-4</v>
      </c>
      <c r="BQ1257" s="126">
        <f t="shared" si="586"/>
        <v>-4.2772893657706769E-3</v>
      </c>
    </row>
    <row r="1258" spans="1:69" ht="14" thickBot="1" x14ac:dyDescent="0.2">
      <c r="A1258" s="96">
        <v>40469</v>
      </c>
      <c r="B1258" s="97">
        <v>2.559999942779541</v>
      </c>
      <c r="C1258" s="98">
        <v>1184.7099609375</v>
      </c>
      <c r="D1258" s="97">
        <v>1.5937000513076782</v>
      </c>
      <c r="E1258">
        <v>81.221574520671808</v>
      </c>
      <c r="F1258">
        <v>1371.128662109375</v>
      </c>
      <c r="G1258" s="14"/>
      <c r="H1258" s="34">
        <f t="shared" si="574"/>
        <v>-3.2319033715749353E-2</v>
      </c>
      <c r="I1258" s="34">
        <f t="shared" si="575"/>
        <v>7.2437445954209442E-3</v>
      </c>
      <c r="J1258" s="34">
        <f t="shared" si="576"/>
        <v>-2.8156127922266769E-3</v>
      </c>
      <c r="K1258" s="34">
        <f t="shared" si="577"/>
        <v>-2.6802756357854731E-3</v>
      </c>
      <c r="L1258" s="101">
        <f t="shared" si="578"/>
        <v>1.4763196825029995E-3</v>
      </c>
      <c r="N1258" s="34">
        <f t="shared" si="579"/>
        <v>1.3290696197602232</v>
      </c>
      <c r="O1258" s="35">
        <f t="shared" si="587"/>
        <v>0.72437445954209445</v>
      </c>
      <c r="P1258" s="35">
        <f t="shared" si="588"/>
        <v>-0.28156127922266772</v>
      </c>
      <c r="Q1258" s="35">
        <f t="shared" si="580"/>
        <v>-0.26802756357854729</v>
      </c>
      <c r="R1258" s="35">
        <f t="shared" si="589"/>
        <v>0.14763196825029995</v>
      </c>
      <c r="S1258" s="67">
        <f t="shared" si="581"/>
        <v>1.6514872047514024</v>
      </c>
      <c r="BL1258" s="96">
        <v>40469</v>
      </c>
      <c r="BM1258" s="126">
        <f t="shared" si="582"/>
        <v>-3.1897544876853541E-2</v>
      </c>
      <c r="BN1258" s="126">
        <f t="shared" si="583"/>
        <v>7.0852139857509331E-3</v>
      </c>
      <c r="BO1258" s="126">
        <f t="shared" si="584"/>
        <v>-2.7744223206346147E-3</v>
      </c>
      <c r="BP1258" s="126">
        <f t="shared" si="585"/>
        <v>-2.4725840252041932E-3</v>
      </c>
      <c r="BQ1258" s="126">
        <f t="shared" si="586"/>
        <v>7.2666004008459142E-4</v>
      </c>
    </row>
    <row r="1259" spans="1:69" ht="14" thickBot="1" x14ac:dyDescent="0.2">
      <c r="A1259" s="96">
        <v>40470</v>
      </c>
      <c r="B1259" s="97">
        <v>2.5355000495910645</v>
      </c>
      <c r="C1259" s="98">
        <v>1165.9000244140625</v>
      </c>
      <c r="D1259" s="97">
        <v>1.5699000358581543</v>
      </c>
      <c r="E1259">
        <v>81.479673332127788</v>
      </c>
      <c r="F1259">
        <v>1342.2305908203125</v>
      </c>
      <c r="G1259" s="14"/>
      <c r="H1259" s="34">
        <f t="shared" si="574"/>
        <v>-9.5702709906608837E-3</v>
      </c>
      <c r="I1259" s="34">
        <f t="shared" si="575"/>
        <v>-1.5877250249970529E-2</v>
      </c>
      <c r="J1259" s="34">
        <f t="shared" si="576"/>
        <v>-1.4933811058106766E-2</v>
      </c>
      <c r="K1259" s="34">
        <f t="shared" si="577"/>
        <v>3.1777124856190897E-3</v>
      </c>
      <c r="L1259" s="101">
        <f t="shared" si="578"/>
        <v>-2.1076119322460271E-2</v>
      </c>
      <c r="N1259" s="34">
        <f t="shared" si="579"/>
        <v>0.3935623985057945</v>
      </c>
      <c r="O1259" s="35">
        <f t="shared" si="587"/>
        <v>-1.5877250249970529</v>
      </c>
      <c r="P1259" s="35">
        <f t="shared" si="588"/>
        <v>-1.4933811058106765</v>
      </c>
      <c r="Q1259" s="35">
        <f t="shared" si="580"/>
        <v>0.31777124856190897</v>
      </c>
      <c r="R1259" s="35">
        <f t="shared" si="589"/>
        <v>-2.1076119322460269</v>
      </c>
      <c r="S1259" s="67">
        <f t="shared" si="581"/>
        <v>-4.4773844159860534</v>
      </c>
      <c r="BL1259" s="96">
        <v>40470</v>
      </c>
      <c r="BM1259" s="126">
        <f t="shared" si="582"/>
        <v>-9.1487821517650721E-3</v>
      </c>
      <c r="BN1259" s="126">
        <f t="shared" si="583"/>
        <v>-1.6035780859640539E-2</v>
      </c>
      <c r="BO1259" s="126">
        <f t="shared" si="584"/>
        <v>-1.4892620586514704E-2</v>
      </c>
      <c r="BP1259" s="126">
        <f t="shared" si="585"/>
        <v>3.3854040962003696E-3</v>
      </c>
      <c r="BQ1259" s="126">
        <f t="shared" si="586"/>
        <v>-2.1825778964878677E-2</v>
      </c>
    </row>
    <row r="1260" spans="1:69" ht="14" thickBot="1" x14ac:dyDescent="0.2">
      <c r="A1260" s="96">
        <v>40471</v>
      </c>
      <c r="B1260" s="97">
        <v>2.5225000381469727</v>
      </c>
      <c r="C1260" s="98">
        <v>1178.1700439453125</v>
      </c>
      <c r="D1260" s="97">
        <v>1.5856000185012817</v>
      </c>
      <c r="E1260">
        <v>81.182008765531108</v>
      </c>
      <c r="F1260">
        <v>1343.4305419921875</v>
      </c>
      <c r="G1260" s="14"/>
      <c r="H1260" s="34">
        <f t="shared" si="574"/>
        <v>-5.1271982606304785E-3</v>
      </c>
      <c r="I1260" s="34">
        <f t="shared" si="575"/>
        <v>1.0524075198828862E-2</v>
      </c>
      <c r="J1260" s="34">
        <f t="shared" si="576"/>
        <v>1.0000625698785567E-2</v>
      </c>
      <c r="K1260" s="34">
        <f t="shared" si="577"/>
        <v>-3.6532371133023373E-3</v>
      </c>
      <c r="L1260" s="101">
        <f t="shared" si="578"/>
        <v>8.9399778255809417E-4</v>
      </c>
      <c r="N1260" s="34">
        <f t="shared" si="579"/>
        <v>0.21084799448600808</v>
      </c>
      <c r="O1260" s="35">
        <f t="shared" si="587"/>
        <v>1.0524075198828862</v>
      </c>
      <c r="P1260" s="35">
        <f t="shared" si="588"/>
        <v>1.0000625698785566</v>
      </c>
      <c r="Q1260" s="35">
        <f t="shared" si="580"/>
        <v>-0.36532371133023372</v>
      </c>
      <c r="R1260" s="35">
        <f t="shared" si="589"/>
        <v>8.9399778255809415E-2</v>
      </c>
      <c r="S1260" s="67">
        <f t="shared" si="581"/>
        <v>1.9873941511730264</v>
      </c>
      <c r="BL1260" s="96">
        <v>40471</v>
      </c>
      <c r="BM1260" s="126">
        <f t="shared" si="582"/>
        <v>-4.7057094217346678E-3</v>
      </c>
      <c r="BN1260" s="126">
        <f t="shared" si="583"/>
        <v>1.0365544589158851E-2</v>
      </c>
      <c r="BO1260" s="126">
        <f t="shared" si="584"/>
        <v>1.0041816170377629E-2</v>
      </c>
      <c r="BP1260" s="126">
        <f t="shared" si="585"/>
        <v>-3.4455455027210574E-3</v>
      </c>
      <c r="BQ1260" s="126">
        <f t="shared" si="586"/>
        <v>1.4433814013968614E-4</v>
      </c>
    </row>
    <row r="1261" spans="1:69" ht="14" thickBot="1" x14ac:dyDescent="0.2">
      <c r="A1261" s="96">
        <v>40472</v>
      </c>
      <c r="B1261" s="97">
        <v>2.5929999351501465</v>
      </c>
      <c r="C1261" s="98">
        <v>1180.260009765625</v>
      </c>
      <c r="D1261" s="97">
        <v>1.5713000297546387</v>
      </c>
      <c r="E1261">
        <v>81.280986288975996</v>
      </c>
      <c r="F1261">
        <v>1322.4117431640625</v>
      </c>
      <c r="G1261" s="14"/>
      <c r="H1261" s="34">
        <f t="shared" si="574"/>
        <v>2.7948422571665459E-2</v>
      </c>
      <c r="I1261" s="34">
        <f t="shared" si="575"/>
        <v>1.7739084702186763E-3</v>
      </c>
      <c r="J1261" s="34">
        <f t="shared" si="576"/>
        <v>-9.0186608096533057E-3</v>
      </c>
      <c r="K1261" s="34">
        <f t="shared" si="577"/>
        <v>1.2192051533333299E-3</v>
      </c>
      <c r="L1261" s="101">
        <f t="shared" si="578"/>
        <v>-1.5645616331571559E-2</v>
      </c>
      <c r="N1261" s="34">
        <f t="shared" si="579"/>
        <v>-1.1493350849199482</v>
      </c>
      <c r="O1261" s="35">
        <f t="shared" si="587"/>
        <v>0.17739084702186764</v>
      </c>
      <c r="P1261" s="35">
        <f t="shared" si="588"/>
        <v>-0.90186608096533061</v>
      </c>
      <c r="Q1261" s="35">
        <f t="shared" si="580"/>
        <v>0.12192051533333299</v>
      </c>
      <c r="R1261" s="35">
        <f t="shared" si="589"/>
        <v>-1.5645616331571559</v>
      </c>
      <c r="S1261" s="67">
        <f t="shared" si="581"/>
        <v>-3.3164514366872337</v>
      </c>
      <c r="BL1261" s="96">
        <v>40472</v>
      </c>
      <c r="BM1261" s="126">
        <f t="shared" si="582"/>
        <v>2.836991141056127E-2</v>
      </c>
      <c r="BN1261" s="126">
        <f t="shared" si="583"/>
        <v>1.6153778605486654E-3</v>
      </c>
      <c r="BO1261" s="126">
        <f t="shared" si="584"/>
        <v>-8.9774703380612435E-3</v>
      </c>
      <c r="BP1261" s="126">
        <f t="shared" si="585"/>
        <v>1.4268967639146097E-3</v>
      </c>
      <c r="BQ1261" s="126">
        <f t="shared" si="586"/>
        <v>-1.6395275973989966E-2</v>
      </c>
    </row>
    <row r="1262" spans="1:69" ht="14" thickBot="1" x14ac:dyDescent="0.2">
      <c r="A1262" s="96">
        <v>40473</v>
      </c>
      <c r="B1262" s="97">
        <v>2.6284999847412109</v>
      </c>
      <c r="C1262" s="98">
        <v>1183.0799560546875</v>
      </c>
      <c r="D1262" s="97">
        <v>1.5671000480651855</v>
      </c>
      <c r="E1262">
        <v>81.380205454845864</v>
      </c>
      <c r="F1262">
        <v>1323.4617919921875</v>
      </c>
      <c r="G1262" s="14"/>
      <c r="H1262" s="34">
        <f t="shared" si="574"/>
        <v>1.3690725213615881E-2</v>
      </c>
      <c r="I1262" s="34">
        <f t="shared" si="575"/>
        <v>2.3892585241640802E-3</v>
      </c>
      <c r="J1262" s="34">
        <f t="shared" si="576"/>
        <v>-2.6729342645713306E-3</v>
      </c>
      <c r="K1262" s="34">
        <f t="shared" si="577"/>
        <v>1.2206934290526147E-3</v>
      </c>
      <c r="L1262" s="101">
        <f t="shared" si="578"/>
        <v>7.9404076192835784E-4</v>
      </c>
      <c r="N1262" s="34">
        <f t="shared" si="579"/>
        <v>-0.56300962194408444</v>
      </c>
      <c r="O1262" s="35">
        <f t="shared" si="587"/>
        <v>0.23892585241640801</v>
      </c>
      <c r="P1262" s="35">
        <f t="shared" si="588"/>
        <v>-0.26729342645713305</v>
      </c>
      <c r="Q1262" s="35">
        <f t="shared" si="580"/>
        <v>0.12206934290526147</v>
      </c>
      <c r="R1262" s="35">
        <f t="shared" si="589"/>
        <v>7.9404076192835779E-2</v>
      </c>
      <c r="S1262" s="67">
        <f t="shared" si="581"/>
        <v>-0.38990377688671224</v>
      </c>
      <c r="BL1262" s="96">
        <v>40473</v>
      </c>
      <c r="BM1262" s="126">
        <f t="shared" si="582"/>
        <v>1.4112214052511693E-2</v>
      </c>
      <c r="BN1262" s="126">
        <f t="shared" si="583"/>
        <v>2.2307279144940691E-3</v>
      </c>
      <c r="BO1262" s="126">
        <f t="shared" si="584"/>
        <v>-2.6317437929792684E-3</v>
      </c>
      <c r="BP1262" s="126">
        <f t="shared" si="585"/>
        <v>1.4283850396338946E-3</v>
      </c>
      <c r="BQ1262" s="126">
        <f t="shared" si="586"/>
        <v>4.4381119509949809E-5</v>
      </c>
    </row>
    <row r="1263" spans="1:69" ht="14" thickBot="1" x14ac:dyDescent="0.2">
      <c r="A1263" s="96">
        <v>40476</v>
      </c>
      <c r="B1263" s="97">
        <v>2.6319999694824219</v>
      </c>
      <c r="C1263" s="98">
        <v>1185.6199951171875</v>
      </c>
      <c r="D1263" s="97">
        <v>1.5750999450683594</v>
      </c>
      <c r="E1263">
        <v>80.860355005077579</v>
      </c>
      <c r="F1263">
        <v>1335.5806884765625</v>
      </c>
      <c r="G1263" s="14"/>
      <c r="H1263" s="34">
        <f t="shared" si="574"/>
        <v>1.3315521253676281E-3</v>
      </c>
      <c r="I1263" s="34">
        <f t="shared" si="575"/>
        <v>2.1469715968906056E-3</v>
      </c>
      <c r="J1263" s="34">
        <f t="shared" si="576"/>
        <v>5.1049050844270425E-3</v>
      </c>
      <c r="K1263" s="34">
        <f t="shared" si="577"/>
        <v>-6.3879225526989594E-3</v>
      </c>
      <c r="L1263" s="101">
        <f t="shared" si="578"/>
        <v>9.1569673999674778E-3</v>
      </c>
      <c r="N1263" s="34">
        <f t="shared" si="579"/>
        <v>-5.4757994701149358E-2</v>
      </c>
      <c r="O1263" s="35">
        <f t="shared" si="587"/>
        <v>0.21469715968906056</v>
      </c>
      <c r="P1263" s="35">
        <f t="shared" si="588"/>
        <v>0.51049050844270427</v>
      </c>
      <c r="Q1263" s="35">
        <f t="shared" si="580"/>
        <v>-0.63879225526989591</v>
      </c>
      <c r="R1263" s="35">
        <f t="shared" si="589"/>
        <v>0.91569673999674772</v>
      </c>
      <c r="S1263" s="67">
        <f t="shared" si="581"/>
        <v>0.94733415815746724</v>
      </c>
      <c r="BL1263" s="96">
        <v>40476</v>
      </c>
      <c r="BM1263" s="126">
        <f t="shared" si="582"/>
        <v>1.753040964263439E-3</v>
      </c>
      <c r="BN1263" s="126">
        <f t="shared" si="583"/>
        <v>1.9884409872205945E-3</v>
      </c>
      <c r="BO1263" s="126">
        <f t="shared" si="584"/>
        <v>5.1460955560191047E-3</v>
      </c>
      <c r="BP1263" s="126">
        <f t="shared" si="585"/>
        <v>-6.1802309421176791E-3</v>
      </c>
      <c r="BQ1263" s="126">
        <f t="shared" si="586"/>
        <v>8.4073077575490696E-3</v>
      </c>
    </row>
    <row r="1264" spans="1:69" ht="14" thickBot="1" x14ac:dyDescent="0.2">
      <c r="A1264" s="96">
        <v>40477</v>
      </c>
      <c r="B1264" s="97">
        <v>2.7235000133514404</v>
      </c>
      <c r="C1264" s="98">
        <v>1185.6400146484375</v>
      </c>
      <c r="D1264" s="97">
        <v>1.5831999778747559</v>
      </c>
      <c r="E1264">
        <v>81.539463426376997</v>
      </c>
      <c r="F1264">
        <v>1338.6307373046875</v>
      </c>
      <c r="G1264" s="14"/>
      <c r="H1264" s="34">
        <f t="shared" si="574"/>
        <v>3.4764454760617597E-2</v>
      </c>
      <c r="I1264" s="34">
        <f t="shared" si="575"/>
        <v>1.6885284772901673E-5</v>
      </c>
      <c r="J1264" s="34">
        <f t="shared" si="576"/>
        <v>5.1425516404579284E-3</v>
      </c>
      <c r="K1264" s="34">
        <f t="shared" si="577"/>
        <v>8.3985337593035989E-3</v>
      </c>
      <c r="L1264" s="101">
        <f t="shared" si="578"/>
        <v>2.2836874285776438E-3</v>
      </c>
      <c r="N1264" s="34">
        <f t="shared" si="579"/>
        <v>-1.4296337284165059</v>
      </c>
      <c r="O1264" s="35">
        <f t="shared" si="587"/>
        <v>1.6885284772901674E-3</v>
      </c>
      <c r="P1264" s="35">
        <f t="shared" si="588"/>
        <v>0.51425516404579286</v>
      </c>
      <c r="Q1264" s="35">
        <f t="shared" si="580"/>
        <v>0.83985337593035991</v>
      </c>
      <c r="R1264" s="35">
        <f t="shared" si="589"/>
        <v>0.22836874285776437</v>
      </c>
      <c r="S1264" s="67">
        <f t="shared" si="581"/>
        <v>0.15453208289470127</v>
      </c>
      <c r="BL1264" s="96">
        <v>40477</v>
      </c>
      <c r="BM1264" s="126">
        <f t="shared" si="582"/>
        <v>3.5185943599513408E-2</v>
      </c>
      <c r="BN1264" s="126">
        <f t="shared" si="583"/>
        <v>-1.4164532489710925E-4</v>
      </c>
      <c r="BO1264" s="126">
        <f t="shared" si="584"/>
        <v>5.1837421120499907E-3</v>
      </c>
      <c r="BP1264" s="126">
        <f t="shared" si="585"/>
        <v>8.6062253698848783E-3</v>
      </c>
      <c r="BQ1264" s="126">
        <f t="shared" si="586"/>
        <v>1.5340277861592357E-3</v>
      </c>
    </row>
    <row r="1265" spans="1:69" ht="14" thickBot="1" x14ac:dyDescent="0.2">
      <c r="A1265" s="96">
        <v>40478</v>
      </c>
      <c r="B1265" s="97">
        <v>2.7985000610351562</v>
      </c>
      <c r="C1265" s="98">
        <v>1182.449951171875</v>
      </c>
      <c r="D1265" s="97">
        <v>1.5763000249862671</v>
      </c>
      <c r="E1265">
        <v>81.719373799933777</v>
      </c>
      <c r="F1265">
        <v>1322.680908203125</v>
      </c>
      <c r="G1265" s="14"/>
      <c r="H1265" s="34">
        <f t="shared" si="574"/>
        <v>2.7538111737118547E-2</v>
      </c>
      <c r="I1265" s="34">
        <f t="shared" si="575"/>
        <v>-2.6905835136716502E-3</v>
      </c>
      <c r="J1265" s="34">
        <f t="shared" si="576"/>
        <v>-4.3582320521195796E-3</v>
      </c>
      <c r="K1265" s="34">
        <f t="shared" si="577"/>
        <v>2.2064208666178319E-3</v>
      </c>
      <c r="L1265" s="101">
        <f t="shared" si="578"/>
        <v>-1.1915032769736961E-2</v>
      </c>
      <c r="N1265" s="34">
        <f t="shared" si="579"/>
        <v>-1.1324616947792949</v>
      </c>
      <c r="O1265" s="35">
        <f t="shared" si="587"/>
        <v>-0.26905835136716505</v>
      </c>
      <c r="P1265" s="35">
        <f t="shared" si="588"/>
        <v>-0.43582320521195794</v>
      </c>
      <c r="Q1265" s="35">
        <f t="shared" si="580"/>
        <v>0.2206420866617832</v>
      </c>
      <c r="R1265" s="35">
        <f t="shared" si="589"/>
        <v>-1.191503276973696</v>
      </c>
      <c r="S1265" s="67">
        <f t="shared" si="581"/>
        <v>-2.8082044416703309</v>
      </c>
      <c r="BL1265" s="96">
        <v>40478</v>
      </c>
      <c r="BM1265" s="126">
        <f t="shared" si="582"/>
        <v>2.7959600576014359E-2</v>
      </c>
      <c r="BN1265" s="126">
        <f t="shared" si="583"/>
        <v>-2.8491141233416614E-3</v>
      </c>
      <c r="BO1265" s="126">
        <f t="shared" si="584"/>
        <v>-4.3170415805275173E-3</v>
      </c>
      <c r="BP1265" s="126">
        <f t="shared" si="585"/>
        <v>2.4141124771991118E-3</v>
      </c>
      <c r="BQ1265" s="126">
        <f t="shared" si="586"/>
        <v>-1.2664692412155369E-2</v>
      </c>
    </row>
    <row r="1266" spans="1:69" ht="14" thickBot="1" x14ac:dyDescent="0.2">
      <c r="A1266" s="96">
        <v>40479</v>
      </c>
      <c r="B1266" s="97">
        <v>2.7390000820159912</v>
      </c>
      <c r="C1266" s="98">
        <v>1183.780029296875</v>
      </c>
      <c r="D1266" s="97">
        <v>1.5927000045776367</v>
      </c>
      <c r="E1266">
        <v>81.083272002826064</v>
      </c>
      <c r="F1266">
        <v>1341.76123046875</v>
      </c>
      <c r="G1266" s="14"/>
      <c r="H1266" s="34">
        <f t="shared" si="574"/>
        <v>-2.1261382069491963E-2</v>
      </c>
      <c r="I1266" s="34">
        <f t="shared" si="575"/>
        <v>1.1248494058305107E-3</v>
      </c>
      <c r="J1266" s="34">
        <f t="shared" si="576"/>
        <v>1.0404097780505019E-2</v>
      </c>
      <c r="K1266" s="34">
        <f t="shared" si="577"/>
        <v>-7.7839778687612592E-3</v>
      </c>
      <c r="L1266" s="101">
        <f t="shared" si="578"/>
        <v>1.4425491550751878E-2</v>
      </c>
      <c r="N1266" s="34">
        <f t="shared" si="579"/>
        <v>0.87434102242067369</v>
      </c>
      <c r="O1266" s="35">
        <f t="shared" si="587"/>
        <v>0.11248494058305107</v>
      </c>
      <c r="P1266" s="35">
        <f t="shared" si="588"/>
        <v>1.0404097780505019</v>
      </c>
      <c r="Q1266" s="35">
        <f t="shared" si="580"/>
        <v>-0.77839778687612593</v>
      </c>
      <c r="R1266" s="35">
        <f t="shared" si="589"/>
        <v>1.4425491550751879</v>
      </c>
      <c r="S1266" s="67">
        <f t="shared" si="581"/>
        <v>2.6913871092532884</v>
      </c>
      <c r="BL1266" s="96">
        <v>40479</v>
      </c>
      <c r="BM1266" s="126">
        <f t="shared" si="582"/>
        <v>-2.0839893230596152E-2</v>
      </c>
      <c r="BN1266" s="126">
        <f t="shared" si="583"/>
        <v>9.6631879616049981E-4</v>
      </c>
      <c r="BO1266" s="126">
        <f t="shared" si="584"/>
        <v>1.0445288252097082E-2</v>
      </c>
      <c r="BP1266" s="126">
        <f t="shared" si="585"/>
        <v>-7.5762862581799789E-3</v>
      </c>
      <c r="BQ1266" s="126">
        <f t="shared" si="586"/>
        <v>1.367583190833347E-2</v>
      </c>
    </row>
    <row r="1267" spans="1:69" ht="14" thickBot="1" x14ac:dyDescent="0.2">
      <c r="A1267" s="96">
        <v>40480</v>
      </c>
      <c r="B1267" s="97">
        <v>2.6949999332427979</v>
      </c>
      <c r="C1267" s="98">
        <v>1183.260009765625</v>
      </c>
      <c r="D1267" s="97">
        <v>1.6020499467849731</v>
      </c>
      <c r="E1267">
        <v>80.495852529725596</v>
      </c>
      <c r="F1267">
        <v>1357.9107666015625</v>
      </c>
      <c r="G1267" s="14"/>
      <c r="H1267" s="34">
        <f t="shared" si="574"/>
        <v>-1.6064310863695867E-2</v>
      </c>
      <c r="I1267" s="34">
        <f t="shared" si="575"/>
        <v>-4.3928729863678632E-4</v>
      </c>
      <c r="J1267" s="34">
        <f t="shared" si="576"/>
        <v>5.8704980099600797E-3</v>
      </c>
      <c r="K1267" s="34">
        <f t="shared" si="577"/>
        <v>-7.2446444080351618E-3</v>
      </c>
      <c r="L1267" s="101">
        <f t="shared" si="578"/>
        <v>1.2036073010673137E-2</v>
      </c>
      <c r="N1267" s="34">
        <f t="shared" si="579"/>
        <v>0.66061961255103863</v>
      </c>
      <c r="O1267" s="35">
        <f t="shared" si="587"/>
        <v>-4.3928729863678628E-2</v>
      </c>
      <c r="P1267" s="35">
        <f t="shared" si="588"/>
        <v>0.58704980099600801</v>
      </c>
      <c r="Q1267" s="35">
        <f t="shared" si="580"/>
        <v>-0.72446444080351613</v>
      </c>
      <c r="R1267" s="35">
        <f t="shared" si="589"/>
        <v>1.2036073010673136</v>
      </c>
      <c r="S1267" s="67">
        <f t="shared" si="581"/>
        <v>1.6828835439471654</v>
      </c>
      <c r="BL1267" s="96">
        <v>40480</v>
      </c>
      <c r="BM1267" s="126">
        <f t="shared" si="582"/>
        <v>-1.5642822024800055E-2</v>
      </c>
      <c r="BN1267" s="126">
        <f t="shared" si="583"/>
        <v>-5.9781790830679723E-4</v>
      </c>
      <c r="BO1267" s="126">
        <f t="shared" si="584"/>
        <v>5.9116884815521419E-3</v>
      </c>
      <c r="BP1267" s="126">
        <f t="shared" si="585"/>
        <v>-7.0369527974538815E-3</v>
      </c>
      <c r="BQ1267" s="126">
        <f t="shared" si="586"/>
        <v>1.1286413368254729E-2</v>
      </c>
    </row>
    <row r="1268" spans="1:69" ht="14" thickBot="1" x14ac:dyDescent="0.2">
      <c r="A1268" s="96">
        <v>40483</v>
      </c>
      <c r="B1268" s="97">
        <v>2.7155001163482666</v>
      </c>
      <c r="C1268" s="98">
        <v>1184.3800048828125</v>
      </c>
      <c r="D1268" s="97">
        <v>1.6032999753952026</v>
      </c>
      <c r="E1268">
        <v>80.560704068776076</v>
      </c>
      <c r="F1268">
        <v>1353.930419921875</v>
      </c>
      <c r="G1268" s="14"/>
      <c r="H1268" s="34">
        <f t="shared" si="574"/>
        <v>7.6067471663354017E-3</v>
      </c>
      <c r="I1268" s="34">
        <f t="shared" si="575"/>
        <v>9.465333975153473E-4</v>
      </c>
      <c r="J1268" s="34">
        <f t="shared" si="576"/>
        <v>7.8026818872787044E-4</v>
      </c>
      <c r="K1268" s="34">
        <f t="shared" si="577"/>
        <v>8.0565068897843343E-4</v>
      </c>
      <c r="L1268" s="101">
        <f t="shared" si="578"/>
        <v>-2.9312284559383063E-3</v>
      </c>
      <c r="N1268" s="34">
        <f t="shared" si="579"/>
        <v>-0.31281555794308619</v>
      </c>
      <c r="O1268" s="35">
        <f t="shared" si="587"/>
        <v>9.4653339751534726E-2</v>
      </c>
      <c r="P1268" s="35">
        <f t="shared" si="588"/>
        <v>7.8026818872787049E-2</v>
      </c>
      <c r="Q1268" s="35">
        <f t="shared" si="580"/>
        <v>8.0565068897843345E-2</v>
      </c>
      <c r="R1268" s="35">
        <f t="shared" si="589"/>
        <v>-0.29312284559383062</v>
      </c>
      <c r="S1268" s="67">
        <f t="shared" si="581"/>
        <v>-0.3526931760147517</v>
      </c>
      <c r="BL1268" s="96">
        <v>40483</v>
      </c>
      <c r="BM1268" s="126">
        <f t="shared" si="582"/>
        <v>8.0282360052312124E-3</v>
      </c>
      <c r="BN1268" s="126">
        <f t="shared" si="583"/>
        <v>7.8800278784533638E-4</v>
      </c>
      <c r="BO1268" s="126">
        <f t="shared" si="584"/>
        <v>8.214586603199328E-4</v>
      </c>
      <c r="BP1268" s="126">
        <f t="shared" si="585"/>
        <v>1.0133422995597134E-3</v>
      </c>
      <c r="BQ1268" s="126">
        <f t="shared" si="586"/>
        <v>-3.6808880983567145E-3</v>
      </c>
    </row>
    <row r="1269" spans="1:69" ht="14" thickBot="1" x14ac:dyDescent="0.2">
      <c r="A1269" s="96">
        <v>40484</v>
      </c>
      <c r="B1269" s="97">
        <v>2.6949999332427979</v>
      </c>
      <c r="C1269" s="98">
        <v>1193.5699462890625</v>
      </c>
      <c r="D1269" s="97">
        <v>1.6023999452590942</v>
      </c>
      <c r="E1269">
        <v>80.677692063208212</v>
      </c>
      <c r="F1269">
        <v>1351.9305419921875</v>
      </c>
      <c r="G1269" s="14"/>
      <c r="H1269" s="34">
        <f t="shared" si="574"/>
        <v>-7.5493213872650684E-3</v>
      </c>
      <c r="I1269" s="34">
        <f t="shared" si="575"/>
        <v>7.7592844934589143E-3</v>
      </c>
      <c r="J1269" s="34">
        <f t="shared" si="576"/>
        <v>-5.6136103656244808E-4</v>
      </c>
      <c r="K1269" s="34">
        <f t="shared" si="577"/>
        <v>1.4521719464152386E-3</v>
      </c>
      <c r="L1269" s="101">
        <f t="shared" si="578"/>
        <v>-1.4770906246444316E-3</v>
      </c>
      <c r="N1269" s="34">
        <f t="shared" si="579"/>
        <v>0.31045401276123719</v>
      </c>
      <c r="O1269" s="35">
        <f t="shared" si="587"/>
        <v>0.77592844934589145</v>
      </c>
      <c r="P1269" s="35">
        <f t="shared" si="588"/>
        <v>-5.6136103656244808E-2</v>
      </c>
      <c r="Q1269" s="35">
        <f t="shared" si="580"/>
        <v>0.14521719464152386</v>
      </c>
      <c r="R1269" s="35">
        <f t="shared" si="589"/>
        <v>-0.14770906246444315</v>
      </c>
      <c r="S1269" s="67">
        <f t="shared" si="581"/>
        <v>1.0277544906279643</v>
      </c>
      <c r="BL1269" s="96">
        <v>40484</v>
      </c>
      <c r="BM1269" s="126">
        <f t="shared" si="582"/>
        <v>-7.1278325483692577E-3</v>
      </c>
      <c r="BN1269" s="126">
        <f t="shared" si="583"/>
        <v>7.6007538837889032E-3</v>
      </c>
      <c r="BO1269" s="126">
        <f t="shared" si="584"/>
        <v>-5.2017056497038572E-4</v>
      </c>
      <c r="BP1269" s="126">
        <f t="shared" si="585"/>
        <v>1.6598635569965185E-3</v>
      </c>
      <c r="BQ1269" s="126">
        <f t="shared" si="586"/>
        <v>-2.2267502670628397E-3</v>
      </c>
    </row>
    <row r="1270" spans="1:69" ht="14" thickBot="1" x14ac:dyDescent="0.2">
      <c r="A1270" s="96">
        <v>40485</v>
      </c>
      <c r="B1270" s="97">
        <v>2.7179999351501465</v>
      </c>
      <c r="C1270" s="98">
        <v>1197.9599609375</v>
      </c>
      <c r="D1270" s="97">
        <v>1.6109999418258667</v>
      </c>
      <c r="E1270">
        <v>81.30081568716767</v>
      </c>
      <c r="F1270">
        <v>1337.931396484375</v>
      </c>
      <c r="G1270" s="14"/>
      <c r="H1270" s="34">
        <f t="shared" si="574"/>
        <v>8.5343237391748445E-3</v>
      </c>
      <c r="I1270" s="34">
        <f t="shared" si="575"/>
        <v>3.6780539440411752E-3</v>
      </c>
      <c r="J1270" s="34">
        <f t="shared" si="576"/>
        <v>5.3669476164278796E-3</v>
      </c>
      <c r="K1270" s="34">
        <f t="shared" si="577"/>
        <v>7.7236173720892009E-3</v>
      </c>
      <c r="L1270" s="101">
        <f t="shared" si="578"/>
        <v>-1.0354929541856151E-2</v>
      </c>
      <c r="N1270" s="34">
        <f t="shared" si="579"/>
        <v>-0.35096069104963223</v>
      </c>
      <c r="O1270" s="35">
        <f t="shared" si="587"/>
        <v>0.36780539440411752</v>
      </c>
      <c r="P1270" s="35">
        <f t="shared" si="588"/>
        <v>0.53669476164278795</v>
      </c>
      <c r="Q1270" s="35">
        <f t="shared" si="580"/>
        <v>0.7723617372089201</v>
      </c>
      <c r="R1270" s="35">
        <f t="shared" si="589"/>
        <v>-1.035492954185615</v>
      </c>
      <c r="S1270" s="67">
        <f t="shared" si="581"/>
        <v>0.2904082480205783</v>
      </c>
      <c r="BL1270" s="96">
        <v>40485</v>
      </c>
      <c r="BM1270" s="126">
        <f t="shared" si="582"/>
        <v>8.9558125780706561E-3</v>
      </c>
      <c r="BN1270" s="126">
        <f t="shared" si="583"/>
        <v>3.5195233343711645E-3</v>
      </c>
      <c r="BO1270" s="126">
        <f t="shared" si="584"/>
        <v>5.4081380880199419E-3</v>
      </c>
      <c r="BP1270" s="126">
        <f t="shared" si="585"/>
        <v>7.9313089826704812E-3</v>
      </c>
      <c r="BQ1270" s="126">
        <f t="shared" si="586"/>
        <v>-1.1104589184274559E-2</v>
      </c>
    </row>
    <row r="1271" spans="1:69" ht="14" thickBot="1" x14ac:dyDescent="0.2">
      <c r="A1271" s="96">
        <v>40486</v>
      </c>
      <c r="B1271" s="97">
        <v>2.622499942779541</v>
      </c>
      <c r="C1271" s="98">
        <v>1221.06005859375</v>
      </c>
      <c r="D1271" s="97">
        <v>1.6283999681472778</v>
      </c>
      <c r="E1271">
        <v>80.677692063208212</v>
      </c>
      <c r="F1271">
        <v>1377.9117431640625</v>
      </c>
      <c r="G1271" s="14"/>
      <c r="H1271" s="34">
        <f t="shared" si="574"/>
        <v>-3.5136127538328989E-2</v>
      </c>
      <c r="I1271" s="34">
        <f t="shared" si="575"/>
        <v>1.928286287479284E-2</v>
      </c>
      <c r="J1271" s="34">
        <f t="shared" si="576"/>
        <v>1.0800761607533257E-2</v>
      </c>
      <c r="K1271" s="34">
        <f t="shared" si="577"/>
        <v>-7.6644203221421106E-3</v>
      </c>
      <c r="L1271" s="101">
        <f t="shared" si="578"/>
        <v>2.9882209793971607E-2</v>
      </c>
      <c r="N1271" s="34">
        <f t="shared" si="579"/>
        <v>1.4449181890130922</v>
      </c>
      <c r="O1271" s="35">
        <f t="shared" si="587"/>
        <v>1.9282862874792841</v>
      </c>
      <c r="P1271" s="35">
        <f t="shared" si="588"/>
        <v>1.0800761607533258</v>
      </c>
      <c r="Q1271" s="35">
        <f t="shared" si="580"/>
        <v>-0.76644203221421103</v>
      </c>
      <c r="R1271" s="35">
        <f t="shared" si="589"/>
        <v>2.9882209793971608</v>
      </c>
      <c r="S1271" s="67">
        <f t="shared" si="581"/>
        <v>6.6750595844286522</v>
      </c>
      <c r="BL1271" s="96">
        <v>40486</v>
      </c>
      <c r="BM1271" s="126">
        <f t="shared" si="582"/>
        <v>-3.4714638699433177E-2</v>
      </c>
      <c r="BN1271" s="126">
        <f t="shared" si="583"/>
        <v>1.9124332265122831E-2</v>
      </c>
      <c r="BO1271" s="126">
        <f t="shared" si="584"/>
        <v>1.0841952079125319E-2</v>
      </c>
      <c r="BP1271" s="126">
        <f t="shared" si="585"/>
        <v>-7.4567287115608304E-3</v>
      </c>
      <c r="BQ1271" s="126">
        <f t="shared" si="586"/>
        <v>2.9132550151553201E-2</v>
      </c>
    </row>
    <row r="1272" spans="1:69" ht="14" thickBot="1" x14ac:dyDescent="0.2">
      <c r="A1272" s="96">
        <v>40487</v>
      </c>
      <c r="B1272" s="97">
        <v>2.6684999465942383</v>
      </c>
      <c r="C1272" s="98">
        <v>1225.8499755859375</v>
      </c>
      <c r="D1272" s="97">
        <v>1.6189999580383301</v>
      </c>
      <c r="E1272">
        <v>81.340491199554691</v>
      </c>
      <c r="F1272">
        <v>1391.9112548828125</v>
      </c>
      <c r="G1272" s="14"/>
      <c r="H1272" s="34">
        <f t="shared" si="574"/>
        <v>1.7540516613297873E-2</v>
      </c>
      <c r="I1272" s="34">
        <f t="shared" si="575"/>
        <v>3.9227529870265931E-3</v>
      </c>
      <c r="J1272" s="34">
        <f t="shared" si="576"/>
        <v>-5.7725437809008767E-3</v>
      </c>
      <c r="K1272" s="34">
        <f t="shared" si="577"/>
        <v>8.2153953515080504E-3</v>
      </c>
      <c r="L1272" s="101">
        <f t="shared" si="578"/>
        <v>1.0159948043263851E-2</v>
      </c>
      <c r="N1272" s="34">
        <f t="shared" si="579"/>
        <v>-0.72132626088611251</v>
      </c>
      <c r="O1272" s="35">
        <f t="shared" si="587"/>
        <v>0.39227529870265931</v>
      </c>
      <c r="P1272" s="35">
        <f t="shared" si="588"/>
        <v>-0.57725437809008762</v>
      </c>
      <c r="Q1272" s="35">
        <f t="shared" si="580"/>
        <v>0.82153953515080502</v>
      </c>
      <c r="R1272" s="35">
        <f t="shared" si="589"/>
        <v>1.0159948043263851</v>
      </c>
      <c r="S1272" s="67">
        <f t="shared" si="581"/>
        <v>0.93122899920364932</v>
      </c>
      <c r="BL1272" s="96">
        <v>40487</v>
      </c>
      <c r="BM1272" s="126">
        <f t="shared" si="582"/>
        <v>1.7962005452193685E-2</v>
      </c>
      <c r="BN1272" s="126">
        <f t="shared" si="583"/>
        <v>3.764222377356582E-3</v>
      </c>
      <c r="BO1272" s="126">
        <f t="shared" si="584"/>
        <v>-5.7313533093088145E-3</v>
      </c>
      <c r="BP1272" s="126">
        <f t="shared" si="585"/>
        <v>8.4230869620893298E-3</v>
      </c>
      <c r="BQ1272" s="126">
        <f t="shared" si="586"/>
        <v>9.4102884008454429E-3</v>
      </c>
    </row>
    <row r="1273" spans="1:69" ht="14" thickBot="1" x14ac:dyDescent="0.2">
      <c r="A1273" s="96">
        <v>40490</v>
      </c>
      <c r="B1273" s="97">
        <v>2.6989998817443848</v>
      </c>
      <c r="C1273" s="98">
        <v>1223.25</v>
      </c>
      <c r="D1273" s="97">
        <v>1.6131999492645264</v>
      </c>
      <c r="E1273">
        <v>81.201783753030952</v>
      </c>
      <c r="F1273">
        <v>1404.030517578125</v>
      </c>
      <c r="G1273" s="14"/>
      <c r="H1273" s="34">
        <f t="shared" si="574"/>
        <v>1.1429618047799866E-2</v>
      </c>
      <c r="I1273" s="34">
        <f t="shared" si="575"/>
        <v>-2.12095740728367E-3</v>
      </c>
      <c r="J1273" s="34">
        <f t="shared" si="576"/>
        <v>-3.5824638197219736E-3</v>
      </c>
      <c r="K1273" s="34">
        <f t="shared" si="577"/>
        <v>-1.7052693495966788E-3</v>
      </c>
      <c r="L1273" s="101">
        <f t="shared" si="578"/>
        <v>8.7069219771003601E-3</v>
      </c>
      <c r="N1273" s="34">
        <f t="shared" si="579"/>
        <v>-0.47002513275609975</v>
      </c>
      <c r="O1273" s="35">
        <f t="shared" si="587"/>
        <v>-0.21209574072836701</v>
      </c>
      <c r="P1273" s="35">
        <f t="shared" si="588"/>
        <v>-0.35824638197219738</v>
      </c>
      <c r="Q1273" s="35">
        <f t="shared" si="580"/>
        <v>-0.17052693495966789</v>
      </c>
      <c r="R1273" s="35">
        <f t="shared" si="589"/>
        <v>0.87069219771003603</v>
      </c>
      <c r="S1273" s="67">
        <f t="shared" si="581"/>
        <v>-0.34020199270629592</v>
      </c>
      <c r="BL1273" s="96">
        <v>40490</v>
      </c>
      <c r="BM1273" s="126">
        <f t="shared" si="582"/>
        <v>1.1851106886695677E-2</v>
      </c>
      <c r="BN1273" s="126">
        <f t="shared" si="583"/>
        <v>-2.2794880169536812E-3</v>
      </c>
      <c r="BO1273" s="126">
        <f t="shared" si="584"/>
        <v>-3.5412733481299113E-3</v>
      </c>
      <c r="BP1273" s="126">
        <f t="shared" si="585"/>
        <v>-1.4975777390153989E-3</v>
      </c>
      <c r="BQ1273" s="126">
        <f t="shared" si="586"/>
        <v>7.957262334681952E-3</v>
      </c>
    </row>
    <row r="1274" spans="1:69" ht="14" thickBot="1" x14ac:dyDescent="0.2">
      <c r="A1274" s="96">
        <v>40491</v>
      </c>
      <c r="B1274" s="97">
        <v>2.8359999656677246</v>
      </c>
      <c r="C1274" s="98">
        <v>1213.4000244140625</v>
      </c>
      <c r="D1274" s="97">
        <v>1.6033999919891357</v>
      </c>
      <c r="E1274">
        <v>81.639315025914925</v>
      </c>
      <c r="F1274">
        <v>1407.0811767578125</v>
      </c>
      <c r="G1274" s="14"/>
      <c r="H1274" s="34">
        <f t="shared" si="574"/>
        <v>5.0759573888827153E-2</v>
      </c>
      <c r="I1274" s="34">
        <f t="shared" si="575"/>
        <v>-8.0522996819435925E-3</v>
      </c>
      <c r="J1274" s="34">
        <f t="shared" si="576"/>
        <v>-6.0748559283420019E-3</v>
      </c>
      <c r="K1274" s="34">
        <f t="shared" si="577"/>
        <v>5.388197803815384E-3</v>
      </c>
      <c r="L1274" s="101">
        <f t="shared" si="578"/>
        <v>2.1727869455072232E-3</v>
      </c>
      <c r="N1274" s="34">
        <f t="shared" si="579"/>
        <v>-2.0874079392645681</v>
      </c>
      <c r="O1274" s="35">
        <f t="shared" si="587"/>
        <v>-0.80522996819435921</v>
      </c>
      <c r="P1274" s="35">
        <f t="shared" si="588"/>
        <v>-0.60748559283420023</v>
      </c>
      <c r="Q1274" s="35">
        <f t="shared" si="580"/>
        <v>0.53881978038153844</v>
      </c>
      <c r="R1274" s="35">
        <f t="shared" si="589"/>
        <v>0.21727869455072232</v>
      </c>
      <c r="S1274" s="67">
        <f t="shared" si="581"/>
        <v>-2.7440250253608669</v>
      </c>
      <c r="BL1274" s="96">
        <v>40491</v>
      </c>
      <c r="BM1274" s="126">
        <f t="shared" si="582"/>
        <v>5.1181062727722965E-2</v>
      </c>
      <c r="BN1274" s="126">
        <f t="shared" si="583"/>
        <v>-8.2108302916136036E-3</v>
      </c>
      <c r="BO1274" s="126">
        <f t="shared" si="584"/>
        <v>-6.0336654567499396E-3</v>
      </c>
      <c r="BP1274" s="126">
        <f t="shared" si="585"/>
        <v>5.5958894143966643E-3</v>
      </c>
      <c r="BQ1274" s="126">
        <f t="shared" si="586"/>
        <v>1.4231273030888151E-3</v>
      </c>
    </row>
    <row r="1275" spans="1:69" ht="14" thickBot="1" x14ac:dyDescent="0.2">
      <c r="A1275" s="96">
        <v>40492</v>
      </c>
      <c r="B1275" s="97">
        <v>2.807499885559082</v>
      </c>
      <c r="C1275" s="98">
        <v>1218.7099609375</v>
      </c>
      <c r="D1275" s="97">
        <v>1.611799955368042</v>
      </c>
      <c r="E1275">
        <v>82.142270194778305</v>
      </c>
      <c r="F1275">
        <v>1399.081298828125</v>
      </c>
      <c r="G1275" s="14"/>
      <c r="H1275" s="34">
        <f t="shared" si="574"/>
        <v>-1.0049393671953854E-2</v>
      </c>
      <c r="I1275" s="34">
        <f t="shared" si="575"/>
        <v>4.3760807784733726E-3</v>
      </c>
      <c r="J1275" s="34">
        <f t="shared" si="576"/>
        <v>5.2388445932854705E-3</v>
      </c>
      <c r="K1275" s="34">
        <f t="shared" si="577"/>
        <v>6.1606980497536778E-3</v>
      </c>
      <c r="L1275" s="101">
        <f t="shared" si="578"/>
        <v>-5.6854416517181814E-3</v>
      </c>
      <c r="N1275" s="34">
        <f t="shared" si="579"/>
        <v>0.41326556802024178</v>
      </c>
      <c r="O1275" s="35">
        <f t="shared" si="587"/>
        <v>0.43760807784733724</v>
      </c>
      <c r="P1275" s="35">
        <f t="shared" si="588"/>
        <v>0.5238844593285471</v>
      </c>
      <c r="Q1275" s="35">
        <f t="shared" si="580"/>
        <v>0.61606980497536779</v>
      </c>
      <c r="R1275" s="35">
        <f t="shared" si="589"/>
        <v>-0.56854416517181816</v>
      </c>
      <c r="S1275" s="67">
        <f t="shared" si="581"/>
        <v>1.4222837449996755</v>
      </c>
      <c r="BL1275" s="96">
        <v>40492</v>
      </c>
      <c r="BM1275" s="126">
        <f t="shared" si="582"/>
        <v>-9.6279048330580423E-3</v>
      </c>
      <c r="BN1275" s="126">
        <f t="shared" si="583"/>
        <v>4.2175501688033615E-3</v>
      </c>
      <c r="BO1275" s="126">
        <f t="shared" si="584"/>
        <v>5.2800350648775328E-3</v>
      </c>
      <c r="BP1275" s="126">
        <f t="shared" si="585"/>
        <v>6.3683896603349581E-3</v>
      </c>
      <c r="BQ1275" s="126">
        <f t="shared" si="586"/>
        <v>-6.4351012941365896E-3</v>
      </c>
    </row>
    <row r="1276" spans="1:69" ht="14" thickBot="1" x14ac:dyDescent="0.2">
      <c r="A1276" s="96">
        <v>40493</v>
      </c>
      <c r="B1276" s="97">
        <v>2.807499885559082</v>
      </c>
      <c r="C1276" s="98">
        <v>1213.5400390625</v>
      </c>
      <c r="D1276" s="97">
        <v>1.6110999584197998</v>
      </c>
      <c r="E1276">
        <v>82.440232890536663</v>
      </c>
      <c r="F1276">
        <v>1405.1640625</v>
      </c>
      <c r="G1276" s="14"/>
      <c r="H1276" s="34">
        <f t="shared" si="574"/>
        <v>0</v>
      </c>
      <c r="I1276" s="34">
        <f t="shared" si="575"/>
        <v>-4.2421265442214046E-3</v>
      </c>
      <c r="J1276" s="34">
        <f t="shared" si="576"/>
        <v>-4.34295177829527E-4</v>
      </c>
      <c r="K1276" s="34">
        <f t="shared" si="577"/>
        <v>3.6273978677703847E-3</v>
      </c>
      <c r="L1276" s="101">
        <f t="shared" si="578"/>
        <v>4.3476842103242624E-3</v>
      </c>
      <c r="N1276" s="34">
        <f t="shared" si="579"/>
        <v>0</v>
      </c>
      <c r="O1276" s="35">
        <f t="shared" si="587"/>
        <v>-0.42421265442214046</v>
      </c>
      <c r="P1276" s="35">
        <f t="shared" si="588"/>
        <v>-4.3429517782952697E-2</v>
      </c>
      <c r="Q1276" s="35">
        <f t="shared" si="580"/>
        <v>0.3627397867770385</v>
      </c>
      <c r="R1276" s="35">
        <f t="shared" si="589"/>
        <v>0.43476842103242624</v>
      </c>
      <c r="S1276" s="67">
        <f t="shared" si="581"/>
        <v>0.32986603560437161</v>
      </c>
      <c r="BL1276" s="96">
        <v>40493</v>
      </c>
      <c r="BM1276" s="126">
        <f t="shared" si="582"/>
        <v>4.2148883889581103E-4</v>
      </c>
      <c r="BN1276" s="126">
        <f t="shared" si="583"/>
        <v>-4.4006571538914158E-3</v>
      </c>
      <c r="BO1276" s="126">
        <f t="shared" si="584"/>
        <v>-3.9310470623746464E-4</v>
      </c>
      <c r="BP1276" s="126">
        <f t="shared" si="585"/>
        <v>3.8350894783516646E-3</v>
      </c>
      <c r="BQ1276" s="126">
        <f t="shared" si="586"/>
        <v>3.5980245679058543E-3</v>
      </c>
    </row>
    <row r="1277" spans="1:69" ht="14" thickBot="1" x14ac:dyDescent="0.2">
      <c r="A1277" s="96">
        <v>40494</v>
      </c>
      <c r="B1277" s="97">
        <v>2.8984999656677246</v>
      </c>
      <c r="C1277" s="98">
        <v>1199.2099609375</v>
      </c>
      <c r="D1277" s="97">
        <v>1.6141999959945679</v>
      </c>
      <c r="E1277">
        <v>82.440232890536663</v>
      </c>
      <c r="F1277">
        <v>1369.2650146484375</v>
      </c>
      <c r="G1277" s="14"/>
      <c r="H1277" s="34">
        <f t="shared" si="574"/>
        <v>3.2413208839907372E-2</v>
      </c>
      <c r="I1277" s="34">
        <f t="shared" si="575"/>
        <v>-1.1808492232419839E-2</v>
      </c>
      <c r="J1277" s="34">
        <f t="shared" si="576"/>
        <v>1.9241745731336543E-3</v>
      </c>
      <c r="K1277" s="34">
        <f t="shared" si="577"/>
        <v>0</v>
      </c>
      <c r="L1277" s="101">
        <f t="shared" si="578"/>
        <v>-2.5547940492936211E-2</v>
      </c>
      <c r="N1277" s="34">
        <f t="shared" si="579"/>
        <v>-1.3329424241749965</v>
      </c>
      <c r="O1277" s="35">
        <f t="shared" si="587"/>
        <v>-1.1808492232419838</v>
      </c>
      <c r="P1277" s="35">
        <f t="shared" si="588"/>
        <v>0.19241745731336543</v>
      </c>
      <c r="Q1277" s="35">
        <f t="shared" si="580"/>
        <v>0</v>
      </c>
      <c r="R1277" s="35">
        <f t="shared" si="589"/>
        <v>-2.554794049293621</v>
      </c>
      <c r="S1277" s="67">
        <f t="shared" si="581"/>
        <v>-4.8761682393972361</v>
      </c>
      <c r="BL1277" s="96">
        <v>40494</v>
      </c>
      <c r="BM1277" s="126">
        <f t="shared" si="582"/>
        <v>3.2834697678803183E-2</v>
      </c>
      <c r="BN1277" s="126">
        <f t="shared" si="583"/>
        <v>-1.196702284208985E-2</v>
      </c>
      <c r="BO1277" s="126">
        <f t="shared" si="584"/>
        <v>1.9653650447257168E-3</v>
      </c>
      <c r="BP1277" s="126">
        <f t="shared" si="585"/>
        <v>2.0769161058127987E-4</v>
      </c>
      <c r="BQ1277" s="126">
        <f t="shared" si="586"/>
        <v>-2.6297600135354617E-2</v>
      </c>
    </row>
    <row r="1278" spans="1:69" ht="14" thickBot="1" x14ac:dyDescent="0.2">
      <c r="A1278" s="96">
        <v>40497</v>
      </c>
      <c r="B1278" s="97">
        <v>3.0360000133514404</v>
      </c>
      <c r="C1278" s="98">
        <v>1197.75</v>
      </c>
      <c r="D1278" s="97">
        <v>1.6066000461578369</v>
      </c>
      <c r="E1278">
        <v>83.063376194748599</v>
      </c>
      <c r="F1278">
        <v>1375.3824462890625</v>
      </c>
      <c r="G1278" s="14"/>
      <c r="H1278" s="34">
        <f t="shared" si="574"/>
        <v>4.7438347183847582E-2</v>
      </c>
      <c r="I1278" s="34">
        <f t="shared" si="575"/>
        <v>-1.2174356326715749E-3</v>
      </c>
      <c r="J1278" s="34">
        <f t="shared" si="576"/>
        <v>-4.7081835309064962E-3</v>
      </c>
      <c r="K1278" s="34">
        <f t="shared" si="577"/>
        <v>7.5587280914082315E-3</v>
      </c>
      <c r="L1278" s="101">
        <f t="shared" si="578"/>
        <v>4.4676754135835909E-3</v>
      </c>
      <c r="N1278" s="34">
        <f t="shared" si="579"/>
        <v>-1.9508276951660681</v>
      </c>
      <c r="O1278" s="35">
        <f t="shared" si="587"/>
        <v>-0.12174356326715749</v>
      </c>
      <c r="P1278" s="35">
        <f t="shared" si="588"/>
        <v>-0.47081835309064962</v>
      </c>
      <c r="Q1278" s="35">
        <f t="shared" si="580"/>
        <v>0.75587280914082311</v>
      </c>
      <c r="R1278" s="35">
        <f t="shared" si="589"/>
        <v>0.44676754135835911</v>
      </c>
      <c r="S1278" s="67">
        <f t="shared" si="581"/>
        <v>-1.3407492610246927</v>
      </c>
      <c r="BL1278" s="96">
        <v>40497</v>
      </c>
      <c r="BM1278" s="126">
        <f t="shared" si="582"/>
        <v>4.7859836022743393E-2</v>
      </c>
      <c r="BN1278" s="126">
        <f t="shared" si="583"/>
        <v>-1.3759662423415858E-3</v>
      </c>
      <c r="BO1278" s="126">
        <f t="shared" si="584"/>
        <v>-4.6669930593144339E-3</v>
      </c>
      <c r="BP1278" s="126">
        <f t="shared" si="585"/>
        <v>7.7664197019895118E-3</v>
      </c>
      <c r="BQ1278" s="126">
        <f t="shared" si="586"/>
        <v>3.7180157711651828E-3</v>
      </c>
    </row>
    <row r="1279" spans="1:69" ht="14" thickBot="1" x14ac:dyDescent="0.2">
      <c r="A1279" s="96">
        <v>40498</v>
      </c>
      <c r="B1279" s="97">
        <v>3.002000093460083</v>
      </c>
      <c r="C1279" s="98">
        <v>1178.3399658203125</v>
      </c>
      <c r="D1279" s="97">
        <v>1.5880000591278076</v>
      </c>
      <c r="E1279">
        <v>83.298622969214534</v>
      </c>
      <c r="F1279">
        <v>1334.3829345703125</v>
      </c>
      <c r="G1279" s="14"/>
      <c r="H1279" s="34">
        <f t="shared" si="574"/>
        <v>-1.1198919546059194E-2</v>
      </c>
      <c r="I1279" s="34">
        <f t="shared" si="575"/>
        <v>-1.6205413633635986E-2</v>
      </c>
      <c r="J1279" s="34">
        <f t="shared" si="576"/>
        <v>-1.1577235463493808E-2</v>
      </c>
      <c r="K1279" s="34">
        <f t="shared" si="577"/>
        <v>2.8321359574209996E-3</v>
      </c>
      <c r="L1279" s="101">
        <f t="shared" si="578"/>
        <v>-2.9809535398224198E-2</v>
      </c>
      <c r="N1279" s="34">
        <f t="shared" si="579"/>
        <v>0.46053801836139208</v>
      </c>
      <c r="O1279" s="35">
        <f t="shared" si="587"/>
        <v>-1.6205413633635986</v>
      </c>
      <c r="P1279" s="35">
        <f t="shared" si="588"/>
        <v>-1.1577235463493807</v>
      </c>
      <c r="Q1279" s="35">
        <f t="shared" si="580"/>
        <v>0.28321359574209998</v>
      </c>
      <c r="R1279" s="35">
        <f t="shared" si="589"/>
        <v>-2.9809535398224196</v>
      </c>
      <c r="S1279" s="67">
        <f t="shared" si="581"/>
        <v>-5.0154668354319067</v>
      </c>
      <c r="BL1279" s="96">
        <v>40498</v>
      </c>
      <c r="BM1279" s="126">
        <f t="shared" si="582"/>
        <v>-1.0777430707163383E-2</v>
      </c>
      <c r="BN1279" s="126">
        <f t="shared" si="583"/>
        <v>-1.6363944243305995E-2</v>
      </c>
      <c r="BO1279" s="126">
        <f t="shared" si="584"/>
        <v>-1.1536044991901745E-2</v>
      </c>
      <c r="BP1279" s="126">
        <f t="shared" si="585"/>
        <v>3.0398275680022795E-3</v>
      </c>
      <c r="BQ1279" s="126">
        <f t="shared" si="586"/>
        <v>-3.0559195040642605E-2</v>
      </c>
    </row>
    <row r="1280" spans="1:69" ht="14" thickBot="1" x14ac:dyDescent="0.2">
      <c r="A1280" s="96">
        <v>40499</v>
      </c>
      <c r="B1280" s="97">
        <v>3.0209999084472656</v>
      </c>
      <c r="C1280" s="98">
        <v>1178.5899658203125</v>
      </c>
      <c r="D1280" s="97">
        <v>1.589900016784668</v>
      </c>
      <c r="E1280">
        <v>83.257014713749157</v>
      </c>
      <c r="F1280">
        <v>1339.3829345703125</v>
      </c>
      <c r="G1280" s="14"/>
      <c r="H1280" s="34">
        <f t="shared" si="574"/>
        <v>6.3290520971581886E-3</v>
      </c>
      <c r="I1280" s="34">
        <f t="shared" si="575"/>
        <v>2.121628793486268E-4</v>
      </c>
      <c r="J1280" s="34">
        <f t="shared" si="576"/>
        <v>1.196446842642993E-3</v>
      </c>
      <c r="K1280" s="34">
        <f t="shared" si="577"/>
        <v>-4.9950712247373531E-4</v>
      </c>
      <c r="L1280" s="101">
        <f t="shared" si="578"/>
        <v>3.747050318512999E-3</v>
      </c>
      <c r="N1280" s="34">
        <f t="shared" si="579"/>
        <v>-0.26027235028730317</v>
      </c>
      <c r="O1280" s="35">
        <f t="shared" si="587"/>
        <v>2.1216287934862681E-2</v>
      </c>
      <c r="P1280" s="35">
        <f t="shared" si="588"/>
        <v>0.11964468426429931</v>
      </c>
      <c r="Q1280" s="35">
        <f t="shared" si="580"/>
        <v>-4.9950712247373533E-2</v>
      </c>
      <c r="R1280" s="35">
        <f t="shared" si="589"/>
        <v>0.37470503185129989</v>
      </c>
      <c r="S1280" s="67">
        <f t="shared" si="581"/>
        <v>0.20534294151578519</v>
      </c>
      <c r="BL1280" s="96">
        <v>40499</v>
      </c>
      <c r="BM1280" s="126">
        <f t="shared" si="582"/>
        <v>6.7505409360539993E-3</v>
      </c>
      <c r="BN1280" s="126">
        <f t="shared" si="583"/>
        <v>5.3632269678615882E-5</v>
      </c>
      <c r="BO1280" s="126">
        <f t="shared" si="584"/>
        <v>1.2376373142350553E-3</v>
      </c>
      <c r="BP1280" s="126">
        <f t="shared" si="585"/>
        <v>-2.9181551189245546E-4</v>
      </c>
      <c r="BQ1280" s="126">
        <f t="shared" si="586"/>
        <v>2.9973906760945909E-3</v>
      </c>
    </row>
    <row r="1281" spans="1:69" ht="14" thickBot="1" x14ac:dyDescent="0.2">
      <c r="A1281" s="96">
        <v>40500</v>
      </c>
      <c r="B1281" s="97">
        <v>3.0469999313354492</v>
      </c>
      <c r="C1281" s="98">
        <v>1196.68994140625</v>
      </c>
      <c r="D1281" s="97">
        <v>1.604699969291687</v>
      </c>
      <c r="E1281">
        <v>83.43762881935497</v>
      </c>
      <c r="F1281">
        <v>1351.365478515625</v>
      </c>
      <c r="G1281" s="14"/>
      <c r="H1281" s="34">
        <f t="shared" si="574"/>
        <v>8.6064295518456652E-3</v>
      </c>
      <c r="I1281" s="34">
        <f t="shared" si="575"/>
        <v>1.5357313493959456E-2</v>
      </c>
      <c r="J1281" s="34">
        <f t="shared" si="576"/>
        <v>9.3087315873797566E-3</v>
      </c>
      <c r="K1281" s="34">
        <f t="shared" si="577"/>
        <v>2.1693560143465672E-3</v>
      </c>
      <c r="L1281" s="101">
        <f t="shared" si="578"/>
        <v>8.9463167224514625E-3</v>
      </c>
      <c r="N1281" s="34">
        <f t="shared" si="579"/>
        <v>-0.35392592961065422</v>
      </c>
      <c r="O1281" s="35">
        <f t="shared" si="587"/>
        <v>1.5357313493959457</v>
      </c>
      <c r="P1281" s="35">
        <f t="shared" si="588"/>
        <v>0.93087315873797571</v>
      </c>
      <c r="Q1281" s="35">
        <f t="shared" si="580"/>
        <v>0.21693560143465673</v>
      </c>
      <c r="R1281" s="35">
        <f t="shared" si="589"/>
        <v>0.89463167224514628</v>
      </c>
      <c r="S1281" s="67">
        <f t="shared" si="581"/>
        <v>3.2242458522030701</v>
      </c>
      <c r="BL1281" s="96">
        <v>40500</v>
      </c>
      <c r="BM1281" s="126">
        <f t="shared" si="582"/>
        <v>9.0279183907414767E-3</v>
      </c>
      <c r="BN1281" s="126">
        <f t="shared" si="583"/>
        <v>1.5198782884289445E-2</v>
      </c>
      <c r="BO1281" s="126">
        <f t="shared" si="584"/>
        <v>9.3499220589718188E-3</v>
      </c>
      <c r="BP1281" s="126">
        <f t="shared" si="585"/>
        <v>2.3770476249278471E-3</v>
      </c>
      <c r="BQ1281" s="126">
        <f t="shared" si="586"/>
        <v>8.1966570800330544E-3</v>
      </c>
    </row>
    <row r="1282" spans="1:69" ht="14" thickBot="1" x14ac:dyDescent="0.2">
      <c r="A1282" s="96">
        <v>40501</v>
      </c>
      <c r="B1282" s="97">
        <v>3.0325000286102295</v>
      </c>
      <c r="C1282" s="98">
        <v>1199.72998046875</v>
      </c>
      <c r="D1282" s="97">
        <v>1.5973999500274658</v>
      </c>
      <c r="E1282">
        <v>83.521255242043907</v>
      </c>
      <c r="F1282">
        <v>1350.365478515625</v>
      </c>
      <c r="G1282" s="14"/>
      <c r="H1282" s="34">
        <f t="shared" si="574"/>
        <v>-4.7587473094771815E-3</v>
      </c>
      <c r="I1282" s="34">
        <f t="shared" si="575"/>
        <v>2.5403732055503032E-3</v>
      </c>
      <c r="J1282" s="34">
        <f t="shared" si="576"/>
        <v>-4.5491490022545539E-3</v>
      </c>
      <c r="K1282" s="34">
        <f t="shared" si="577"/>
        <v>1.0022626945690261E-3</v>
      </c>
      <c r="L1282" s="101">
        <f t="shared" si="578"/>
        <v>-7.3999226404571625E-4</v>
      </c>
      <c r="N1282" s="34">
        <f t="shared" si="579"/>
        <v>0.19569602645823342</v>
      </c>
      <c r="O1282" s="35">
        <f t="shared" si="587"/>
        <v>0.25403732055503031</v>
      </c>
      <c r="P1282" s="35">
        <f t="shared" si="588"/>
        <v>-0.45491490022545539</v>
      </c>
      <c r="Q1282" s="35">
        <f t="shared" si="580"/>
        <v>0.10022626945690261</v>
      </c>
      <c r="R1282" s="35">
        <f t="shared" si="589"/>
        <v>-7.3999226404571627E-2</v>
      </c>
      <c r="S1282" s="67">
        <f t="shared" si="581"/>
        <v>2.104548984013932E-2</v>
      </c>
      <c r="BL1282" s="96">
        <v>40501</v>
      </c>
      <c r="BM1282" s="126">
        <f t="shared" si="582"/>
        <v>-4.3372584705813708E-3</v>
      </c>
      <c r="BN1282" s="126">
        <f t="shared" si="583"/>
        <v>2.3818425958802925E-3</v>
      </c>
      <c r="BO1282" s="126">
        <f t="shared" si="584"/>
        <v>-4.5079585306624917E-3</v>
      </c>
      <c r="BP1282" s="126">
        <f t="shared" si="585"/>
        <v>1.2099543051503059E-3</v>
      </c>
      <c r="BQ1282" s="126">
        <f t="shared" si="586"/>
        <v>-1.4896519064641243E-3</v>
      </c>
    </row>
    <row r="1283" spans="1:69" ht="14" thickBot="1" x14ac:dyDescent="0.2">
      <c r="A1283" s="96">
        <v>40504</v>
      </c>
      <c r="B1283" s="97">
        <v>2.9560000896453857</v>
      </c>
      <c r="C1283" s="98">
        <v>1197.8399658203125</v>
      </c>
      <c r="D1283" s="97">
        <v>1.5945999622344971</v>
      </c>
      <c r="E1283">
        <v>83.298622969214534</v>
      </c>
      <c r="F1283">
        <v>1353.3826904296875</v>
      </c>
      <c r="G1283" s="14"/>
      <c r="H1283" s="34">
        <f t="shared" si="574"/>
        <v>-2.5226690269778185E-2</v>
      </c>
      <c r="I1283" s="34">
        <f t="shared" si="575"/>
        <v>-1.5753666901772738E-3</v>
      </c>
      <c r="J1283" s="34">
        <f t="shared" si="576"/>
        <v>-1.7528407916380657E-3</v>
      </c>
      <c r="K1283" s="34">
        <f t="shared" si="577"/>
        <v>-2.6655762318727834E-3</v>
      </c>
      <c r="L1283" s="101">
        <f t="shared" si="578"/>
        <v>2.2343668896061667E-3</v>
      </c>
      <c r="N1283" s="34">
        <f t="shared" si="579"/>
        <v>1.0374081087803224</v>
      </c>
      <c r="O1283" s="35">
        <f t="shared" si="587"/>
        <v>-0.15753666901772737</v>
      </c>
      <c r="P1283" s="35">
        <f t="shared" si="588"/>
        <v>-0.17528407916380656</v>
      </c>
      <c r="Q1283" s="35">
        <f t="shared" si="580"/>
        <v>-0.26655762318727833</v>
      </c>
      <c r="R1283" s="35">
        <f t="shared" si="589"/>
        <v>0.22343668896061666</v>
      </c>
      <c r="S1283" s="67">
        <f t="shared" si="581"/>
        <v>0.66146642637212683</v>
      </c>
      <c r="BL1283" s="96">
        <v>40504</v>
      </c>
      <c r="BM1283" s="126">
        <f t="shared" si="582"/>
        <v>-2.4805201430882374E-2</v>
      </c>
      <c r="BN1283" s="126">
        <f t="shared" si="583"/>
        <v>-1.7338972998472847E-3</v>
      </c>
      <c r="BO1283" s="126">
        <f t="shared" si="584"/>
        <v>-1.7116503200460035E-3</v>
      </c>
      <c r="BP1283" s="126">
        <f t="shared" si="585"/>
        <v>-2.4578846212915035E-3</v>
      </c>
      <c r="BQ1283" s="126">
        <f t="shared" si="586"/>
        <v>1.4847072471877586E-3</v>
      </c>
    </row>
    <row r="1284" spans="1:69" ht="14" thickBot="1" x14ac:dyDescent="0.2">
      <c r="A1284" s="96">
        <v>40505</v>
      </c>
      <c r="B1284" s="97">
        <v>2.8954999446868896</v>
      </c>
      <c r="C1284" s="98">
        <v>1180.72998046875</v>
      </c>
      <c r="D1284" s="97">
        <v>1.5779999494552612</v>
      </c>
      <c r="E1284">
        <v>83.201597358853178</v>
      </c>
      <c r="F1284">
        <v>1374.432373046875</v>
      </c>
      <c r="G1284" s="14"/>
      <c r="H1284" s="34">
        <f t="shared" si="574"/>
        <v>-2.0466895508705465E-2</v>
      </c>
      <c r="I1284" s="34">
        <f t="shared" si="575"/>
        <v>-1.4284032792181158E-2</v>
      </c>
      <c r="J1284" s="34">
        <f t="shared" si="576"/>
        <v>-1.0410142463552053E-2</v>
      </c>
      <c r="K1284" s="34">
        <f t="shared" si="577"/>
        <v>-1.1647924887931841E-3</v>
      </c>
      <c r="L1284" s="101">
        <f t="shared" si="578"/>
        <v>1.5553385428998213E-2</v>
      </c>
      <c r="N1284" s="34">
        <f t="shared" si="579"/>
        <v>0.8416690075165103</v>
      </c>
      <c r="O1284" s="35">
        <f t="shared" si="587"/>
        <v>-1.4284032792181158</v>
      </c>
      <c r="P1284" s="35">
        <f t="shared" si="588"/>
        <v>-1.0410142463552052</v>
      </c>
      <c r="Q1284" s="35">
        <f t="shared" si="580"/>
        <v>-0.1164792488793184</v>
      </c>
      <c r="R1284" s="35">
        <f t="shared" si="589"/>
        <v>1.5553385428998212</v>
      </c>
      <c r="S1284" s="67">
        <f t="shared" si="581"/>
        <v>-0.18888922403630803</v>
      </c>
      <c r="BL1284" s="96">
        <v>40505</v>
      </c>
      <c r="BM1284" s="126">
        <f t="shared" si="582"/>
        <v>-2.0045406669809654E-2</v>
      </c>
      <c r="BN1284" s="126">
        <f t="shared" si="583"/>
        <v>-1.4442563401851169E-2</v>
      </c>
      <c r="BO1284" s="126">
        <f t="shared" si="584"/>
        <v>-1.0368951991959991E-2</v>
      </c>
      <c r="BP1284" s="126">
        <f t="shared" si="585"/>
        <v>-9.5710087821190425E-4</v>
      </c>
      <c r="BQ1284" s="126">
        <f t="shared" si="586"/>
        <v>1.4803725786579805E-2</v>
      </c>
    </row>
    <row r="1285" spans="1:69" ht="14" thickBot="1" x14ac:dyDescent="0.2">
      <c r="A1285" s="96">
        <v>40506</v>
      </c>
      <c r="B1285" s="97">
        <v>3.0520000457763672</v>
      </c>
      <c r="C1285" s="98">
        <v>1198.3499755859375</v>
      </c>
      <c r="D1285" s="97">
        <v>1.5763000249862671</v>
      </c>
      <c r="E1285">
        <v>83.619034773167385</v>
      </c>
      <c r="F1285">
        <v>1373.482421875</v>
      </c>
      <c r="G1285" s="14"/>
      <c r="H1285" s="34">
        <f t="shared" si="574"/>
        <v>5.4049422924924616E-2</v>
      </c>
      <c r="I1285" s="34">
        <f t="shared" si="575"/>
        <v>1.4922967493543578E-2</v>
      </c>
      <c r="J1285" s="34">
        <f t="shared" si="576"/>
        <v>-1.0772652239824018E-3</v>
      </c>
      <c r="K1285" s="34">
        <f t="shared" si="577"/>
        <v>5.017180289385267E-3</v>
      </c>
      <c r="L1285" s="101">
        <f t="shared" si="578"/>
        <v>-6.9115890348910014E-4</v>
      </c>
      <c r="N1285" s="34">
        <f t="shared" si="579"/>
        <v>-2.2226978258970345</v>
      </c>
      <c r="O1285" s="35">
        <f t="shared" si="587"/>
        <v>1.4922967493543577</v>
      </c>
      <c r="P1285" s="35">
        <f t="shared" si="588"/>
        <v>-0.10772652239824018</v>
      </c>
      <c r="Q1285" s="35">
        <f t="shared" si="580"/>
        <v>0.50171802893852668</v>
      </c>
      <c r="R1285" s="35">
        <f t="shared" si="589"/>
        <v>-6.9115890348910011E-2</v>
      </c>
      <c r="S1285" s="67">
        <f t="shared" si="581"/>
        <v>-0.40552546035130027</v>
      </c>
      <c r="BL1285" s="96">
        <v>40506</v>
      </c>
      <c r="BM1285" s="126">
        <f t="shared" si="582"/>
        <v>5.4470911763820427E-2</v>
      </c>
      <c r="BN1285" s="126">
        <f t="shared" si="583"/>
        <v>1.4764436883873567E-2</v>
      </c>
      <c r="BO1285" s="126">
        <f t="shared" si="584"/>
        <v>-1.0360747523903396E-3</v>
      </c>
      <c r="BP1285" s="126">
        <f t="shared" si="585"/>
        <v>5.2248718999665473E-3</v>
      </c>
      <c r="BQ1285" s="126">
        <f t="shared" si="586"/>
        <v>-1.4408185459075082E-3</v>
      </c>
    </row>
    <row r="1286" spans="1:69" ht="14" thickBot="1" x14ac:dyDescent="0.2">
      <c r="A1286" s="96">
        <v>40507</v>
      </c>
      <c r="B1286" s="97">
        <v>3.0520000457763672</v>
      </c>
      <c r="C1286" s="98">
        <v>1198.3499755859375</v>
      </c>
      <c r="D1286" s="97">
        <v>1.5760749578475952</v>
      </c>
      <c r="E1286">
        <v>83.626022669347392</v>
      </c>
      <c r="F1286">
        <v>1371.4649658203125</v>
      </c>
      <c r="G1286" s="14"/>
      <c r="H1286" s="34">
        <f t="shared" si="574"/>
        <v>0</v>
      </c>
      <c r="I1286" s="34">
        <f t="shared" si="575"/>
        <v>0</v>
      </c>
      <c r="J1286" s="34">
        <f t="shared" si="576"/>
        <v>-1.4278191657951398E-4</v>
      </c>
      <c r="K1286" s="34">
        <f t="shared" si="577"/>
        <v>8.3568247337022889E-5</v>
      </c>
      <c r="L1286" s="101">
        <f t="shared" si="578"/>
        <v>-1.4688619399536135E-3</v>
      </c>
      <c r="N1286" s="34">
        <f t="shared" si="579"/>
        <v>0</v>
      </c>
      <c r="O1286" s="35">
        <f t="shared" si="587"/>
        <v>0</v>
      </c>
      <c r="P1286" s="35">
        <f t="shared" si="588"/>
        <v>-1.4278191657951397E-2</v>
      </c>
      <c r="Q1286" s="35">
        <f t="shared" si="580"/>
        <v>8.3568247337022887E-3</v>
      </c>
      <c r="R1286" s="35">
        <f t="shared" si="589"/>
        <v>-0.14688619399536135</v>
      </c>
      <c r="S1286" s="67">
        <f t="shared" si="581"/>
        <v>-0.15280756091961045</v>
      </c>
      <c r="BL1286" s="96">
        <v>40507</v>
      </c>
      <c r="BM1286" s="126">
        <f t="shared" si="582"/>
        <v>4.2148883889581103E-4</v>
      </c>
      <c r="BN1286" s="126">
        <f t="shared" si="583"/>
        <v>-1.5853060967001092E-4</v>
      </c>
      <c r="BO1286" s="126">
        <f t="shared" si="584"/>
        <v>-1.0159144498745163E-4</v>
      </c>
      <c r="BP1286" s="126">
        <f t="shared" si="585"/>
        <v>2.9125985791830279E-4</v>
      </c>
      <c r="BQ1286" s="126">
        <f t="shared" si="586"/>
        <v>-2.2185215823720215E-3</v>
      </c>
    </row>
    <row r="1287" spans="1:69" ht="14" thickBot="1" x14ac:dyDescent="0.2">
      <c r="A1287" s="96">
        <v>40508</v>
      </c>
      <c r="B1287" s="97">
        <v>3.0179998874664307</v>
      </c>
      <c r="C1287" s="98">
        <v>1189.4000244140625</v>
      </c>
      <c r="D1287" s="97">
        <v>1.5601999759674072</v>
      </c>
      <c r="E1287">
        <v>84.040675448759103</v>
      </c>
      <c r="F1287">
        <v>1356.4774169921875</v>
      </c>
      <c r="G1287" s="14"/>
      <c r="H1287" s="34">
        <f t="shared" si="574"/>
        <v>-1.1140287614670586E-2</v>
      </c>
      <c r="I1287" s="34">
        <f t="shared" si="575"/>
        <v>-7.4685620680209801E-3</v>
      </c>
      <c r="J1287" s="34">
        <f t="shared" si="576"/>
        <v>-1.0072478977692813E-2</v>
      </c>
      <c r="K1287" s="34">
        <f t="shared" si="577"/>
        <v>4.9584180399350614E-3</v>
      </c>
      <c r="L1287" s="101">
        <f t="shared" si="578"/>
        <v>-1.0928131014386151E-2</v>
      </c>
      <c r="N1287" s="34">
        <f t="shared" si="579"/>
        <v>0.4581268720554153</v>
      </c>
      <c r="O1287" s="35">
        <f t="shared" si="587"/>
        <v>-0.74685620680209797</v>
      </c>
      <c r="P1287" s="35">
        <f t="shared" si="588"/>
        <v>-1.0072478977692814</v>
      </c>
      <c r="Q1287" s="35">
        <f t="shared" si="580"/>
        <v>0.49584180399350614</v>
      </c>
      <c r="R1287" s="35">
        <f t="shared" si="589"/>
        <v>-1.0928131014386151</v>
      </c>
      <c r="S1287" s="67">
        <f t="shared" si="581"/>
        <v>-1.8929485299610729</v>
      </c>
      <c r="BL1287" s="96">
        <v>40508</v>
      </c>
      <c r="BM1287" s="126">
        <f t="shared" si="582"/>
        <v>-1.0718798775774774E-2</v>
      </c>
      <c r="BN1287" s="126">
        <f t="shared" si="583"/>
        <v>-7.6270926776909912E-3</v>
      </c>
      <c r="BO1287" s="126">
        <f t="shared" si="584"/>
        <v>-1.0031288506100751E-2</v>
      </c>
      <c r="BP1287" s="126">
        <f t="shared" si="585"/>
        <v>5.1661096505163416E-3</v>
      </c>
      <c r="BQ1287" s="126">
        <f t="shared" si="586"/>
        <v>-1.1677790656804559E-2</v>
      </c>
    </row>
    <row r="1288" spans="1:69" ht="14" thickBot="1" x14ac:dyDescent="0.2">
      <c r="A1288" s="96">
        <v>40511</v>
      </c>
      <c r="B1288" s="97">
        <v>2.9719998836517334</v>
      </c>
      <c r="C1288" s="98">
        <v>1187.760009765625</v>
      </c>
      <c r="D1288" s="97">
        <v>1.5565999746322632</v>
      </c>
      <c r="E1288">
        <v>84.26019526698542</v>
      </c>
      <c r="F1288">
        <v>1365.7469482421875</v>
      </c>
      <c r="G1288" s="14"/>
      <c r="H1288" s="34">
        <f t="shared" si="574"/>
        <v>-1.5241883873399888E-2</v>
      </c>
      <c r="I1288" s="34">
        <f t="shared" si="575"/>
        <v>-1.3788587647334421E-3</v>
      </c>
      <c r="J1288" s="34">
        <f t="shared" si="576"/>
        <v>-2.307397378923718E-3</v>
      </c>
      <c r="K1288" s="34">
        <f t="shared" si="577"/>
        <v>2.6120663244807159E-3</v>
      </c>
      <c r="L1288" s="101">
        <f t="shared" si="578"/>
        <v>6.8335315677823683E-3</v>
      </c>
      <c r="N1288" s="34">
        <f t="shared" si="579"/>
        <v>0.62679859126411308</v>
      </c>
      <c r="O1288" s="35">
        <f t="shared" si="587"/>
        <v>-0.13788587647334422</v>
      </c>
      <c r="P1288" s="35">
        <f t="shared" si="588"/>
        <v>-0.23073973789237179</v>
      </c>
      <c r="Q1288" s="35">
        <f t="shared" si="580"/>
        <v>0.26120663244807157</v>
      </c>
      <c r="R1288" s="35">
        <f t="shared" si="589"/>
        <v>0.68335315677823683</v>
      </c>
      <c r="S1288" s="67">
        <f t="shared" si="581"/>
        <v>1.2027327661247056</v>
      </c>
      <c r="BL1288" s="96">
        <v>40511</v>
      </c>
      <c r="BM1288" s="126">
        <f t="shared" si="582"/>
        <v>-1.4820395034504077E-2</v>
      </c>
      <c r="BN1288" s="126">
        <f t="shared" si="583"/>
        <v>-1.537389374403453E-3</v>
      </c>
      <c r="BO1288" s="126">
        <f t="shared" si="584"/>
        <v>-2.2662069073316558E-3</v>
      </c>
      <c r="BP1288" s="126">
        <f t="shared" si="585"/>
        <v>2.8197579350619957E-3</v>
      </c>
      <c r="BQ1288" s="126">
        <f t="shared" si="586"/>
        <v>6.0838719253639602E-3</v>
      </c>
    </row>
    <row r="1289" spans="1:69" ht="14" thickBot="1" x14ac:dyDescent="0.2">
      <c r="A1289" s="96">
        <v>40512</v>
      </c>
      <c r="B1289" s="97">
        <v>2.9500000476837158</v>
      </c>
      <c r="C1289" s="98">
        <v>1180.550048828125</v>
      </c>
      <c r="D1289" s="97">
        <v>1.5569499731063843</v>
      </c>
      <c r="E1289">
        <v>83.640014996505982</v>
      </c>
      <c r="F1289">
        <v>1387.6136474609375</v>
      </c>
      <c r="G1289" s="14"/>
      <c r="H1289" s="34">
        <f t="shared" ref="H1289:H1352" si="590">(B1289-B1288)/B1288</f>
        <v>-7.4023677083681792E-3</v>
      </c>
      <c r="I1289" s="34">
        <f t="shared" ref="I1289:I1352" si="591">(C1289-C1288)/C1288</f>
        <v>-6.0702169446862474E-3</v>
      </c>
      <c r="J1289" s="34">
        <f t="shared" ref="J1289:J1352" si="592">(D1289-D1288)/D1288</f>
        <v>2.2484805333738918E-4</v>
      </c>
      <c r="K1289" s="34">
        <f t="shared" ref="K1289:K1352" si="593">(E1289-E1288)/E1288</f>
        <v>-7.3602994689763637E-3</v>
      </c>
      <c r="L1289" s="101">
        <f t="shared" ref="L1289:L1352" si="594">(F1289-F1288)/F1288</f>
        <v>1.601079852083432E-2</v>
      </c>
      <c r="N1289" s="34">
        <f t="shared" ref="N1289:N1352" si="595">-H1289*$B$7*100*$V$24*$B$6</f>
        <v>0.30441077298335123</v>
      </c>
      <c r="O1289" s="35">
        <f t="shared" si="587"/>
        <v>-0.60702169446862475</v>
      </c>
      <c r="P1289" s="35">
        <f t="shared" si="588"/>
        <v>2.2484805333738919E-2</v>
      </c>
      <c r="Q1289" s="35">
        <f t="shared" ref="Q1289:Q1352" si="596">-K1289*$E$6</f>
        <v>-0.73602994689763634</v>
      </c>
      <c r="R1289" s="35">
        <f t="shared" si="589"/>
        <v>1.601079852083432</v>
      </c>
      <c r="S1289" s="67">
        <f t="shared" ref="S1289:S1352" si="597">SUM(N1289:R1289)</f>
        <v>0.58492378903426112</v>
      </c>
      <c r="BL1289" s="96">
        <v>40512</v>
      </c>
      <c r="BM1289" s="126">
        <f t="shared" ref="BM1289:BM1352" si="598">H1289-$BM$6</f>
        <v>-6.9808788694723685E-3</v>
      </c>
      <c r="BN1289" s="126">
        <f t="shared" ref="BN1289:BN1352" si="599">I1289-$BN$6</f>
        <v>-6.2287475543562586E-3</v>
      </c>
      <c r="BO1289" s="126">
        <f t="shared" ref="BO1289:BO1352" si="600">J1289-$BO$6</f>
        <v>2.6603852492945154E-4</v>
      </c>
      <c r="BP1289" s="126">
        <f t="shared" ref="BP1289:BP1352" si="601">K1289-$BP$6</f>
        <v>-7.1526078583950834E-3</v>
      </c>
      <c r="BQ1289" s="126">
        <f t="shared" ref="BQ1289:BQ1352" si="602">L1289-$BQ$6</f>
        <v>1.5261138878415912E-2</v>
      </c>
    </row>
    <row r="1290" spans="1:69" ht="14" thickBot="1" x14ac:dyDescent="0.2">
      <c r="A1290" s="96">
        <v>40513</v>
      </c>
      <c r="B1290" s="97">
        <v>3.1319999694824219</v>
      </c>
      <c r="C1290" s="98">
        <v>1206.0699462890625</v>
      </c>
      <c r="D1290" s="97">
        <v>1.5619000196456909</v>
      </c>
      <c r="E1290">
        <v>84.203434851884737</v>
      </c>
      <c r="F1290">
        <v>1390.81494140625</v>
      </c>
      <c r="G1290" s="14"/>
      <c r="H1290" s="34">
        <f t="shared" si="590"/>
        <v>6.1694887748089684E-2</v>
      </c>
      <c r="I1290" s="34">
        <f t="shared" si="591"/>
        <v>2.1616955152617096E-2</v>
      </c>
      <c r="J1290" s="34">
        <f t="shared" si="592"/>
        <v>3.1793227944443472E-3</v>
      </c>
      <c r="K1290" s="34">
        <f t="shared" si="593"/>
        <v>6.7362476609107583E-3</v>
      </c>
      <c r="L1290" s="101">
        <f t="shared" si="594"/>
        <v>2.3070499134757315E-3</v>
      </c>
      <c r="N1290" s="34">
        <f t="shared" si="595"/>
        <v>-2.5371055868092194</v>
      </c>
      <c r="O1290" s="35">
        <f t="shared" ref="O1290:O1353" si="603">I1290*$C$6</f>
        <v>2.1616955152617097</v>
      </c>
      <c r="P1290" s="35">
        <f t="shared" ref="P1290:P1353" si="604">J1290*$D$6</f>
        <v>0.3179322794444347</v>
      </c>
      <c r="Q1290" s="35">
        <f t="shared" si="596"/>
        <v>0.6736247660910758</v>
      </c>
      <c r="R1290" s="35">
        <f t="shared" ref="R1290:R1353" si="605">L1290*$F$6</f>
        <v>0.23070499134757316</v>
      </c>
      <c r="S1290" s="67">
        <f t="shared" si="597"/>
        <v>0.84685196533557394</v>
      </c>
      <c r="BL1290" s="96">
        <v>40513</v>
      </c>
      <c r="BM1290" s="126">
        <f t="shared" si="598"/>
        <v>6.2116376586985496E-2</v>
      </c>
      <c r="BN1290" s="126">
        <f t="shared" si="599"/>
        <v>2.1458424542947087E-2</v>
      </c>
      <c r="BO1290" s="126">
        <f t="shared" si="600"/>
        <v>3.2205132660364094E-3</v>
      </c>
      <c r="BP1290" s="126">
        <f t="shared" si="601"/>
        <v>6.9439392714920386E-3</v>
      </c>
      <c r="BQ1290" s="126">
        <f t="shared" si="602"/>
        <v>1.5573902710573234E-3</v>
      </c>
    </row>
    <row r="1291" spans="1:69" ht="14" thickBot="1" x14ac:dyDescent="0.2">
      <c r="A1291" s="96">
        <v>40514</v>
      </c>
      <c r="B1291" s="97">
        <v>3.1684999465942383</v>
      </c>
      <c r="C1291" s="98">
        <v>1221.530029296875</v>
      </c>
      <c r="D1291" s="97">
        <v>1.5583000183105469</v>
      </c>
      <c r="E1291">
        <v>83.941914489059357</v>
      </c>
      <c r="F1291">
        <v>1397.795654296875</v>
      </c>
      <c r="G1291" s="14"/>
      <c r="H1291" s="34">
        <f t="shared" si="590"/>
        <v>1.1653888080288903E-2</v>
      </c>
      <c r="I1291" s="34">
        <f t="shared" si="591"/>
        <v>1.2818562518186765E-2</v>
      </c>
      <c r="J1291" s="34">
        <f t="shared" si="592"/>
        <v>-2.3048859016985509E-3</v>
      </c>
      <c r="K1291" s="34">
        <f t="shared" si="593"/>
        <v>-3.1058158528259354E-3</v>
      </c>
      <c r="L1291" s="101">
        <f t="shared" si="594"/>
        <v>5.0191529317098194E-3</v>
      </c>
      <c r="N1291" s="34">
        <f t="shared" si="595"/>
        <v>-0.47924788642582244</v>
      </c>
      <c r="O1291" s="35">
        <f t="shared" si="603"/>
        <v>1.2818562518186765</v>
      </c>
      <c r="P1291" s="35">
        <f t="shared" si="604"/>
        <v>-0.2304885901698551</v>
      </c>
      <c r="Q1291" s="35">
        <f t="shared" si="596"/>
        <v>-0.31058158528259355</v>
      </c>
      <c r="R1291" s="35">
        <f t="shared" si="605"/>
        <v>0.50191529317098194</v>
      </c>
      <c r="S1291" s="67">
        <f t="shared" si="597"/>
        <v>0.76345348311138728</v>
      </c>
      <c r="BL1291" s="96">
        <v>40514</v>
      </c>
      <c r="BM1291" s="126">
        <f t="shared" si="598"/>
        <v>1.2075376919184715E-2</v>
      </c>
      <c r="BN1291" s="126">
        <f t="shared" si="599"/>
        <v>1.2660031908516754E-2</v>
      </c>
      <c r="BO1291" s="126">
        <f t="shared" si="600"/>
        <v>-2.2636954301064886E-3</v>
      </c>
      <c r="BP1291" s="126">
        <f t="shared" si="601"/>
        <v>-2.8981242422446555E-3</v>
      </c>
      <c r="BQ1291" s="126">
        <f t="shared" si="602"/>
        <v>4.2694932892914112E-3</v>
      </c>
    </row>
    <row r="1292" spans="1:69" ht="14" thickBot="1" x14ac:dyDescent="0.2">
      <c r="A1292" s="96">
        <v>40515</v>
      </c>
      <c r="B1292" s="97">
        <v>3.1749999523162842</v>
      </c>
      <c r="C1292" s="98">
        <v>1224.7099609375</v>
      </c>
      <c r="D1292" s="97">
        <v>1.5746999979019165</v>
      </c>
      <c r="E1292">
        <v>82.898115799300641</v>
      </c>
      <c r="F1292">
        <v>1405.84619140625</v>
      </c>
      <c r="G1292" s="14"/>
      <c r="H1292" s="34">
        <f t="shared" si="590"/>
        <v>2.0514457413933788E-3</v>
      </c>
      <c r="I1292" s="34">
        <f t="shared" si="591"/>
        <v>2.6032365675491423E-3</v>
      </c>
      <c r="J1292" s="34">
        <f t="shared" si="592"/>
        <v>1.0524276069219263E-2</v>
      </c>
      <c r="K1292" s="34">
        <f t="shared" si="593"/>
        <v>-1.2434773451524756E-2</v>
      </c>
      <c r="L1292" s="101">
        <f t="shared" si="594"/>
        <v>5.7594520948948116E-3</v>
      </c>
      <c r="N1292" s="34">
        <f t="shared" si="595"/>
        <v>-8.4362491634264805E-2</v>
      </c>
      <c r="O1292" s="35">
        <f t="shared" si="603"/>
        <v>0.26032365675491426</v>
      </c>
      <c r="P1292" s="35">
        <f t="shared" si="604"/>
        <v>1.0524276069219263</v>
      </c>
      <c r="Q1292" s="35">
        <f t="shared" si="596"/>
        <v>-1.2434773451524757</v>
      </c>
      <c r="R1292" s="35">
        <f t="shared" si="605"/>
        <v>0.57594520948948114</v>
      </c>
      <c r="S1292" s="67">
        <f t="shared" si="597"/>
        <v>0.56085663637958116</v>
      </c>
      <c r="BL1292" s="96">
        <v>40515</v>
      </c>
      <c r="BM1292" s="126">
        <f t="shared" si="598"/>
        <v>2.4729345802891899E-3</v>
      </c>
      <c r="BN1292" s="126">
        <f t="shared" si="599"/>
        <v>2.4447059578791312E-3</v>
      </c>
      <c r="BO1292" s="126">
        <f t="shared" si="600"/>
        <v>1.0565466540811325E-2</v>
      </c>
      <c r="BP1292" s="126">
        <f t="shared" si="601"/>
        <v>-1.2227081840943477E-2</v>
      </c>
      <c r="BQ1292" s="126">
        <f t="shared" si="602"/>
        <v>5.0097924524764035E-3</v>
      </c>
    </row>
    <row r="1293" spans="1:69" ht="14" thickBot="1" x14ac:dyDescent="0.2">
      <c r="A1293" s="96">
        <v>40518</v>
      </c>
      <c r="B1293" s="97">
        <v>3.0945000648498535</v>
      </c>
      <c r="C1293" s="98">
        <v>1223.1199951171875</v>
      </c>
      <c r="D1293" s="97">
        <v>1.5717999935150146</v>
      </c>
      <c r="E1293">
        <v>82.596846472620484</v>
      </c>
      <c r="F1293">
        <v>1414.97265625</v>
      </c>
      <c r="G1293" s="14"/>
      <c r="H1293" s="34">
        <f t="shared" si="590"/>
        <v>-2.5354295645800849E-2</v>
      </c>
      <c r="I1293" s="34">
        <f t="shared" si="591"/>
        <v>-1.2982386614177623E-3</v>
      </c>
      <c r="J1293" s="34">
        <f t="shared" si="592"/>
        <v>-1.8416234144698895E-3</v>
      </c>
      <c r="K1293" s="34">
        <f t="shared" si="593"/>
        <v>-3.6342119935456711E-3</v>
      </c>
      <c r="L1293" s="101">
        <f t="shared" si="594"/>
        <v>6.4917946924342509E-3</v>
      </c>
      <c r="N1293" s="34">
        <f t="shared" si="595"/>
        <v>1.0426556799200239</v>
      </c>
      <c r="O1293" s="35">
        <f t="shared" si="603"/>
        <v>-0.12982386614177624</v>
      </c>
      <c r="P1293" s="35">
        <f t="shared" si="604"/>
        <v>-0.18416234144698895</v>
      </c>
      <c r="Q1293" s="35">
        <f t="shared" si="596"/>
        <v>-0.36342119935456713</v>
      </c>
      <c r="R1293" s="35">
        <f t="shared" si="605"/>
        <v>0.64917946924342507</v>
      </c>
      <c r="S1293" s="67">
        <f t="shared" si="597"/>
        <v>1.0144277422201167</v>
      </c>
      <c r="BL1293" s="96">
        <v>40518</v>
      </c>
      <c r="BM1293" s="126">
        <f t="shared" si="598"/>
        <v>-2.4932806806905038E-2</v>
      </c>
      <c r="BN1293" s="126">
        <f t="shared" si="599"/>
        <v>-1.4567692710877732E-3</v>
      </c>
      <c r="BO1293" s="126">
        <f t="shared" si="600"/>
        <v>-1.8004329428778273E-3</v>
      </c>
      <c r="BP1293" s="126">
        <f t="shared" si="601"/>
        <v>-3.4265203829643913E-3</v>
      </c>
      <c r="BQ1293" s="126">
        <f t="shared" si="602"/>
        <v>5.7421350500158428E-3</v>
      </c>
    </row>
    <row r="1294" spans="1:69" ht="14" thickBot="1" x14ac:dyDescent="0.2">
      <c r="A1294" s="96">
        <v>40519</v>
      </c>
      <c r="B1294" s="97">
        <v>3.3259999752044678</v>
      </c>
      <c r="C1294" s="98">
        <v>1223.75</v>
      </c>
      <c r="D1294" s="97">
        <v>1.5765999555587769</v>
      </c>
      <c r="E1294">
        <v>83.458518099657425</v>
      </c>
      <c r="F1294">
        <v>1407.9727783203125</v>
      </c>
      <c r="G1294" s="14"/>
      <c r="H1294" s="34">
        <f t="shared" si="590"/>
        <v>7.481011649804141E-2</v>
      </c>
      <c r="I1294" s="34">
        <f t="shared" si="591"/>
        <v>5.1508019272642099E-4</v>
      </c>
      <c r="J1294" s="34">
        <f t="shared" si="592"/>
        <v>3.0537995060224278E-3</v>
      </c>
      <c r="K1294" s="34">
        <f t="shared" si="593"/>
        <v>1.043225817734544E-2</v>
      </c>
      <c r="L1294" s="101">
        <f t="shared" si="594"/>
        <v>-4.9470057946128599E-3</v>
      </c>
      <c r="N1294" s="34">
        <f t="shared" si="595"/>
        <v>-3.0764488184502192</v>
      </c>
      <c r="O1294" s="35">
        <f t="shared" si="603"/>
        <v>5.1508019272642099E-2</v>
      </c>
      <c r="P1294" s="35">
        <f t="shared" si="604"/>
        <v>0.30537995060224277</v>
      </c>
      <c r="Q1294" s="35">
        <f t="shared" si="596"/>
        <v>1.0432258177345439</v>
      </c>
      <c r="R1294" s="35">
        <f t="shared" si="605"/>
        <v>-0.49470057946128598</v>
      </c>
      <c r="S1294" s="67">
        <f t="shared" si="597"/>
        <v>-2.1710356103020763</v>
      </c>
      <c r="BL1294" s="96">
        <v>40519</v>
      </c>
      <c r="BM1294" s="126">
        <f t="shared" si="598"/>
        <v>7.5231605336937221E-2</v>
      </c>
      <c r="BN1294" s="126">
        <f t="shared" si="599"/>
        <v>3.5654958305641007E-4</v>
      </c>
      <c r="BO1294" s="126">
        <f t="shared" si="600"/>
        <v>3.09498997761449E-3</v>
      </c>
      <c r="BP1294" s="126">
        <f t="shared" si="601"/>
        <v>1.063994978792672E-2</v>
      </c>
      <c r="BQ1294" s="126">
        <f t="shared" si="602"/>
        <v>-5.696665437031268E-3</v>
      </c>
    </row>
    <row r="1295" spans="1:69" ht="14" thickBot="1" x14ac:dyDescent="0.2">
      <c r="A1295" s="96">
        <v>40520</v>
      </c>
      <c r="B1295" s="97">
        <v>3.3570001125335693</v>
      </c>
      <c r="C1295" s="98">
        <v>1228.280029296875</v>
      </c>
      <c r="D1295" s="97">
        <v>1.5803999900817871</v>
      </c>
      <c r="E1295">
        <v>84.019493766469026</v>
      </c>
      <c r="F1295">
        <v>1382.2232666015625</v>
      </c>
      <c r="G1295" s="14"/>
      <c r="H1295" s="34">
        <f t="shared" si="590"/>
        <v>9.3205464702974961E-3</v>
      </c>
      <c r="I1295" s="34">
        <f t="shared" si="591"/>
        <v>3.7017604060265575E-3</v>
      </c>
      <c r="J1295" s="34">
        <f t="shared" si="592"/>
        <v>2.4102718699262234E-3</v>
      </c>
      <c r="K1295" s="34">
        <f t="shared" si="593"/>
        <v>6.7216106825877522E-3</v>
      </c>
      <c r="L1295" s="101">
        <f t="shared" si="594"/>
        <v>-1.8288359061507373E-2</v>
      </c>
      <c r="N1295" s="34">
        <f t="shared" si="595"/>
        <v>-0.38329286890774733</v>
      </c>
      <c r="O1295" s="35">
        <f t="shared" si="603"/>
        <v>0.37017604060265574</v>
      </c>
      <c r="P1295" s="35">
        <f t="shared" si="604"/>
        <v>0.24102718699262232</v>
      </c>
      <c r="Q1295" s="35">
        <f t="shared" si="596"/>
        <v>0.6721610682587752</v>
      </c>
      <c r="R1295" s="35">
        <f t="shared" si="605"/>
        <v>-1.8288359061507373</v>
      </c>
      <c r="S1295" s="67">
        <f t="shared" si="597"/>
        <v>-0.92876447920443139</v>
      </c>
      <c r="BL1295" s="96">
        <v>40520</v>
      </c>
      <c r="BM1295" s="126">
        <f t="shared" si="598"/>
        <v>9.7420353091933077E-3</v>
      </c>
      <c r="BN1295" s="126">
        <f t="shared" si="599"/>
        <v>3.5432297963565468E-3</v>
      </c>
      <c r="BO1295" s="126">
        <f t="shared" si="600"/>
        <v>2.4514623415182856E-3</v>
      </c>
      <c r="BP1295" s="126">
        <f t="shared" si="601"/>
        <v>6.9293022931690325E-3</v>
      </c>
      <c r="BQ1295" s="126">
        <f t="shared" si="602"/>
        <v>-1.9038018703925779E-2</v>
      </c>
    </row>
    <row r="1296" spans="1:69" ht="14" thickBot="1" x14ac:dyDescent="0.2">
      <c r="A1296" s="96">
        <v>40521</v>
      </c>
      <c r="B1296" s="97">
        <v>3.3180000782012939</v>
      </c>
      <c r="C1296" s="98">
        <v>1233</v>
      </c>
      <c r="D1296" s="97">
        <v>1.5752999782562256</v>
      </c>
      <c r="E1296">
        <v>83.682007042980729</v>
      </c>
      <c r="F1296">
        <v>1391.795654296875</v>
      </c>
      <c r="G1296" s="14"/>
      <c r="H1296" s="34">
        <f t="shared" si="590"/>
        <v>-1.1617525476590344E-2</v>
      </c>
      <c r="I1296" s="34">
        <f t="shared" si="591"/>
        <v>3.8427480627743595E-3</v>
      </c>
      <c r="J1296" s="34">
        <f t="shared" si="592"/>
        <v>-3.2270386342495442E-3</v>
      </c>
      <c r="K1296" s="34">
        <f t="shared" si="593"/>
        <v>-4.0167669234753602E-3</v>
      </c>
      <c r="L1296" s="101">
        <f t="shared" si="594"/>
        <v>6.9253556401549284E-3</v>
      </c>
      <c r="N1296" s="34">
        <f t="shared" si="595"/>
        <v>0.47775253132652729</v>
      </c>
      <c r="O1296" s="35">
        <f t="shared" si="603"/>
        <v>0.38427480627743593</v>
      </c>
      <c r="P1296" s="35">
        <f t="shared" si="604"/>
        <v>-0.32270386342495444</v>
      </c>
      <c r="Q1296" s="35">
        <f t="shared" si="596"/>
        <v>-0.401676692347536</v>
      </c>
      <c r="R1296" s="35">
        <f t="shared" si="605"/>
        <v>0.69253556401549288</v>
      </c>
      <c r="S1296" s="67">
        <f t="shared" si="597"/>
        <v>0.8301823458469656</v>
      </c>
      <c r="BL1296" s="96">
        <v>40521</v>
      </c>
      <c r="BM1296" s="126">
        <f t="shared" si="598"/>
        <v>-1.1196036637694532E-2</v>
      </c>
      <c r="BN1296" s="126">
        <f t="shared" si="599"/>
        <v>3.6842174531043484E-3</v>
      </c>
      <c r="BO1296" s="126">
        <f t="shared" si="600"/>
        <v>-3.1858481626574819E-3</v>
      </c>
      <c r="BP1296" s="126">
        <f t="shared" si="601"/>
        <v>-3.8090753128940803E-3</v>
      </c>
      <c r="BQ1296" s="126">
        <f t="shared" si="602"/>
        <v>6.1756959977365203E-3</v>
      </c>
    </row>
    <row r="1297" spans="1:69" ht="14" thickBot="1" x14ac:dyDescent="0.2">
      <c r="A1297" s="96">
        <v>40522</v>
      </c>
      <c r="B1297" s="97">
        <v>3.3989999294281006</v>
      </c>
      <c r="C1297" s="98">
        <v>1240.4000244140625</v>
      </c>
      <c r="D1297" s="97">
        <v>1.5801000595092773</v>
      </c>
      <c r="E1297">
        <v>83.899654701944357</v>
      </c>
      <c r="F1297">
        <v>1383.9974365234375</v>
      </c>
      <c r="G1297" s="14"/>
      <c r="H1297" s="34">
        <f t="shared" si="590"/>
        <v>2.4412251150613927E-2</v>
      </c>
      <c r="I1297" s="34">
        <f t="shared" si="591"/>
        <v>6.001641860553528E-3</v>
      </c>
      <c r="J1297" s="34">
        <f t="shared" si="592"/>
        <v>3.0470902807763611E-3</v>
      </c>
      <c r="K1297" s="34">
        <f t="shared" si="593"/>
        <v>2.6008895658040311E-3</v>
      </c>
      <c r="L1297" s="101">
        <f t="shared" si="594"/>
        <v>-5.6029904601024947E-3</v>
      </c>
      <c r="N1297" s="34">
        <f t="shared" si="595"/>
        <v>-1.0039155761772203</v>
      </c>
      <c r="O1297" s="35">
        <f t="shared" si="603"/>
        <v>0.60016418605535282</v>
      </c>
      <c r="P1297" s="35">
        <f t="shared" si="604"/>
        <v>0.30470902807763611</v>
      </c>
      <c r="Q1297" s="35">
        <f t="shared" si="596"/>
        <v>0.2600889565804031</v>
      </c>
      <c r="R1297" s="35">
        <f t="shared" si="605"/>
        <v>-0.56029904601024949</v>
      </c>
      <c r="S1297" s="67">
        <f t="shared" si="597"/>
        <v>-0.39925245147407773</v>
      </c>
      <c r="BL1297" s="96">
        <v>40522</v>
      </c>
      <c r="BM1297" s="126">
        <f t="shared" si="598"/>
        <v>2.4833739989509739E-2</v>
      </c>
      <c r="BN1297" s="126">
        <f t="shared" si="599"/>
        <v>5.8431112508835169E-3</v>
      </c>
      <c r="BO1297" s="126">
        <f t="shared" si="600"/>
        <v>3.0882807523684233E-3</v>
      </c>
      <c r="BP1297" s="126">
        <f t="shared" si="601"/>
        <v>2.808581176385311E-3</v>
      </c>
      <c r="BQ1297" s="126">
        <f t="shared" si="602"/>
        <v>-6.3526501025209028E-3</v>
      </c>
    </row>
    <row r="1298" spans="1:69" ht="14" thickBot="1" x14ac:dyDescent="0.2">
      <c r="A1298" s="96">
        <v>40525</v>
      </c>
      <c r="B1298" s="97">
        <v>3.3835000991821289</v>
      </c>
      <c r="C1298" s="98">
        <v>1240.4599609375</v>
      </c>
      <c r="D1298" s="97">
        <v>1.5870000123977661</v>
      </c>
      <c r="E1298">
        <v>83.340279302083204</v>
      </c>
      <c r="F1298">
        <v>1397.173095703125</v>
      </c>
      <c r="G1298" s="14"/>
      <c r="H1298" s="34">
        <f t="shared" si="590"/>
        <v>-4.5601149066748017E-3</v>
      </c>
      <c r="I1298" s="34">
        <f t="shared" si="591"/>
        <v>4.8320317847311139E-5</v>
      </c>
      <c r="J1298" s="34">
        <f t="shared" si="592"/>
        <v>4.3667822470886105E-3</v>
      </c>
      <c r="K1298" s="34">
        <f t="shared" si="593"/>
        <v>-6.6671954950035077E-3</v>
      </c>
      <c r="L1298" s="101">
        <f t="shared" si="594"/>
        <v>9.5200025895888826E-3</v>
      </c>
      <c r="N1298" s="34">
        <f t="shared" si="595"/>
        <v>0.18752758013689522</v>
      </c>
      <c r="O1298" s="35">
        <f t="shared" si="603"/>
        <v>4.8320317847311139E-3</v>
      </c>
      <c r="P1298" s="35">
        <f t="shared" si="604"/>
        <v>0.43667822470886103</v>
      </c>
      <c r="Q1298" s="35">
        <f t="shared" si="596"/>
        <v>-0.66671954950035073</v>
      </c>
      <c r="R1298" s="35">
        <f t="shared" si="605"/>
        <v>0.95200025895888829</v>
      </c>
      <c r="S1298" s="67">
        <f t="shared" si="597"/>
        <v>0.91431854608902496</v>
      </c>
      <c r="BL1298" s="96">
        <v>40525</v>
      </c>
      <c r="BM1298" s="126">
        <f t="shared" si="598"/>
        <v>-4.138626067778991E-3</v>
      </c>
      <c r="BN1298" s="126">
        <f t="shared" si="599"/>
        <v>-1.1021029182269978E-4</v>
      </c>
      <c r="BO1298" s="126">
        <f t="shared" si="600"/>
        <v>4.4079727186806727E-3</v>
      </c>
      <c r="BP1298" s="126">
        <f t="shared" si="601"/>
        <v>-6.4595038844222274E-3</v>
      </c>
      <c r="BQ1298" s="126">
        <f t="shared" si="602"/>
        <v>8.7703429471704744E-3</v>
      </c>
    </row>
    <row r="1299" spans="1:69" ht="14" thickBot="1" x14ac:dyDescent="0.2">
      <c r="A1299" s="96">
        <v>40526</v>
      </c>
      <c r="B1299" s="97">
        <v>3.562000036239624</v>
      </c>
      <c r="C1299" s="98">
        <v>1241.5899658203125</v>
      </c>
      <c r="D1299" s="97">
        <v>1.5776000022888184</v>
      </c>
      <c r="E1299">
        <v>83.640014996505982</v>
      </c>
      <c r="F1299">
        <v>1400.173095703125</v>
      </c>
      <c r="G1299" s="14"/>
      <c r="H1299" s="34">
        <f t="shared" si="590"/>
        <v>5.2756001721602649E-2</v>
      </c>
      <c r="I1299" s="34">
        <f t="shared" si="591"/>
        <v>9.1095635360812323E-4</v>
      </c>
      <c r="J1299" s="34">
        <f t="shared" si="592"/>
        <v>-5.9231317174002216E-3</v>
      </c>
      <c r="K1299" s="34">
        <f t="shared" si="593"/>
        <v>3.5965285565738034E-3</v>
      </c>
      <c r="L1299" s="101">
        <f t="shared" si="594"/>
        <v>2.1471927918066979E-3</v>
      </c>
      <c r="N1299" s="34">
        <f t="shared" si="595"/>
        <v>-2.1695079056163662</v>
      </c>
      <c r="O1299" s="35">
        <f t="shared" si="603"/>
        <v>9.1095635360812319E-2</v>
      </c>
      <c r="P1299" s="35">
        <f t="shared" si="604"/>
        <v>-0.59231317174002218</v>
      </c>
      <c r="Q1299" s="35">
        <f t="shared" si="596"/>
        <v>0.35965285565738037</v>
      </c>
      <c r="R1299" s="35">
        <f t="shared" si="605"/>
        <v>0.2147192791806698</v>
      </c>
      <c r="S1299" s="67">
        <f t="shared" si="597"/>
        <v>-2.0963533071575262</v>
      </c>
      <c r="BL1299" s="96">
        <v>40526</v>
      </c>
      <c r="BM1299" s="126">
        <f t="shared" si="598"/>
        <v>5.3177490560498461E-2</v>
      </c>
      <c r="BN1299" s="126">
        <f t="shared" si="599"/>
        <v>7.5242574393811232E-4</v>
      </c>
      <c r="BO1299" s="126">
        <f t="shared" si="600"/>
        <v>-5.8819412458081593E-3</v>
      </c>
      <c r="BP1299" s="126">
        <f t="shared" si="601"/>
        <v>3.8042201671550833E-3</v>
      </c>
      <c r="BQ1299" s="126">
        <f t="shared" si="602"/>
        <v>1.3975331493882898E-3</v>
      </c>
    </row>
    <row r="1300" spans="1:69" ht="14" thickBot="1" x14ac:dyDescent="0.2">
      <c r="A1300" s="96">
        <v>40527</v>
      </c>
      <c r="B1300" s="97">
        <v>3.6410000324249268</v>
      </c>
      <c r="C1300" s="98">
        <v>1235.22998046875</v>
      </c>
      <c r="D1300" s="97">
        <v>1.5540000200271606</v>
      </c>
      <c r="E1300">
        <v>84.438067479249511</v>
      </c>
      <c r="F1300">
        <v>1387.7733154296875</v>
      </c>
      <c r="G1300" s="14"/>
      <c r="H1300" s="34">
        <f t="shared" si="590"/>
        <v>2.2178550079045598E-2</v>
      </c>
      <c r="I1300" s="34">
        <f t="shared" si="591"/>
        <v>-5.1224522802586344E-3</v>
      </c>
      <c r="J1300" s="34">
        <f t="shared" si="592"/>
        <v>-1.4959420783099846E-2</v>
      </c>
      <c r="K1300" s="34">
        <f t="shared" si="593"/>
        <v>9.5415152995473179E-3</v>
      </c>
      <c r="L1300" s="101">
        <f t="shared" si="594"/>
        <v>-8.8558909691167156E-3</v>
      </c>
      <c r="N1300" s="34">
        <f t="shared" si="595"/>
        <v>-0.91205811967162487</v>
      </c>
      <c r="O1300" s="35">
        <f t="shared" si="603"/>
        <v>-0.51224522802586347</v>
      </c>
      <c r="P1300" s="35">
        <f t="shared" si="604"/>
        <v>-1.4959420783099846</v>
      </c>
      <c r="Q1300" s="35">
        <f t="shared" si="596"/>
        <v>0.95415152995473185</v>
      </c>
      <c r="R1300" s="35">
        <f t="shared" si="605"/>
        <v>-0.88558909691167154</v>
      </c>
      <c r="S1300" s="67">
        <f t="shared" si="597"/>
        <v>-2.8516829929644123</v>
      </c>
      <c r="BL1300" s="96">
        <v>40527</v>
      </c>
      <c r="BM1300" s="126">
        <f t="shared" si="598"/>
        <v>2.260003891794141E-2</v>
      </c>
      <c r="BN1300" s="126">
        <f t="shared" si="599"/>
        <v>-5.2809828899286456E-3</v>
      </c>
      <c r="BO1300" s="126">
        <f t="shared" si="600"/>
        <v>-1.4918230311507784E-2</v>
      </c>
      <c r="BP1300" s="126">
        <f t="shared" si="601"/>
        <v>9.7492069101285973E-3</v>
      </c>
      <c r="BQ1300" s="126">
        <f t="shared" si="602"/>
        <v>-9.6055506115351238E-3</v>
      </c>
    </row>
    <row r="1301" spans="1:69" ht="14" thickBot="1" x14ac:dyDescent="0.2">
      <c r="A1301" s="96">
        <v>40528</v>
      </c>
      <c r="B1301" s="97">
        <v>3.6080000400543213</v>
      </c>
      <c r="C1301" s="98">
        <v>1242.8699951171875</v>
      </c>
      <c r="D1301" s="97">
        <v>1.5606000423431396</v>
      </c>
      <c r="E1301">
        <v>84.139669074496553</v>
      </c>
      <c r="F1301">
        <v>1368.1485595703125</v>
      </c>
      <c r="G1301" s="14"/>
      <c r="H1301" s="34">
        <f t="shared" si="590"/>
        <v>-9.0634419326349972E-3</v>
      </c>
      <c r="I1301" s="34">
        <f t="shared" si="591"/>
        <v>6.1850948966914133E-3</v>
      </c>
      <c r="J1301" s="34">
        <f t="shared" si="592"/>
        <v>4.2471185527163955E-3</v>
      </c>
      <c r="K1301" s="34">
        <f t="shared" si="593"/>
        <v>-3.5339321903155789E-3</v>
      </c>
      <c r="L1301" s="101">
        <f t="shared" si="594"/>
        <v>-1.4141182598902119E-2</v>
      </c>
      <c r="N1301" s="34">
        <f t="shared" si="595"/>
        <v>0.37271984766227589</v>
      </c>
      <c r="O1301" s="35">
        <f t="shared" si="603"/>
        <v>0.61850948966914132</v>
      </c>
      <c r="P1301" s="35">
        <f t="shared" si="604"/>
        <v>0.42471185527163957</v>
      </c>
      <c r="Q1301" s="35">
        <f t="shared" si="596"/>
        <v>-0.3533932190315579</v>
      </c>
      <c r="R1301" s="35">
        <f t="shared" si="605"/>
        <v>-1.414118259890212</v>
      </c>
      <c r="S1301" s="67">
        <f t="shared" si="597"/>
        <v>-0.35157028631871312</v>
      </c>
      <c r="BL1301" s="96">
        <v>40528</v>
      </c>
      <c r="BM1301" s="126">
        <f t="shared" si="598"/>
        <v>-8.6419530937391856E-3</v>
      </c>
      <c r="BN1301" s="126">
        <f t="shared" si="599"/>
        <v>6.0265642870214022E-3</v>
      </c>
      <c r="BO1301" s="126">
        <f t="shared" si="600"/>
        <v>4.2883090243084577E-3</v>
      </c>
      <c r="BP1301" s="126">
        <f t="shared" si="601"/>
        <v>-3.326240579734299E-3</v>
      </c>
      <c r="BQ1301" s="126">
        <f t="shared" si="602"/>
        <v>-1.4890842241320527E-2</v>
      </c>
    </row>
    <row r="1302" spans="1:69" ht="14" thickBot="1" x14ac:dyDescent="0.2">
      <c r="A1302" s="96">
        <v>40529</v>
      </c>
      <c r="B1302" s="97">
        <v>3.4275000095367432</v>
      </c>
      <c r="C1302" s="98">
        <v>1243.9100341796875</v>
      </c>
      <c r="D1302" s="97">
        <v>1.5512000322341919</v>
      </c>
      <c r="E1302">
        <v>83.878544037059172</v>
      </c>
      <c r="F1302">
        <v>1370.8409423828125</v>
      </c>
      <c r="G1302" s="14"/>
      <c r="H1302" s="34">
        <f t="shared" si="590"/>
        <v>-5.0027724089177272E-2</v>
      </c>
      <c r="I1302" s="34">
        <f t="shared" si="591"/>
        <v>8.3680438548356534E-4</v>
      </c>
      <c r="J1302" s="34">
        <f t="shared" si="592"/>
        <v>-6.0233306765993993E-3</v>
      </c>
      <c r="K1302" s="34">
        <f t="shared" si="593"/>
        <v>-3.1034711725117805E-3</v>
      </c>
      <c r="L1302" s="101">
        <f t="shared" si="594"/>
        <v>1.9679023843328703E-3</v>
      </c>
      <c r="N1302" s="34">
        <f t="shared" si="595"/>
        <v>2.0573117630144635</v>
      </c>
      <c r="O1302" s="35">
        <f t="shared" si="603"/>
        <v>8.3680438548356537E-2</v>
      </c>
      <c r="P1302" s="35">
        <f t="shared" si="604"/>
        <v>-0.60233306765993988</v>
      </c>
      <c r="Q1302" s="35">
        <f t="shared" si="596"/>
        <v>-0.31034711725117803</v>
      </c>
      <c r="R1302" s="35">
        <f t="shared" si="605"/>
        <v>0.19679023843328702</v>
      </c>
      <c r="S1302" s="67">
        <f t="shared" si="597"/>
        <v>1.425102255084989</v>
      </c>
      <c r="BL1302" s="96">
        <v>40529</v>
      </c>
      <c r="BM1302" s="126">
        <f t="shared" si="598"/>
        <v>-4.9606235250281461E-2</v>
      </c>
      <c r="BN1302" s="126">
        <f t="shared" si="599"/>
        <v>6.7827377581355442E-4</v>
      </c>
      <c r="BO1302" s="126">
        <f t="shared" si="600"/>
        <v>-5.982140205007337E-3</v>
      </c>
      <c r="BP1302" s="126">
        <f t="shared" si="601"/>
        <v>-2.8957795619305006E-3</v>
      </c>
      <c r="BQ1302" s="126">
        <f t="shared" si="602"/>
        <v>1.2182427419144622E-3</v>
      </c>
    </row>
    <row r="1303" spans="1:69" ht="14" thickBot="1" x14ac:dyDescent="0.2">
      <c r="A1303" s="96">
        <v>40532</v>
      </c>
      <c r="B1303" s="97">
        <v>3.436500072479248</v>
      </c>
      <c r="C1303" s="98">
        <v>1247.0799560546875</v>
      </c>
      <c r="D1303" s="97">
        <v>1.5506999492645264</v>
      </c>
      <c r="E1303">
        <v>83.8012247130074</v>
      </c>
      <c r="F1303">
        <v>1383.3199462890625</v>
      </c>
      <c r="G1303" s="14"/>
      <c r="H1303" s="34">
        <f t="shared" si="590"/>
        <v>2.6258389255909356E-3</v>
      </c>
      <c r="I1303" s="34">
        <f t="shared" si="591"/>
        <v>2.5483530061645061E-3</v>
      </c>
      <c r="J1303" s="34">
        <f t="shared" si="592"/>
        <v>-3.2238457921204291E-4</v>
      </c>
      <c r="K1303" s="34">
        <f t="shared" si="593"/>
        <v>-9.2180097949256428E-4</v>
      </c>
      <c r="L1303" s="101">
        <f t="shared" si="594"/>
        <v>9.1031742052866058E-3</v>
      </c>
      <c r="N1303" s="34">
        <f t="shared" si="595"/>
        <v>-0.10798351129805181</v>
      </c>
      <c r="O1303" s="35">
        <f t="shared" si="603"/>
        <v>0.2548353006164506</v>
      </c>
      <c r="P1303" s="35">
        <f t="shared" si="604"/>
        <v>-3.2238457921204292E-2</v>
      </c>
      <c r="Q1303" s="35">
        <f t="shared" si="596"/>
        <v>-9.2180097949256426E-2</v>
      </c>
      <c r="R1303" s="35">
        <f t="shared" si="605"/>
        <v>0.9103174205286606</v>
      </c>
      <c r="S1303" s="67">
        <f t="shared" si="597"/>
        <v>0.93275065397659862</v>
      </c>
      <c r="BL1303" s="96">
        <v>40532</v>
      </c>
      <c r="BM1303" s="126">
        <f t="shared" si="598"/>
        <v>3.0473277644867468E-3</v>
      </c>
      <c r="BN1303" s="126">
        <f t="shared" si="599"/>
        <v>2.389822396494495E-3</v>
      </c>
      <c r="BO1303" s="126">
        <f t="shared" si="600"/>
        <v>-2.8119410761998055E-4</v>
      </c>
      <c r="BP1303" s="126">
        <f t="shared" si="601"/>
        <v>-7.1410936891128443E-4</v>
      </c>
      <c r="BQ1303" s="126">
        <f t="shared" si="602"/>
        <v>8.3535145628681976E-3</v>
      </c>
    </row>
    <row r="1304" spans="1:69" ht="14" thickBot="1" x14ac:dyDescent="0.2">
      <c r="A1304" s="96">
        <v>40533</v>
      </c>
      <c r="B1304" s="97">
        <v>3.4065001010894775</v>
      </c>
      <c r="C1304" s="98">
        <v>1254.5999755859375</v>
      </c>
      <c r="D1304" s="97">
        <v>1.5464999675750732</v>
      </c>
      <c r="E1304">
        <v>83.780163546366623</v>
      </c>
      <c r="F1304">
        <v>1383.9698486328125</v>
      </c>
      <c r="G1304" s="14"/>
      <c r="H1304" s="34">
        <f t="shared" si="590"/>
        <v>-8.7298037995172106E-3</v>
      </c>
      <c r="I1304" s="34">
        <f t="shared" si="591"/>
        <v>6.0301021556313341E-3</v>
      </c>
      <c r="J1304" s="34">
        <f t="shared" si="592"/>
        <v>-2.7084425271601468E-3</v>
      </c>
      <c r="K1304" s="34">
        <f t="shared" si="593"/>
        <v>-2.5132289788013223E-4</v>
      </c>
      <c r="L1304" s="101">
        <f t="shared" si="594"/>
        <v>4.6981346975690506E-4</v>
      </c>
      <c r="N1304" s="34">
        <f t="shared" si="595"/>
        <v>0.3589995022268157</v>
      </c>
      <c r="O1304" s="35">
        <f t="shared" si="603"/>
        <v>0.60301021556313339</v>
      </c>
      <c r="P1304" s="35">
        <f t="shared" si="604"/>
        <v>-0.2708442527160147</v>
      </c>
      <c r="Q1304" s="35">
        <f t="shared" si="596"/>
        <v>-2.5132289788013223E-2</v>
      </c>
      <c r="R1304" s="35">
        <f t="shared" si="605"/>
        <v>4.6981346975690508E-2</v>
      </c>
      <c r="S1304" s="67">
        <f t="shared" si="597"/>
        <v>0.71301452226161177</v>
      </c>
      <c r="BL1304" s="96">
        <v>40533</v>
      </c>
      <c r="BM1304" s="126">
        <f t="shared" si="598"/>
        <v>-8.3083149606213991E-3</v>
      </c>
      <c r="BN1304" s="126">
        <f t="shared" si="599"/>
        <v>5.8715715459613229E-3</v>
      </c>
      <c r="BO1304" s="126">
        <f t="shared" si="600"/>
        <v>-2.6672520555680846E-3</v>
      </c>
      <c r="BP1304" s="126">
        <f t="shared" si="601"/>
        <v>-4.3631287298852354E-5</v>
      </c>
      <c r="BQ1304" s="126">
        <f t="shared" si="602"/>
        <v>-2.7984617266150298E-4</v>
      </c>
    </row>
    <row r="1305" spans="1:69" ht="14" thickBot="1" x14ac:dyDescent="0.2">
      <c r="A1305" s="96">
        <v>40534</v>
      </c>
      <c r="B1305" s="97">
        <v>3.4307999610900879</v>
      </c>
      <c r="C1305" s="98">
        <v>1258.8399658203125</v>
      </c>
      <c r="D1305" s="97">
        <v>1.5369999408721924</v>
      </c>
      <c r="E1305">
        <v>83.598058563854224</v>
      </c>
      <c r="F1305">
        <v>1386.77001953125</v>
      </c>
      <c r="G1305" s="14"/>
      <c r="H1305" s="34">
        <f t="shared" si="590"/>
        <v>7.1333800908559182E-3</v>
      </c>
      <c r="I1305" s="34">
        <f t="shared" si="591"/>
        <v>3.3795554893062958E-3</v>
      </c>
      <c r="J1305" s="34">
        <f t="shared" si="592"/>
        <v>-6.1429207255509948E-3</v>
      </c>
      <c r="K1305" s="34">
        <f t="shared" si="593"/>
        <v>-2.1736050015182477E-3</v>
      </c>
      <c r="L1305" s="101">
        <f t="shared" si="594"/>
        <v>2.0232889475184125E-3</v>
      </c>
      <c r="N1305" s="34">
        <f t="shared" si="595"/>
        <v>-0.29334907869906279</v>
      </c>
      <c r="O1305" s="35">
        <f t="shared" si="603"/>
        <v>0.33795554893062957</v>
      </c>
      <c r="P1305" s="35">
        <f t="shared" si="604"/>
        <v>-0.61429207255509943</v>
      </c>
      <c r="Q1305" s="35">
        <f t="shared" si="596"/>
        <v>-0.21736050015182476</v>
      </c>
      <c r="R1305" s="35">
        <f t="shared" si="605"/>
        <v>0.20232889475184124</v>
      </c>
      <c r="S1305" s="67">
        <f t="shared" si="597"/>
        <v>-0.5847172077235161</v>
      </c>
      <c r="BL1305" s="96">
        <v>40534</v>
      </c>
      <c r="BM1305" s="126">
        <f t="shared" si="598"/>
        <v>7.5548689297517289E-3</v>
      </c>
      <c r="BN1305" s="126">
        <f t="shared" si="599"/>
        <v>3.2210248796362851E-3</v>
      </c>
      <c r="BO1305" s="126">
        <f t="shared" si="600"/>
        <v>-6.1017302539589325E-3</v>
      </c>
      <c r="BP1305" s="126">
        <f t="shared" si="601"/>
        <v>-1.9659133909369678E-3</v>
      </c>
      <c r="BQ1305" s="126">
        <f t="shared" si="602"/>
        <v>1.2736293051000044E-3</v>
      </c>
    </row>
    <row r="1306" spans="1:69" ht="14" thickBot="1" x14ac:dyDescent="0.2">
      <c r="A1306" s="96">
        <v>40535</v>
      </c>
      <c r="B1306" s="97">
        <v>3.4767000675201416</v>
      </c>
      <c r="C1306" s="98">
        <v>1256.77001953125</v>
      </c>
      <c r="D1306" s="97">
        <v>1.5427999496459961</v>
      </c>
      <c r="E1306">
        <v>82.898115799300641</v>
      </c>
      <c r="F1306">
        <v>1379.9100341796875</v>
      </c>
      <c r="G1306" s="14"/>
      <c r="H1306" s="34">
        <f t="shared" si="590"/>
        <v>1.337883495121342E-2</v>
      </c>
      <c r="I1306" s="34">
        <f t="shared" si="591"/>
        <v>-1.6443283858672512E-3</v>
      </c>
      <c r="J1306" s="34">
        <f t="shared" si="592"/>
        <v>3.7735907592243716E-3</v>
      </c>
      <c r="K1306" s="34">
        <f t="shared" si="593"/>
        <v>-8.3727155460069681E-3</v>
      </c>
      <c r="L1306" s="101">
        <f t="shared" si="594"/>
        <v>-4.9467361241925913E-3</v>
      </c>
      <c r="N1306" s="34">
        <f t="shared" si="595"/>
        <v>-0.55018362361430895</v>
      </c>
      <c r="O1306" s="35">
        <f t="shared" si="603"/>
        <v>-0.16443283858672511</v>
      </c>
      <c r="P1306" s="35">
        <f t="shared" si="604"/>
        <v>0.37735907592243717</v>
      </c>
      <c r="Q1306" s="35">
        <f t="shared" si="596"/>
        <v>-0.8372715546006968</v>
      </c>
      <c r="R1306" s="35">
        <f t="shared" si="605"/>
        <v>-0.49467361241925911</v>
      </c>
      <c r="S1306" s="67">
        <f t="shared" si="597"/>
        <v>-1.6692025532985526</v>
      </c>
      <c r="BL1306" s="96">
        <v>40535</v>
      </c>
      <c r="BM1306" s="126">
        <f t="shared" si="598"/>
        <v>1.3800323790109231E-2</v>
      </c>
      <c r="BN1306" s="126">
        <f t="shared" si="599"/>
        <v>-1.8028589955372621E-3</v>
      </c>
      <c r="BO1306" s="126">
        <f t="shared" si="600"/>
        <v>3.8147812308164338E-3</v>
      </c>
      <c r="BP1306" s="126">
        <f t="shared" si="601"/>
        <v>-8.1650239354256887E-3</v>
      </c>
      <c r="BQ1306" s="126">
        <f t="shared" si="602"/>
        <v>-5.6963957666109994E-3</v>
      </c>
    </row>
    <row r="1307" spans="1:69" ht="14" thickBot="1" x14ac:dyDescent="0.2">
      <c r="A1307" s="96">
        <v>40536</v>
      </c>
      <c r="B1307" s="97">
        <v>3.4767000675201416</v>
      </c>
      <c r="C1307" s="98">
        <v>1256.77001953125</v>
      </c>
      <c r="D1307" s="97">
        <v>1.5444999933242798</v>
      </c>
      <c r="E1307">
        <v>82.918742180094938</v>
      </c>
      <c r="F1307">
        <v>1379.81005859375</v>
      </c>
      <c r="G1307" s="14"/>
      <c r="H1307" s="34">
        <f t="shared" si="590"/>
        <v>0</v>
      </c>
      <c r="I1307" s="34">
        <f t="shared" si="591"/>
        <v>0</v>
      </c>
      <c r="J1307" s="34">
        <f t="shared" si="592"/>
        <v>1.1019210097030245E-3</v>
      </c>
      <c r="K1307" s="34">
        <f t="shared" si="593"/>
        <v>2.4881603876540068E-4</v>
      </c>
      <c r="L1307" s="101">
        <f t="shared" si="594"/>
        <v>-7.2450800024026423E-5</v>
      </c>
      <c r="N1307" s="34">
        <f t="shared" si="595"/>
        <v>0</v>
      </c>
      <c r="O1307" s="35">
        <f t="shared" si="603"/>
        <v>0</v>
      </c>
      <c r="P1307" s="35">
        <f t="shared" si="604"/>
        <v>0.11019210097030245</v>
      </c>
      <c r="Q1307" s="35">
        <f t="shared" si="596"/>
        <v>2.4881603876540068E-2</v>
      </c>
      <c r="R1307" s="35">
        <f t="shared" si="605"/>
        <v>-7.2450800024026424E-3</v>
      </c>
      <c r="S1307" s="67">
        <f t="shared" si="597"/>
        <v>0.12782862484443988</v>
      </c>
      <c r="BL1307" s="96">
        <v>40536</v>
      </c>
      <c r="BM1307" s="126">
        <f t="shared" si="598"/>
        <v>4.2148883889581103E-4</v>
      </c>
      <c r="BN1307" s="126">
        <f t="shared" si="599"/>
        <v>-1.5853060967001092E-4</v>
      </c>
      <c r="BO1307" s="126">
        <f t="shared" si="600"/>
        <v>1.1431114812950867E-3</v>
      </c>
      <c r="BP1307" s="126">
        <f t="shared" si="601"/>
        <v>4.5650764934668058E-4</v>
      </c>
      <c r="BQ1307" s="126">
        <f t="shared" si="602"/>
        <v>-8.221104424424345E-4</v>
      </c>
    </row>
    <row r="1308" spans="1:69" ht="14" thickBot="1" x14ac:dyDescent="0.2">
      <c r="A1308" s="96">
        <v>40539</v>
      </c>
      <c r="B1308" s="97">
        <v>3.4286000728607178</v>
      </c>
      <c r="C1308" s="98">
        <v>1257.5400390625</v>
      </c>
      <c r="D1308" s="97">
        <v>1.5404000282287598</v>
      </c>
      <c r="E1308">
        <v>82.843175036019218</v>
      </c>
      <c r="F1308">
        <v>1383.6849365234375</v>
      </c>
      <c r="G1308" s="14"/>
      <c r="H1308" s="34">
        <f t="shared" si="590"/>
        <v>-1.3834956632808582E-2</v>
      </c>
      <c r="I1308" s="34">
        <f t="shared" si="591"/>
        <v>6.1269724713611631E-4</v>
      </c>
      <c r="J1308" s="34">
        <f t="shared" si="592"/>
        <v>-2.6545581827394672E-3</v>
      </c>
      <c r="K1308" s="34">
        <f t="shared" si="593"/>
        <v>-9.1133972958239119E-4</v>
      </c>
      <c r="L1308" s="101">
        <f t="shared" si="594"/>
        <v>2.8082690842510805E-3</v>
      </c>
      <c r="N1308" s="34">
        <f t="shared" si="595"/>
        <v>0.56894091305723749</v>
      </c>
      <c r="O1308" s="35">
        <f t="shared" si="603"/>
        <v>6.1269724713611633E-2</v>
      </c>
      <c r="P1308" s="35">
        <f t="shared" si="604"/>
        <v>-0.26545581827394671</v>
      </c>
      <c r="Q1308" s="35">
        <f t="shared" si="596"/>
        <v>-9.1133972958239121E-2</v>
      </c>
      <c r="R1308" s="35">
        <f t="shared" si="605"/>
        <v>0.28082690842510805</v>
      </c>
      <c r="S1308" s="67">
        <f t="shared" si="597"/>
        <v>0.5544477549637713</v>
      </c>
      <c r="BL1308" s="96">
        <v>40539</v>
      </c>
      <c r="BM1308" s="126">
        <f t="shared" si="598"/>
        <v>-1.3413467793912771E-2</v>
      </c>
      <c r="BN1308" s="126">
        <f t="shared" si="599"/>
        <v>4.5416663746610539E-4</v>
      </c>
      <c r="BO1308" s="126">
        <f t="shared" si="600"/>
        <v>-2.613367711147405E-3</v>
      </c>
      <c r="BP1308" s="126">
        <f t="shared" si="601"/>
        <v>-7.0364811900111134E-4</v>
      </c>
      <c r="BQ1308" s="126">
        <f t="shared" si="602"/>
        <v>2.0586094418326723E-3</v>
      </c>
    </row>
    <row r="1309" spans="1:69" ht="14" thickBot="1" x14ac:dyDescent="0.2">
      <c r="A1309" s="96">
        <v>40540</v>
      </c>
      <c r="B1309" s="97">
        <v>3.547529935836792</v>
      </c>
      <c r="C1309" s="98">
        <v>1258.510009765625</v>
      </c>
      <c r="D1309" s="97">
        <v>1.5372999906539917</v>
      </c>
      <c r="E1309">
        <v>82.399471227343625</v>
      </c>
      <c r="F1309">
        <v>1404.499267578125</v>
      </c>
      <c r="G1309" s="14"/>
      <c r="H1309" s="34">
        <f t="shared" si="590"/>
        <v>3.4687586900983419E-2</v>
      </c>
      <c r="I1309" s="34">
        <f t="shared" si="591"/>
        <v>7.7132391255559237E-4</v>
      </c>
      <c r="J1309" s="34">
        <f t="shared" si="592"/>
        <v>-2.0124886509724797E-3</v>
      </c>
      <c r="K1309" s="34">
        <f t="shared" si="593"/>
        <v>-5.3559488573763168E-3</v>
      </c>
      <c r="L1309" s="101">
        <f t="shared" si="594"/>
        <v>1.50426809639081E-2</v>
      </c>
      <c r="N1309" s="34">
        <f t="shared" si="595"/>
        <v>-1.4264726581359304</v>
      </c>
      <c r="O1309" s="35">
        <f t="shared" si="603"/>
        <v>7.7132391255559235E-2</v>
      </c>
      <c r="P1309" s="35">
        <f t="shared" si="604"/>
        <v>-0.20124886509724796</v>
      </c>
      <c r="Q1309" s="35">
        <f t="shared" si="596"/>
        <v>-0.5355948857376317</v>
      </c>
      <c r="R1309" s="35">
        <f t="shared" si="605"/>
        <v>1.5042680963908099</v>
      </c>
      <c r="S1309" s="67">
        <f t="shared" si="597"/>
        <v>-0.58191592132444092</v>
      </c>
      <c r="BL1309" s="96">
        <v>40540</v>
      </c>
      <c r="BM1309" s="126">
        <f t="shared" si="598"/>
        <v>3.5109075739879231E-2</v>
      </c>
      <c r="BN1309" s="126">
        <f t="shared" si="599"/>
        <v>6.1279330288558146E-4</v>
      </c>
      <c r="BO1309" s="126">
        <f t="shared" si="600"/>
        <v>-1.9712981793804174E-3</v>
      </c>
      <c r="BP1309" s="126">
        <f t="shared" si="601"/>
        <v>-5.1482572467950365E-3</v>
      </c>
      <c r="BQ1309" s="126">
        <f t="shared" si="602"/>
        <v>1.4293021321489692E-2</v>
      </c>
    </row>
    <row r="1310" spans="1:69" ht="14" thickBot="1" x14ac:dyDescent="0.2">
      <c r="A1310" s="96">
        <v>40541</v>
      </c>
      <c r="B1310" s="97">
        <v>3.4098200798034668</v>
      </c>
      <c r="C1310" s="98">
        <v>1259.780029296875</v>
      </c>
      <c r="D1310" s="97">
        <v>1.5508999824523926</v>
      </c>
      <c r="E1310">
        <v>81.639315025914925</v>
      </c>
      <c r="F1310">
        <v>1411.9189453125</v>
      </c>
      <c r="G1310" s="14"/>
      <c r="H1310" s="34">
        <f t="shared" si="590"/>
        <v>-3.881851838435358E-2</v>
      </c>
      <c r="I1310" s="34">
        <f t="shared" si="591"/>
        <v>1.0091453555355658E-3</v>
      </c>
      <c r="J1310" s="34">
        <f t="shared" si="592"/>
        <v>8.8466739615442446E-3</v>
      </c>
      <c r="K1310" s="34">
        <f t="shared" si="593"/>
        <v>-9.2252558190743326E-3</v>
      </c>
      <c r="L1310" s="101">
        <f t="shared" si="594"/>
        <v>5.2827921705998907E-3</v>
      </c>
      <c r="N1310" s="34">
        <f t="shared" si="595"/>
        <v>1.5963507424916157</v>
      </c>
      <c r="O1310" s="35">
        <f t="shared" si="603"/>
        <v>0.10091453555355658</v>
      </c>
      <c r="P1310" s="35">
        <f t="shared" si="604"/>
        <v>0.88466739615442447</v>
      </c>
      <c r="Q1310" s="35">
        <f t="shared" si="596"/>
        <v>-0.92252558190743328</v>
      </c>
      <c r="R1310" s="35">
        <f t="shared" si="605"/>
        <v>0.52827921705998904</v>
      </c>
      <c r="S1310" s="67">
        <f t="shared" si="597"/>
        <v>2.1876863093521526</v>
      </c>
      <c r="BL1310" s="96">
        <v>40541</v>
      </c>
      <c r="BM1310" s="126">
        <f t="shared" si="598"/>
        <v>-3.8397029545457768E-2</v>
      </c>
      <c r="BN1310" s="126">
        <f t="shared" si="599"/>
        <v>8.5061474586555484E-4</v>
      </c>
      <c r="BO1310" s="126">
        <f t="shared" si="600"/>
        <v>8.8878644331363069E-3</v>
      </c>
      <c r="BP1310" s="126">
        <f t="shared" si="601"/>
        <v>-9.0175642084930532E-3</v>
      </c>
      <c r="BQ1310" s="126">
        <f t="shared" si="602"/>
        <v>4.5331325281814825E-3</v>
      </c>
    </row>
    <row r="1311" spans="1:69" ht="14" thickBot="1" x14ac:dyDescent="0.2">
      <c r="A1311" s="96">
        <v>40542</v>
      </c>
      <c r="B1311" s="97">
        <v>3.4465899467468262</v>
      </c>
      <c r="C1311" s="98">
        <v>1257.8800048828125</v>
      </c>
      <c r="D1311" s="97">
        <v>1.5418000221252441</v>
      </c>
      <c r="E1311">
        <v>81.499593618489584</v>
      </c>
      <c r="F1311">
        <v>1405.4725341796875</v>
      </c>
      <c r="G1311" s="14"/>
      <c r="H1311" s="34">
        <f t="shared" si="590"/>
        <v>1.0783521148564148E-2</v>
      </c>
      <c r="I1311" s="34">
        <f t="shared" si="591"/>
        <v>-1.5082191889666378E-3</v>
      </c>
      <c r="J1311" s="34">
        <f t="shared" si="592"/>
        <v>-5.8675352570182748E-3</v>
      </c>
      <c r="K1311" s="34">
        <f t="shared" si="593"/>
        <v>-1.7114475713201317E-3</v>
      </c>
      <c r="L1311" s="101">
        <f t="shared" si="594"/>
        <v>-4.5657090686503365E-3</v>
      </c>
      <c r="N1311" s="34">
        <f t="shared" si="595"/>
        <v>-0.44345541016637335</v>
      </c>
      <c r="O1311" s="35">
        <f t="shared" si="603"/>
        <v>-0.15082191889666377</v>
      </c>
      <c r="P1311" s="35">
        <f t="shared" si="604"/>
        <v>-0.58675352570182748</v>
      </c>
      <c r="Q1311" s="35">
        <f t="shared" si="596"/>
        <v>-0.17114475713201316</v>
      </c>
      <c r="R1311" s="35">
        <f t="shared" si="605"/>
        <v>-0.45657090686503365</v>
      </c>
      <c r="S1311" s="67">
        <f t="shared" si="597"/>
        <v>-1.8087465187619112</v>
      </c>
      <c r="BL1311" s="96">
        <v>40542</v>
      </c>
      <c r="BM1311" s="126">
        <f t="shared" si="598"/>
        <v>1.1205009987459959E-2</v>
      </c>
      <c r="BN1311" s="126">
        <f t="shared" si="599"/>
        <v>-1.6667497986366487E-3</v>
      </c>
      <c r="BO1311" s="126">
        <f t="shared" si="600"/>
        <v>-5.8263447854262126E-3</v>
      </c>
      <c r="BP1311" s="126">
        <f t="shared" si="601"/>
        <v>-1.5037559607388518E-3</v>
      </c>
      <c r="BQ1311" s="126">
        <f t="shared" si="602"/>
        <v>-5.3153687110687447E-3</v>
      </c>
    </row>
    <row r="1312" spans="1:69" ht="14" thickBot="1" x14ac:dyDescent="0.2">
      <c r="A1312" s="96">
        <v>40543</v>
      </c>
      <c r="B1312" s="97">
        <v>3.3859999179840088</v>
      </c>
      <c r="C1312" s="98">
        <v>1257.6400146484375</v>
      </c>
      <c r="D1312" s="97">
        <v>1.5579500198364258</v>
      </c>
      <c r="E1312">
        <v>81.228167442277069</v>
      </c>
      <c r="F1312">
        <v>1420.970703125</v>
      </c>
      <c r="G1312" s="14"/>
      <c r="H1312" s="34">
        <f t="shared" si="590"/>
        <v>-1.7579703329665665E-2</v>
      </c>
      <c r="I1312" s="34">
        <f t="shared" si="591"/>
        <v>-1.9078945006154076E-4</v>
      </c>
      <c r="J1312" s="34">
        <f t="shared" si="592"/>
        <v>1.0474768114816992E-2</v>
      </c>
      <c r="K1312" s="34">
        <f t="shared" si="593"/>
        <v>-3.3303991365048603E-3</v>
      </c>
      <c r="L1312" s="101">
        <f t="shared" si="594"/>
        <v>1.1027016585819017E-2</v>
      </c>
      <c r="N1312" s="34">
        <f t="shared" si="595"/>
        <v>0.72293775319373099</v>
      </c>
      <c r="O1312" s="35">
        <f t="shared" si="603"/>
        <v>-1.9078945006154077E-2</v>
      </c>
      <c r="P1312" s="35">
        <f t="shared" si="604"/>
        <v>1.0474768114816992</v>
      </c>
      <c r="Q1312" s="35">
        <f t="shared" si="596"/>
        <v>-0.33303991365048602</v>
      </c>
      <c r="R1312" s="35">
        <f t="shared" si="605"/>
        <v>1.1027016585819016</v>
      </c>
      <c r="S1312" s="67">
        <f t="shared" si="597"/>
        <v>2.5209973646006918</v>
      </c>
      <c r="BL1312" s="96">
        <v>40543</v>
      </c>
      <c r="BM1312" s="126">
        <f t="shared" si="598"/>
        <v>-1.7158214490769853E-2</v>
      </c>
      <c r="BN1312" s="126">
        <f t="shared" si="599"/>
        <v>-3.4932005973155171E-4</v>
      </c>
      <c r="BO1312" s="126">
        <f t="shared" si="600"/>
        <v>1.0515958586409054E-2</v>
      </c>
      <c r="BP1312" s="126">
        <f t="shared" si="601"/>
        <v>-3.1227075259235805E-3</v>
      </c>
      <c r="BQ1312" s="126">
        <f t="shared" si="602"/>
        <v>1.0277356943400609E-2</v>
      </c>
    </row>
    <row r="1313" spans="1:69" ht="14" thickBot="1" x14ac:dyDescent="0.2">
      <c r="A1313" s="96">
        <v>40546</v>
      </c>
      <c r="B1313" s="97">
        <v>3.4151101112365723</v>
      </c>
      <c r="C1313" s="98">
        <v>1271.8699951171875</v>
      </c>
      <c r="D1313" s="97">
        <v>1.5492000579833984</v>
      </c>
      <c r="E1313">
        <v>81.639315025914925</v>
      </c>
      <c r="F1313">
        <v>1421.09033203125</v>
      </c>
      <c r="G1313" s="14"/>
      <c r="H1313" s="34">
        <f t="shared" si="590"/>
        <v>8.597222078462247E-3</v>
      </c>
      <c r="I1313" s="34">
        <f t="shared" si="591"/>
        <v>1.1314828013585326E-2</v>
      </c>
      <c r="J1313" s="34">
        <f t="shared" si="592"/>
        <v>-5.6163302683779484E-3</v>
      </c>
      <c r="K1313" s="34">
        <f t="shared" si="593"/>
        <v>5.0616380571435219E-3</v>
      </c>
      <c r="L1313" s="101">
        <f t="shared" si="594"/>
        <v>8.4188158128040217E-5</v>
      </c>
      <c r="N1313" s="34">
        <f t="shared" si="595"/>
        <v>-0.35354728669526631</v>
      </c>
      <c r="O1313" s="35">
        <f t="shared" si="603"/>
        <v>1.1314828013585325</v>
      </c>
      <c r="P1313" s="35">
        <f t="shared" si="604"/>
        <v>-0.56163302683779481</v>
      </c>
      <c r="Q1313" s="35">
        <f t="shared" si="596"/>
        <v>0.50616380571435216</v>
      </c>
      <c r="R1313" s="35">
        <f t="shared" si="605"/>
        <v>8.4188158128040216E-3</v>
      </c>
      <c r="S1313" s="67">
        <f t="shared" si="597"/>
        <v>0.73088510935262763</v>
      </c>
      <c r="BL1313" s="96">
        <v>40546</v>
      </c>
      <c r="BM1313" s="126">
        <f t="shared" si="598"/>
        <v>9.0187109173580585E-3</v>
      </c>
      <c r="BN1313" s="126">
        <f t="shared" si="599"/>
        <v>1.1156297403915315E-2</v>
      </c>
      <c r="BO1313" s="126">
        <f t="shared" si="600"/>
        <v>-5.5751397967858862E-3</v>
      </c>
      <c r="BP1313" s="126">
        <f t="shared" si="601"/>
        <v>5.2693296677248022E-3</v>
      </c>
      <c r="BQ1313" s="126">
        <f t="shared" si="602"/>
        <v>-6.6547148429036784E-4</v>
      </c>
    </row>
    <row r="1314" spans="1:69" ht="14" thickBot="1" x14ac:dyDescent="0.2">
      <c r="A1314" s="96">
        <v>40547</v>
      </c>
      <c r="B1314" s="97">
        <v>3.4136099815368652</v>
      </c>
      <c r="C1314" s="98">
        <v>1270.199951171875</v>
      </c>
      <c r="D1314" s="97">
        <v>1.5583000183105469</v>
      </c>
      <c r="E1314">
        <v>82.041185256022786</v>
      </c>
      <c r="F1314">
        <v>1379.0196533203125</v>
      </c>
      <c r="G1314" s="14"/>
      <c r="H1314" s="34">
        <f t="shared" si="590"/>
        <v>-4.3926246909908607E-4</v>
      </c>
      <c r="I1314" s="34">
        <f t="shared" si="591"/>
        <v>-1.3130618315739303E-3</v>
      </c>
      <c r="J1314" s="34">
        <f t="shared" si="592"/>
        <v>5.8739736551481295E-3</v>
      </c>
      <c r="K1314" s="34">
        <f t="shared" si="593"/>
        <v>4.9225085974850969E-3</v>
      </c>
      <c r="L1314" s="101">
        <f t="shared" si="594"/>
        <v>-2.9604507020185935E-2</v>
      </c>
      <c r="N1314" s="34">
        <f t="shared" si="595"/>
        <v>1.8063980746304401E-2</v>
      </c>
      <c r="O1314" s="35">
        <f t="shared" si="603"/>
        <v>-0.13130618315739304</v>
      </c>
      <c r="P1314" s="35">
        <f t="shared" si="604"/>
        <v>0.58739736551481292</v>
      </c>
      <c r="Q1314" s="35">
        <f t="shared" si="596"/>
        <v>0.49225085974850968</v>
      </c>
      <c r="R1314" s="35">
        <f t="shared" si="605"/>
        <v>-2.9604507020185933</v>
      </c>
      <c r="S1314" s="67">
        <f t="shared" si="597"/>
        <v>-1.9940446791663593</v>
      </c>
      <c r="BL1314" s="96">
        <v>40547</v>
      </c>
      <c r="BM1314" s="126">
        <f t="shared" si="598"/>
        <v>-1.7773630203275043E-5</v>
      </c>
      <c r="BN1314" s="126">
        <f t="shared" si="599"/>
        <v>-1.4715924412439412E-3</v>
      </c>
      <c r="BO1314" s="126">
        <f t="shared" si="600"/>
        <v>5.9151641267401918E-3</v>
      </c>
      <c r="BP1314" s="126">
        <f t="shared" si="601"/>
        <v>5.1302002080663772E-3</v>
      </c>
      <c r="BQ1314" s="126">
        <f t="shared" si="602"/>
        <v>-3.0354166662604341E-2</v>
      </c>
    </row>
    <row r="1315" spans="1:69" ht="14" thickBot="1" x14ac:dyDescent="0.2">
      <c r="A1315" s="96">
        <v>40548</v>
      </c>
      <c r="B1315" s="97">
        <v>3.5656099319458008</v>
      </c>
      <c r="C1315" s="98">
        <v>1276.56005859375</v>
      </c>
      <c r="D1315" s="97">
        <v>1.5494999885559082</v>
      </c>
      <c r="E1315">
        <v>83.340279302083204</v>
      </c>
      <c r="F1315">
        <v>1374.119873046875</v>
      </c>
      <c r="G1315" s="14"/>
      <c r="H1315" s="34">
        <f t="shared" si="590"/>
        <v>4.4527626539368911E-2</v>
      </c>
      <c r="I1315" s="34">
        <f t="shared" si="591"/>
        <v>5.0071702616640967E-3</v>
      </c>
      <c r="J1315" s="34">
        <f t="shared" si="592"/>
        <v>-5.6471986467531128E-3</v>
      </c>
      <c r="K1315" s="34">
        <f t="shared" si="593"/>
        <v>1.5834657215231408E-2</v>
      </c>
      <c r="L1315" s="101">
        <f t="shared" si="594"/>
        <v>-3.5530895166288111E-3</v>
      </c>
      <c r="N1315" s="34">
        <f t="shared" si="595"/>
        <v>-1.8311288695696728</v>
      </c>
      <c r="O1315" s="35">
        <f t="shared" si="603"/>
        <v>0.50071702616640967</v>
      </c>
      <c r="P1315" s="35">
        <f t="shared" si="604"/>
        <v>-0.56471986467531132</v>
      </c>
      <c r="Q1315" s="35">
        <f t="shared" si="596"/>
        <v>1.5834657215231407</v>
      </c>
      <c r="R1315" s="35">
        <f t="shared" si="605"/>
        <v>-0.35530895166288112</v>
      </c>
      <c r="S1315" s="67">
        <f t="shared" si="597"/>
        <v>-0.66697493821831477</v>
      </c>
      <c r="BL1315" s="96">
        <v>40548</v>
      </c>
      <c r="BM1315" s="126">
        <f t="shared" si="598"/>
        <v>4.4949115378264723E-2</v>
      </c>
      <c r="BN1315" s="126">
        <f t="shared" si="599"/>
        <v>4.8486396519940855E-3</v>
      </c>
      <c r="BO1315" s="126">
        <f t="shared" si="600"/>
        <v>-5.6060081751610506E-3</v>
      </c>
      <c r="BP1315" s="126">
        <f t="shared" si="601"/>
        <v>1.6042348825812687E-2</v>
      </c>
      <c r="BQ1315" s="126">
        <f t="shared" si="602"/>
        <v>-4.3027491590472188E-3</v>
      </c>
    </row>
    <row r="1316" spans="1:69" ht="14" thickBot="1" x14ac:dyDescent="0.2">
      <c r="A1316" s="96">
        <v>40549</v>
      </c>
      <c r="B1316" s="97">
        <v>3.4960699081420898</v>
      </c>
      <c r="C1316" s="98">
        <v>1273.8499755859375</v>
      </c>
      <c r="D1316" s="97">
        <v>1.5475499629974365</v>
      </c>
      <c r="E1316">
        <v>83.125520452943277</v>
      </c>
      <c r="F1316">
        <v>1371.989990234375</v>
      </c>
      <c r="G1316" s="14"/>
      <c r="H1316" s="34">
        <f t="shared" si="590"/>
        <v>-1.950298129379565E-2</v>
      </c>
      <c r="I1316" s="34">
        <f t="shared" si="591"/>
        <v>-2.1229577014949923E-3</v>
      </c>
      <c r="J1316" s="34">
        <f t="shared" si="592"/>
        <v>-1.2584869782987546E-3</v>
      </c>
      <c r="K1316" s="34">
        <f t="shared" si="593"/>
        <v>-2.5768914015933467E-3</v>
      </c>
      <c r="L1316" s="101">
        <f t="shared" si="594"/>
        <v>-1.5499978235358394E-3</v>
      </c>
      <c r="N1316" s="34">
        <f t="shared" si="595"/>
        <v>0.80202954581851515</v>
      </c>
      <c r="O1316" s="35">
        <f t="shared" si="603"/>
        <v>-0.21229577014949924</v>
      </c>
      <c r="P1316" s="35">
        <f t="shared" si="604"/>
        <v>-0.12584869782987546</v>
      </c>
      <c r="Q1316" s="35">
        <f t="shared" si="596"/>
        <v>-0.25768914015933464</v>
      </c>
      <c r="R1316" s="35">
        <f t="shared" si="605"/>
        <v>-0.15499978235358394</v>
      </c>
      <c r="S1316" s="67">
        <f t="shared" si="597"/>
        <v>5.1196155326221932E-2</v>
      </c>
      <c r="BL1316" s="96">
        <v>40549</v>
      </c>
      <c r="BM1316" s="126">
        <f t="shared" si="598"/>
        <v>-1.9081492454899839E-2</v>
      </c>
      <c r="BN1316" s="126">
        <f t="shared" si="599"/>
        <v>-2.2814883111650034E-3</v>
      </c>
      <c r="BO1316" s="126">
        <f t="shared" si="600"/>
        <v>-1.2172965067066923E-3</v>
      </c>
      <c r="BP1316" s="126">
        <f t="shared" si="601"/>
        <v>-2.3691997910120668E-3</v>
      </c>
      <c r="BQ1316" s="126">
        <f t="shared" si="602"/>
        <v>-2.2996574659542475E-3</v>
      </c>
    </row>
    <row r="1317" spans="1:69" ht="14" thickBot="1" x14ac:dyDescent="0.2">
      <c r="A1317" s="96">
        <v>40550</v>
      </c>
      <c r="B1317" s="97">
        <v>3.4075601100921631</v>
      </c>
      <c r="C1317" s="98">
        <v>1271.5</v>
      </c>
      <c r="D1317" s="97">
        <v>1.554900050163269</v>
      </c>
      <c r="E1317">
        <v>83.042684226039</v>
      </c>
      <c r="F1317">
        <v>1372.540283203125</v>
      </c>
      <c r="G1317" s="14"/>
      <c r="H1317" s="34">
        <f t="shared" si="590"/>
        <v>-2.5316941701821794E-2</v>
      </c>
      <c r="I1317" s="34">
        <f t="shared" si="591"/>
        <v>-1.8447820630185065E-3</v>
      </c>
      <c r="J1317" s="34">
        <f t="shared" si="592"/>
        <v>4.749499106055482E-3</v>
      </c>
      <c r="K1317" s="34">
        <f t="shared" si="593"/>
        <v>-9.9651979864799774E-4</v>
      </c>
      <c r="L1317" s="101">
        <f t="shared" si="594"/>
        <v>4.0109109590223343E-4</v>
      </c>
      <c r="N1317" s="34">
        <f t="shared" si="595"/>
        <v>1.0411195575050585</v>
      </c>
      <c r="O1317" s="35">
        <f t="shared" si="603"/>
        <v>-0.18447820630185066</v>
      </c>
      <c r="P1317" s="35">
        <f t="shared" si="604"/>
        <v>0.4749499106055482</v>
      </c>
      <c r="Q1317" s="35">
        <f t="shared" si="596"/>
        <v>-9.9651979864799775E-2</v>
      </c>
      <c r="R1317" s="35">
        <f t="shared" si="605"/>
        <v>4.0109109590223346E-2</v>
      </c>
      <c r="S1317" s="67">
        <f t="shared" si="597"/>
        <v>1.2720483915341796</v>
      </c>
      <c r="BL1317" s="96">
        <v>40550</v>
      </c>
      <c r="BM1317" s="126">
        <f t="shared" si="598"/>
        <v>-2.4895452862925983E-2</v>
      </c>
      <c r="BN1317" s="126">
        <f t="shared" si="599"/>
        <v>-2.0033126726885175E-3</v>
      </c>
      <c r="BO1317" s="126">
        <f t="shared" si="600"/>
        <v>4.7906895776475443E-3</v>
      </c>
      <c r="BP1317" s="126">
        <f t="shared" si="601"/>
        <v>-7.888281880667179E-4</v>
      </c>
      <c r="BQ1317" s="126">
        <f t="shared" si="602"/>
        <v>-3.485685465161746E-4</v>
      </c>
    </row>
    <row r="1318" spans="1:69" ht="14" thickBot="1" x14ac:dyDescent="0.2">
      <c r="A1318" s="96">
        <v>40553</v>
      </c>
      <c r="B1318" s="97">
        <v>3.3819699287414551</v>
      </c>
      <c r="C1318" s="98">
        <v>1269.75</v>
      </c>
      <c r="D1318" s="97">
        <v>1.5582000017166138</v>
      </c>
      <c r="E1318">
        <v>82.802020423240108</v>
      </c>
      <c r="F1318">
        <v>1372.2701416015625</v>
      </c>
      <c r="G1318" s="14"/>
      <c r="H1318" s="34">
        <f t="shared" si="590"/>
        <v>-7.5098253659319535E-3</v>
      </c>
      <c r="I1318" s="34">
        <f t="shared" si="591"/>
        <v>-1.3763271726307512E-3</v>
      </c>
      <c r="J1318" s="34">
        <f t="shared" si="592"/>
        <v>2.1222917530925684E-3</v>
      </c>
      <c r="K1318" s="34">
        <f t="shared" si="593"/>
        <v>-2.8980735033060138E-3</v>
      </c>
      <c r="L1318" s="101">
        <f t="shared" si="594"/>
        <v>-1.9681870533669516E-4</v>
      </c>
      <c r="N1318" s="34">
        <f t="shared" si="595"/>
        <v>0.30882980077158034</v>
      </c>
      <c r="O1318" s="35">
        <f t="shared" si="603"/>
        <v>-0.13763271726307511</v>
      </c>
      <c r="P1318" s="35">
        <f t="shared" si="604"/>
        <v>0.21222917530925683</v>
      </c>
      <c r="Q1318" s="35">
        <f t="shared" si="596"/>
        <v>-0.2898073503306014</v>
      </c>
      <c r="R1318" s="35">
        <f t="shared" si="605"/>
        <v>-1.9681870533669515E-2</v>
      </c>
      <c r="S1318" s="67">
        <f t="shared" si="597"/>
        <v>7.393703795349113E-2</v>
      </c>
      <c r="BL1318" s="96">
        <v>40553</v>
      </c>
      <c r="BM1318" s="126">
        <f t="shared" si="598"/>
        <v>-7.0883365270361428E-3</v>
      </c>
      <c r="BN1318" s="126">
        <f t="shared" si="599"/>
        <v>-1.5348577823007621E-3</v>
      </c>
      <c r="BO1318" s="126">
        <f t="shared" si="600"/>
        <v>2.1634822246846307E-3</v>
      </c>
      <c r="BP1318" s="126">
        <f t="shared" si="601"/>
        <v>-2.6903818927247339E-3</v>
      </c>
      <c r="BQ1318" s="126">
        <f t="shared" si="602"/>
        <v>-9.464783477551032E-4</v>
      </c>
    </row>
    <row r="1319" spans="1:69" ht="14" thickBot="1" x14ac:dyDescent="0.2">
      <c r="A1319" s="96">
        <v>40554</v>
      </c>
      <c r="B1319" s="97">
        <v>3.4114999771118164</v>
      </c>
      <c r="C1319" s="98">
        <v>1274.47998046875</v>
      </c>
      <c r="D1319" s="97">
        <v>1.5598000288009644</v>
      </c>
      <c r="E1319">
        <v>83.243150228535683</v>
      </c>
      <c r="F1319">
        <v>1378.070068359375</v>
      </c>
      <c r="G1319" s="14"/>
      <c r="H1319" s="34">
        <f t="shared" si="590"/>
        <v>8.7316117507143104E-3</v>
      </c>
      <c r="I1319" s="34">
        <f t="shared" si="591"/>
        <v>3.7251273626698169E-3</v>
      </c>
      <c r="J1319" s="34">
        <f t="shared" si="592"/>
        <v>1.0268432053573949E-3</v>
      </c>
      <c r="K1319" s="34">
        <f t="shared" si="593"/>
        <v>5.3275246550839248E-3</v>
      </c>
      <c r="L1319" s="101">
        <f t="shared" si="594"/>
        <v>4.2265196785841773E-3</v>
      </c>
      <c r="N1319" s="34">
        <f t="shared" si="595"/>
        <v>-0.35907385138685577</v>
      </c>
      <c r="O1319" s="35">
        <f t="shared" si="603"/>
        <v>0.37251273626698167</v>
      </c>
      <c r="P1319" s="35">
        <f t="shared" si="604"/>
        <v>0.10268432053573949</v>
      </c>
      <c r="Q1319" s="35">
        <f t="shared" si="596"/>
        <v>0.5327524655083925</v>
      </c>
      <c r="R1319" s="35">
        <f t="shared" si="605"/>
        <v>0.42265196785841774</v>
      </c>
      <c r="S1319" s="67">
        <f t="shared" si="597"/>
        <v>1.0715276387826758</v>
      </c>
      <c r="BL1319" s="96">
        <v>40554</v>
      </c>
      <c r="BM1319" s="126">
        <f t="shared" si="598"/>
        <v>9.153100589610122E-3</v>
      </c>
      <c r="BN1319" s="126">
        <f t="shared" si="599"/>
        <v>3.5665967529998057E-3</v>
      </c>
      <c r="BO1319" s="126">
        <f t="shared" si="600"/>
        <v>1.0680336769494571E-3</v>
      </c>
      <c r="BP1319" s="126">
        <f t="shared" si="601"/>
        <v>5.535216265665205E-3</v>
      </c>
      <c r="BQ1319" s="126">
        <f t="shared" si="602"/>
        <v>3.4768600361657692E-3</v>
      </c>
    </row>
    <row r="1320" spans="1:69" ht="14" thickBot="1" x14ac:dyDescent="0.2">
      <c r="A1320" s="96">
        <v>40555</v>
      </c>
      <c r="B1320" s="97">
        <v>3.4208400249481201</v>
      </c>
      <c r="C1320" s="98">
        <v>1285.9599609375</v>
      </c>
      <c r="D1320" s="97">
        <v>1.5767999887466431</v>
      </c>
      <c r="E1320">
        <v>82.898115799300641</v>
      </c>
      <c r="F1320">
        <v>1381.7701416015625</v>
      </c>
      <c r="G1320" s="14"/>
      <c r="H1320" s="34">
        <f t="shared" si="590"/>
        <v>2.7378126627487236E-3</v>
      </c>
      <c r="I1320" s="34">
        <f t="shared" si="591"/>
        <v>9.0075800676976472E-3</v>
      </c>
      <c r="J1320" s="34">
        <f t="shared" si="592"/>
        <v>1.0898807303361039E-2</v>
      </c>
      <c r="K1320" s="34">
        <f t="shared" si="593"/>
        <v>-4.1448987488794569E-3</v>
      </c>
      <c r="L1320" s="101">
        <f t="shared" si="594"/>
        <v>2.6849674244739416E-3</v>
      </c>
      <c r="N1320" s="34">
        <f t="shared" si="595"/>
        <v>-0.11258825578318507</v>
      </c>
      <c r="O1320" s="35">
        <f t="shared" si="603"/>
        <v>0.9007580067697647</v>
      </c>
      <c r="P1320" s="35">
        <f t="shared" si="604"/>
        <v>1.089880730336104</v>
      </c>
      <c r="Q1320" s="35">
        <f t="shared" si="596"/>
        <v>-0.4144898748879457</v>
      </c>
      <c r="R1320" s="35">
        <f t="shared" si="605"/>
        <v>0.26849674244739413</v>
      </c>
      <c r="S1320" s="67">
        <f t="shared" si="597"/>
        <v>1.7320573488821318</v>
      </c>
      <c r="BL1320" s="96">
        <v>40555</v>
      </c>
      <c r="BM1320" s="126">
        <f t="shared" si="598"/>
        <v>3.1593015016445347E-3</v>
      </c>
      <c r="BN1320" s="126">
        <f t="shared" si="599"/>
        <v>8.8490494580276361E-3</v>
      </c>
      <c r="BO1320" s="126">
        <f t="shared" si="600"/>
        <v>1.0939997774953102E-2</v>
      </c>
      <c r="BP1320" s="126">
        <f t="shared" si="601"/>
        <v>-3.9372071382981766E-3</v>
      </c>
      <c r="BQ1320" s="126">
        <f t="shared" si="602"/>
        <v>1.9353077820555334E-3</v>
      </c>
    </row>
    <row r="1321" spans="1:69" ht="14" thickBot="1" x14ac:dyDescent="0.2">
      <c r="A1321" s="96">
        <v>40556</v>
      </c>
      <c r="B1321" s="97">
        <v>3.3666601181030273</v>
      </c>
      <c r="C1321" s="98">
        <v>1283.760009765625</v>
      </c>
      <c r="D1321" s="97">
        <v>1.5841000080108643</v>
      </c>
      <c r="E1321">
        <v>82.719827371361504</v>
      </c>
      <c r="F1321">
        <v>1383.4400634765625</v>
      </c>
      <c r="G1321" s="14"/>
      <c r="H1321" s="34">
        <f t="shared" si="590"/>
        <v>-1.5838187828124017E-2</v>
      </c>
      <c r="I1321" s="34">
        <f t="shared" si="591"/>
        <v>-1.7107462430410161E-3</v>
      </c>
      <c r="J1321" s="34">
        <f t="shared" si="592"/>
        <v>4.6296418799595404E-3</v>
      </c>
      <c r="K1321" s="34">
        <f t="shared" si="593"/>
        <v>-2.1506933688430216E-3</v>
      </c>
      <c r="L1321" s="101">
        <f t="shared" si="594"/>
        <v>1.2085381097209488E-3</v>
      </c>
      <c r="N1321" s="34">
        <f t="shared" si="595"/>
        <v>0.65132065703306907</v>
      </c>
      <c r="O1321" s="35">
        <f t="shared" si="603"/>
        <v>-0.17107462430410161</v>
      </c>
      <c r="P1321" s="35">
        <f t="shared" si="604"/>
        <v>0.46296418799595407</v>
      </c>
      <c r="Q1321" s="35">
        <f t="shared" si="596"/>
        <v>-0.21506933688430216</v>
      </c>
      <c r="R1321" s="35">
        <f t="shared" si="605"/>
        <v>0.12085381097209488</v>
      </c>
      <c r="S1321" s="67">
        <f t="shared" si="597"/>
        <v>0.84899469481271428</v>
      </c>
      <c r="BL1321" s="96">
        <v>40556</v>
      </c>
      <c r="BM1321" s="126">
        <f t="shared" si="598"/>
        <v>-1.5416698989228206E-2</v>
      </c>
      <c r="BN1321" s="126">
        <f t="shared" si="599"/>
        <v>-1.869276852711027E-3</v>
      </c>
      <c r="BO1321" s="126">
        <f t="shared" si="600"/>
        <v>4.6708323515516027E-3</v>
      </c>
      <c r="BP1321" s="126">
        <f t="shared" si="601"/>
        <v>-1.9430017582617418E-3</v>
      </c>
      <c r="BQ1321" s="126">
        <f t="shared" si="602"/>
        <v>4.5887846730254076E-4</v>
      </c>
    </row>
    <row r="1322" spans="1:69" ht="14" thickBot="1" x14ac:dyDescent="0.2">
      <c r="A1322" s="96">
        <v>40557</v>
      </c>
      <c r="B1322" s="97">
        <v>3.4008700847625732</v>
      </c>
      <c r="C1322" s="98">
        <v>1293.239990234375</v>
      </c>
      <c r="D1322" s="97">
        <v>1.5878000259399414</v>
      </c>
      <c r="E1322">
        <v>83.001331200752972</v>
      </c>
      <c r="F1322">
        <v>1359.641357421875</v>
      </c>
      <c r="G1322" s="14"/>
      <c r="H1322" s="34">
        <f t="shared" si="590"/>
        <v>1.0161396000622061E-2</v>
      </c>
      <c r="I1322" s="34">
        <f t="shared" si="591"/>
        <v>7.3845425910102564E-3</v>
      </c>
      <c r="J1322" s="34">
        <f t="shared" si="592"/>
        <v>2.3357224356833489E-3</v>
      </c>
      <c r="K1322" s="34">
        <f t="shared" si="593"/>
        <v>3.4030998170207485E-3</v>
      </c>
      <c r="L1322" s="101">
        <f t="shared" si="594"/>
        <v>-1.7202556643387743E-2</v>
      </c>
      <c r="N1322" s="34">
        <f t="shared" si="595"/>
        <v>-0.41787148828644005</v>
      </c>
      <c r="O1322" s="35">
        <f t="shared" si="603"/>
        <v>0.73845425910102569</v>
      </c>
      <c r="P1322" s="35">
        <f t="shared" si="604"/>
        <v>0.23357224356833489</v>
      </c>
      <c r="Q1322" s="35">
        <f t="shared" si="596"/>
        <v>0.34030998170207483</v>
      </c>
      <c r="R1322" s="35">
        <f t="shared" si="605"/>
        <v>-1.7202556643387743</v>
      </c>
      <c r="S1322" s="67">
        <f t="shared" si="597"/>
        <v>-0.82579066825377889</v>
      </c>
      <c r="BL1322" s="96">
        <v>40557</v>
      </c>
      <c r="BM1322" s="126">
        <f t="shared" si="598"/>
        <v>1.0582884839517873E-2</v>
      </c>
      <c r="BN1322" s="126">
        <f t="shared" si="599"/>
        <v>7.2260119813402452E-3</v>
      </c>
      <c r="BO1322" s="126">
        <f t="shared" si="600"/>
        <v>2.3769129072754112E-3</v>
      </c>
      <c r="BP1322" s="126">
        <f t="shared" si="601"/>
        <v>3.6107914276020284E-3</v>
      </c>
      <c r="BQ1322" s="126">
        <f t="shared" si="602"/>
        <v>-1.795221628580615E-2</v>
      </c>
    </row>
    <row r="1323" spans="1:69" ht="14" thickBot="1" x14ac:dyDescent="0.2">
      <c r="A1323" s="96">
        <v>40560</v>
      </c>
      <c r="B1323" s="97">
        <v>3.4008700847625732</v>
      </c>
      <c r="C1323" s="98">
        <v>1293.239990234375</v>
      </c>
      <c r="D1323" s="97">
        <v>1.5879499912261963</v>
      </c>
      <c r="E1323">
        <v>82.726672152799779</v>
      </c>
      <c r="F1323">
        <v>1358.770751953125</v>
      </c>
      <c r="G1323" s="14"/>
      <c r="H1323" s="34">
        <f t="shared" si="590"/>
        <v>0</v>
      </c>
      <c r="I1323" s="34">
        <f t="shared" si="591"/>
        <v>0</v>
      </c>
      <c r="J1323" s="34">
        <f t="shared" si="592"/>
        <v>9.4448471976883101E-5</v>
      </c>
      <c r="K1323" s="34">
        <f t="shared" si="593"/>
        <v>-3.3090920829797672E-3</v>
      </c>
      <c r="L1323" s="101">
        <f t="shared" si="594"/>
        <v>-6.4031993731113385E-4</v>
      </c>
      <c r="N1323" s="34">
        <f t="shared" si="595"/>
        <v>0</v>
      </c>
      <c r="O1323" s="35">
        <f t="shared" si="603"/>
        <v>0</v>
      </c>
      <c r="P1323" s="35">
        <f t="shared" si="604"/>
        <v>9.4448471976883094E-3</v>
      </c>
      <c r="Q1323" s="35">
        <f t="shared" si="596"/>
        <v>-0.33090920829797671</v>
      </c>
      <c r="R1323" s="35">
        <f t="shared" si="605"/>
        <v>-6.4031993731113387E-2</v>
      </c>
      <c r="S1323" s="67">
        <f t="shared" si="597"/>
        <v>-0.38549635483140182</v>
      </c>
      <c r="BL1323" s="96">
        <v>40560</v>
      </c>
      <c r="BM1323" s="126">
        <f t="shared" si="598"/>
        <v>4.2148883889581103E-4</v>
      </c>
      <c r="BN1323" s="126">
        <f t="shared" si="599"/>
        <v>-1.5853060967001092E-4</v>
      </c>
      <c r="BO1323" s="126">
        <f t="shared" si="600"/>
        <v>1.3563894356894546E-4</v>
      </c>
      <c r="BP1323" s="126">
        <f t="shared" si="601"/>
        <v>-3.1014004723984873E-3</v>
      </c>
      <c r="BQ1323" s="126">
        <f t="shared" si="602"/>
        <v>-1.3899795797295419E-3</v>
      </c>
    </row>
    <row r="1324" spans="1:69" ht="14" thickBot="1" x14ac:dyDescent="0.2">
      <c r="A1324" s="96">
        <v>40561</v>
      </c>
      <c r="B1324" s="97">
        <v>3.4321999549865723</v>
      </c>
      <c r="C1324" s="98">
        <v>1295.02001953125</v>
      </c>
      <c r="D1324" s="97">
        <v>1.5974999666213989</v>
      </c>
      <c r="E1324">
        <v>82.56274751231453</v>
      </c>
      <c r="F1324">
        <v>1366.67041015625</v>
      </c>
      <c r="G1324" s="14"/>
      <c r="H1324" s="34">
        <f t="shared" si="590"/>
        <v>9.2123102156624354E-3</v>
      </c>
      <c r="I1324" s="34">
        <f t="shared" si="591"/>
        <v>1.3764106510133543E-3</v>
      </c>
      <c r="J1324" s="34">
        <f t="shared" si="592"/>
        <v>6.0140278018631166E-3</v>
      </c>
      <c r="K1324" s="34">
        <f t="shared" si="593"/>
        <v>-1.9815210284595108E-3</v>
      </c>
      <c r="L1324" s="101">
        <f t="shared" si="594"/>
        <v>5.8138270872918549E-3</v>
      </c>
      <c r="N1324" s="34">
        <f t="shared" si="595"/>
        <v>-0.37884182253497201</v>
      </c>
      <c r="O1324" s="35">
        <f t="shared" si="603"/>
        <v>0.13764106510133545</v>
      </c>
      <c r="P1324" s="35">
        <f t="shared" si="604"/>
        <v>0.60140278018631166</v>
      </c>
      <c r="Q1324" s="35">
        <f t="shared" si="596"/>
        <v>-0.19815210284595108</v>
      </c>
      <c r="R1324" s="35">
        <f t="shared" si="605"/>
        <v>0.58138270872918552</v>
      </c>
      <c r="S1324" s="67">
        <f t="shared" si="597"/>
        <v>0.74343262863590953</v>
      </c>
      <c r="BL1324" s="96">
        <v>40561</v>
      </c>
      <c r="BM1324" s="126">
        <f t="shared" si="598"/>
        <v>9.633799054558247E-3</v>
      </c>
      <c r="BN1324" s="126">
        <f t="shared" si="599"/>
        <v>1.2178800413433434E-3</v>
      </c>
      <c r="BO1324" s="126">
        <f t="shared" si="600"/>
        <v>6.0552182734551789E-3</v>
      </c>
      <c r="BP1324" s="126">
        <f t="shared" si="601"/>
        <v>-1.7738294178782309E-3</v>
      </c>
      <c r="BQ1324" s="126">
        <f t="shared" si="602"/>
        <v>5.0641674448734467E-3</v>
      </c>
    </row>
    <row r="1325" spans="1:69" ht="14" thickBot="1" x14ac:dyDescent="0.2">
      <c r="A1325" s="96">
        <v>40562</v>
      </c>
      <c r="B1325" s="97">
        <v>3.4026000499725342</v>
      </c>
      <c r="C1325" s="98">
        <v>1281.9200439453125</v>
      </c>
      <c r="D1325" s="97">
        <v>1.5987999439239502</v>
      </c>
      <c r="E1325">
        <v>82.101808853299488</v>
      </c>
      <c r="F1325">
        <v>1371.570556640625</v>
      </c>
      <c r="G1325" s="14"/>
      <c r="H1325" s="34">
        <f t="shared" si="590"/>
        <v>-8.62417848675541E-3</v>
      </c>
      <c r="I1325" s="34">
        <f t="shared" si="591"/>
        <v>-1.0115654884377165E-2</v>
      </c>
      <c r="J1325" s="34">
        <f t="shared" si="592"/>
        <v>8.1375732689411629E-4</v>
      </c>
      <c r="K1325" s="34">
        <f t="shared" si="593"/>
        <v>-5.5828890498864697E-3</v>
      </c>
      <c r="L1325" s="101">
        <f t="shared" si="594"/>
        <v>3.585463216266438E-3</v>
      </c>
      <c r="N1325" s="34">
        <f t="shared" si="595"/>
        <v>0.35465582674740392</v>
      </c>
      <c r="O1325" s="35">
        <f t="shared" si="603"/>
        <v>-1.0115654884377165</v>
      </c>
      <c r="P1325" s="35">
        <f t="shared" si="604"/>
        <v>8.1375732689411631E-2</v>
      </c>
      <c r="Q1325" s="35">
        <f t="shared" si="596"/>
        <v>-0.55828890498864692</v>
      </c>
      <c r="R1325" s="35">
        <f t="shared" si="605"/>
        <v>0.35854632162664379</v>
      </c>
      <c r="S1325" s="67">
        <f t="shared" si="597"/>
        <v>-0.77527651236290418</v>
      </c>
      <c r="BL1325" s="96">
        <v>40562</v>
      </c>
      <c r="BM1325" s="126">
        <f t="shared" si="598"/>
        <v>-8.2026896478595984E-3</v>
      </c>
      <c r="BN1325" s="126">
        <f t="shared" si="599"/>
        <v>-1.0274185494047176E-2</v>
      </c>
      <c r="BO1325" s="126">
        <f t="shared" si="600"/>
        <v>8.5494779848617865E-4</v>
      </c>
      <c r="BP1325" s="126">
        <f t="shared" si="601"/>
        <v>-5.3751974393051894E-3</v>
      </c>
      <c r="BQ1325" s="126">
        <f t="shared" si="602"/>
        <v>2.8358035738480299E-3</v>
      </c>
    </row>
    <row r="1326" spans="1:69" ht="14" thickBot="1" x14ac:dyDescent="0.2">
      <c r="A1326" s="96">
        <v>40563</v>
      </c>
      <c r="B1326" s="97">
        <v>3.5286200046539307</v>
      </c>
      <c r="C1326" s="98">
        <v>1280.260009765625</v>
      </c>
      <c r="D1326" s="97">
        <v>1.5910999774932861</v>
      </c>
      <c r="E1326">
        <v>83.042684226039</v>
      </c>
      <c r="F1326">
        <v>1350.94189453125</v>
      </c>
      <c r="G1326" s="14"/>
      <c r="H1326" s="34">
        <f t="shared" si="590"/>
        <v>3.703637007893823E-2</v>
      </c>
      <c r="I1326" s="34">
        <f t="shared" si="591"/>
        <v>-1.294959219592574E-3</v>
      </c>
      <c r="J1326" s="34">
        <f t="shared" si="592"/>
        <v>-4.8160912563994466E-3</v>
      </c>
      <c r="K1326" s="34">
        <f t="shared" si="593"/>
        <v>1.1459861675163331E-2</v>
      </c>
      <c r="L1326" s="101">
        <f t="shared" si="594"/>
        <v>-1.5040175665406955E-2</v>
      </c>
      <c r="N1326" s="34">
        <f t="shared" si="595"/>
        <v>-1.5230626859405789</v>
      </c>
      <c r="O1326" s="35">
        <f t="shared" si="603"/>
        <v>-0.12949592195925741</v>
      </c>
      <c r="P1326" s="35">
        <f t="shared" si="604"/>
        <v>-0.48160912563994468</v>
      </c>
      <c r="Q1326" s="35">
        <f t="shared" si="596"/>
        <v>1.1459861675163332</v>
      </c>
      <c r="R1326" s="35">
        <f t="shared" si="605"/>
        <v>-1.5040175665406954</v>
      </c>
      <c r="S1326" s="67">
        <f t="shared" si="597"/>
        <v>-2.492199132564143</v>
      </c>
      <c r="BL1326" s="96">
        <v>40563</v>
      </c>
      <c r="BM1326" s="126">
        <f t="shared" si="598"/>
        <v>3.7457858917834042E-2</v>
      </c>
      <c r="BN1326" s="126">
        <f t="shared" si="599"/>
        <v>-1.4534898292625849E-3</v>
      </c>
      <c r="BO1326" s="126">
        <f t="shared" si="600"/>
        <v>-4.7749007848073843E-3</v>
      </c>
      <c r="BP1326" s="126">
        <f t="shared" si="601"/>
        <v>1.1667553285744611E-2</v>
      </c>
      <c r="BQ1326" s="126">
        <f t="shared" si="602"/>
        <v>-1.5789835307825361E-2</v>
      </c>
    </row>
    <row r="1327" spans="1:69" ht="14" thickBot="1" x14ac:dyDescent="0.2">
      <c r="A1327" s="96">
        <v>40564</v>
      </c>
      <c r="B1327" s="97">
        <v>3.4859600067138672</v>
      </c>
      <c r="C1327" s="98">
        <v>1283.3499755859375</v>
      </c>
      <c r="D1327" s="97">
        <v>1.6002000570297241</v>
      </c>
      <c r="E1327">
        <v>82.617316829185171</v>
      </c>
      <c r="F1327">
        <v>1343.0423583984375</v>
      </c>
      <c r="G1327" s="14"/>
      <c r="H1327" s="34">
        <f t="shared" si="590"/>
        <v>-1.2089711525695258E-2</v>
      </c>
      <c r="I1327" s="34">
        <f t="shared" si="591"/>
        <v>2.4135455272700228E-3</v>
      </c>
      <c r="J1327" s="34">
        <f t="shared" si="592"/>
        <v>5.7193637515945391E-3</v>
      </c>
      <c r="K1327" s="34">
        <f t="shared" si="593"/>
        <v>-5.1222741752421641E-3</v>
      </c>
      <c r="L1327" s="101">
        <f t="shared" si="594"/>
        <v>-5.847428497695293E-3</v>
      </c>
      <c r="N1327" s="34">
        <f t="shared" si="595"/>
        <v>0.49717044271148708</v>
      </c>
      <c r="O1327" s="35">
        <f t="shared" si="603"/>
        <v>0.24135455272700229</v>
      </c>
      <c r="P1327" s="35">
        <f t="shared" si="604"/>
        <v>0.57193637515945395</v>
      </c>
      <c r="Q1327" s="35">
        <f t="shared" si="596"/>
        <v>-0.51222741752421641</v>
      </c>
      <c r="R1327" s="35">
        <f t="shared" si="605"/>
        <v>-0.58474284976952928</v>
      </c>
      <c r="S1327" s="67">
        <f t="shared" si="597"/>
        <v>0.21349110330419763</v>
      </c>
      <c r="BL1327" s="96">
        <v>40564</v>
      </c>
      <c r="BM1327" s="126">
        <f t="shared" si="598"/>
        <v>-1.1668222686799446E-2</v>
      </c>
      <c r="BN1327" s="126">
        <f t="shared" si="599"/>
        <v>2.2550149176000121E-3</v>
      </c>
      <c r="BO1327" s="126">
        <f t="shared" si="600"/>
        <v>5.7605542231866013E-3</v>
      </c>
      <c r="BP1327" s="126">
        <f t="shared" si="601"/>
        <v>-4.9145825646608838E-3</v>
      </c>
      <c r="BQ1327" s="126">
        <f t="shared" si="602"/>
        <v>-6.5970881401137011E-3</v>
      </c>
    </row>
    <row r="1328" spans="1:69" ht="14" thickBot="1" x14ac:dyDescent="0.2">
      <c r="A1328" s="96">
        <v>40567</v>
      </c>
      <c r="B1328" s="97">
        <v>3.4838399887084961</v>
      </c>
      <c r="C1328" s="98">
        <v>1290.8399658203125</v>
      </c>
      <c r="D1328" s="97">
        <v>1.5994000434875488</v>
      </c>
      <c r="E1328">
        <v>82.521870979309782</v>
      </c>
      <c r="F1328">
        <v>1344.2210693359375</v>
      </c>
      <c r="G1328" s="14"/>
      <c r="H1328" s="34">
        <f t="shared" si="590"/>
        <v>-6.0815901538973337E-4</v>
      </c>
      <c r="I1328" s="34">
        <f t="shared" si="591"/>
        <v>5.8362803419661925E-3</v>
      </c>
      <c r="J1328" s="34">
        <f t="shared" si="592"/>
        <v>-4.9994595279559634E-4</v>
      </c>
      <c r="K1328" s="34">
        <f t="shared" si="593"/>
        <v>-1.155276563540883E-3</v>
      </c>
      <c r="L1328" s="101">
        <f t="shared" si="594"/>
        <v>8.7764241397836416E-4</v>
      </c>
      <c r="N1328" s="34">
        <f t="shared" si="595"/>
        <v>2.5009586562728815E-2</v>
      </c>
      <c r="O1328" s="35">
        <f t="shared" si="603"/>
        <v>0.58362803419661924</v>
      </c>
      <c r="P1328" s="35">
        <f t="shared" si="604"/>
        <v>-4.9994595279559635E-2</v>
      </c>
      <c r="Q1328" s="35">
        <f t="shared" si="596"/>
        <v>-0.11552765635408831</v>
      </c>
      <c r="R1328" s="35">
        <f t="shared" si="605"/>
        <v>8.7764241397836409E-2</v>
      </c>
      <c r="S1328" s="67">
        <f t="shared" si="597"/>
        <v>0.53087961052353649</v>
      </c>
      <c r="BL1328" s="96">
        <v>40567</v>
      </c>
      <c r="BM1328" s="126">
        <f t="shared" si="598"/>
        <v>-1.8667017649392234E-4</v>
      </c>
      <c r="BN1328" s="126">
        <f t="shared" si="599"/>
        <v>5.6777497322961813E-3</v>
      </c>
      <c r="BO1328" s="126">
        <f t="shared" si="600"/>
        <v>-4.5875548120353398E-4</v>
      </c>
      <c r="BP1328" s="126">
        <f t="shared" si="601"/>
        <v>-9.4758495295960317E-4</v>
      </c>
      <c r="BQ1328" s="126">
        <f t="shared" si="602"/>
        <v>1.2798277155995613E-4</v>
      </c>
    </row>
    <row r="1329" spans="1:69" ht="14" thickBot="1" x14ac:dyDescent="0.2">
      <c r="A1329" s="96">
        <v>40568</v>
      </c>
      <c r="B1329" s="97">
        <v>3.4016799926757812</v>
      </c>
      <c r="C1329" s="98">
        <v>1291.1800537109375</v>
      </c>
      <c r="D1329" s="97">
        <v>1.5795999765396118</v>
      </c>
      <c r="E1329">
        <v>82.182771436166249</v>
      </c>
      <c r="F1329">
        <v>1331.5213623046875</v>
      </c>
      <c r="G1329" s="14"/>
      <c r="H1329" s="34">
        <f t="shared" si="590"/>
        <v>-2.3583171528831496E-2</v>
      </c>
      <c r="I1329" s="34">
        <f t="shared" si="591"/>
        <v>2.6346247376132212E-4</v>
      </c>
      <c r="J1329" s="34">
        <f t="shared" si="592"/>
        <v>-1.2379683887442107E-2</v>
      </c>
      <c r="K1329" s="34">
        <f t="shared" si="593"/>
        <v>-4.1092081301519843E-3</v>
      </c>
      <c r="L1329" s="101">
        <f t="shared" si="594"/>
        <v>-9.4476327748112283E-3</v>
      </c>
      <c r="N1329" s="34">
        <f t="shared" si="595"/>
        <v>0.96982097584465043</v>
      </c>
      <c r="O1329" s="35">
        <f t="shared" si="603"/>
        <v>2.6346247376132212E-2</v>
      </c>
      <c r="P1329" s="35">
        <f t="shared" si="604"/>
        <v>-1.2379683887442106</v>
      </c>
      <c r="Q1329" s="35">
        <f t="shared" si="596"/>
        <v>-0.41092081301519845</v>
      </c>
      <c r="R1329" s="35">
        <f t="shared" si="605"/>
        <v>-0.94476327748112288</v>
      </c>
      <c r="S1329" s="67">
        <f t="shared" si="597"/>
        <v>-1.5974852560197492</v>
      </c>
      <c r="BL1329" s="96">
        <v>40568</v>
      </c>
      <c r="BM1329" s="126">
        <f t="shared" si="598"/>
        <v>-2.3161682689935684E-2</v>
      </c>
      <c r="BN1329" s="126">
        <f t="shared" si="599"/>
        <v>1.049318640913112E-4</v>
      </c>
      <c r="BO1329" s="126">
        <f t="shared" si="600"/>
        <v>-1.2338493415850044E-2</v>
      </c>
      <c r="BP1329" s="126">
        <f t="shared" si="601"/>
        <v>-3.9015165195707044E-3</v>
      </c>
      <c r="BQ1329" s="126">
        <f t="shared" si="602"/>
        <v>-1.0197292417229636E-2</v>
      </c>
    </row>
    <row r="1330" spans="1:69" ht="14" thickBot="1" x14ac:dyDescent="0.2">
      <c r="A1330" s="96">
        <v>40569</v>
      </c>
      <c r="B1330" s="97">
        <v>3.5088698863983154</v>
      </c>
      <c r="C1330" s="98">
        <v>1296.6300048828125</v>
      </c>
      <c r="D1330" s="97">
        <v>1.5884000062942505</v>
      </c>
      <c r="E1330">
        <v>82.46062568258526</v>
      </c>
      <c r="F1330">
        <v>1331.3214111328125</v>
      </c>
      <c r="G1330" s="14"/>
      <c r="H1330" s="34">
        <f t="shared" si="590"/>
        <v>3.1510869321431378E-2</v>
      </c>
      <c r="I1330" s="34">
        <f t="shared" si="591"/>
        <v>4.2209071896762013E-3</v>
      </c>
      <c r="J1330" s="34">
        <f t="shared" si="592"/>
        <v>5.571049560228955E-3</v>
      </c>
      <c r="K1330" s="34">
        <f t="shared" si="593"/>
        <v>3.3809305960778957E-3</v>
      </c>
      <c r="L1330" s="101">
        <f t="shared" si="594"/>
        <v>-1.5016745321224959E-4</v>
      </c>
      <c r="N1330" s="34">
        <f t="shared" si="595"/>
        <v>-1.2958351253843434</v>
      </c>
      <c r="O1330" s="35">
        <f t="shared" si="603"/>
        <v>0.42209071896762013</v>
      </c>
      <c r="P1330" s="35">
        <f t="shared" si="604"/>
        <v>0.55710495602289556</v>
      </c>
      <c r="Q1330" s="35">
        <f t="shared" si="596"/>
        <v>0.33809305960778957</v>
      </c>
      <c r="R1330" s="35">
        <f t="shared" si="605"/>
        <v>-1.501674532122496E-2</v>
      </c>
      <c r="S1330" s="67">
        <f t="shared" si="597"/>
        <v>6.4368638927369288E-3</v>
      </c>
      <c r="BL1330" s="96">
        <v>40569</v>
      </c>
      <c r="BM1330" s="126">
        <f t="shared" si="598"/>
        <v>3.193235816032719E-2</v>
      </c>
      <c r="BN1330" s="126">
        <f t="shared" si="599"/>
        <v>4.0623765800061901E-3</v>
      </c>
      <c r="BO1330" s="126">
        <f t="shared" si="600"/>
        <v>5.6122400318210173E-3</v>
      </c>
      <c r="BP1330" s="126">
        <f t="shared" si="601"/>
        <v>3.5886222066591755E-3</v>
      </c>
      <c r="BQ1330" s="126">
        <f t="shared" si="602"/>
        <v>-8.9982709563065765E-4</v>
      </c>
    </row>
    <row r="1331" spans="1:69" ht="14" thickBot="1" x14ac:dyDescent="0.2">
      <c r="A1331" s="96">
        <v>40570</v>
      </c>
      <c r="B1331" s="97">
        <v>3.4683899879455566</v>
      </c>
      <c r="C1331" s="98">
        <v>1299.5400390625</v>
      </c>
      <c r="D1331" s="97">
        <v>1.5934000015258789</v>
      </c>
      <c r="E1331">
        <v>82.843175036019218</v>
      </c>
      <c r="F1331">
        <v>1321.5433349609375</v>
      </c>
      <c r="G1331" s="14"/>
      <c r="H1331" s="34">
        <f t="shared" si="590"/>
        <v>-1.1536448988796629E-2</v>
      </c>
      <c r="I1331" s="34">
        <f t="shared" si="591"/>
        <v>2.2443057531670377E-3</v>
      </c>
      <c r="J1331" s="34">
        <f t="shared" si="592"/>
        <v>3.1478186929081203E-3</v>
      </c>
      <c r="K1331" s="34">
        <f t="shared" si="593"/>
        <v>4.6391759735913409E-3</v>
      </c>
      <c r="L1331" s="101">
        <f t="shared" si="594"/>
        <v>-7.3446397617498698E-3</v>
      </c>
      <c r="N1331" s="34">
        <f t="shared" si="595"/>
        <v>0.47441838780753415</v>
      </c>
      <c r="O1331" s="35">
        <f t="shared" si="603"/>
        <v>0.22443057531670377</v>
      </c>
      <c r="P1331" s="35">
        <f t="shared" si="604"/>
        <v>0.31478186929081203</v>
      </c>
      <c r="Q1331" s="35">
        <f t="shared" si="596"/>
        <v>0.46391759735913407</v>
      </c>
      <c r="R1331" s="35">
        <f t="shared" si="605"/>
        <v>-0.73446397617498693</v>
      </c>
      <c r="S1331" s="67">
        <f t="shared" si="597"/>
        <v>0.74308445359919717</v>
      </c>
      <c r="BL1331" s="96">
        <v>40570</v>
      </c>
      <c r="BM1331" s="126">
        <f t="shared" si="598"/>
        <v>-1.1114960149900818E-2</v>
      </c>
      <c r="BN1331" s="126">
        <f t="shared" si="599"/>
        <v>2.0857751434970265E-3</v>
      </c>
      <c r="BO1331" s="126">
        <f t="shared" si="600"/>
        <v>3.1890091645001826E-3</v>
      </c>
      <c r="BP1331" s="126">
        <f t="shared" si="601"/>
        <v>4.8468675841726212E-3</v>
      </c>
      <c r="BQ1331" s="126">
        <f t="shared" si="602"/>
        <v>-8.094299404168278E-3</v>
      </c>
    </row>
    <row r="1332" spans="1:69" ht="14" thickBot="1" x14ac:dyDescent="0.2">
      <c r="A1332" s="96">
        <v>40571</v>
      </c>
      <c r="B1332" s="97">
        <v>3.424220085144043</v>
      </c>
      <c r="C1332" s="98">
        <v>1276.3399658203125</v>
      </c>
      <c r="D1332" s="97">
        <v>1.586899995803833</v>
      </c>
      <c r="E1332">
        <v>82.182771436166249</v>
      </c>
      <c r="F1332">
        <v>1335.8927001953125</v>
      </c>
      <c r="G1332" s="14"/>
      <c r="H1332" s="34">
        <f t="shared" si="590"/>
        <v>-1.2734987401943511E-2</v>
      </c>
      <c r="I1332" s="34">
        <f t="shared" si="591"/>
        <v>-1.7852526697772424E-2</v>
      </c>
      <c r="J1332" s="34">
        <f t="shared" si="592"/>
        <v>-4.0793308119877834E-3</v>
      </c>
      <c r="K1332" s="34">
        <f t="shared" si="593"/>
        <v>-7.9717321259818209E-3</v>
      </c>
      <c r="L1332" s="101">
        <f t="shared" si="594"/>
        <v>1.0858036096711987E-2</v>
      </c>
      <c r="N1332" s="34">
        <f t="shared" si="595"/>
        <v>0.52370640201734298</v>
      </c>
      <c r="O1332" s="35">
        <f t="shared" si="603"/>
        <v>-1.7852526697772424</v>
      </c>
      <c r="P1332" s="35">
        <f t="shared" si="604"/>
        <v>-0.40793308119877836</v>
      </c>
      <c r="Q1332" s="35">
        <f t="shared" si="596"/>
        <v>-0.79717321259818208</v>
      </c>
      <c r="R1332" s="35">
        <f t="shared" si="605"/>
        <v>1.0858036096711987</v>
      </c>
      <c r="S1332" s="67">
        <f t="shared" si="597"/>
        <v>-1.3808489518856613</v>
      </c>
      <c r="BL1332" s="96">
        <v>40571</v>
      </c>
      <c r="BM1332" s="126">
        <f t="shared" si="598"/>
        <v>-1.23134985630477E-2</v>
      </c>
      <c r="BN1332" s="126">
        <f t="shared" si="599"/>
        <v>-1.8011057307442433E-2</v>
      </c>
      <c r="BO1332" s="126">
        <f t="shared" si="600"/>
        <v>-4.0381403403957211E-3</v>
      </c>
      <c r="BP1332" s="126">
        <f t="shared" si="601"/>
        <v>-7.7640405154005407E-3</v>
      </c>
      <c r="BQ1332" s="126">
        <f t="shared" si="602"/>
        <v>1.0108376454293579E-2</v>
      </c>
    </row>
    <row r="1333" spans="1:69" ht="14" thickBot="1" x14ac:dyDescent="0.2">
      <c r="A1333" s="96">
        <v>40574</v>
      </c>
      <c r="B1333" s="97">
        <v>3.4757599830627441</v>
      </c>
      <c r="C1333" s="98">
        <v>1286.1199951171875</v>
      </c>
      <c r="D1333" s="97">
        <v>1.6022000312805176</v>
      </c>
      <c r="E1333">
        <v>82.027722716607741</v>
      </c>
      <c r="F1333">
        <v>1333.8214111328125</v>
      </c>
      <c r="G1333" s="14"/>
      <c r="H1333" s="34">
        <f t="shared" si="590"/>
        <v>1.5051572806989448E-2</v>
      </c>
      <c r="I1333" s="34">
        <f t="shared" si="591"/>
        <v>7.6625582202068769E-3</v>
      </c>
      <c r="J1333" s="34">
        <f t="shared" si="592"/>
        <v>9.6414616656007018E-3</v>
      </c>
      <c r="K1333" s="34">
        <f t="shared" si="593"/>
        <v>-1.8866328897041225E-3</v>
      </c>
      <c r="L1333" s="101">
        <f t="shared" si="594"/>
        <v>-1.5504905911958122E-3</v>
      </c>
      <c r="N1333" s="34">
        <f t="shared" si="595"/>
        <v>-0.61897234686290659</v>
      </c>
      <c r="O1333" s="35">
        <f t="shared" si="603"/>
        <v>0.76625582202068765</v>
      </c>
      <c r="P1333" s="35">
        <f t="shared" si="604"/>
        <v>0.96414616656007013</v>
      </c>
      <c r="Q1333" s="35">
        <f t="shared" si="596"/>
        <v>-0.18866328897041226</v>
      </c>
      <c r="R1333" s="35">
        <f t="shared" si="605"/>
        <v>-0.15504905911958122</v>
      </c>
      <c r="S1333" s="67">
        <f t="shared" si="597"/>
        <v>0.76771729362785757</v>
      </c>
      <c r="BL1333" s="96">
        <v>40574</v>
      </c>
      <c r="BM1333" s="126">
        <f t="shared" si="598"/>
        <v>1.547306164588526E-2</v>
      </c>
      <c r="BN1333" s="126">
        <f t="shared" si="599"/>
        <v>7.5040276105368658E-3</v>
      </c>
      <c r="BO1333" s="126">
        <f t="shared" si="600"/>
        <v>9.682652137192764E-3</v>
      </c>
      <c r="BP1333" s="126">
        <f t="shared" si="601"/>
        <v>-1.6789412791228427E-3</v>
      </c>
      <c r="BQ1333" s="126">
        <f t="shared" si="602"/>
        <v>-2.3001502336142204E-3</v>
      </c>
    </row>
    <row r="1334" spans="1:69" ht="14" thickBot="1" x14ac:dyDescent="0.2">
      <c r="A1334" s="96">
        <v>40575</v>
      </c>
      <c r="B1334" s="97">
        <v>3.5458199977874756</v>
      </c>
      <c r="C1334" s="98">
        <v>1307.5899658203125</v>
      </c>
      <c r="D1334" s="97">
        <v>1.613800048828125</v>
      </c>
      <c r="E1334">
        <v>81.426596028414551</v>
      </c>
      <c r="F1334">
        <v>1341.72119140625</v>
      </c>
      <c r="G1334" s="14"/>
      <c r="H1334" s="34">
        <f t="shared" si="590"/>
        <v>2.0156747032629246E-2</v>
      </c>
      <c r="I1334" s="34">
        <f t="shared" si="591"/>
        <v>1.6693598408108662E-2</v>
      </c>
      <c r="J1334" s="34">
        <f t="shared" si="592"/>
        <v>7.2400557490542574E-3</v>
      </c>
      <c r="K1334" s="34">
        <f t="shared" si="593"/>
        <v>-7.3283356929215735E-3</v>
      </c>
      <c r="L1334" s="101">
        <f t="shared" si="594"/>
        <v>5.9226671633110378E-3</v>
      </c>
      <c r="N1334" s="34">
        <f t="shared" si="595"/>
        <v>-0.82891463742013705</v>
      </c>
      <c r="O1334" s="35">
        <f t="shared" si="603"/>
        <v>1.6693598408108663</v>
      </c>
      <c r="P1334" s="35">
        <f t="shared" si="604"/>
        <v>0.72400557490542572</v>
      </c>
      <c r="Q1334" s="35">
        <f t="shared" si="596"/>
        <v>-0.73283356929215737</v>
      </c>
      <c r="R1334" s="35">
        <f t="shared" si="605"/>
        <v>0.59226671633110373</v>
      </c>
      <c r="S1334" s="67">
        <f t="shared" si="597"/>
        <v>1.4238839253351014</v>
      </c>
      <c r="BL1334" s="96">
        <v>40575</v>
      </c>
      <c r="BM1334" s="126">
        <f t="shared" si="598"/>
        <v>2.0578235871525057E-2</v>
      </c>
      <c r="BN1334" s="126">
        <f t="shared" si="599"/>
        <v>1.6535067798438653E-2</v>
      </c>
      <c r="BO1334" s="126">
        <f t="shared" si="600"/>
        <v>7.2812462206463197E-3</v>
      </c>
      <c r="BP1334" s="126">
        <f t="shared" si="601"/>
        <v>-7.1206440823402932E-3</v>
      </c>
      <c r="BQ1334" s="126">
        <f t="shared" si="602"/>
        <v>5.1730075208926297E-3</v>
      </c>
    </row>
    <row r="1335" spans="1:69" ht="14" thickBot="1" x14ac:dyDescent="0.2">
      <c r="A1335" s="96">
        <v>40576</v>
      </c>
      <c r="B1335" s="97">
        <v>3.5920100212097168</v>
      </c>
      <c r="C1335" s="98">
        <v>1304.030029296875</v>
      </c>
      <c r="D1335" s="97">
        <v>1.618649959564209</v>
      </c>
      <c r="E1335">
        <v>81.539463426376997</v>
      </c>
      <c r="F1335">
        <v>1329.0216064453125</v>
      </c>
      <c r="G1335" s="14"/>
      <c r="H1335" s="34">
        <f t="shared" si="590"/>
        <v>1.3026612589207266E-2</v>
      </c>
      <c r="I1335" s="34">
        <f t="shared" si="591"/>
        <v>-2.7225174683901654E-3</v>
      </c>
      <c r="J1335" s="34">
        <f t="shared" si="592"/>
        <v>3.0052736332520187E-3</v>
      </c>
      <c r="K1335" s="34">
        <f t="shared" si="593"/>
        <v>1.3861244785801988E-3</v>
      </c>
      <c r="L1335" s="101">
        <f t="shared" si="594"/>
        <v>-9.4651445041477964E-3</v>
      </c>
      <c r="N1335" s="34">
        <f t="shared" si="595"/>
        <v>-0.53569903088607884</v>
      </c>
      <c r="O1335" s="35">
        <f t="shared" si="603"/>
        <v>-0.27225174683901654</v>
      </c>
      <c r="P1335" s="35">
        <f t="shared" si="604"/>
        <v>0.30052736332520186</v>
      </c>
      <c r="Q1335" s="35">
        <f t="shared" si="596"/>
        <v>0.13861244785801988</v>
      </c>
      <c r="R1335" s="35">
        <f t="shared" si="605"/>
        <v>-0.94651445041477966</v>
      </c>
      <c r="S1335" s="67">
        <f t="shared" si="597"/>
        <v>-1.3153254169566533</v>
      </c>
      <c r="BL1335" s="96">
        <v>40576</v>
      </c>
      <c r="BM1335" s="126">
        <f t="shared" si="598"/>
        <v>1.3448101428103078E-2</v>
      </c>
      <c r="BN1335" s="126">
        <f t="shared" si="599"/>
        <v>-2.8810480780601761E-3</v>
      </c>
      <c r="BO1335" s="126">
        <f t="shared" si="600"/>
        <v>3.0464641048440809E-3</v>
      </c>
      <c r="BP1335" s="126">
        <f t="shared" si="601"/>
        <v>1.5938160891614786E-3</v>
      </c>
      <c r="BQ1335" s="126">
        <f t="shared" si="602"/>
        <v>-1.0214804146566205E-2</v>
      </c>
    </row>
    <row r="1336" spans="1:69" ht="14" thickBot="1" x14ac:dyDescent="0.2">
      <c r="A1336" s="96">
        <v>40577</v>
      </c>
      <c r="B1336" s="97">
        <v>3.6583600044250488</v>
      </c>
      <c r="C1336" s="98">
        <v>1307.0999755859375</v>
      </c>
      <c r="D1336" s="97">
        <v>1.614799976348877</v>
      </c>
      <c r="E1336">
        <v>81.659319667546882</v>
      </c>
      <c r="F1336">
        <v>1353.391845703125</v>
      </c>
      <c r="G1336" s="14"/>
      <c r="H1336" s="34">
        <f t="shared" si="590"/>
        <v>1.8471547357483901E-2</v>
      </c>
      <c r="I1336" s="34">
        <f t="shared" si="591"/>
        <v>2.3541990752450662E-3</v>
      </c>
      <c r="J1336" s="34">
        <f t="shared" si="592"/>
        <v>-2.378515004175805E-3</v>
      </c>
      <c r="K1336" s="34">
        <f t="shared" si="593"/>
        <v>1.4699169718979592E-3</v>
      </c>
      <c r="L1336" s="101">
        <f t="shared" si="594"/>
        <v>1.8336977472469183E-2</v>
      </c>
      <c r="N1336" s="34">
        <f t="shared" si="595"/>
        <v>-0.75961344137682763</v>
      </c>
      <c r="O1336" s="35">
        <f t="shared" si="603"/>
        <v>0.23541990752450662</v>
      </c>
      <c r="P1336" s="35">
        <f t="shared" si="604"/>
        <v>-0.23785150041758049</v>
      </c>
      <c r="Q1336" s="35">
        <f t="shared" si="596"/>
        <v>0.14699169718979591</v>
      </c>
      <c r="R1336" s="35">
        <f t="shared" si="605"/>
        <v>1.8336977472469183</v>
      </c>
      <c r="S1336" s="67">
        <f t="shared" si="597"/>
        <v>1.2186444101668126</v>
      </c>
      <c r="BL1336" s="96">
        <v>40577</v>
      </c>
      <c r="BM1336" s="126">
        <f t="shared" si="598"/>
        <v>1.8893036196379713E-2</v>
      </c>
      <c r="BN1336" s="126">
        <f t="shared" si="599"/>
        <v>2.1956684655750555E-3</v>
      </c>
      <c r="BO1336" s="126">
        <f t="shared" si="600"/>
        <v>-2.3373245325837427E-3</v>
      </c>
      <c r="BP1336" s="126">
        <f t="shared" si="601"/>
        <v>1.677608582479239E-3</v>
      </c>
      <c r="BQ1336" s="126">
        <f t="shared" si="602"/>
        <v>1.7587317830050776E-2</v>
      </c>
    </row>
    <row r="1337" spans="1:69" ht="14" thickBot="1" x14ac:dyDescent="0.2">
      <c r="A1337" s="96">
        <v>40578</v>
      </c>
      <c r="B1337" s="97">
        <v>3.7522299289703369</v>
      </c>
      <c r="C1337" s="98">
        <v>1310.8699951171875</v>
      </c>
      <c r="D1337" s="97">
        <v>1.6097999811172485</v>
      </c>
      <c r="E1337">
        <v>82.257138039598487</v>
      </c>
      <c r="F1337">
        <v>1349.6920166015625</v>
      </c>
      <c r="G1337" s="14"/>
      <c r="H1337" s="34">
        <f t="shared" si="590"/>
        <v>2.565901781993726E-2</v>
      </c>
      <c r="I1337" s="34">
        <f t="shared" si="591"/>
        <v>2.8842625672607807E-3</v>
      </c>
      <c r="J1337" s="34">
        <f t="shared" si="592"/>
        <v>-3.0963557746226836E-3</v>
      </c>
      <c r="K1337" s="34">
        <f t="shared" si="593"/>
        <v>7.320883574409587E-3</v>
      </c>
      <c r="L1337" s="101">
        <f t="shared" si="594"/>
        <v>-2.7337456726291526E-3</v>
      </c>
      <c r="N1337" s="34">
        <f t="shared" si="595"/>
        <v>-1.0551869018517808</v>
      </c>
      <c r="O1337" s="35">
        <f t="shared" si="603"/>
        <v>0.28842625672607808</v>
      </c>
      <c r="P1337" s="35">
        <f t="shared" si="604"/>
        <v>-0.30963557746226833</v>
      </c>
      <c r="Q1337" s="35">
        <f t="shared" si="596"/>
        <v>0.73208835744095868</v>
      </c>
      <c r="R1337" s="35">
        <f t="shared" si="605"/>
        <v>-0.27337456726291526</v>
      </c>
      <c r="S1337" s="67">
        <f t="shared" si="597"/>
        <v>-0.61768243240992771</v>
      </c>
      <c r="BL1337" s="96">
        <v>40578</v>
      </c>
      <c r="BM1337" s="126">
        <f t="shared" si="598"/>
        <v>2.6080506658833071E-2</v>
      </c>
      <c r="BN1337" s="126">
        <f t="shared" si="599"/>
        <v>2.72573195759077E-3</v>
      </c>
      <c r="BO1337" s="126">
        <f t="shared" si="600"/>
        <v>-3.0551653030306213E-3</v>
      </c>
      <c r="BP1337" s="126">
        <f t="shared" si="601"/>
        <v>7.5285751849908673E-3</v>
      </c>
      <c r="BQ1337" s="126">
        <f t="shared" si="602"/>
        <v>-3.4834053150475607E-3</v>
      </c>
    </row>
    <row r="1338" spans="1:69" ht="14" thickBot="1" x14ac:dyDescent="0.2">
      <c r="A1338" s="96">
        <v>40581</v>
      </c>
      <c r="B1338" s="97">
        <v>3.7539401054382324</v>
      </c>
      <c r="C1338" s="98">
        <v>1319.050048828125</v>
      </c>
      <c r="D1338" s="97">
        <v>1.611799955368042</v>
      </c>
      <c r="E1338">
        <v>82.318075017310889</v>
      </c>
      <c r="F1338">
        <v>1349.6209716796875</v>
      </c>
      <c r="G1338" s="14"/>
      <c r="H1338" s="34">
        <f t="shared" si="590"/>
        <v>4.5577603192478228E-4</v>
      </c>
      <c r="I1338" s="34">
        <f t="shared" si="591"/>
        <v>6.2401715970363866E-3</v>
      </c>
      <c r="J1338" s="34">
        <f t="shared" si="592"/>
        <v>1.2423743783407278E-3</v>
      </c>
      <c r="K1338" s="34">
        <f t="shared" si="593"/>
        <v>7.4081081793857934E-4</v>
      </c>
      <c r="L1338" s="101">
        <f t="shared" si="594"/>
        <v>-5.26378766423221E-5</v>
      </c>
      <c r="N1338" s="34">
        <f t="shared" si="595"/>
        <v>-1.874307514184443E-2</v>
      </c>
      <c r="O1338" s="35">
        <f t="shared" si="603"/>
        <v>0.62401715970363869</v>
      </c>
      <c r="P1338" s="35">
        <f t="shared" si="604"/>
        <v>0.12423743783407278</v>
      </c>
      <c r="Q1338" s="35">
        <f t="shared" si="596"/>
        <v>7.4081081793857931E-2</v>
      </c>
      <c r="R1338" s="35">
        <f t="shared" si="605"/>
        <v>-5.2637876642322098E-3</v>
      </c>
      <c r="S1338" s="67">
        <f t="shared" si="597"/>
        <v>0.79832881652549281</v>
      </c>
      <c r="BL1338" s="96">
        <v>40581</v>
      </c>
      <c r="BM1338" s="126">
        <f t="shared" si="598"/>
        <v>8.7726487082059336E-4</v>
      </c>
      <c r="BN1338" s="126">
        <f t="shared" si="599"/>
        <v>6.0816409873663754E-3</v>
      </c>
      <c r="BO1338" s="126">
        <f t="shared" si="600"/>
        <v>1.28356484993279E-3</v>
      </c>
      <c r="BP1338" s="126">
        <f t="shared" si="601"/>
        <v>9.4850242851985918E-4</v>
      </c>
      <c r="BQ1338" s="126">
        <f t="shared" si="602"/>
        <v>-8.0229751906073015E-4</v>
      </c>
    </row>
    <row r="1339" spans="1:69" ht="14" thickBot="1" x14ac:dyDescent="0.2">
      <c r="A1339" s="96">
        <v>40582</v>
      </c>
      <c r="B1339" s="97">
        <v>3.8305399417877197</v>
      </c>
      <c r="C1339" s="98">
        <v>1324.5699462890625</v>
      </c>
      <c r="D1339" s="97">
        <v>1.6057000160217285</v>
      </c>
      <c r="E1339">
        <v>82.399471227343625</v>
      </c>
      <c r="F1339">
        <v>1365.1207275390625</v>
      </c>
      <c r="G1339" s="14"/>
      <c r="H1339" s="34">
        <f t="shared" si="590"/>
        <v>2.0405183406767512E-2</v>
      </c>
      <c r="I1339" s="34">
        <f t="shared" si="591"/>
        <v>4.1847520993168576E-3</v>
      </c>
      <c r="J1339" s="34">
        <f t="shared" si="592"/>
        <v>-3.7845511324143218E-3</v>
      </c>
      <c r="K1339" s="34">
        <f t="shared" si="593"/>
        <v>9.8880118389088742E-4</v>
      </c>
      <c r="L1339" s="101">
        <f t="shared" si="594"/>
        <v>1.148452505156658E-2</v>
      </c>
      <c r="N1339" s="34">
        <f t="shared" si="595"/>
        <v>-0.83913119402311653</v>
      </c>
      <c r="O1339" s="35">
        <f t="shared" si="603"/>
        <v>0.41847520993168574</v>
      </c>
      <c r="P1339" s="35">
        <f t="shared" si="604"/>
        <v>-0.37845511324143216</v>
      </c>
      <c r="Q1339" s="35">
        <f t="shared" si="596"/>
        <v>9.8880118389088736E-2</v>
      </c>
      <c r="R1339" s="35">
        <f t="shared" si="605"/>
        <v>1.1484525051566581</v>
      </c>
      <c r="S1339" s="67">
        <f t="shared" si="597"/>
        <v>0.4482215262128838</v>
      </c>
      <c r="BL1339" s="96">
        <v>40582</v>
      </c>
      <c r="BM1339" s="126">
        <f t="shared" si="598"/>
        <v>2.0826672245663324E-2</v>
      </c>
      <c r="BN1339" s="126">
        <f t="shared" si="599"/>
        <v>4.0262214896468465E-3</v>
      </c>
      <c r="BO1339" s="126">
        <f t="shared" si="600"/>
        <v>-3.7433606608222596E-3</v>
      </c>
      <c r="BP1339" s="126">
        <f t="shared" si="601"/>
        <v>1.1964927944721673E-3</v>
      </c>
      <c r="BQ1339" s="126">
        <f t="shared" si="602"/>
        <v>1.0734865409148172E-2</v>
      </c>
    </row>
    <row r="1340" spans="1:69" ht="14" thickBot="1" x14ac:dyDescent="0.2">
      <c r="A1340" s="96">
        <v>40583</v>
      </c>
      <c r="B1340" s="97">
        <v>3.7604200839996338</v>
      </c>
      <c r="C1340" s="98">
        <v>1320.8800048828125</v>
      </c>
      <c r="D1340" s="97">
        <v>1.6096999645233154</v>
      </c>
      <c r="E1340">
        <v>82.37910866775222</v>
      </c>
      <c r="F1340">
        <v>1363.0745849609375</v>
      </c>
      <c r="G1340" s="14"/>
      <c r="H1340" s="34">
        <f t="shared" si="590"/>
        <v>-1.8305476213194342E-2</v>
      </c>
      <c r="I1340" s="34">
        <f t="shared" si="591"/>
        <v>-2.785765611387909E-3</v>
      </c>
      <c r="J1340" s="34">
        <f t="shared" si="592"/>
        <v>2.4910932687770403E-3</v>
      </c>
      <c r="K1340" s="34">
        <f t="shared" si="593"/>
        <v>-2.4712002744803541E-4</v>
      </c>
      <c r="L1340" s="101">
        <f t="shared" si="594"/>
        <v>-1.4988729837936258E-3</v>
      </c>
      <c r="N1340" s="34">
        <f t="shared" si="595"/>
        <v>0.75278402579047876</v>
      </c>
      <c r="O1340" s="35">
        <f t="shared" si="603"/>
        <v>-0.27857656113879092</v>
      </c>
      <c r="P1340" s="35">
        <f t="shared" si="604"/>
        <v>0.24910932687770404</v>
      </c>
      <c r="Q1340" s="35">
        <f t="shared" si="596"/>
        <v>-2.4712002744803542E-2</v>
      </c>
      <c r="R1340" s="35">
        <f t="shared" si="605"/>
        <v>-0.14988729837936257</v>
      </c>
      <c r="S1340" s="67">
        <f t="shared" si="597"/>
        <v>0.54871749040522577</v>
      </c>
      <c r="BL1340" s="96">
        <v>40583</v>
      </c>
      <c r="BM1340" s="126">
        <f t="shared" si="598"/>
        <v>-1.788398737429853E-2</v>
      </c>
      <c r="BN1340" s="126">
        <f t="shared" si="599"/>
        <v>-2.9442962210579201E-3</v>
      </c>
      <c r="BO1340" s="126">
        <f t="shared" si="600"/>
        <v>2.5322837403691026E-3</v>
      </c>
      <c r="BP1340" s="126">
        <f t="shared" si="601"/>
        <v>-3.9428416866755541E-5</v>
      </c>
      <c r="BQ1340" s="126">
        <f t="shared" si="602"/>
        <v>-2.2485326262120338E-3</v>
      </c>
    </row>
    <row r="1341" spans="1:69" ht="14" thickBot="1" x14ac:dyDescent="0.2">
      <c r="A1341" s="96">
        <v>40584</v>
      </c>
      <c r="B1341" s="97">
        <v>3.8204100131988525</v>
      </c>
      <c r="C1341" s="98">
        <v>1321.8699951171875</v>
      </c>
      <c r="D1341" s="97">
        <v>1.6092000007629395</v>
      </c>
      <c r="E1341">
        <v>83.319449161712669</v>
      </c>
      <c r="F1341">
        <v>1363.099365234375</v>
      </c>
      <c r="G1341" s="14"/>
      <c r="H1341" s="34">
        <f t="shared" si="590"/>
        <v>1.5952986065166593E-2</v>
      </c>
      <c r="I1341" s="34">
        <f t="shared" si="591"/>
        <v>7.4949293706874697E-4</v>
      </c>
      <c r="J1341" s="34">
        <f t="shared" si="592"/>
        <v>-3.1059437870089793E-4</v>
      </c>
      <c r="K1341" s="34">
        <f t="shared" si="593"/>
        <v>1.1414793254840717E-2</v>
      </c>
      <c r="L1341" s="101">
        <f t="shared" si="594"/>
        <v>1.8179690026433985E-5</v>
      </c>
      <c r="N1341" s="34">
        <f t="shared" si="595"/>
        <v>-0.65604155465015879</v>
      </c>
      <c r="O1341" s="35">
        <f t="shared" si="603"/>
        <v>7.4949293706874698E-2</v>
      </c>
      <c r="P1341" s="35">
        <f t="shared" si="604"/>
        <v>-3.1059437870089794E-2</v>
      </c>
      <c r="Q1341" s="35">
        <f t="shared" si="596"/>
        <v>1.1414793254840718</v>
      </c>
      <c r="R1341" s="35">
        <f t="shared" si="605"/>
        <v>1.8179690026433985E-3</v>
      </c>
      <c r="S1341" s="67">
        <f t="shared" si="597"/>
        <v>0.53114559567334141</v>
      </c>
      <c r="BL1341" s="96">
        <v>40584</v>
      </c>
      <c r="BM1341" s="126">
        <f t="shared" si="598"/>
        <v>1.6374474904062405E-2</v>
      </c>
      <c r="BN1341" s="126">
        <f t="shared" si="599"/>
        <v>5.9096232739873605E-4</v>
      </c>
      <c r="BO1341" s="126">
        <f t="shared" si="600"/>
        <v>-2.6940390710883556E-4</v>
      </c>
      <c r="BP1341" s="126">
        <f t="shared" si="601"/>
        <v>1.1622484865421997E-2</v>
      </c>
      <c r="BQ1341" s="126">
        <f t="shared" si="602"/>
        <v>-7.3147995239197404E-4</v>
      </c>
    </row>
    <row r="1342" spans="1:69" ht="14" thickBot="1" x14ac:dyDescent="0.2">
      <c r="A1342" s="96">
        <v>40585</v>
      </c>
      <c r="B1342" s="97">
        <v>3.7631700038909912</v>
      </c>
      <c r="C1342" s="98">
        <v>1329.1500244140625</v>
      </c>
      <c r="D1342" s="97">
        <v>1.6023000478744507</v>
      </c>
      <c r="E1342">
        <v>83.500334548241668</v>
      </c>
      <c r="F1342">
        <v>1355.3497314453125</v>
      </c>
      <c r="G1342" s="14"/>
      <c r="H1342" s="34">
        <f t="shared" si="590"/>
        <v>-1.4982687489067155E-2</v>
      </c>
      <c r="I1342" s="34">
        <f t="shared" si="591"/>
        <v>5.5073716203306398E-3</v>
      </c>
      <c r="J1342" s="34">
        <f t="shared" si="592"/>
        <v>-4.2878156134833617E-3</v>
      </c>
      <c r="K1342" s="34">
        <f t="shared" si="593"/>
        <v>2.170986346512241E-3</v>
      </c>
      <c r="L1342" s="101">
        <f t="shared" si="594"/>
        <v>-5.6853036445585949E-3</v>
      </c>
      <c r="N1342" s="34">
        <f t="shared" si="595"/>
        <v>0.6161395461021143</v>
      </c>
      <c r="O1342" s="35">
        <f t="shared" si="603"/>
        <v>0.550737162033064</v>
      </c>
      <c r="P1342" s="35">
        <f t="shared" si="604"/>
        <v>-0.42878156134833617</v>
      </c>
      <c r="Q1342" s="35">
        <f t="shared" si="596"/>
        <v>0.21709863465122409</v>
      </c>
      <c r="R1342" s="35">
        <f t="shared" si="605"/>
        <v>-0.56853036445585947</v>
      </c>
      <c r="S1342" s="67">
        <f t="shared" si="597"/>
        <v>0.38666341698220674</v>
      </c>
      <c r="BL1342" s="96">
        <v>40585</v>
      </c>
      <c r="BM1342" s="126">
        <f t="shared" si="598"/>
        <v>-1.4561198650171343E-2</v>
      </c>
      <c r="BN1342" s="126">
        <f t="shared" si="599"/>
        <v>5.3488410106606286E-3</v>
      </c>
      <c r="BO1342" s="126">
        <f t="shared" si="600"/>
        <v>-4.2466251418912995E-3</v>
      </c>
      <c r="BP1342" s="126">
        <f t="shared" si="601"/>
        <v>2.3786779570935208E-3</v>
      </c>
      <c r="BQ1342" s="126">
        <f t="shared" si="602"/>
        <v>-6.4349632869770031E-3</v>
      </c>
    </row>
    <row r="1343" spans="1:69" ht="14" thickBot="1" x14ac:dyDescent="0.2">
      <c r="A1343" s="96">
        <v>40588</v>
      </c>
      <c r="B1343" s="97">
        <v>3.724370002746582</v>
      </c>
      <c r="C1343" s="98">
        <v>1332.3199462890625</v>
      </c>
      <c r="D1343" s="97">
        <v>1.6033999919891357</v>
      </c>
      <c r="E1343">
        <v>83.340279302083204</v>
      </c>
      <c r="F1343">
        <v>1364.7747802734375</v>
      </c>
      <c r="G1343" s="14"/>
      <c r="H1343" s="34">
        <f t="shared" si="590"/>
        <v>-1.0310456637433674E-2</v>
      </c>
      <c r="I1343" s="34">
        <f t="shared" si="591"/>
        <v>2.3849240618247112E-3</v>
      </c>
      <c r="J1343" s="34">
        <f t="shared" si="592"/>
        <v>6.8647823866959377E-4</v>
      </c>
      <c r="K1343" s="34">
        <f t="shared" si="593"/>
        <v>-1.9168216154390788E-3</v>
      </c>
      <c r="L1343" s="101">
        <f t="shared" si="594"/>
        <v>6.9539607449321241E-3</v>
      </c>
      <c r="N1343" s="34">
        <f t="shared" si="595"/>
        <v>0.42400137340710459</v>
      </c>
      <c r="O1343" s="35">
        <f t="shared" si="603"/>
        <v>0.23849240618247111</v>
      </c>
      <c r="P1343" s="35">
        <f t="shared" si="604"/>
        <v>6.8647823866959376E-2</v>
      </c>
      <c r="Q1343" s="35">
        <f t="shared" si="596"/>
        <v>-0.19168216154390788</v>
      </c>
      <c r="R1343" s="35">
        <f t="shared" si="605"/>
        <v>0.69539607449321239</v>
      </c>
      <c r="S1343" s="67">
        <f t="shared" si="597"/>
        <v>1.2348555164058395</v>
      </c>
      <c r="BL1343" s="96">
        <v>40588</v>
      </c>
      <c r="BM1343" s="126">
        <f t="shared" si="598"/>
        <v>-9.8889677985378628E-3</v>
      </c>
      <c r="BN1343" s="126">
        <f t="shared" si="599"/>
        <v>2.2263934521547001E-3</v>
      </c>
      <c r="BO1343" s="126">
        <f t="shared" si="600"/>
        <v>7.2766871026165613E-4</v>
      </c>
      <c r="BP1343" s="126">
        <f t="shared" si="601"/>
        <v>-1.709130004857799E-3</v>
      </c>
      <c r="BQ1343" s="126">
        <f t="shared" si="602"/>
        <v>6.204301102513716E-3</v>
      </c>
    </row>
    <row r="1344" spans="1:69" ht="14" thickBot="1" x14ac:dyDescent="0.2">
      <c r="A1344" s="96">
        <v>40589</v>
      </c>
      <c r="B1344" s="97">
        <v>3.7162299156188965</v>
      </c>
      <c r="C1344" s="98">
        <v>1328.010009765625</v>
      </c>
      <c r="D1344" s="97">
        <v>1.6130000352859497</v>
      </c>
      <c r="E1344">
        <v>83.857443993148905</v>
      </c>
      <c r="F1344">
        <v>1372.2745361328125</v>
      </c>
      <c r="G1344" s="14"/>
      <c r="H1344" s="34">
        <f t="shared" si="590"/>
        <v>-2.1856279375256863E-3</v>
      </c>
      <c r="I1344" s="34">
        <f t="shared" si="591"/>
        <v>-3.2349110552927266E-3</v>
      </c>
      <c r="J1344" s="34">
        <f t="shared" si="592"/>
        <v>5.9873040693385589E-3</v>
      </c>
      <c r="K1344" s="34">
        <f t="shared" si="593"/>
        <v>6.2054590576921011E-3</v>
      </c>
      <c r="L1344" s="101">
        <f t="shared" si="594"/>
        <v>5.4952333291742083E-3</v>
      </c>
      <c r="N1344" s="34">
        <f t="shared" si="595"/>
        <v>8.9880524195530775E-2</v>
      </c>
      <c r="O1344" s="35">
        <f t="shared" si="603"/>
        <v>-0.32349110552927268</v>
      </c>
      <c r="P1344" s="35">
        <f t="shared" si="604"/>
        <v>0.59873040693385593</v>
      </c>
      <c r="Q1344" s="35">
        <f t="shared" si="596"/>
        <v>0.62054590576921009</v>
      </c>
      <c r="R1344" s="35">
        <f t="shared" si="605"/>
        <v>0.54952333291742084</v>
      </c>
      <c r="S1344" s="67">
        <f t="shared" si="597"/>
        <v>1.535189064286745</v>
      </c>
      <c r="BL1344" s="96">
        <v>40589</v>
      </c>
      <c r="BM1344" s="126">
        <f t="shared" si="598"/>
        <v>-1.7641390986298752E-3</v>
      </c>
      <c r="BN1344" s="126">
        <f t="shared" si="599"/>
        <v>-3.3934416649627373E-3</v>
      </c>
      <c r="BO1344" s="126">
        <f t="shared" si="600"/>
        <v>6.0284945409306212E-3</v>
      </c>
      <c r="BP1344" s="126">
        <f t="shared" si="601"/>
        <v>6.4131506682733814E-3</v>
      </c>
      <c r="BQ1344" s="126">
        <f t="shared" si="602"/>
        <v>4.7455736867558001E-3</v>
      </c>
    </row>
    <row r="1345" spans="1:69" ht="14" thickBot="1" x14ac:dyDescent="0.2">
      <c r="A1345" s="96">
        <v>40590</v>
      </c>
      <c r="B1345" s="97">
        <v>3.7237200736999512</v>
      </c>
      <c r="C1345" s="98">
        <v>1336.3199462890625</v>
      </c>
      <c r="D1345" s="97">
        <v>1.6094000339508057</v>
      </c>
      <c r="E1345">
        <v>83.563134598257292</v>
      </c>
      <c r="F1345">
        <v>1374.4744873046875</v>
      </c>
      <c r="G1345" s="14"/>
      <c r="H1345" s="34">
        <f t="shared" si="590"/>
        <v>2.0155260172613097E-3</v>
      </c>
      <c r="I1345" s="34">
        <f t="shared" si="591"/>
        <v>6.2574351566100665E-3</v>
      </c>
      <c r="J1345" s="34">
        <f t="shared" si="592"/>
        <v>-2.2318668669500936E-3</v>
      </c>
      <c r="K1345" s="34">
        <f t="shared" si="593"/>
        <v>-3.5096394652293214E-3</v>
      </c>
      <c r="L1345" s="101">
        <f t="shared" si="594"/>
        <v>1.6031421657612705E-3</v>
      </c>
      <c r="N1345" s="34">
        <f t="shared" si="595"/>
        <v>-8.2885349263178476E-2</v>
      </c>
      <c r="O1345" s="35">
        <f t="shared" si="603"/>
        <v>0.62574351566100661</v>
      </c>
      <c r="P1345" s="35">
        <f t="shared" si="604"/>
        <v>-0.22318668669500935</v>
      </c>
      <c r="Q1345" s="35">
        <f t="shared" si="596"/>
        <v>-0.35096394652293211</v>
      </c>
      <c r="R1345" s="35">
        <f t="shared" si="605"/>
        <v>0.16031421657612704</v>
      </c>
      <c r="S1345" s="67">
        <f t="shared" si="597"/>
        <v>0.12902174975601371</v>
      </c>
      <c r="BL1345" s="96">
        <v>40590</v>
      </c>
      <c r="BM1345" s="126">
        <f t="shared" si="598"/>
        <v>2.4370148561571208E-3</v>
      </c>
      <c r="BN1345" s="126">
        <f t="shared" si="599"/>
        <v>6.0989045469400554E-3</v>
      </c>
      <c r="BO1345" s="126">
        <f t="shared" si="600"/>
        <v>-2.1906763953580314E-3</v>
      </c>
      <c r="BP1345" s="126">
        <f t="shared" si="601"/>
        <v>-3.3019478546480415E-3</v>
      </c>
      <c r="BQ1345" s="126">
        <f t="shared" si="602"/>
        <v>8.5348252334286245E-4</v>
      </c>
    </row>
    <row r="1346" spans="1:69" ht="14" thickBot="1" x14ac:dyDescent="0.2">
      <c r="A1346" s="96">
        <v>40591</v>
      </c>
      <c r="B1346" s="97">
        <v>3.6743900775909424</v>
      </c>
      <c r="C1346" s="98">
        <v>1340.4300537109375</v>
      </c>
      <c r="D1346" s="97">
        <v>1.6171000003814697</v>
      </c>
      <c r="E1346">
        <v>83.340279302083204</v>
      </c>
      <c r="F1346">
        <v>1382.7491455078125</v>
      </c>
      <c r="G1346" s="14"/>
      <c r="H1346" s="34">
        <f t="shared" si="590"/>
        <v>-1.3247503875873696E-2</v>
      </c>
      <c r="I1346" s="34">
        <f t="shared" si="591"/>
        <v>3.0756911421465326E-3</v>
      </c>
      <c r="J1346" s="34">
        <f t="shared" si="592"/>
        <v>4.7843707395494109E-3</v>
      </c>
      <c r="K1346" s="34">
        <f t="shared" si="593"/>
        <v>-2.6669092446747022E-3</v>
      </c>
      <c r="L1346" s="101">
        <f t="shared" si="594"/>
        <v>6.0202341182421012E-3</v>
      </c>
      <c r="N1346" s="34">
        <f t="shared" si="595"/>
        <v>0.5447828389281193</v>
      </c>
      <c r="O1346" s="35">
        <f t="shared" si="603"/>
        <v>0.30756911421465327</v>
      </c>
      <c r="P1346" s="35">
        <f t="shared" si="604"/>
        <v>0.47843707395494106</v>
      </c>
      <c r="Q1346" s="35">
        <f t="shared" si="596"/>
        <v>-0.26669092446747023</v>
      </c>
      <c r="R1346" s="35">
        <f t="shared" si="605"/>
        <v>0.60202341182421015</v>
      </c>
      <c r="S1346" s="67">
        <f t="shared" si="597"/>
        <v>1.6661215144544537</v>
      </c>
      <c r="BL1346" s="96">
        <v>40591</v>
      </c>
      <c r="BM1346" s="126">
        <f t="shared" si="598"/>
        <v>-1.2826015036977884E-2</v>
      </c>
      <c r="BN1346" s="126">
        <f t="shared" si="599"/>
        <v>2.9171605324765214E-3</v>
      </c>
      <c r="BO1346" s="126">
        <f t="shared" si="600"/>
        <v>4.8255612111414731E-3</v>
      </c>
      <c r="BP1346" s="126">
        <f t="shared" si="601"/>
        <v>-2.4592176340934224E-3</v>
      </c>
      <c r="BQ1346" s="126">
        <f t="shared" si="602"/>
        <v>5.270574475823693E-3</v>
      </c>
    </row>
    <row r="1347" spans="1:69" ht="14" thickBot="1" x14ac:dyDescent="0.2">
      <c r="A1347" s="96">
        <v>40592</v>
      </c>
      <c r="B1347" s="97">
        <v>3.6898999214172363</v>
      </c>
      <c r="C1347" s="98">
        <v>1343.010009765625</v>
      </c>
      <c r="D1347" s="97">
        <v>1.6246000528335571</v>
      </c>
      <c r="E1347">
        <v>83.118609513965893</v>
      </c>
      <c r="F1347">
        <v>1390.049072265625</v>
      </c>
      <c r="G1347" s="14"/>
      <c r="H1347" s="34">
        <f t="shared" si="590"/>
        <v>4.2210662174612494E-3</v>
      </c>
      <c r="I1347" s="34">
        <f t="shared" si="591"/>
        <v>1.9247226272978398E-3</v>
      </c>
      <c r="J1347" s="34">
        <f t="shared" si="592"/>
        <v>4.6379645354759505E-3</v>
      </c>
      <c r="K1347" s="34">
        <f t="shared" si="593"/>
        <v>-2.6598157574421457E-3</v>
      </c>
      <c r="L1347" s="101">
        <f t="shared" si="594"/>
        <v>5.2792849531153483E-3</v>
      </c>
      <c r="N1347" s="34">
        <f t="shared" si="595"/>
        <v>-0.17358473405998209</v>
      </c>
      <c r="O1347" s="35">
        <f t="shared" si="603"/>
        <v>0.19247226272978399</v>
      </c>
      <c r="P1347" s="35">
        <f t="shared" si="604"/>
        <v>0.46379645354759508</v>
      </c>
      <c r="Q1347" s="35">
        <f t="shared" si="596"/>
        <v>-0.26598157574421455</v>
      </c>
      <c r="R1347" s="35">
        <f t="shared" si="605"/>
        <v>0.52792849531153485</v>
      </c>
      <c r="S1347" s="67">
        <f t="shared" si="597"/>
        <v>0.74463090178471725</v>
      </c>
      <c r="BL1347" s="96">
        <v>40592</v>
      </c>
      <c r="BM1347" s="126">
        <f t="shared" si="598"/>
        <v>4.6425550563570601E-3</v>
      </c>
      <c r="BN1347" s="126">
        <f t="shared" si="599"/>
        <v>1.7661920176278289E-3</v>
      </c>
      <c r="BO1347" s="126">
        <f t="shared" si="600"/>
        <v>4.6791550070680128E-3</v>
      </c>
      <c r="BP1347" s="126">
        <f t="shared" si="601"/>
        <v>-2.4521241468608659E-3</v>
      </c>
      <c r="BQ1347" s="126">
        <f t="shared" si="602"/>
        <v>4.5296253106969402E-3</v>
      </c>
    </row>
    <row r="1348" spans="1:69" ht="14" thickBot="1" x14ac:dyDescent="0.2">
      <c r="A1348" s="96">
        <v>40595</v>
      </c>
      <c r="B1348" s="97">
        <v>3.6898999214172363</v>
      </c>
      <c r="C1348" s="98">
        <v>1343.010009765625</v>
      </c>
      <c r="D1348" s="97">
        <v>1.6222800016403198</v>
      </c>
      <c r="E1348">
        <v>83.173916337286414</v>
      </c>
      <c r="F1348">
        <v>1396.974365234375</v>
      </c>
      <c r="G1348" s="14"/>
      <c r="H1348" s="34">
        <f t="shared" si="590"/>
        <v>0</v>
      </c>
      <c r="I1348" s="34">
        <f t="shared" si="591"/>
        <v>0</v>
      </c>
      <c r="J1348" s="34">
        <f t="shared" si="592"/>
        <v>-1.4280752910174857E-3</v>
      </c>
      <c r="K1348" s="34">
        <f t="shared" si="593"/>
        <v>6.6539639731615205E-4</v>
      </c>
      <c r="L1348" s="101">
        <f t="shared" si="594"/>
        <v>4.9820492721616974E-3</v>
      </c>
      <c r="N1348" s="34">
        <f t="shared" si="595"/>
        <v>0</v>
      </c>
      <c r="O1348" s="35">
        <f t="shared" si="603"/>
        <v>0</v>
      </c>
      <c r="P1348" s="35">
        <f t="shared" si="604"/>
        <v>-0.14280752910174857</v>
      </c>
      <c r="Q1348" s="35">
        <f t="shared" si="596"/>
        <v>6.6539639731615211E-2</v>
      </c>
      <c r="R1348" s="35">
        <f t="shared" si="605"/>
        <v>0.49820492721616971</v>
      </c>
      <c r="S1348" s="67">
        <f t="shared" si="597"/>
        <v>0.42193703784603637</v>
      </c>
      <c r="BL1348" s="96">
        <v>40595</v>
      </c>
      <c r="BM1348" s="126">
        <f t="shared" si="598"/>
        <v>4.2148883889581103E-4</v>
      </c>
      <c r="BN1348" s="126">
        <f t="shared" si="599"/>
        <v>-1.5853060967001092E-4</v>
      </c>
      <c r="BO1348" s="126">
        <f t="shared" si="600"/>
        <v>-1.3868848194254235E-3</v>
      </c>
      <c r="BP1348" s="126">
        <f t="shared" si="601"/>
        <v>8.7308800789743189E-4</v>
      </c>
      <c r="BQ1348" s="126">
        <f t="shared" si="602"/>
        <v>4.2323896297432892E-3</v>
      </c>
    </row>
    <row r="1349" spans="1:69" ht="14" thickBot="1" x14ac:dyDescent="0.2">
      <c r="A1349" s="96">
        <v>40596</v>
      </c>
      <c r="B1349" s="97">
        <v>3.578279972076416</v>
      </c>
      <c r="C1349" s="98">
        <v>1315.43994140625</v>
      </c>
      <c r="D1349" s="97">
        <v>1.6145000457763672</v>
      </c>
      <c r="E1349">
        <v>82.740358738727579</v>
      </c>
      <c r="F1349">
        <v>1399.074462890625</v>
      </c>
      <c r="G1349" s="14"/>
      <c r="H1349" s="34">
        <f t="shared" si="590"/>
        <v>-3.0250129195360055E-2</v>
      </c>
      <c r="I1349" s="34">
        <f t="shared" si="591"/>
        <v>-2.052856505826519E-2</v>
      </c>
      <c r="J1349" s="34">
        <f t="shared" si="592"/>
        <v>-4.7956923934747188E-3</v>
      </c>
      <c r="K1349" s="34">
        <f t="shared" si="593"/>
        <v>-5.2126630276813522E-3</v>
      </c>
      <c r="L1349" s="101">
        <f t="shared" si="594"/>
        <v>1.5033186782190235E-3</v>
      </c>
      <c r="N1349" s="34">
        <f t="shared" si="595"/>
        <v>1.2439891631965092</v>
      </c>
      <c r="O1349" s="35">
        <f t="shared" si="603"/>
        <v>-2.0528565058265191</v>
      </c>
      <c r="P1349" s="35">
        <f t="shared" si="604"/>
        <v>-0.47956923934747187</v>
      </c>
      <c r="Q1349" s="35">
        <f t="shared" si="596"/>
        <v>-0.52126630276813524</v>
      </c>
      <c r="R1349" s="35">
        <f t="shared" si="605"/>
        <v>0.15033186782190236</v>
      </c>
      <c r="S1349" s="67">
        <f t="shared" si="597"/>
        <v>-1.6593710169237146</v>
      </c>
      <c r="BL1349" s="96">
        <v>40596</v>
      </c>
      <c r="BM1349" s="126">
        <f t="shared" si="598"/>
        <v>-2.9828640356464244E-2</v>
      </c>
      <c r="BN1349" s="126">
        <f t="shared" si="599"/>
        <v>-2.0687095667935199E-2</v>
      </c>
      <c r="BO1349" s="126">
        <f t="shared" si="600"/>
        <v>-4.7545019218826565E-3</v>
      </c>
      <c r="BP1349" s="126">
        <f t="shared" si="601"/>
        <v>-5.0049714171000719E-3</v>
      </c>
      <c r="BQ1349" s="126">
        <f t="shared" si="602"/>
        <v>7.5365903580061546E-4</v>
      </c>
    </row>
    <row r="1350" spans="1:69" ht="14" thickBot="1" x14ac:dyDescent="0.2">
      <c r="A1350" s="96">
        <v>40597</v>
      </c>
      <c r="B1350" s="97">
        <v>3.6035299301147461</v>
      </c>
      <c r="C1350" s="98">
        <v>1307.4000244140625</v>
      </c>
      <c r="D1350" s="97">
        <v>1.6200000047683716</v>
      </c>
      <c r="E1350">
        <v>82.521870979309782</v>
      </c>
      <c r="F1350">
        <v>1414.7742919921875</v>
      </c>
      <c r="G1350" s="14"/>
      <c r="H1350" s="34">
        <f t="shared" si="590"/>
        <v>7.056451209902938E-3</v>
      </c>
      <c r="I1350" s="34">
        <f t="shared" si="591"/>
        <v>-6.1119605229506381E-3</v>
      </c>
      <c r="J1350" s="34">
        <f t="shared" si="592"/>
        <v>3.4066019424357592E-3</v>
      </c>
      <c r="K1350" s="34">
        <f t="shared" si="593"/>
        <v>-2.6406431244481894E-3</v>
      </c>
      <c r="L1350" s="101">
        <f t="shared" si="594"/>
        <v>1.1221582208801891E-2</v>
      </c>
      <c r="N1350" s="34">
        <f t="shared" si="595"/>
        <v>-0.29018549901236779</v>
      </c>
      <c r="O1350" s="35">
        <f t="shared" si="603"/>
        <v>-0.6111960522950638</v>
      </c>
      <c r="P1350" s="35">
        <f t="shared" si="604"/>
        <v>0.34066019424357591</v>
      </c>
      <c r="Q1350" s="35">
        <f t="shared" si="596"/>
        <v>-0.26406431244481893</v>
      </c>
      <c r="R1350" s="35">
        <f t="shared" si="605"/>
        <v>1.1221582208801892</v>
      </c>
      <c r="S1350" s="67">
        <f t="shared" si="597"/>
        <v>0.29737255137151464</v>
      </c>
      <c r="BL1350" s="96">
        <v>40597</v>
      </c>
      <c r="BM1350" s="126">
        <f t="shared" si="598"/>
        <v>7.4779400487987487E-3</v>
      </c>
      <c r="BN1350" s="126">
        <f t="shared" si="599"/>
        <v>-6.2704911326206493E-3</v>
      </c>
      <c r="BO1350" s="126">
        <f t="shared" si="600"/>
        <v>3.4477924140278214E-3</v>
      </c>
      <c r="BP1350" s="126">
        <f t="shared" si="601"/>
        <v>-2.4329515138669096E-3</v>
      </c>
      <c r="BQ1350" s="126">
        <f t="shared" si="602"/>
        <v>1.0471922566383483E-2</v>
      </c>
    </row>
    <row r="1351" spans="1:69" ht="14" thickBot="1" x14ac:dyDescent="0.2">
      <c r="A1351" s="96">
        <v>40598</v>
      </c>
      <c r="B1351" s="97">
        <v>3.5559999942779541</v>
      </c>
      <c r="C1351" s="98">
        <v>1306.0999755859375</v>
      </c>
      <c r="D1351" s="97">
        <v>1.6138999462127686</v>
      </c>
      <c r="E1351">
        <v>81.779522556277882</v>
      </c>
      <c r="F1351">
        <v>1414.2489013671875</v>
      </c>
      <c r="G1351" s="14"/>
      <c r="H1351" s="34">
        <f t="shared" si="590"/>
        <v>-1.3189826852715639E-2</v>
      </c>
      <c r="I1351" s="34">
        <f t="shared" si="591"/>
        <v>-9.9437724020820864E-4</v>
      </c>
      <c r="J1351" s="34">
        <f t="shared" si="592"/>
        <v>-3.7654682331159728E-3</v>
      </c>
      <c r="K1351" s="34">
        <f t="shared" si="593"/>
        <v>-8.995777897692403E-3</v>
      </c>
      <c r="L1351" s="101">
        <f t="shared" si="594"/>
        <v>-3.713600310479074E-4</v>
      </c>
      <c r="N1351" s="34">
        <f t="shared" si="595"/>
        <v>0.54241096172684566</v>
      </c>
      <c r="O1351" s="35">
        <f t="shared" si="603"/>
        <v>-9.9437724020820864E-2</v>
      </c>
      <c r="P1351" s="35">
        <f t="shared" si="604"/>
        <v>-0.37654682331159728</v>
      </c>
      <c r="Q1351" s="35">
        <f t="shared" si="596"/>
        <v>-0.8995777897692403</v>
      </c>
      <c r="R1351" s="35">
        <f t="shared" si="605"/>
        <v>-3.7136003104790739E-2</v>
      </c>
      <c r="S1351" s="67">
        <f t="shared" si="597"/>
        <v>-0.87028737847960347</v>
      </c>
      <c r="BL1351" s="96">
        <v>40598</v>
      </c>
      <c r="BM1351" s="126">
        <f t="shared" si="598"/>
        <v>-1.2768338013819828E-2</v>
      </c>
      <c r="BN1351" s="126">
        <f t="shared" si="599"/>
        <v>-1.1529078498782196E-3</v>
      </c>
      <c r="BO1351" s="126">
        <f t="shared" si="600"/>
        <v>-3.7242777615239106E-3</v>
      </c>
      <c r="BP1351" s="126">
        <f t="shared" si="601"/>
        <v>-8.7880862871111236E-3</v>
      </c>
      <c r="BQ1351" s="126">
        <f t="shared" si="602"/>
        <v>-1.1210196734663155E-3</v>
      </c>
    </row>
    <row r="1352" spans="1:69" ht="14" thickBot="1" x14ac:dyDescent="0.2">
      <c r="A1352" s="96">
        <v>40599</v>
      </c>
      <c r="B1352" s="97">
        <v>3.547260046005249</v>
      </c>
      <c r="C1352" s="98">
        <v>1319.8800048828125</v>
      </c>
      <c r="D1352" s="97">
        <v>1.6096999645233154</v>
      </c>
      <c r="E1352">
        <v>81.719373799933777</v>
      </c>
      <c r="F1352">
        <v>1407.049072265625</v>
      </c>
      <c r="G1352" s="14"/>
      <c r="H1352" s="34">
        <f t="shared" si="590"/>
        <v>-2.4578032302499274E-3</v>
      </c>
      <c r="I1352" s="34">
        <f t="shared" si="591"/>
        <v>1.0550516464632087E-2</v>
      </c>
      <c r="J1352" s="34">
        <f t="shared" si="592"/>
        <v>-2.6023804631191308E-3</v>
      </c>
      <c r="K1352" s="34">
        <f t="shared" si="593"/>
        <v>-7.3549899123846209E-4</v>
      </c>
      <c r="L1352" s="101">
        <f t="shared" si="594"/>
        <v>-5.0909207669189325E-3</v>
      </c>
      <c r="N1352" s="34">
        <f t="shared" si="595"/>
        <v>0.10107330662803451</v>
      </c>
      <c r="O1352" s="35">
        <f t="shared" si="603"/>
        <v>1.0550516464632087</v>
      </c>
      <c r="P1352" s="35">
        <f t="shared" si="604"/>
        <v>-0.26023804631191305</v>
      </c>
      <c r="Q1352" s="35">
        <f t="shared" si="596"/>
        <v>-7.3549899123846213E-2</v>
      </c>
      <c r="R1352" s="35">
        <f t="shared" si="605"/>
        <v>-0.50909207669189327</v>
      </c>
      <c r="S1352" s="67">
        <f t="shared" si="597"/>
        <v>0.31324493096359063</v>
      </c>
      <c r="BL1352" s="96">
        <v>40599</v>
      </c>
      <c r="BM1352" s="126">
        <f t="shared" si="598"/>
        <v>-2.0363143913541162E-3</v>
      </c>
      <c r="BN1352" s="126">
        <f t="shared" si="599"/>
        <v>1.0391985854962076E-2</v>
      </c>
      <c r="BO1352" s="126">
        <f t="shared" si="600"/>
        <v>-2.5611899915270685E-3</v>
      </c>
      <c r="BP1352" s="126">
        <f t="shared" si="601"/>
        <v>-5.2780738065718224E-4</v>
      </c>
      <c r="BQ1352" s="126">
        <f t="shared" si="602"/>
        <v>-5.8405804093373407E-3</v>
      </c>
    </row>
    <row r="1353" spans="1:69" ht="14" thickBot="1" x14ac:dyDescent="0.2">
      <c r="A1353" s="96">
        <v>40602</v>
      </c>
      <c r="B1353" s="97">
        <v>3.527440071105957</v>
      </c>
      <c r="C1353" s="98">
        <v>1327.219970703125</v>
      </c>
      <c r="D1353" s="97">
        <v>1.6267999410629272</v>
      </c>
      <c r="E1353">
        <v>81.746094962163923</v>
      </c>
      <c r="F1353">
        <v>1412.7744140625</v>
      </c>
      <c r="G1353" s="14"/>
      <c r="H1353" s="34">
        <f t="shared" ref="H1353:H1416" si="606">(B1353-B1352)/B1352</f>
        <v>-5.5874039800415196E-3</v>
      </c>
      <c r="I1353" s="34">
        <f t="shared" ref="I1353:I1416" si="607">(C1353-C1352)/C1352</f>
        <v>5.5610856995778109E-3</v>
      </c>
      <c r="J1353" s="34">
        <f t="shared" ref="J1353:J1416" si="608">(D1353-D1352)/D1352</f>
        <v>1.0623083131318623E-2</v>
      </c>
      <c r="K1353" s="34">
        <f t="shared" ref="K1353:K1416" si="609">(E1353-E1352)/E1352</f>
        <v>3.2698686966893564E-4</v>
      </c>
      <c r="L1353" s="101">
        <f t="shared" ref="L1353:L1416" si="610">(F1353-F1352)/F1352</f>
        <v>4.0690420183114697E-3</v>
      </c>
      <c r="N1353" s="34">
        <f t="shared" ref="N1353:N1416" si="611">-H1353*$B$7*100*$V$24*$B$6</f>
        <v>0.22977323358469595</v>
      </c>
      <c r="O1353" s="35">
        <f t="shared" si="603"/>
        <v>0.55610856995778113</v>
      </c>
      <c r="P1353" s="35">
        <f t="shared" si="604"/>
        <v>1.0623083131318622</v>
      </c>
      <c r="Q1353" s="35">
        <f t="shared" ref="Q1353:Q1416" si="612">-K1353*$E$6</f>
        <v>3.2698686966893563E-2</v>
      </c>
      <c r="R1353" s="35">
        <f t="shared" si="605"/>
        <v>0.40690420183114695</v>
      </c>
      <c r="S1353" s="67">
        <f t="shared" ref="S1353:S1416" si="613">SUM(N1353:R1353)</f>
        <v>2.2877930054723796</v>
      </c>
      <c r="BL1353" s="96">
        <v>40602</v>
      </c>
      <c r="BM1353" s="126">
        <f t="shared" ref="BM1353:BM1416" si="614">H1353-$BM$6</f>
        <v>-5.1659151411457089E-3</v>
      </c>
      <c r="BN1353" s="126">
        <f t="shared" ref="BN1353:BN1416" si="615">I1353-$BN$6</f>
        <v>5.4025550899077998E-3</v>
      </c>
      <c r="BO1353" s="126">
        <f t="shared" ref="BO1353:BO1416" si="616">J1353-$BO$6</f>
        <v>1.0664273602910685E-2</v>
      </c>
      <c r="BP1353" s="126">
        <f t="shared" ref="BP1353:BP1416" si="617">K1353-$BP$6</f>
        <v>5.3467848025021548E-4</v>
      </c>
      <c r="BQ1353" s="126">
        <f t="shared" ref="BQ1353:BQ1416" si="618">L1353-$BQ$6</f>
        <v>3.3193823758930615E-3</v>
      </c>
    </row>
    <row r="1354" spans="1:69" ht="14" thickBot="1" x14ac:dyDescent="0.2">
      <c r="A1354" s="96">
        <v>40603</v>
      </c>
      <c r="B1354" s="97">
        <v>3.5280299186706543</v>
      </c>
      <c r="C1354" s="98">
        <v>1306.3299560546875</v>
      </c>
      <c r="D1354" s="97">
        <v>1.6252000331878662</v>
      </c>
      <c r="E1354">
        <v>81.940348803356542</v>
      </c>
      <c r="F1354">
        <v>1429.6741943359375</v>
      </c>
      <c r="G1354" s="14"/>
      <c r="H1354" s="34">
        <f t="shared" si="606"/>
        <v>1.6721689179891039E-4</v>
      </c>
      <c r="I1354" s="34">
        <f t="shared" si="607"/>
        <v>-1.5739677754675843E-2</v>
      </c>
      <c r="J1354" s="34">
        <f t="shared" si="608"/>
        <v>-9.8346934658460764E-4</v>
      </c>
      <c r="K1354" s="34">
        <f t="shared" si="609"/>
        <v>2.3763072876145275E-3</v>
      </c>
      <c r="L1354" s="101">
        <f t="shared" si="610"/>
        <v>1.196212226468724E-2</v>
      </c>
      <c r="N1354" s="34">
        <f t="shared" si="611"/>
        <v>-6.8765326573598431E-3</v>
      </c>
      <c r="O1354" s="35">
        <f t="shared" ref="O1354:O1417" si="619">I1354*$C$6</f>
        <v>-1.5739677754675843</v>
      </c>
      <c r="P1354" s="35">
        <f t="shared" ref="P1354:P1417" si="620">J1354*$D$6</f>
        <v>-9.8346934658460769E-2</v>
      </c>
      <c r="Q1354" s="35">
        <f t="shared" si="612"/>
        <v>0.23763072876145275</v>
      </c>
      <c r="R1354" s="35">
        <f t="shared" ref="R1354:R1417" si="621">L1354*$F$6</f>
        <v>1.196212226468724</v>
      </c>
      <c r="S1354" s="67">
        <f t="shared" si="613"/>
        <v>-0.24534828755322802</v>
      </c>
      <c r="BL1354" s="96">
        <v>40603</v>
      </c>
      <c r="BM1354" s="126">
        <f t="shared" si="614"/>
        <v>5.8870573069472144E-4</v>
      </c>
      <c r="BN1354" s="126">
        <f t="shared" si="615"/>
        <v>-1.5898208364345853E-2</v>
      </c>
      <c r="BO1354" s="126">
        <f t="shared" si="616"/>
        <v>-9.4227887499254528E-4</v>
      </c>
      <c r="BP1354" s="126">
        <f t="shared" si="617"/>
        <v>2.5839988981958073E-3</v>
      </c>
      <c r="BQ1354" s="126">
        <f t="shared" si="618"/>
        <v>1.1212462622268831E-2</v>
      </c>
    </row>
    <row r="1355" spans="1:69" ht="14" thickBot="1" x14ac:dyDescent="0.2">
      <c r="A1355" s="96">
        <v>40604</v>
      </c>
      <c r="B1355" s="97">
        <v>3.5891199111938477</v>
      </c>
      <c r="C1355" s="98">
        <v>1308.43994140625</v>
      </c>
      <c r="D1355" s="97">
        <v>1.6328999996185303</v>
      </c>
      <c r="E1355">
        <v>81.900079845081621</v>
      </c>
      <c r="F1355">
        <v>1438.6741943359375</v>
      </c>
      <c r="G1355" s="14"/>
      <c r="H1355" s="34">
        <f t="shared" si="606"/>
        <v>1.7315610675493306E-2</v>
      </c>
      <c r="I1355" s="34">
        <f t="shared" si="607"/>
        <v>1.6152009236127236E-3</v>
      </c>
      <c r="J1355" s="34">
        <f t="shared" si="608"/>
        <v>4.7378576627028525E-3</v>
      </c>
      <c r="K1355" s="34">
        <f t="shared" si="609"/>
        <v>-4.9144235853279994E-4</v>
      </c>
      <c r="L1355" s="101">
        <f t="shared" si="610"/>
        <v>6.2951405541598702E-3</v>
      </c>
      <c r="N1355" s="34">
        <f t="shared" si="611"/>
        <v>-0.71207735660671034</v>
      </c>
      <c r="O1355" s="35">
        <f t="shared" si="619"/>
        <v>0.16152009236127238</v>
      </c>
      <c r="P1355" s="35">
        <f t="shared" si="620"/>
        <v>0.47378576627028524</v>
      </c>
      <c r="Q1355" s="35">
        <f t="shared" si="612"/>
        <v>-4.9144235853279997E-2</v>
      </c>
      <c r="R1355" s="35">
        <f t="shared" si="621"/>
        <v>0.62951405541598704</v>
      </c>
      <c r="S1355" s="67">
        <f t="shared" si="613"/>
        <v>0.50359832158755435</v>
      </c>
      <c r="BL1355" s="96">
        <v>40604</v>
      </c>
      <c r="BM1355" s="126">
        <f t="shared" si="614"/>
        <v>1.7737099514389117E-2</v>
      </c>
      <c r="BN1355" s="126">
        <f t="shared" si="615"/>
        <v>1.4566703139427127E-3</v>
      </c>
      <c r="BO1355" s="126">
        <f t="shared" si="616"/>
        <v>4.7790481342949147E-3</v>
      </c>
      <c r="BP1355" s="126">
        <f t="shared" si="617"/>
        <v>-2.8375074795152009E-4</v>
      </c>
      <c r="BQ1355" s="126">
        <f t="shared" si="618"/>
        <v>5.545480911741462E-3</v>
      </c>
    </row>
    <row r="1356" spans="1:69" ht="14" thickBot="1" x14ac:dyDescent="0.2">
      <c r="A1356" s="96">
        <v>40605</v>
      </c>
      <c r="B1356" s="97">
        <v>3.7053399085998535</v>
      </c>
      <c r="C1356" s="98">
        <v>1330.969970703125</v>
      </c>
      <c r="D1356" s="97">
        <v>1.6274000406265259</v>
      </c>
      <c r="E1356">
        <v>82.37910866775222</v>
      </c>
      <c r="F1356">
        <v>1416.349365234375</v>
      </c>
      <c r="G1356" s="14"/>
      <c r="H1356" s="34">
        <f t="shared" si="606"/>
        <v>3.2381196583467629E-2</v>
      </c>
      <c r="I1356" s="34">
        <f t="shared" si="607"/>
        <v>1.7219001487115089E-2</v>
      </c>
      <c r="J1356" s="34">
        <f t="shared" si="608"/>
        <v>-3.3682154408042541E-3</v>
      </c>
      <c r="K1356" s="34">
        <f t="shared" si="609"/>
        <v>5.8489420715670641E-3</v>
      </c>
      <c r="L1356" s="101">
        <f t="shared" si="610"/>
        <v>-1.551764060928832E-2</v>
      </c>
      <c r="N1356" s="34">
        <f t="shared" si="611"/>
        <v>-1.3316259702900126</v>
      </c>
      <c r="O1356" s="35">
        <f t="shared" si="619"/>
        <v>1.7219001487115089</v>
      </c>
      <c r="P1356" s="35">
        <f t="shared" si="620"/>
        <v>-0.33682154408042542</v>
      </c>
      <c r="Q1356" s="35">
        <f t="shared" si="612"/>
        <v>0.58489420715670637</v>
      </c>
      <c r="R1356" s="35">
        <f t="shared" si="621"/>
        <v>-1.5517640609288321</v>
      </c>
      <c r="S1356" s="67">
        <f t="shared" si="613"/>
        <v>-0.91341721943105492</v>
      </c>
      <c r="BL1356" s="96">
        <v>40605</v>
      </c>
      <c r="BM1356" s="126">
        <f t="shared" si="614"/>
        <v>3.2802685422363441E-2</v>
      </c>
      <c r="BN1356" s="126">
        <f t="shared" si="615"/>
        <v>1.706047087744508E-2</v>
      </c>
      <c r="BO1356" s="126">
        <f t="shared" si="616"/>
        <v>-3.3270249692121919E-3</v>
      </c>
      <c r="BP1356" s="126">
        <f t="shared" si="617"/>
        <v>6.0566336821483444E-3</v>
      </c>
      <c r="BQ1356" s="126">
        <f t="shared" si="618"/>
        <v>-1.6267300251706727E-2</v>
      </c>
    </row>
    <row r="1357" spans="1:69" ht="14" thickBot="1" x14ac:dyDescent="0.2">
      <c r="A1357" s="96">
        <v>40606</v>
      </c>
      <c r="B1357" s="97">
        <v>3.6105899810791016</v>
      </c>
      <c r="C1357" s="98">
        <v>1321.1500244140625</v>
      </c>
      <c r="D1357" s="97">
        <v>1.6260999441146851</v>
      </c>
      <c r="E1357">
        <v>82.358756169667004</v>
      </c>
      <c r="F1357">
        <v>1428.4410400390625</v>
      </c>
      <c r="G1357" s="14"/>
      <c r="H1357" s="34">
        <f t="shared" si="606"/>
        <v>-2.5571183712685446E-2</v>
      </c>
      <c r="I1357" s="34">
        <f t="shared" si="607"/>
        <v>-7.3780374502925997E-3</v>
      </c>
      <c r="J1357" s="34">
        <f t="shared" si="608"/>
        <v>-7.9887948837724105E-4</v>
      </c>
      <c r="K1357" s="34">
        <f t="shared" si="609"/>
        <v>-2.4705897422732927E-4</v>
      </c>
      <c r="L1357" s="101">
        <f t="shared" si="610"/>
        <v>8.5372120053773537E-3</v>
      </c>
      <c r="N1357" s="34">
        <f t="shared" si="611"/>
        <v>1.0515748618213183</v>
      </c>
      <c r="O1357" s="35">
        <f t="shared" si="619"/>
        <v>-0.73780374502925994</v>
      </c>
      <c r="P1357" s="35">
        <f t="shared" si="620"/>
        <v>-7.9887948837724099E-2</v>
      </c>
      <c r="Q1357" s="35">
        <f t="shared" si="612"/>
        <v>-2.4705897422732926E-2</v>
      </c>
      <c r="R1357" s="35">
        <f t="shared" si="621"/>
        <v>0.85372120053773537</v>
      </c>
      <c r="S1357" s="67">
        <f t="shared" si="613"/>
        <v>1.0628984710693368</v>
      </c>
      <c r="BL1357" s="96">
        <v>40606</v>
      </c>
      <c r="BM1357" s="126">
        <f t="shared" si="614"/>
        <v>-2.5149694873789635E-2</v>
      </c>
      <c r="BN1357" s="126">
        <f t="shared" si="615"/>
        <v>-7.5365680599626108E-3</v>
      </c>
      <c r="BO1357" s="126">
        <f t="shared" si="616"/>
        <v>-7.5768901678517869E-4</v>
      </c>
      <c r="BP1357" s="126">
        <f t="shared" si="617"/>
        <v>-3.9367363646049394E-5</v>
      </c>
      <c r="BQ1357" s="126">
        <f t="shared" si="618"/>
        <v>7.7875523629589456E-3</v>
      </c>
    </row>
    <row r="1358" spans="1:69" ht="14" thickBot="1" x14ac:dyDescent="0.2">
      <c r="A1358" s="96">
        <v>40609</v>
      </c>
      <c r="B1358" s="97">
        <v>3.6073598861694336</v>
      </c>
      <c r="C1358" s="98">
        <v>1310.1300048828125</v>
      </c>
      <c r="D1358" s="97">
        <v>1.6201000213623047</v>
      </c>
      <c r="E1358">
        <v>82.297752662156171</v>
      </c>
      <c r="F1358">
        <v>1432.070556640625</v>
      </c>
      <c r="G1358" s="14"/>
      <c r="H1358" s="34">
        <f t="shared" si="606"/>
        <v>-8.9461692593036731E-4</v>
      </c>
      <c r="I1358" s="34">
        <f t="shared" si="607"/>
        <v>-8.3412325077444859E-3</v>
      </c>
      <c r="J1358" s="34">
        <f t="shared" si="608"/>
        <v>-3.6897625967553752E-3</v>
      </c>
      <c r="K1358" s="34">
        <f t="shared" si="609"/>
        <v>-7.4070457529931254E-4</v>
      </c>
      <c r="L1358" s="101">
        <f t="shared" si="610"/>
        <v>2.5408935334588585E-3</v>
      </c>
      <c r="N1358" s="34">
        <f t="shared" si="611"/>
        <v>3.6789719273009044E-2</v>
      </c>
      <c r="O1358" s="35">
        <f t="shared" si="619"/>
        <v>-0.8341232507744486</v>
      </c>
      <c r="P1358" s="35">
        <f t="shared" si="620"/>
        <v>-0.36897625967553754</v>
      </c>
      <c r="Q1358" s="35">
        <f t="shared" si="612"/>
        <v>-7.4070457529931258E-2</v>
      </c>
      <c r="R1358" s="35">
        <f t="shared" si="621"/>
        <v>0.25408935334588584</v>
      </c>
      <c r="S1358" s="67">
        <f t="shared" si="613"/>
        <v>-0.98629089536102255</v>
      </c>
      <c r="BL1358" s="96">
        <v>40609</v>
      </c>
      <c r="BM1358" s="126">
        <f t="shared" si="614"/>
        <v>-4.7312808703455628E-4</v>
      </c>
      <c r="BN1358" s="126">
        <f t="shared" si="615"/>
        <v>-8.499763117414497E-3</v>
      </c>
      <c r="BO1358" s="126">
        <f t="shared" si="616"/>
        <v>-3.648572125163313E-3</v>
      </c>
      <c r="BP1358" s="126">
        <f t="shared" si="617"/>
        <v>-5.330129647180327E-4</v>
      </c>
      <c r="BQ1358" s="126">
        <f t="shared" si="618"/>
        <v>1.7912338910404503E-3</v>
      </c>
    </row>
    <row r="1359" spans="1:69" ht="14" thickBot="1" x14ac:dyDescent="0.2">
      <c r="A1359" s="96">
        <v>40610</v>
      </c>
      <c r="B1359" s="97">
        <v>3.6458799839019775</v>
      </c>
      <c r="C1359" s="98">
        <v>1321.8199462890625</v>
      </c>
      <c r="D1359" s="97">
        <v>1.6159000396728516</v>
      </c>
      <c r="E1359">
        <v>82.658287996986019</v>
      </c>
      <c r="F1359">
        <v>1428.0706787109375</v>
      </c>
      <c r="G1359" s="14"/>
      <c r="H1359" s="34">
        <f t="shared" si="606"/>
        <v>1.0678196506045724E-2</v>
      </c>
      <c r="I1359" s="34">
        <f t="shared" si="607"/>
        <v>8.9227338986833087E-3</v>
      </c>
      <c r="J1359" s="34">
        <f t="shared" si="608"/>
        <v>-2.5924212295988106E-3</v>
      </c>
      <c r="K1359" s="34">
        <f t="shared" si="609"/>
        <v>4.3808648859452589E-3</v>
      </c>
      <c r="L1359" s="101">
        <f t="shared" si="610"/>
        <v>-2.7930732261338301E-3</v>
      </c>
      <c r="N1359" s="34">
        <f t="shared" si="611"/>
        <v>-0.43912409927958995</v>
      </c>
      <c r="O1359" s="35">
        <f t="shared" si="619"/>
        <v>0.89227338986833082</v>
      </c>
      <c r="P1359" s="35">
        <f t="shared" si="620"/>
        <v>-0.25924212295988108</v>
      </c>
      <c r="Q1359" s="35">
        <f t="shared" si="612"/>
        <v>0.43808648859452587</v>
      </c>
      <c r="R1359" s="35">
        <f t="shared" si="621"/>
        <v>-0.27930732261338298</v>
      </c>
      <c r="S1359" s="67">
        <f t="shared" si="613"/>
        <v>0.35268633361000268</v>
      </c>
      <c r="BL1359" s="96">
        <v>40610</v>
      </c>
      <c r="BM1359" s="126">
        <f t="shared" si="614"/>
        <v>1.1099685344941535E-2</v>
      </c>
      <c r="BN1359" s="126">
        <f t="shared" si="615"/>
        <v>8.7642032890132976E-3</v>
      </c>
      <c r="BO1359" s="126">
        <f t="shared" si="616"/>
        <v>-2.5512307580067483E-3</v>
      </c>
      <c r="BP1359" s="126">
        <f t="shared" si="617"/>
        <v>4.5885564965265392E-3</v>
      </c>
      <c r="BQ1359" s="126">
        <f t="shared" si="618"/>
        <v>-3.5427328685522382E-3</v>
      </c>
    </row>
    <row r="1360" spans="1:69" ht="14" thickBot="1" x14ac:dyDescent="0.2">
      <c r="A1360" s="96">
        <v>40611</v>
      </c>
      <c r="B1360" s="97">
        <v>3.5718700885772705</v>
      </c>
      <c r="C1360" s="98">
        <v>1320.02001953125</v>
      </c>
      <c r="D1360" s="97">
        <v>1.6191999912261963</v>
      </c>
      <c r="E1360">
        <v>82.699306190861364</v>
      </c>
      <c r="F1360">
        <v>1428.120849609375</v>
      </c>
      <c r="G1360" s="14"/>
      <c r="H1360" s="34">
        <f t="shared" si="606"/>
        <v>-2.0299597258135321E-2</v>
      </c>
      <c r="I1360" s="34">
        <f t="shared" si="607"/>
        <v>-1.3617034323515063E-3</v>
      </c>
      <c r="J1360" s="34">
        <f t="shared" si="608"/>
        <v>2.0421755506688528E-3</v>
      </c>
      <c r="K1360" s="34">
        <f t="shared" si="609"/>
        <v>4.9623812529048488E-4</v>
      </c>
      <c r="L1360" s="101">
        <f t="shared" si="610"/>
        <v>3.513194352732406E-5</v>
      </c>
      <c r="N1360" s="34">
        <f t="shared" si="611"/>
        <v>0.83478912910716729</v>
      </c>
      <c r="O1360" s="35">
        <f t="shared" si="619"/>
        <v>-0.13617034323515062</v>
      </c>
      <c r="P1360" s="35">
        <f t="shared" si="620"/>
        <v>0.20421755506688527</v>
      </c>
      <c r="Q1360" s="35">
        <f t="shared" si="612"/>
        <v>4.9623812529048489E-2</v>
      </c>
      <c r="R1360" s="35">
        <f t="shared" si="621"/>
        <v>3.5131943527324061E-3</v>
      </c>
      <c r="S1360" s="67">
        <f t="shared" si="613"/>
        <v>0.95597334782068288</v>
      </c>
      <c r="BL1360" s="96">
        <v>40611</v>
      </c>
      <c r="BM1360" s="126">
        <f t="shared" si="614"/>
        <v>-1.987810841923951E-2</v>
      </c>
      <c r="BN1360" s="126">
        <f t="shared" si="615"/>
        <v>-1.5202340420215172E-3</v>
      </c>
      <c r="BO1360" s="126">
        <f t="shared" si="616"/>
        <v>2.083366022260915E-3</v>
      </c>
      <c r="BP1360" s="126">
        <f t="shared" si="617"/>
        <v>7.0392973587176473E-4</v>
      </c>
      <c r="BQ1360" s="126">
        <f t="shared" si="618"/>
        <v>-7.1452769889108396E-4</v>
      </c>
    </row>
    <row r="1361" spans="1:69" ht="14" thickBot="1" x14ac:dyDescent="0.2">
      <c r="A1361" s="96">
        <v>40612</v>
      </c>
      <c r="B1361" s="97">
        <v>3.5022099018096924</v>
      </c>
      <c r="C1361" s="98">
        <v>1295.1099853515625</v>
      </c>
      <c r="D1361" s="97">
        <v>1.6052000522613525</v>
      </c>
      <c r="E1361">
        <v>83.022002563939992</v>
      </c>
      <c r="F1361">
        <v>1406.5927734375</v>
      </c>
      <c r="G1361" s="14"/>
      <c r="H1361" s="34">
        <f t="shared" si="606"/>
        <v>-1.9502441309483576E-2</v>
      </c>
      <c r="I1361" s="34">
        <f t="shared" si="607"/>
        <v>-1.8870951812180289E-2</v>
      </c>
      <c r="J1361" s="34">
        <f t="shared" si="608"/>
        <v>-8.6462074115018998E-3</v>
      </c>
      <c r="K1361" s="34">
        <f t="shared" si="609"/>
        <v>3.9020445024517928E-3</v>
      </c>
      <c r="L1361" s="101">
        <f t="shared" si="610"/>
        <v>-1.5074407868048031E-2</v>
      </c>
      <c r="N1361" s="34">
        <f t="shared" si="611"/>
        <v>0.80200733980980099</v>
      </c>
      <c r="O1361" s="35">
        <f t="shared" si="619"/>
        <v>-1.8870951812180288</v>
      </c>
      <c r="P1361" s="35">
        <f t="shared" si="620"/>
        <v>-0.86462074115018994</v>
      </c>
      <c r="Q1361" s="35">
        <f t="shared" si="612"/>
        <v>0.3902044502451793</v>
      </c>
      <c r="R1361" s="35">
        <f t="shared" si="621"/>
        <v>-1.507440786804803</v>
      </c>
      <c r="S1361" s="67">
        <f t="shared" si="613"/>
        <v>-3.0669449191180416</v>
      </c>
      <c r="BL1361" s="96">
        <v>40612</v>
      </c>
      <c r="BM1361" s="126">
        <f t="shared" si="614"/>
        <v>-1.9080952470587765E-2</v>
      </c>
      <c r="BN1361" s="126">
        <f t="shared" si="615"/>
        <v>-1.9029482421850298E-2</v>
      </c>
      <c r="BO1361" s="126">
        <f t="shared" si="616"/>
        <v>-8.6050169399098375E-3</v>
      </c>
      <c r="BP1361" s="126">
        <f t="shared" si="617"/>
        <v>4.1097361130330726E-3</v>
      </c>
      <c r="BQ1361" s="126">
        <f t="shared" si="618"/>
        <v>-1.5824067510466437E-2</v>
      </c>
    </row>
    <row r="1362" spans="1:69" ht="14" thickBot="1" x14ac:dyDescent="0.2">
      <c r="A1362" s="96">
        <v>40613</v>
      </c>
      <c r="B1362" s="97">
        <v>3.5075600147247314</v>
      </c>
      <c r="C1362" s="98">
        <v>1304.280029296875</v>
      </c>
      <c r="D1362" s="97">
        <v>1.6073000431060791</v>
      </c>
      <c r="E1362">
        <v>81.879963326647911</v>
      </c>
      <c r="F1362">
        <v>1419.9923095703125</v>
      </c>
      <c r="G1362" s="14"/>
      <c r="H1362" s="34">
        <f t="shared" si="606"/>
        <v>1.5276391378696364E-3</v>
      </c>
      <c r="I1362" s="34">
        <f t="shared" si="607"/>
        <v>7.0805136621838781E-3</v>
      </c>
      <c r="J1362" s="34">
        <f t="shared" si="608"/>
        <v>1.3082424472689027E-3</v>
      </c>
      <c r="K1362" s="34">
        <f t="shared" si="609"/>
        <v>-1.3755862325924165E-2</v>
      </c>
      <c r="L1362" s="101">
        <f t="shared" si="610"/>
        <v>9.5262370075071979E-3</v>
      </c>
      <c r="N1362" s="34">
        <f t="shared" si="611"/>
        <v>-6.2821765834843959E-2</v>
      </c>
      <c r="O1362" s="35">
        <f t="shared" si="619"/>
        <v>0.70805136621838782</v>
      </c>
      <c r="P1362" s="35">
        <f t="shared" si="620"/>
        <v>0.13082424472689028</v>
      </c>
      <c r="Q1362" s="35">
        <f t="shared" si="612"/>
        <v>-1.3755862325924164</v>
      </c>
      <c r="R1362" s="35">
        <f t="shared" si="621"/>
        <v>0.95262370075071978</v>
      </c>
      <c r="S1362" s="67">
        <f t="shared" si="613"/>
        <v>0.35309131326873744</v>
      </c>
      <c r="BL1362" s="96">
        <v>40613</v>
      </c>
      <c r="BM1362" s="126">
        <f t="shared" si="614"/>
        <v>1.9491279767654473E-3</v>
      </c>
      <c r="BN1362" s="126">
        <f t="shared" si="615"/>
        <v>6.921983052513867E-3</v>
      </c>
      <c r="BO1362" s="126">
        <f t="shared" si="616"/>
        <v>1.349432918860965E-3</v>
      </c>
      <c r="BP1362" s="126">
        <f t="shared" si="617"/>
        <v>-1.3548170715342886E-2</v>
      </c>
      <c r="BQ1362" s="126">
        <f t="shared" si="618"/>
        <v>8.7765773650887897E-3</v>
      </c>
    </row>
    <row r="1363" spans="1:69" ht="14" thickBot="1" x14ac:dyDescent="0.2">
      <c r="A1363" s="96">
        <v>40616</v>
      </c>
      <c r="B1363" s="97">
        <v>3.4645800590515137</v>
      </c>
      <c r="C1363" s="98">
        <v>1296.3900146484375</v>
      </c>
      <c r="D1363" s="97">
        <v>1.6172000169754028</v>
      </c>
      <c r="E1363">
        <v>81.659319667546882</v>
      </c>
      <c r="F1363">
        <v>1423.3212890625</v>
      </c>
      <c r="G1363" s="14"/>
      <c r="H1363" s="34">
        <f t="shared" si="606"/>
        <v>-1.2253519681142444E-2</v>
      </c>
      <c r="I1363" s="34">
        <f t="shared" si="607"/>
        <v>-6.0493256595295199E-3</v>
      </c>
      <c r="J1363" s="34">
        <f t="shared" si="608"/>
        <v>6.1593813250898728E-3</v>
      </c>
      <c r="K1363" s="34">
        <f t="shared" si="609"/>
        <v>-2.6947210298666575E-3</v>
      </c>
      <c r="L1363" s="101">
        <f t="shared" si="610"/>
        <v>2.3443644516601952E-3</v>
      </c>
      <c r="N1363" s="34">
        <f t="shared" si="611"/>
        <v>0.5039067964276478</v>
      </c>
      <c r="O1363" s="35">
        <f t="shared" si="619"/>
        <v>-0.60493256595295197</v>
      </c>
      <c r="P1363" s="35">
        <f t="shared" si="620"/>
        <v>0.61593813250898732</v>
      </c>
      <c r="Q1363" s="35">
        <f t="shared" si="612"/>
        <v>-0.26947210298666574</v>
      </c>
      <c r="R1363" s="35">
        <f t="shared" si="621"/>
        <v>0.23443644516601952</v>
      </c>
      <c r="S1363" s="67">
        <f t="shared" si="613"/>
        <v>0.47987670516303693</v>
      </c>
      <c r="BL1363" s="96">
        <v>40616</v>
      </c>
      <c r="BM1363" s="126">
        <f t="shared" si="614"/>
        <v>-1.1832030842246632E-2</v>
      </c>
      <c r="BN1363" s="126">
        <f t="shared" si="615"/>
        <v>-6.207856269199531E-3</v>
      </c>
      <c r="BO1363" s="126">
        <f t="shared" si="616"/>
        <v>6.200571796681935E-3</v>
      </c>
      <c r="BP1363" s="126">
        <f t="shared" si="617"/>
        <v>-2.4870294192853777E-3</v>
      </c>
      <c r="BQ1363" s="126">
        <f t="shared" si="618"/>
        <v>1.594704809241787E-3</v>
      </c>
    </row>
    <row r="1364" spans="1:69" ht="14" thickBot="1" x14ac:dyDescent="0.2">
      <c r="A1364" s="96">
        <v>40617</v>
      </c>
      <c r="B1364" s="97">
        <v>3.4394600391387939</v>
      </c>
      <c r="C1364" s="98">
        <v>1281.8699951171875</v>
      </c>
      <c r="D1364" s="97">
        <v>1.6094000339508057</v>
      </c>
      <c r="E1364">
        <v>80.860355005077579</v>
      </c>
      <c r="F1364">
        <v>1393.322021484375</v>
      </c>
      <c r="G1364" s="14"/>
      <c r="H1364" s="34">
        <f t="shared" si="606"/>
        <v>-7.2505237242509414E-3</v>
      </c>
      <c r="I1364" s="34">
        <f t="shared" si="607"/>
        <v>-1.120034817237282E-2</v>
      </c>
      <c r="J1364" s="34">
        <f t="shared" si="608"/>
        <v>-4.8231405779881357E-3</v>
      </c>
      <c r="K1364" s="34">
        <f t="shared" si="609"/>
        <v>-9.7841209762959559E-3</v>
      </c>
      <c r="L1364" s="101">
        <f t="shared" si="610"/>
        <v>-2.1076947143736351E-2</v>
      </c>
      <c r="N1364" s="34">
        <f t="shared" si="611"/>
        <v>0.29816642706606505</v>
      </c>
      <c r="O1364" s="35">
        <f t="shared" si="619"/>
        <v>-1.120034817237282</v>
      </c>
      <c r="P1364" s="35">
        <f t="shared" si="620"/>
        <v>-0.48231405779881359</v>
      </c>
      <c r="Q1364" s="35">
        <f t="shared" si="612"/>
        <v>-0.97841209762959558</v>
      </c>
      <c r="R1364" s="35">
        <f t="shared" si="621"/>
        <v>-2.1076947143736353</v>
      </c>
      <c r="S1364" s="67">
        <f t="shared" si="613"/>
        <v>-4.3902892599732617</v>
      </c>
      <c r="BL1364" s="96">
        <v>40617</v>
      </c>
      <c r="BM1364" s="126">
        <f t="shared" si="614"/>
        <v>-6.8290348853551307E-3</v>
      </c>
      <c r="BN1364" s="126">
        <f t="shared" si="615"/>
        <v>-1.1358878782042831E-2</v>
      </c>
      <c r="BO1364" s="126">
        <f t="shared" si="616"/>
        <v>-4.7819501063960735E-3</v>
      </c>
      <c r="BP1364" s="126">
        <f t="shared" si="617"/>
        <v>-9.5764293657146764E-3</v>
      </c>
      <c r="BQ1364" s="126">
        <f t="shared" si="618"/>
        <v>-2.1826606786154758E-2</v>
      </c>
    </row>
    <row r="1365" spans="1:69" ht="14" thickBot="1" x14ac:dyDescent="0.2">
      <c r="A1365" s="96">
        <v>40618</v>
      </c>
      <c r="B1365" s="97">
        <v>3.3260200023651123</v>
      </c>
      <c r="C1365" s="98">
        <v>1256.8800048828125</v>
      </c>
      <c r="D1365" s="97">
        <v>1.5989999771118164</v>
      </c>
      <c r="E1365">
        <v>77.82101414581193</v>
      </c>
      <c r="F1365">
        <v>1395.9219970703125</v>
      </c>
      <c r="G1365" s="14"/>
      <c r="H1365" s="34">
        <f t="shared" si="606"/>
        <v>-3.2981931897102627E-2</v>
      </c>
      <c r="I1365" s="34">
        <f t="shared" si="607"/>
        <v>-1.9494949042855501E-2</v>
      </c>
      <c r="J1365" s="34">
        <f t="shared" si="608"/>
        <v>-6.4620707217576427E-3</v>
      </c>
      <c r="K1365" s="34">
        <f t="shared" si="609"/>
        <v>-3.7587528017590278E-2</v>
      </c>
      <c r="L1365" s="101">
        <f t="shared" si="610"/>
        <v>1.8660263355111673E-3</v>
      </c>
      <c r="N1365" s="34">
        <f t="shared" si="611"/>
        <v>1.3563302687505301</v>
      </c>
      <c r="O1365" s="35">
        <f t="shared" si="619"/>
        <v>-1.9494949042855501</v>
      </c>
      <c r="P1365" s="35">
        <f t="shared" si="620"/>
        <v>-0.64620707217576423</v>
      </c>
      <c r="Q1365" s="35">
        <f t="shared" si="612"/>
        <v>-3.7587528017590279</v>
      </c>
      <c r="R1365" s="35">
        <f t="shared" si="621"/>
        <v>0.18660263355111673</v>
      </c>
      <c r="S1365" s="67">
        <f t="shared" si="613"/>
        <v>-4.8115218759186948</v>
      </c>
      <c r="BL1365" s="96">
        <v>40618</v>
      </c>
      <c r="BM1365" s="126">
        <f t="shared" si="614"/>
        <v>-3.2560443058206816E-2</v>
      </c>
      <c r="BN1365" s="126">
        <f t="shared" si="615"/>
        <v>-1.9653479652525511E-2</v>
      </c>
      <c r="BO1365" s="126">
        <f t="shared" si="616"/>
        <v>-6.4208802501655804E-3</v>
      </c>
      <c r="BP1365" s="126">
        <f t="shared" si="617"/>
        <v>-3.7379836407008996E-2</v>
      </c>
      <c r="BQ1365" s="126">
        <f t="shared" si="618"/>
        <v>1.1163666930927591E-3</v>
      </c>
    </row>
    <row r="1366" spans="1:69" ht="14" thickBot="1" x14ac:dyDescent="0.2">
      <c r="A1366" s="96">
        <v>40619</v>
      </c>
      <c r="B1366" s="97">
        <v>3.3586699962615967</v>
      </c>
      <c r="C1366" s="98">
        <v>1273.719970703125</v>
      </c>
      <c r="D1366" s="97">
        <v>1.6131000518798828</v>
      </c>
      <c r="E1366">
        <v>79.057634945691873</v>
      </c>
      <c r="F1366">
        <v>1403.79443359375</v>
      </c>
      <c r="G1366" s="14"/>
      <c r="H1366" s="34">
        <f t="shared" si="606"/>
        <v>9.8165356411768923E-3</v>
      </c>
      <c r="I1366" s="34">
        <f t="shared" si="607"/>
        <v>1.3398228752857441E-2</v>
      </c>
      <c r="J1366" s="34">
        <f t="shared" si="608"/>
        <v>8.8180581425239147E-3</v>
      </c>
      <c r="K1366" s="34">
        <f t="shared" si="609"/>
        <v>1.5890576773555126E-2</v>
      </c>
      <c r="L1366" s="101">
        <f t="shared" si="610"/>
        <v>5.6395962954661899E-3</v>
      </c>
      <c r="N1366" s="34">
        <f t="shared" si="611"/>
        <v>-0.40368964637775667</v>
      </c>
      <c r="O1366" s="35">
        <f t="shared" si="619"/>
        <v>1.3398228752857442</v>
      </c>
      <c r="P1366" s="35">
        <f t="shared" si="620"/>
        <v>0.88180581425239146</v>
      </c>
      <c r="Q1366" s="35">
        <f t="shared" si="612"/>
        <v>1.5890576773555125</v>
      </c>
      <c r="R1366" s="35">
        <f t="shared" si="621"/>
        <v>0.56395962954661893</v>
      </c>
      <c r="S1366" s="67">
        <f t="shared" si="613"/>
        <v>3.9709563500625107</v>
      </c>
      <c r="BL1366" s="96">
        <v>40619</v>
      </c>
      <c r="BM1366" s="126">
        <f t="shared" si="614"/>
        <v>1.0238024480072704E-2</v>
      </c>
      <c r="BN1366" s="126">
        <f t="shared" si="615"/>
        <v>1.323969814318743E-2</v>
      </c>
      <c r="BO1366" s="126">
        <f t="shared" si="616"/>
        <v>8.8592486141159769E-3</v>
      </c>
      <c r="BP1366" s="126">
        <f t="shared" si="617"/>
        <v>1.6098268384136406E-2</v>
      </c>
      <c r="BQ1366" s="126">
        <f t="shared" si="618"/>
        <v>4.8899366530477818E-3</v>
      </c>
    </row>
    <row r="1367" spans="1:69" ht="14" thickBot="1" x14ac:dyDescent="0.2">
      <c r="A1367" s="96">
        <v>40620</v>
      </c>
      <c r="B1367" s="97">
        <v>3.375770092010498</v>
      </c>
      <c r="C1367" s="98">
        <v>1279.199951171875</v>
      </c>
      <c r="D1367" s="97">
        <v>1.6217999458312988</v>
      </c>
      <c r="E1367">
        <v>80.958549284132474</v>
      </c>
      <c r="F1367">
        <v>1415.89404296875</v>
      </c>
      <c r="G1367" s="14"/>
      <c r="H1367" s="34">
        <f t="shared" si="606"/>
        <v>5.0913295345880391E-3</v>
      </c>
      <c r="I1367" s="34">
        <f t="shared" si="607"/>
        <v>4.302343211063037E-3</v>
      </c>
      <c r="J1367" s="34">
        <f t="shared" si="608"/>
        <v>5.3932760967165608E-3</v>
      </c>
      <c r="K1367" s="34">
        <f t="shared" si="609"/>
        <v>2.4044664879570719E-2</v>
      </c>
      <c r="L1367" s="101">
        <f t="shared" si="610"/>
        <v>8.6192173764535369E-3</v>
      </c>
      <c r="N1367" s="34">
        <f t="shared" si="611"/>
        <v>-0.20937294933144707</v>
      </c>
      <c r="O1367" s="35">
        <f t="shared" si="619"/>
        <v>0.43023432110630372</v>
      </c>
      <c r="P1367" s="35">
        <f t="shared" si="620"/>
        <v>0.53932760967165605</v>
      </c>
      <c r="Q1367" s="35">
        <f t="shared" si="612"/>
        <v>2.4044664879570719</v>
      </c>
      <c r="R1367" s="35">
        <f t="shared" si="621"/>
        <v>0.86192173764535374</v>
      </c>
      <c r="S1367" s="67">
        <f t="shared" si="613"/>
        <v>4.0265772070489385</v>
      </c>
      <c r="BL1367" s="96">
        <v>40620</v>
      </c>
      <c r="BM1367" s="126">
        <f t="shared" si="614"/>
        <v>5.5128183734838498E-3</v>
      </c>
      <c r="BN1367" s="126">
        <f t="shared" si="615"/>
        <v>4.1438126013930258E-3</v>
      </c>
      <c r="BO1367" s="126">
        <f t="shared" si="616"/>
        <v>5.434466568308623E-3</v>
      </c>
      <c r="BP1367" s="126">
        <f t="shared" si="617"/>
        <v>2.4252356490151998E-2</v>
      </c>
      <c r="BQ1367" s="126">
        <f t="shared" si="618"/>
        <v>7.8695577340351288E-3</v>
      </c>
    </row>
    <row r="1368" spans="1:69" ht="14" thickBot="1" x14ac:dyDescent="0.2">
      <c r="A1368" s="96">
        <v>40623</v>
      </c>
      <c r="B1368" s="97">
        <v>3.4289999008178711</v>
      </c>
      <c r="C1368" s="98">
        <v>1298.3800048828125</v>
      </c>
      <c r="D1368" s="97">
        <v>1.6315000057220459</v>
      </c>
      <c r="E1368">
        <v>81.083272002826064</v>
      </c>
      <c r="F1368">
        <v>1427.921875</v>
      </c>
      <c r="G1368" s="14"/>
      <c r="H1368" s="34">
        <f t="shared" si="606"/>
        <v>1.5768197287295449E-2</v>
      </c>
      <c r="I1368" s="34">
        <f t="shared" si="607"/>
        <v>1.4993788651544783E-2</v>
      </c>
      <c r="J1368" s="34">
        <f t="shared" si="608"/>
        <v>5.9810458840378333E-3</v>
      </c>
      <c r="K1368" s="34">
        <f t="shared" si="609"/>
        <v>1.5405750201360798E-3</v>
      </c>
      <c r="L1368" s="101">
        <f t="shared" si="610"/>
        <v>8.4948673179179868E-3</v>
      </c>
      <c r="N1368" s="34">
        <f t="shared" si="611"/>
        <v>-0.6484424057120679</v>
      </c>
      <c r="O1368" s="35">
        <f t="shared" si="619"/>
        <v>1.4993788651544782</v>
      </c>
      <c r="P1368" s="35">
        <f t="shared" si="620"/>
        <v>0.59810458840378333</v>
      </c>
      <c r="Q1368" s="35">
        <f t="shared" si="612"/>
        <v>0.15405750201360799</v>
      </c>
      <c r="R1368" s="35">
        <f t="shared" si="621"/>
        <v>0.84948673179179868</v>
      </c>
      <c r="S1368" s="67">
        <f t="shared" si="613"/>
        <v>2.4525852816515998</v>
      </c>
      <c r="BL1368" s="96">
        <v>40623</v>
      </c>
      <c r="BM1368" s="126">
        <f t="shared" si="614"/>
        <v>1.6189686126191261E-2</v>
      </c>
      <c r="BN1368" s="126">
        <f t="shared" si="615"/>
        <v>1.4835258041874771E-2</v>
      </c>
      <c r="BO1368" s="126">
        <f t="shared" si="616"/>
        <v>6.0222363556298956E-3</v>
      </c>
      <c r="BP1368" s="126">
        <f t="shared" si="617"/>
        <v>1.7482666307173597E-3</v>
      </c>
      <c r="BQ1368" s="126">
        <f t="shared" si="618"/>
        <v>7.7452076754995786E-3</v>
      </c>
    </row>
    <row r="1369" spans="1:69" ht="14" thickBot="1" x14ac:dyDescent="0.2">
      <c r="A1369" s="96">
        <v>40624</v>
      </c>
      <c r="B1369" s="97">
        <v>3.4461300373077393</v>
      </c>
      <c r="C1369" s="98">
        <v>1293.77001953125</v>
      </c>
      <c r="D1369" s="97">
        <v>1.638200044631958</v>
      </c>
      <c r="E1369">
        <v>80.938892574143978</v>
      </c>
      <c r="F1369">
        <v>1425.0220947265625</v>
      </c>
      <c r="G1369" s="14"/>
      <c r="H1369" s="34">
        <f t="shared" si="606"/>
        <v>4.9956654958731124E-3</v>
      </c>
      <c r="I1369" s="34">
        <f t="shared" si="607"/>
        <v>-3.5505671176587336E-3</v>
      </c>
      <c r="J1369" s="34">
        <f t="shared" si="608"/>
        <v>4.106674156551352E-3</v>
      </c>
      <c r="K1369" s="34">
        <f t="shared" si="609"/>
        <v>-1.7806315053128827E-3</v>
      </c>
      <c r="L1369" s="101">
        <f t="shared" si="610"/>
        <v>-2.030769556939171E-3</v>
      </c>
      <c r="N1369" s="34">
        <f t="shared" si="611"/>
        <v>-0.20543891563855185</v>
      </c>
      <c r="O1369" s="35">
        <f t="shared" si="619"/>
        <v>-0.35505671176587333</v>
      </c>
      <c r="P1369" s="35">
        <f t="shared" si="620"/>
        <v>0.4106674156551352</v>
      </c>
      <c r="Q1369" s="35">
        <f t="shared" si="612"/>
        <v>-0.17806315053128827</v>
      </c>
      <c r="R1369" s="35">
        <f t="shared" si="621"/>
        <v>-0.20307695569391709</v>
      </c>
      <c r="S1369" s="67">
        <f t="shared" si="613"/>
        <v>-0.53096831797449529</v>
      </c>
      <c r="BL1369" s="96">
        <v>40624</v>
      </c>
      <c r="BM1369" s="126">
        <f t="shared" si="614"/>
        <v>5.4171543347689231E-3</v>
      </c>
      <c r="BN1369" s="126">
        <f t="shared" si="615"/>
        <v>-3.7090977273287447E-3</v>
      </c>
      <c r="BO1369" s="126">
        <f t="shared" si="616"/>
        <v>4.1478646281434143E-3</v>
      </c>
      <c r="BP1369" s="126">
        <f t="shared" si="617"/>
        <v>-1.5729398947316028E-3</v>
      </c>
      <c r="BQ1369" s="126">
        <f t="shared" si="618"/>
        <v>-2.7804291993575791E-3</v>
      </c>
    </row>
    <row r="1370" spans="1:69" ht="14" thickBot="1" x14ac:dyDescent="0.2">
      <c r="A1370" s="96">
        <v>40625</v>
      </c>
      <c r="B1370" s="97">
        <v>3.4614500999450684</v>
      </c>
      <c r="C1370" s="98">
        <v>1297.5400390625</v>
      </c>
      <c r="D1370" s="97">
        <v>1.6246999502182007</v>
      </c>
      <c r="E1370">
        <v>80.860355005077579</v>
      </c>
      <c r="F1370">
        <v>1437.922119140625</v>
      </c>
      <c r="G1370" s="14"/>
      <c r="H1370" s="34">
        <f t="shared" si="606"/>
        <v>4.4455846040266592E-3</v>
      </c>
      <c r="I1370" s="34">
        <f t="shared" si="607"/>
        <v>2.9139796674341918E-3</v>
      </c>
      <c r="J1370" s="34">
        <f t="shared" si="608"/>
        <v>-8.2408094530300718E-3</v>
      </c>
      <c r="K1370" s="34">
        <f t="shared" si="609"/>
        <v>-9.7033164858852073E-4</v>
      </c>
      <c r="L1370" s="101">
        <f t="shared" si="610"/>
        <v>9.0525083518356222E-3</v>
      </c>
      <c r="N1370" s="34">
        <f t="shared" si="611"/>
        <v>-0.1828177009019411</v>
      </c>
      <c r="O1370" s="35">
        <f t="shared" si="619"/>
        <v>0.29139796674341917</v>
      </c>
      <c r="P1370" s="35">
        <f t="shared" si="620"/>
        <v>-0.82408094530300713</v>
      </c>
      <c r="Q1370" s="35">
        <f t="shared" si="612"/>
        <v>-9.7033164858852078E-2</v>
      </c>
      <c r="R1370" s="35">
        <f t="shared" si="621"/>
        <v>0.9052508351835622</v>
      </c>
      <c r="S1370" s="67">
        <f t="shared" si="613"/>
        <v>9.2716990863181081E-2</v>
      </c>
      <c r="BL1370" s="96">
        <v>40625</v>
      </c>
      <c r="BM1370" s="126">
        <f t="shared" si="614"/>
        <v>4.8670734429224699E-3</v>
      </c>
      <c r="BN1370" s="126">
        <f t="shared" si="615"/>
        <v>2.7554490577641807E-3</v>
      </c>
      <c r="BO1370" s="126">
        <f t="shared" si="616"/>
        <v>-8.1996189814380095E-3</v>
      </c>
      <c r="BP1370" s="126">
        <f t="shared" si="617"/>
        <v>-7.6264003800724089E-4</v>
      </c>
      <c r="BQ1370" s="126">
        <f t="shared" si="618"/>
        <v>8.302848709417214E-3</v>
      </c>
    </row>
    <row r="1371" spans="1:69" ht="14" thickBot="1" x14ac:dyDescent="0.2">
      <c r="A1371" s="96">
        <v>40626</v>
      </c>
      <c r="B1371" s="97">
        <v>3.5168099403381348</v>
      </c>
      <c r="C1371" s="98">
        <v>1309.6600341796875</v>
      </c>
      <c r="D1371" s="97">
        <v>1.6109999418258667</v>
      </c>
      <c r="E1371">
        <v>80.938892574143978</v>
      </c>
      <c r="F1371">
        <v>1433.6949462890625</v>
      </c>
      <c r="G1371" s="14"/>
      <c r="H1371" s="34">
        <f t="shared" si="606"/>
        <v>1.5993251034861065E-2</v>
      </c>
      <c r="I1371" s="34">
        <f t="shared" si="607"/>
        <v>9.3407484565520248E-3</v>
      </c>
      <c r="J1371" s="34">
        <f t="shared" si="608"/>
        <v>-8.4323313917096156E-3</v>
      </c>
      <c r="K1371" s="34">
        <f t="shared" si="609"/>
        <v>9.7127410659360303E-4</v>
      </c>
      <c r="L1371" s="101">
        <f t="shared" si="610"/>
        <v>-2.9397787232655357E-3</v>
      </c>
      <c r="N1371" s="34">
        <f t="shared" si="611"/>
        <v>-0.657697388436285</v>
      </c>
      <c r="O1371" s="35">
        <f t="shared" si="619"/>
        <v>0.93407484565520249</v>
      </c>
      <c r="P1371" s="35">
        <f t="shared" si="620"/>
        <v>-0.84323313917096154</v>
      </c>
      <c r="Q1371" s="35">
        <f t="shared" si="612"/>
        <v>9.71274106593603E-2</v>
      </c>
      <c r="R1371" s="35">
        <f t="shared" si="621"/>
        <v>-0.29397787232655359</v>
      </c>
      <c r="S1371" s="67">
        <f t="shared" si="613"/>
        <v>-0.76370614361923739</v>
      </c>
      <c r="BL1371" s="96">
        <v>40626</v>
      </c>
      <c r="BM1371" s="126">
        <f t="shared" si="614"/>
        <v>1.6414739873756877E-2</v>
      </c>
      <c r="BN1371" s="126">
        <f t="shared" si="615"/>
        <v>9.1822178468820136E-3</v>
      </c>
      <c r="BO1371" s="126">
        <f t="shared" si="616"/>
        <v>-8.3911409201175534E-3</v>
      </c>
      <c r="BP1371" s="126">
        <f t="shared" si="617"/>
        <v>1.178965717174883E-3</v>
      </c>
      <c r="BQ1371" s="126">
        <f t="shared" si="618"/>
        <v>-3.6894383656839438E-3</v>
      </c>
    </row>
    <row r="1372" spans="1:69" ht="14" thickBot="1" x14ac:dyDescent="0.2">
      <c r="A1372" s="96">
        <v>40627</v>
      </c>
      <c r="B1372" s="97">
        <v>3.5543699264526367</v>
      </c>
      <c r="C1372" s="98">
        <v>1313.800048828125</v>
      </c>
      <c r="D1372" s="97">
        <v>1.6030999422073364</v>
      </c>
      <c r="E1372">
        <v>81.433222277417329</v>
      </c>
      <c r="F1372">
        <v>1427.1954345703125</v>
      </c>
      <c r="G1372" s="14"/>
      <c r="H1372" s="34">
        <f t="shared" si="606"/>
        <v>1.0680129649227115E-2</v>
      </c>
      <c r="I1372" s="34">
        <f t="shared" si="607"/>
        <v>3.161136890789082E-3</v>
      </c>
      <c r="J1372" s="34">
        <f t="shared" si="608"/>
        <v>-4.9037864083201722E-3</v>
      </c>
      <c r="K1372" s="34">
        <f t="shared" si="609"/>
        <v>6.1074433755134586E-3</v>
      </c>
      <c r="L1372" s="101">
        <f t="shared" si="610"/>
        <v>-4.5333993368485825E-3</v>
      </c>
      <c r="N1372" s="34">
        <f t="shared" si="611"/>
        <v>-0.43920359676381648</v>
      </c>
      <c r="O1372" s="35">
        <f t="shared" si="619"/>
        <v>0.31611368907890819</v>
      </c>
      <c r="P1372" s="35">
        <f t="shared" si="620"/>
        <v>-0.49037864083201721</v>
      </c>
      <c r="Q1372" s="35">
        <f t="shared" si="612"/>
        <v>0.61074433755134583</v>
      </c>
      <c r="R1372" s="35">
        <f t="shared" si="621"/>
        <v>-0.45333993368485825</v>
      </c>
      <c r="S1372" s="67">
        <f t="shared" si="613"/>
        <v>-0.45606414465043799</v>
      </c>
      <c r="BL1372" s="96">
        <v>40627</v>
      </c>
      <c r="BM1372" s="126">
        <f t="shared" si="614"/>
        <v>1.1101618488122926E-2</v>
      </c>
      <c r="BN1372" s="126">
        <f t="shared" si="615"/>
        <v>3.0026062811190713E-3</v>
      </c>
      <c r="BO1372" s="126">
        <f t="shared" si="616"/>
        <v>-4.8625959367281099E-3</v>
      </c>
      <c r="BP1372" s="126">
        <f t="shared" si="617"/>
        <v>6.3151349860947389E-3</v>
      </c>
      <c r="BQ1372" s="126">
        <f t="shared" si="618"/>
        <v>-5.2830589792669906E-3</v>
      </c>
    </row>
    <row r="1373" spans="1:69" ht="14" thickBot="1" x14ac:dyDescent="0.2">
      <c r="A1373" s="96">
        <v>40630</v>
      </c>
      <c r="B1373" s="97">
        <v>3.558690071105957</v>
      </c>
      <c r="C1373" s="98">
        <v>1310.18994140625</v>
      </c>
      <c r="D1373" s="97">
        <v>1.6000000238418579</v>
      </c>
      <c r="E1373">
        <v>81.659319667546882</v>
      </c>
      <c r="F1373">
        <v>1422.7230224609375</v>
      </c>
      <c r="G1373" s="14"/>
      <c r="H1373" s="34">
        <f t="shared" si="606"/>
        <v>1.2154459841584189E-3</v>
      </c>
      <c r="I1373" s="34">
        <f t="shared" si="607"/>
        <v>-2.7478362670903542E-3</v>
      </c>
      <c r="J1373" s="34">
        <f t="shared" si="608"/>
        <v>-1.9337024996770842E-3</v>
      </c>
      <c r="K1373" s="34">
        <f t="shared" si="609"/>
        <v>2.7764760352882796E-3</v>
      </c>
      <c r="L1373" s="101">
        <f t="shared" si="610"/>
        <v>-3.1337068498411462E-3</v>
      </c>
      <c r="N1373" s="34">
        <f t="shared" si="611"/>
        <v>-4.9983311574606747E-2</v>
      </c>
      <c r="O1373" s="35">
        <f t="shared" si="619"/>
        <v>-0.27478362670903544</v>
      </c>
      <c r="P1373" s="35">
        <f t="shared" si="620"/>
        <v>-0.19337024996770844</v>
      </c>
      <c r="Q1373" s="35">
        <f t="shared" si="612"/>
        <v>0.27764760352882795</v>
      </c>
      <c r="R1373" s="35">
        <f t="shared" si="621"/>
        <v>-0.31337068498411463</v>
      </c>
      <c r="S1373" s="67">
        <f t="shared" si="613"/>
        <v>-0.55386026970663726</v>
      </c>
      <c r="BL1373" s="96">
        <v>40630</v>
      </c>
      <c r="BM1373" s="126">
        <f t="shared" si="614"/>
        <v>1.6369348230542299E-3</v>
      </c>
      <c r="BN1373" s="126">
        <f t="shared" si="615"/>
        <v>-2.9063668767603653E-3</v>
      </c>
      <c r="BO1373" s="126">
        <f t="shared" si="616"/>
        <v>-1.892512028085022E-3</v>
      </c>
      <c r="BP1373" s="126">
        <f t="shared" si="617"/>
        <v>2.9841676458695595E-3</v>
      </c>
      <c r="BQ1373" s="126">
        <f t="shared" si="618"/>
        <v>-3.8833664922595544E-3</v>
      </c>
    </row>
    <row r="1374" spans="1:69" ht="14" thickBot="1" x14ac:dyDescent="0.2">
      <c r="A1374" s="96">
        <v>40631</v>
      </c>
      <c r="B1374" s="97">
        <v>3.6009500026702881</v>
      </c>
      <c r="C1374" s="98">
        <v>1319.43994140625</v>
      </c>
      <c r="D1374" s="97">
        <v>1.5990999937057495</v>
      </c>
      <c r="E1374">
        <v>82.46062568258526</v>
      </c>
      <c r="F1374">
        <v>1416.5233154296875</v>
      </c>
      <c r="G1374" s="14"/>
      <c r="H1374" s="34">
        <f t="shared" si="606"/>
        <v>1.1875136839662372E-2</v>
      </c>
      <c r="I1374" s="34">
        <f t="shared" si="607"/>
        <v>7.0600450420736796E-3</v>
      </c>
      <c r="J1374" s="34">
        <f t="shared" si="608"/>
        <v>-5.625188266855653E-4</v>
      </c>
      <c r="K1374" s="34">
        <f t="shared" si="609"/>
        <v>9.8127931790354325E-3</v>
      </c>
      <c r="L1374" s="101">
        <f t="shared" si="610"/>
        <v>-4.3576345735420333E-3</v>
      </c>
      <c r="N1374" s="34">
        <f t="shared" si="611"/>
        <v>-0.48834639497280352</v>
      </c>
      <c r="O1374" s="35">
        <f t="shared" si="619"/>
        <v>0.70600450420736793</v>
      </c>
      <c r="P1374" s="35">
        <f t="shared" si="620"/>
        <v>-5.6251882668556533E-2</v>
      </c>
      <c r="Q1374" s="35">
        <f t="shared" si="612"/>
        <v>0.98127931790354328</v>
      </c>
      <c r="R1374" s="35">
        <f t="shared" si="621"/>
        <v>-0.43576345735420335</v>
      </c>
      <c r="S1374" s="67">
        <f t="shared" si="613"/>
        <v>0.70692208711534787</v>
      </c>
      <c r="BL1374" s="96">
        <v>40631</v>
      </c>
      <c r="BM1374" s="126">
        <f t="shared" si="614"/>
        <v>1.2296625678558184E-2</v>
      </c>
      <c r="BN1374" s="126">
        <f t="shared" si="615"/>
        <v>6.9015144324036685E-3</v>
      </c>
      <c r="BO1374" s="126">
        <f t="shared" si="616"/>
        <v>-5.2132835509350293E-4</v>
      </c>
      <c r="BP1374" s="126">
        <f t="shared" si="617"/>
        <v>1.0020484789616712E-2</v>
      </c>
      <c r="BQ1374" s="126">
        <f t="shared" si="618"/>
        <v>-5.1072942159604414E-3</v>
      </c>
    </row>
    <row r="1375" spans="1:69" ht="14" thickBot="1" x14ac:dyDescent="0.2">
      <c r="A1375" s="96">
        <v>40632</v>
      </c>
      <c r="B1375" s="97">
        <v>3.5579099655151367</v>
      </c>
      <c r="C1375" s="98">
        <v>1328.260009765625</v>
      </c>
      <c r="D1375" s="97">
        <v>1.6068999767303467</v>
      </c>
      <c r="E1375">
        <v>82.898115799300641</v>
      </c>
      <c r="F1375">
        <v>1424.573486328125</v>
      </c>
      <c r="G1375" s="14"/>
      <c r="H1375" s="34">
        <f t="shared" si="606"/>
        <v>-1.1952411758906673E-2</v>
      </c>
      <c r="I1375" s="34">
        <f t="shared" si="607"/>
        <v>6.684706201916725E-3</v>
      </c>
      <c r="J1375" s="34">
        <f t="shared" si="608"/>
        <v>4.8777331344499048E-3</v>
      </c>
      <c r="K1375" s="34">
        <f t="shared" si="609"/>
        <v>5.3054426048064025E-3</v>
      </c>
      <c r="L1375" s="101">
        <f t="shared" si="610"/>
        <v>5.6830486379926366E-3</v>
      </c>
      <c r="N1375" s="34">
        <f t="shared" si="611"/>
        <v>0.49152420494200993</v>
      </c>
      <c r="O1375" s="35">
        <f t="shared" si="619"/>
        <v>0.66847062019167247</v>
      </c>
      <c r="P1375" s="35">
        <f t="shared" si="620"/>
        <v>0.48777331344499048</v>
      </c>
      <c r="Q1375" s="35">
        <f t="shared" si="612"/>
        <v>0.5305442604806403</v>
      </c>
      <c r="R1375" s="35">
        <f t="shared" si="621"/>
        <v>0.5683048637992637</v>
      </c>
      <c r="S1375" s="67">
        <f t="shared" si="613"/>
        <v>2.7466172628585768</v>
      </c>
      <c r="BL1375" s="96">
        <v>40632</v>
      </c>
      <c r="BM1375" s="126">
        <f t="shared" si="614"/>
        <v>-1.1530922920010862E-2</v>
      </c>
      <c r="BN1375" s="126">
        <f t="shared" si="615"/>
        <v>6.5261755922467139E-3</v>
      </c>
      <c r="BO1375" s="126">
        <f t="shared" si="616"/>
        <v>4.918923606041967E-3</v>
      </c>
      <c r="BP1375" s="126">
        <f t="shared" si="617"/>
        <v>5.5131342153876828E-3</v>
      </c>
      <c r="BQ1375" s="126">
        <f t="shared" si="618"/>
        <v>4.9333889955742284E-3</v>
      </c>
    </row>
    <row r="1376" spans="1:69" ht="14" thickBot="1" x14ac:dyDescent="0.2">
      <c r="A1376" s="96">
        <v>40633</v>
      </c>
      <c r="B1376" s="97">
        <v>3.5566399097442627</v>
      </c>
      <c r="C1376" s="98">
        <v>1325.8299560546875</v>
      </c>
      <c r="D1376" s="97">
        <v>1.6066999435424805</v>
      </c>
      <c r="E1376">
        <v>83.097890021126958</v>
      </c>
      <c r="F1376">
        <v>1436.546630859375</v>
      </c>
      <c r="G1376" s="14"/>
      <c r="H1376" s="34">
        <f t="shared" si="606"/>
        <v>-3.5696681006095577E-4</v>
      </c>
      <c r="I1376" s="34">
        <f t="shared" si="607"/>
        <v>-1.8295015230988467E-3</v>
      </c>
      <c r="J1376" s="34">
        <f t="shared" si="608"/>
        <v>-1.2448390737625759E-4</v>
      </c>
      <c r="K1376" s="34">
        <f t="shared" si="609"/>
        <v>2.4098765080496844E-3</v>
      </c>
      <c r="L1376" s="101">
        <f t="shared" si="610"/>
        <v>8.4047222878695354E-3</v>
      </c>
      <c r="N1376" s="34">
        <f t="shared" si="611"/>
        <v>1.4679700720245806E-2</v>
      </c>
      <c r="O1376" s="35">
        <f t="shared" si="619"/>
        <v>-0.18295015230988468</v>
      </c>
      <c r="P1376" s="35">
        <f t="shared" si="620"/>
        <v>-1.2448390737625759E-2</v>
      </c>
      <c r="Q1376" s="35">
        <f t="shared" si="612"/>
        <v>0.24098765080496845</v>
      </c>
      <c r="R1376" s="35">
        <f t="shared" si="621"/>
        <v>0.84047222878695349</v>
      </c>
      <c r="S1376" s="67">
        <f t="shared" si="613"/>
        <v>0.90074103726465726</v>
      </c>
      <c r="BL1376" s="96">
        <v>40633</v>
      </c>
      <c r="BM1376" s="126">
        <f t="shared" si="614"/>
        <v>6.4522028834855256E-5</v>
      </c>
      <c r="BN1376" s="126">
        <f t="shared" si="615"/>
        <v>-1.9880321327688574E-3</v>
      </c>
      <c r="BO1376" s="126">
        <f t="shared" si="616"/>
        <v>-8.3293435784195246E-5</v>
      </c>
      <c r="BP1376" s="126">
        <f t="shared" si="617"/>
        <v>2.6175681186309642E-3</v>
      </c>
      <c r="BQ1376" s="126">
        <f t="shared" si="618"/>
        <v>7.6550626454511272E-3</v>
      </c>
    </row>
    <row r="1377" spans="1:69" ht="14" thickBot="1" x14ac:dyDescent="0.2">
      <c r="A1377" s="96">
        <v>40634</v>
      </c>
      <c r="B1377" s="97">
        <v>3.5502700805664062</v>
      </c>
      <c r="C1377" s="98">
        <v>1332.4100341796875</v>
      </c>
      <c r="D1377" s="97">
        <v>1.6119999885559082</v>
      </c>
      <c r="E1377">
        <v>84.097216574362008</v>
      </c>
      <c r="F1377">
        <v>1423.9471435546875</v>
      </c>
      <c r="G1377" s="14"/>
      <c r="H1377" s="34">
        <f t="shared" si="606"/>
        <v>-1.7909682564166195E-3</v>
      </c>
      <c r="I1377" s="34">
        <f t="shared" si="607"/>
        <v>4.9629879721382513E-3</v>
      </c>
      <c r="J1377" s="34">
        <f t="shared" si="608"/>
        <v>3.2987148812254896E-3</v>
      </c>
      <c r="K1377" s="34">
        <f t="shared" si="609"/>
        <v>1.2025895639239215E-2</v>
      </c>
      <c r="L1377" s="101">
        <f t="shared" si="610"/>
        <v>-8.7706775638394692E-3</v>
      </c>
      <c r="N1377" s="34">
        <f t="shared" si="611"/>
        <v>7.3650763215680995E-2</v>
      </c>
      <c r="O1377" s="35">
        <f t="shared" si="619"/>
        <v>0.49629879721382514</v>
      </c>
      <c r="P1377" s="35">
        <f t="shared" si="620"/>
        <v>0.32987148812254896</v>
      </c>
      <c r="Q1377" s="35">
        <f t="shared" si="612"/>
        <v>1.2025895639239215</v>
      </c>
      <c r="R1377" s="35">
        <f t="shared" si="621"/>
        <v>-0.87706775638394696</v>
      </c>
      <c r="S1377" s="67">
        <f t="shared" si="613"/>
        <v>1.2253428560920296</v>
      </c>
      <c r="BL1377" s="96">
        <v>40634</v>
      </c>
      <c r="BM1377" s="126">
        <f t="shared" si="614"/>
        <v>-1.3694794175208086E-3</v>
      </c>
      <c r="BN1377" s="126">
        <f t="shared" si="615"/>
        <v>4.8044573624682401E-3</v>
      </c>
      <c r="BO1377" s="126">
        <f t="shared" si="616"/>
        <v>3.3399053528175519E-3</v>
      </c>
      <c r="BP1377" s="126">
        <f t="shared" si="617"/>
        <v>1.2233587249820495E-2</v>
      </c>
      <c r="BQ1377" s="126">
        <f t="shared" si="618"/>
        <v>-9.5203372062578773E-3</v>
      </c>
    </row>
    <row r="1378" spans="1:69" ht="14" thickBot="1" x14ac:dyDescent="0.2">
      <c r="A1378" s="96">
        <v>40637</v>
      </c>
      <c r="B1378" s="97">
        <v>3.5315799713134766</v>
      </c>
      <c r="C1378" s="98">
        <v>1332.8699951171875</v>
      </c>
      <c r="D1378" s="97">
        <v>1.6124999523162842</v>
      </c>
      <c r="E1378">
        <v>84.054806891270644</v>
      </c>
      <c r="F1378">
        <v>1432.673828125</v>
      </c>
      <c r="G1378" s="14"/>
      <c r="H1378" s="34">
        <f t="shared" si="606"/>
        <v>-5.2644189959621009E-3</v>
      </c>
      <c r="I1378" s="34">
        <f t="shared" si="607"/>
        <v>3.4520975202890895E-4</v>
      </c>
      <c r="J1378" s="34">
        <f t="shared" si="608"/>
        <v>3.1015121831598979E-4</v>
      </c>
      <c r="K1378" s="34">
        <f t="shared" si="609"/>
        <v>-5.0429354048672683E-4</v>
      </c>
      <c r="L1378" s="101">
        <f t="shared" si="610"/>
        <v>6.1285172064235024E-3</v>
      </c>
      <c r="N1378" s="34">
        <f t="shared" si="611"/>
        <v>0.21649098221065477</v>
      </c>
      <c r="O1378" s="35">
        <f t="shared" si="619"/>
        <v>3.4520975202890894E-2</v>
      </c>
      <c r="P1378" s="35">
        <f t="shared" si="620"/>
        <v>3.101512183159898E-2</v>
      </c>
      <c r="Q1378" s="35">
        <f t="shared" si="612"/>
        <v>-5.0429354048672687E-2</v>
      </c>
      <c r="R1378" s="35">
        <f t="shared" si="621"/>
        <v>0.61285172064235027</v>
      </c>
      <c r="S1378" s="67">
        <f t="shared" si="613"/>
        <v>0.8444494458388222</v>
      </c>
      <c r="BL1378" s="96">
        <v>40637</v>
      </c>
      <c r="BM1378" s="126">
        <f t="shared" si="614"/>
        <v>-4.8429301570662902E-3</v>
      </c>
      <c r="BN1378" s="126">
        <f t="shared" si="615"/>
        <v>1.8667914235889803E-4</v>
      </c>
      <c r="BO1378" s="126">
        <f t="shared" si="616"/>
        <v>3.5134168990805215E-4</v>
      </c>
      <c r="BP1378" s="126">
        <f t="shared" si="617"/>
        <v>-2.9660192990544699E-4</v>
      </c>
      <c r="BQ1378" s="126">
        <f t="shared" si="618"/>
        <v>5.3788575640050943E-3</v>
      </c>
    </row>
    <row r="1379" spans="1:69" ht="14" thickBot="1" x14ac:dyDescent="0.2">
      <c r="A1379" s="96">
        <v>40638</v>
      </c>
      <c r="B1379" s="97">
        <v>3.5994400978088379</v>
      </c>
      <c r="C1379" s="98">
        <v>1332.6300048828125</v>
      </c>
      <c r="D1379" s="97">
        <v>1.6281000375747681</v>
      </c>
      <c r="E1379">
        <v>84.839228851957486</v>
      </c>
      <c r="F1379">
        <v>1448.57421875</v>
      </c>
      <c r="G1379" s="14"/>
      <c r="H1379" s="34">
        <f t="shared" si="606"/>
        <v>1.9215231439349955E-2</v>
      </c>
      <c r="I1379" s="34">
        <f t="shared" si="607"/>
        <v>-1.8005524563849138E-4</v>
      </c>
      <c r="J1379" s="34">
        <f t="shared" si="608"/>
        <v>9.6744717642162168E-3</v>
      </c>
      <c r="K1379" s="34">
        <f t="shared" si="609"/>
        <v>9.3322677155339082E-3</v>
      </c>
      <c r="L1379" s="101">
        <f t="shared" si="610"/>
        <v>1.10984023808193E-2</v>
      </c>
      <c r="N1379" s="34">
        <f t="shared" si="611"/>
        <v>-0.79019628393953034</v>
      </c>
      <c r="O1379" s="35">
        <f t="shared" si="619"/>
        <v>-1.8005524563849139E-2</v>
      </c>
      <c r="P1379" s="35">
        <f t="shared" si="620"/>
        <v>0.9674471764216217</v>
      </c>
      <c r="Q1379" s="35">
        <f t="shared" si="612"/>
        <v>0.93322677155339084</v>
      </c>
      <c r="R1379" s="35">
        <f t="shared" si="621"/>
        <v>1.1098402380819299</v>
      </c>
      <c r="S1379" s="67">
        <f t="shared" si="613"/>
        <v>2.2023123775535627</v>
      </c>
      <c r="BL1379" s="96">
        <v>40638</v>
      </c>
      <c r="BM1379" s="126">
        <f t="shared" si="614"/>
        <v>1.9636720278245767E-2</v>
      </c>
      <c r="BN1379" s="126">
        <f t="shared" si="615"/>
        <v>-3.3858585530850227E-4</v>
      </c>
      <c r="BO1379" s="126">
        <f t="shared" si="616"/>
        <v>9.7156622358082791E-3</v>
      </c>
      <c r="BP1379" s="126">
        <f t="shared" si="617"/>
        <v>9.5399593261151876E-3</v>
      </c>
      <c r="BQ1379" s="126">
        <f t="shared" si="618"/>
        <v>1.0348742738400892E-2</v>
      </c>
    </row>
    <row r="1380" spans="1:69" ht="14" thickBot="1" x14ac:dyDescent="0.2">
      <c r="A1380" s="96">
        <v>40639</v>
      </c>
      <c r="B1380" s="97">
        <v>3.6501600742340088</v>
      </c>
      <c r="C1380" s="98">
        <v>1335.5400390625</v>
      </c>
      <c r="D1380" s="97">
        <v>1.6332000494003296</v>
      </c>
      <c r="E1380">
        <v>85.440877009238591</v>
      </c>
      <c r="F1380">
        <v>1456.1746826171875</v>
      </c>
      <c r="G1380" s="14"/>
      <c r="H1380" s="34">
        <f t="shared" si="606"/>
        <v>1.4091073902312398E-2</v>
      </c>
      <c r="I1380" s="34">
        <f t="shared" si="607"/>
        <v>2.1836775166587967E-3</v>
      </c>
      <c r="J1380" s="34">
        <f t="shared" si="608"/>
        <v>3.1324929106681587E-3</v>
      </c>
      <c r="K1380" s="34">
        <f t="shared" si="609"/>
        <v>7.0916268973986885E-3</v>
      </c>
      <c r="L1380" s="101">
        <f t="shared" si="610"/>
        <v>5.2468584410856577E-3</v>
      </c>
      <c r="N1380" s="34">
        <f t="shared" si="611"/>
        <v>-0.57947333444666738</v>
      </c>
      <c r="O1380" s="35">
        <f t="shared" si="619"/>
        <v>0.21836775166587966</v>
      </c>
      <c r="P1380" s="35">
        <f t="shared" si="620"/>
        <v>0.31324929106681587</v>
      </c>
      <c r="Q1380" s="35">
        <f t="shared" si="612"/>
        <v>0.70916268973986885</v>
      </c>
      <c r="R1380" s="35">
        <f t="shared" si="621"/>
        <v>0.52468584410856578</v>
      </c>
      <c r="S1380" s="67">
        <f t="shared" si="613"/>
        <v>1.1859922421344629</v>
      </c>
      <c r="BL1380" s="96">
        <v>40639</v>
      </c>
      <c r="BM1380" s="126">
        <f t="shared" si="614"/>
        <v>1.4512562741208209E-2</v>
      </c>
      <c r="BN1380" s="126">
        <f t="shared" si="615"/>
        <v>2.0251469069887855E-3</v>
      </c>
      <c r="BO1380" s="126">
        <f t="shared" si="616"/>
        <v>3.1736833822602209E-3</v>
      </c>
      <c r="BP1380" s="126">
        <f t="shared" si="617"/>
        <v>7.2993185079799688E-3</v>
      </c>
      <c r="BQ1380" s="126">
        <f t="shared" si="618"/>
        <v>4.4971987986672495E-3</v>
      </c>
    </row>
    <row r="1381" spans="1:69" ht="14" thickBot="1" x14ac:dyDescent="0.2">
      <c r="A1381" s="96">
        <v>40640</v>
      </c>
      <c r="B1381" s="97">
        <v>3.6520600318908691</v>
      </c>
      <c r="C1381" s="98">
        <v>1333.510009765625</v>
      </c>
      <c r="D1381" s="97">
        <v>1.6313999891281128</v>
      </c>
      <c r="E1381">
        <v>84.918476376547886</v>
      </c>
      <c r="F1381">
        <v>1457.9503173828125</v>
      </c>
      <c r="G1381" s="14"/>
      <c r="H1381" s="34">
        <f t="shared" si="606"/>
        <v>5.2051351672818358E-4</v>
      </c>
      <c r="I1381" s="34">
        <f t="shared" si="607"/>
        <v>-1.5200063176690726E-3</v>
      </c>
      <c r="J1381" s="34">
        <f t="shared" si="608"/>
        <v>-1.1021676572185596E-3</v>
      </c>
      <c r="K1381" s="34">
        <f t="shared" si="609"/>
        <v>-6.1141768551160602E-3</v>
      </c>
      <c r="L1381" s="101">
        <f t="shared" si="610"/>
        <v>1.2193830773335832E-3</v>
      </c>
      <c r="N1381" s="34">
        <f t="shared" si="611"/>
        <v>-2.1405302765003888E-2</v>
      </c>
      <c r="O1381" s="35">
        <f t="shared" si="619"/>
        <v>-0.15200063176690726</v>
      </c>
      <c r="P1381" s="35">
        <f t="shared" si="620"/>
        <v>-0.11021676572185596</v>
      </c>
      <c r="Q1381" s="35">
        <f t="shared" si="612"/>
        <v>-0.61141768551160602</v>
      </c>
      <c r="R1381" s="35">
        <f t="shared" si="621"/>
        <v>0.12193830773335831</v>
      </c>
      <c r="S1381" s="67">
        <f t="shared" si="613"/>
        <v>-0.77310207803201481</v>
      </c>
      <c r="BL1381" s="96">
        <v>40640</v>
      </c>
      <c r="BM1381" s="126">
        <f t="shared" si="614"/>
        <v>9.4200235562399461E-4</v>
      </c>
      <c r="BN1381" s="126">
        <f t="shared" si="615"/>
        <v>-1.6785369273390836E-3</v>
      </c>
      <c r="BO1381" s="126">
        <f t="shared" si="616"/>
        <v>-1.0609771856264973E-3</v>
      </c>
      <c r="BP1381" s="126">
        <f t="shared" si="617"/>
        <v>-5.90648524453478E-3</v>
      </c>
      <c r="BQ1381" s="126">
        <f t="shared" si="618"/>
        <v>4.6972343491517518E-4</v>
      </c>
    </row>
    <row r="1382" spans="1:69" ht="14" thickBot="1" x14ac:dyDescent="0.2">
      <c r="A1382" s="96">
        <v>40641</v>
      </c>
      <c r="B1382" s="97">
        <v>3.6671099662780762</v>
      </c>
      <c r="C1382" s="98">
        <v>1328.1700439453125</v>
      </c>
      <c r="D1382" s="97">
        <v>1.6351000070571899</v>
      </c>
      <c r="E1382">
        <v>84.817642772778783</v>
      </c>
      <c r="F1382">
        <v>1472.150146484375</v>
      </c>
      <c r="G1382" s="14"/>
      <c r="H1382" s="34">
        <f t="shared" si="606"/>
        <v>4.1209438661430949E-3</v>
      </c>
      <c r="I1382" s="34">
        <f t="shared" si="607"/>
        <v>-4.0044437471084609E-3</v>
      </c>
      <c r="J1382" s="34">
        <f t="shared" si="608"/>
        <v>2.2680016879579545E-3</v>
      </c>
      <c r="K1382" s="34">
        <f t="shared" si="609"/>
        <v>-1.1874165443334684E-3</v>
      </c>
      <c r="L1382" s="101">
        <f t="shared" si="610"/>
        <v>9.7395836691148829E-3</v>
      </c>
      <c r="N1382" s="34">
        <f t="shared" si="611"/>
        <v>-0.16946735924716172</v>
      </c>
      <c r="O1382" s="35">
        <f t="shared" si="619"/>
        <v>-0.4004443747108461</v>
      </c>
      <c r="P1382" s="35">
        <f t="shared" si="620"/>
        <v>0.22680016879579545</v>
      </c>
      <c r="Q1382" s="35">
        <f t="shared" si="612"/>
        <v>-0.11874165443334685</v>
      </c>
      <c r="R1382" s="35">
        <f t="shared" si="621"/>
        <v>0.97395836691148829</v>
      </c>
      <c r="S1382" s="67">
        <f t="shared" si="613"/>
        <v>0.51210514731592915</v>
      </c>
      <c r="BL1382" s="96">
        <v>40641</v>
      </c>
      <c r="BM1382" s="126">
        <f t="shared" si="614"/>
        <v>4.5424327050389056E-3</v>
      </c>
      <c r="BN1382" s="126">
        <f t="shared" si="615"/>
        <v>-4.1629743567784721E-3</v>
      </c>
      <c r="BO1382" s="126">
        <f t="shared" si="616"/>
        <v>2.3091921595500167E-3</v>
      </c>
      <c r="BP1382" s="126">
        <f t="shared" si="617"/>
        <v>-9.7972493375218859E-4</v>
      </c>
      <c r="BQ1382" s="126">
        <f t="shared" si="618"/>
        <v>8.9899240266964747E-3</v>
      </c>
    </row>
    <row r="1383" spans="1:69" ht="14" thickBot="1" x14ac:dyDescent="0.2">
      <c r="A1383" s="96">
        <v>40644</v>
      </c>
      <c r="B1383" s="97">
        <v>3.6608099937438965</v>
      </c>
      <c r="C1383" s="98">
        <v>1324.4599609375</v>
      </c>
      <c r="D1383" s="97">
        <v>1.6345000267028809</v>
      </c>
      <c r="E1383">
        <v>84.681176707834197</v>
      </c>
      <c r="F1383">
        <v>1465.87548828125</v>
      </c>
      <c r="G1383" s="14"/>
      <c r="H1383" s="34">
        <f t="shared" si="606"/>
        <v>-1.7179666255205945E-3</v>
      </c>
      <c r="I1383" s="34">
        <f t="shared" si="607"/>
        <v>-2.7933795260068847E-3</v>
      </c>
      <c r="J1383" s="34">
        <f t="shared" si="608"/>
        <v>-3.6693801707512124E-4</v>
      </c>
      <c r="K1383" s="34">
        <f t="shared" si="609"/>
        <v>-1.6089348923568813E-3</v>
      </c>
      <c r="L1383" s="101">
        <f t="shared" si="610"/>
        <v>-4.2622406539913338E-3</v>
      </c>
      <c r="N1383" s="34">
        <f t="shared" si="611"/>
        <v>7.0648685533835714E-2</v>
      </c>
      <c r="O1383" s="35">
        <f t="shared" si="619"/>
        <v>-0.27933795260068844</v>
      </c>
      <c r="P1383" s="35">
        <f t="shared" si="620"/>
        <v>-3.6693801707512123E-2</v>
      </c>
      <c r="Q1383" s="35">
        <f t="shared" si="612"/>
        <v>-0.16089348923568814</v>
      </c>
      <c r="R1383" s="35">
        <f t="shared" si="621"/>
        <v>-0.42622406539913338</v>
      </c>
      <c r="S1383" s="67">
        <f t="shared" si="613"/>
        <v>-0.8325006234091864</v>
      </c>
      <c r="BL1383" s="96">
        <v>40644</v>
      </c>
      <c r="BM1383" s="126">
        <f t="shared" si="614"/>
        <v>-1.2964777866247834E-3</v>
      </c>
      <c r="BN1383" s="126">
        <f t="shared" si="615"/>
        <v>-2.9519101356768954E-3</v>
      </c>
      <c r="BO1383" s="126">
        <f t="shared" si="616"/>
        <v>-3.2574754548305888E-4</v>
      </c>
      <c r="BP1383" s="126">
        <f t="shared" si="617"/>
        <v>-1.4012432817756015E-3</v>
      </c>
      <c r="BQ1383" s="126">
        <f t="shared" si="618"/>
        <v>-5.0119002964097419E-3</v>
      </c>
    </row>
    <row r="1384" spans="1:69" ht="14" thickBot="1" x14ac:dyDescent="0.2">
      <c r="A1384" s="96">
        <v>40645</v>
      </c>
      <c r="B1384" s="97">
        <v>3.5879499912261963</v>
      </c>
      <c r="C1384" s="98">
        <v>1314.1600341796875</v>
      </c>
      <c r="D1384" s="97">
        <v>1.6256999969482422</v>
      </c>
      <c r="E1384">
        <v>83.717036989216936</v>
      </c>
      <c r="F1384">
        <v>1449.7763671875</v>
      </c>
      <c r="G1384" s="14"/>
      <c r="H1384" s="34">
        <f t="shared" si="606"/>
        <v>-1.9902699851184178E-2</v>
      </c>
      <c r="I1384" s="34">
        <f t="shared" si="607"/>
        <v>-7.7766992295651158E-3</v>
      </c>
      <c r="J1384" s="34">
        <f t="shared" si="608"/>
        <v>-5.3839275685973057E-3</v>
      </c>
      <c r="K1384" s="34">
        <f t="shared" si="609"/>
        <v>-1.1385525757911021E-2</v>
      </c>
      <c r="L1384" s="101">
        <f t="shared" si="610"/>
        <v>-1.0982597923529194E-2</v>
      </c>
      <c r="N1384" s="34">
        <f t="shared" si="611"/>
        <v>0.81846734515843145</v>
      </c>
      <c r="O1384" s="35">
        <f t="shared" si="619"/>
        <v>-0.77766992295651161</v>
      </c>
      <c r="P1384" s="35">
        <f t="shared" si="620"/>
        <v>-0.53839275685973054</v>
      </c>
      <c r="Q1384" s="35">
        <f t="shared" si="612"/>
        <v>-1.1385525757911021</v>
      </c>
      <c r="R1384" s="35">
        <f t="shared" si="621"/>
        <v>-1.0982597923529194</v>
      </c>
      <c r="S1384" s="67">
        <f t="shared" si="613"/>
        <v>-2.7344077028018323</v>
      </c>
      <c r="BL1384" s="96">
        <v>40645</v>
      </c>
      <c r="BM1384" s="126">
        <f t="shared" si="614"/>
        <v>-1.9481211012288367E-2</v>
      </c>
      <c r="BN1384" s="126">
        <f t="shared" si="615"/>
        <v>-7.9352298392351261E-3</v>
      </c>
      <c r="BO1384" s="126">
        <f t="shared" si="616"/>
        <v>-5.3427370970052434E-3</v>
      </c>
      <c r="BP1384" s="126">
        <f t="shared" si="617"/>
        <v>-1.1177834147329741E-2</v>
      </c>
      <c r="BQ1384" s="126">
        <f t="shared" si="618"/>
        <v>-1.1732257565947602E-2</v>
      </c>
    </row>
    <row r="1385" spans="1:69" ht="14" thickBot="1" x14ac:dyDescent="0.2">
      <c r="A1385" s="96">
        <v>40646</v>
      </c>
      <c r="B1385" s="97">
        <v>3.5472800731658936</v>
      </c>
      <c r="C1385" s="98">
        <v>1314.4100341796875</v>
      </c>
      <c r="D1385" s="97">
        <v>1.6273000240325928</v>
      </c>
      <c r="E1385">
        <v>83.843378829172863</v>
      </c>
      <c r="F1385">
        <v>1451.676513671875</v>
      </c>
      <c r="G1385" s="14"/>
      <c r="H1385" s="34">
        <f t="shared" si="606"/>
        <v>-1.1335140723743373E-2</v>
      </c>
      <c r="I1385" s="34">
        <f t="shared" si="607"/>
        <v>1.9023558280407805E-4</v>
      </c>
      <c r="J1385" s="34">
        <f t="shared" si="608"/>
        <v>9.842080871957622E-4</v>
      </c>
      <c r="K1385" s="34">
        <f t="shared" si="609"/>
        <v>1.5091532679566808E-3</v>
      </c>
      <c r="L1385" s="101">
        <f t="shared" si="610"/>
        <v>1.310647991911468E-3</v>
      </c>
      <c r="N1385" s="34">
        <f t="shared" si="611"/>
        <v>0.46613990084402879</v>
      </c>
      <c r="O1385" s="35">
        <f t="shared" si="619"/>
        <v>1.9023558280407804E-2</v>
      </c>
      <c r="P1385" s="35">
        <f t="shared" si="620"/>
        <v>9.8420808719576217E-2</v>
      </c>
      <c r="Q1385" s="35">
        <f t="shared" si="612"/>
        <v>0.15091532679566808</v>
      </c>
      <c r="R1385" s="35">
        <f t="shared" si="621"/>
        <v>0.1310647991911468</v>
      </c>
      <c r="S1385" s="67">
        <f t="shared" si="613"/>
        <v>0.86556439383082773</v>
      </c>
      <c r="BL1385" s="96">
        <v>40646</v>
      </c>
      <c r="BM1385" s="126">
        <f t="shared" si="614"/>
        <v>-1.0913651884847561E-2</v>
      </c>
      <c r="BN1385" s="126">
        <f t="shared" si="615"/>
        <v>3.1704973134067137E-5</v>
      </c>
      <c r="BO1385" s="126">
        <f t="shared" si="616"/>
        <v>1.0253985587878245E-3</v>
      </c>
      <c r="BP1385" s="126">
        <f t="shared" si="617"/>
        <v>1.7168448785379606E-3</v>
      </c>
      <c r="BQ1385" s="126">
        <f t="shared" si="618"/>
        <v>5.6098834949305993E-4</v>
      </c>
    </row>
    <row r="1386" spans="1:69" ht="14" thickBot="1" x14ac:dyDescent="0.2">
      <c r="A1386" s="96">
        <v>40647</v>
      </c>
      <c r="B1386" s="97">
        <v>3.577239990234375</v>
      </c>
      <c r="C1386" s="98">
        <v>1314.52001953125</v>
      </c>
      <c r="D1386" s="97">
        <v>1.6353000402450562</v>
      </c>
      <c r="E1386">
        <v>83.43762881935497</v>
      </c>
      <c r="F1386">
        <v>1471.952880859375</v>
      </c>
      <c r="G1386" s="14"/>
      <c r="H1386" s="34">
        <f t="shared" si="606"/>
        <v>8.4458842974140108E-3</v>
      </c>
      <c r="I1386" s="34">
        <f t="shared" si="607"/>
        <v>8.3676591552453387E-5</v>
      </c>
      <c r="J1386" s="34">
        <f t="shared" si="608"/>
        <v>4.9161286144632594E-3</v>
      </c>
      <c r="K1386" s="34">
        <f t="shared" si="609"/>
        <v>-4.8393804672947514E-3</v>
      </c>
      <c r="L1386" s="101">
        <f t="shared" si="610"/>
        <v>1.396755199697548E-2</v>
      </c>
      <c r="N1386" s="34">
        <f t="shared" si="611"/>
        <v>-0.34732375758600592</v>
      </c>
      <c r="O1386" s="35">
        <f t="shared" si="619"/>
        <v>8.3676591552453387E-3</v>
      </c>
      <c r="P1386" s="35">
        <f t="shared" si="620"/>
        <v>0.49161286144632593</v>
      </c>
      <c r="Q1386" s="35">
        <f t="shared" si="612"/>
        <v>-0.48393804672947516</v>
      </c>
      <c r="R1386" s="35">
        <f t="shared" si="621"/>
        <v>1.396755199697548</v>
      </c>
      <c r="S1386" s="67">
        <f t="shared" si="613"/>
        <v>1.0654739159836382</v>
      </c>
      <c r="BL1386" s="96">
        <v>40647</v>
      </c>
      <c r="BM1386" s="126">
        <f t="shared" si="614"/>
        <v>8.8673731363098224E-3</v>
      </c>
      <c r="BN1386" s="126">
        <f t="shared" si="615"/>
        <v>-7.4854018117557529E-5</v>
      </c>
      <c r="BO1386" s="126">
        <f t="shared" si="616"/>
        <v>4.9573190860553217E-3</v>
      </c>
      <c r="BP1386" s="126">
        <f t="shared" si="617"/>
        <v>-4.6316888567134711E-3</v>
      </c>
      <c r="BQ1386" s="126">
        <f t="shared" si="618"/>
        <v>1.3217892354557071E-2</v>
      </c>
    </row>
    <row r="1387" spans="1:69" ht="14" thickBot="1" x14ac:dyDescent="0.2">
      <c r="A1387" s="96">
        <v>40648</v>
      </c>
      <c r="B1387" s="97">
        <v>3.4960401058197021</v>
      </c>
      <c r="C1387" s="98">
        <v>1319.6800537109375</v>
      </c>
      <c r="D1387" s="97">
        <v>1.6308000087738037</v>
      </c>
      <c r="E1387">
        <v>83.13933934171105</v>
      </c>
      <c r="F1387">
        <v>1484.4527587890625</v>
      </c>
      <c r="G1387" s="14"/>
      <c r="H1387" s="34">
        <f t="shared" si="606"/>
        <v>-2.2699031833576466E-2</v>
      </c>
      <c r="I1387" s="34">
        <f t="shared" si="607"/>
        <v>3.9254131569084333E-3</v>
      </c>
      <c r="J1387" s="34">
        <f t="shared" si="608"/>
        <v>-2.7518078398494346E-3</v>
      </c>
      <c r="K1387" s="34">
        <f t="shared" si="609"/>
        <v>-3.5749994560574753E-3</v>
      </c>
      <c r="L1387" s="101">
        <f t="shared" si="610"/>
        <v>8.4920367304078762E-3</v>
      </c>
      <c r="N1387" s="34">
        <f t="shared" si="611"/>
        <v>0.93346211626603348</v>
      </c>
      <c r="O1387" s="35">
        <f t="shared" si="619"/>
        <v>0.39254131569084333</v>
      </c>
      <c r="P1387" s="35">
        <f t="shared" si="620"/>
        <v>-0.27518078398494344</v>
      </c>
      <c r="Q1387" s="35">
        <f t="shared" si="612"/>
        <v>-0.35749994560574755</v>
      </c>
      <c r="R1387" s="35">
        <f t="shared" si="621"/>
        <v>0.84920367304078759</v>
      </c>
      <c r="S1387" s="67">
        <f t="shared" si="613"/>
        <v>1.5425263754069736</v>
      </c>
      <c r="BL1387" s="96">
        <v>40648</v>
      </c>
      <c r="BM1387" s="126">
        <f t="shared" si="614"/>
        <v>-2.2277542994680655E-2</v>
      </c>
      <c r="BN1387" s="126">
        <f t="shared" si="615"/>
        <v>3.7668825472384222E-3</v>
      </c>
      <c r="BO1387" s="126">
        <f t="shared" si="616"/>
        <v>-2.7106173682573723E-3</v>
      </c>
      <c r="BP1387" s="126">
        <f t="shared" si="617"/>
        <v>-3.3673078454761955E-3</v>
      </c>
      <c r="BQ1387" s="126">
        <f t="shared" si="618"/>
        <v>7.7423770879894681E-3</v>
      </c>
    </row>
    <row r="1388" spans="1:69" ht="14" thickBot="1" x14ac:dyDescent="0.2">
      <c r="A1388" s="96">
        <v>40651</v>
      </c>
      <c r="B1388" s="97">
        <v>3.4399800300598145</v>
      </c>
      <c r="C1388" s="98">
        <v>1305.1400146484375</v>
      </c>
      <c r="D1388" s="97">
        <v>1.6248999834060669</v>
      </c>
      <c r="E1388">
        <v>82.624144655644955</v>
      </c>
      <c r="F1388">
        <v>1493.6763916015625</v>
      </c>
      <c r="G1388" s="14"/>
      <c r="H1388" s="34">
        <f t="shared" si="606"/>
        <v>-1.6035306822300747E-2</v>
      </c>
      <c r="I1388" s="34">
        <f t="shared" si="607"/>
        <v>-1.1017851653977373E-2</v>
      </c>
      <c r="J1388" s="34">
        <f t="shared" si="608"/>
        <v>-3.6178718027926903E-3</v>
      </c>
      <c r="K1388" s="34">
        <f t="shared" si="609"/>
        <v>-6.1967618475844951E-3</v>
      </c>
      <c r="L1388" s="101">
        <f t="shared" si="610"/>
        <v>6.213490296602061E-3</v>
      </c>
      <c r="N1388" s="34">
        <f t="shared" si="611"/>
        <v>0.65942686679608931</v>
      </c>
      <c r="O1388" s="35">
        <f t="shared" si="619"/>
        <v>-1.1017851653977373</v>
      </c>
      <c r="P1388" s="35">
        <f t="shared" si="620"/>
        <v>-0.36178718027926904</v>
      </c>
      <c r="Q1388" s="35">
        <f t="shared" si="612"/>
        <v>-0.61967618475844954</v>
      </c>
      <c r="R1388" s="35">
        <f t="shared" si="621"/>
        <v>0.62134902966020611</v>
      </c>
      <c r="S1388" s="67">
        <f t="shared" si="613"/>
        <v>-0.80247263397916047</v>
      </c>
      <c r="BL1388" s="96">
        <v>40651</v>
      </c>
      <c r="BM1388" s="126">
        <f t="shared" si="614"/>
        <v>-1.5613817983404936E-2</v>
      </c>
      <c r="BN1388" s="126">
        <f t="shared" si="615"/>
        <v>-1.1176382263647384E-2</v>
      </c>
      <c r="BO1388" s="126">
        <f t="shared" si="616"/>
        <v>-3.5766813312006281E-3</v>
      </c>
      <c r="BP1388" s="126">
        <f t="shared" si="617"/>
        <v>-5.9890702370032148E-3</v>
      </c>
      <c r="BQ1388" s="126">
        <f t="shared" si="618"/>
        <v>5.4638306541836528E-3</v>
      </c>
    </row>
    <row r="1389" spans="1:69" ht="14" thickBot="1" x14ac:dyDescent="0.2">
      <c r="A1389" s="96">
        <v>40652</v>
      </c>
      <c r="B1389" s="97">
        <v>3.4307000637054443</v>
      </c>
      <c r="C1389" s="98">
        <v>1312.6199951171875</v>
      </c>
      <c r="D1389" s="97">
        <v>1.6317000389099121</v>
      </c>
      <c r="E1389">
        <v>82.399471227343625</v>
      </c>
      <c r="F1389">
        <v>1496.4764404296875</v>
      </c>
      <c r="G1389" s="14"/>
      <c r="H1389" s="34">
        <f t="shared" si="606"/>
        <v>-2.6976802985128833E-3</v>
      </c>
      <c r="I1389" s="34">
        <f t="shared" si="607"/>
        <v>5.7311708972196864E-3</v>
      </c>
      <c r="J1389" s="34">
        <f t="shared" si="608"/>
        <v>4.1849071163082554E-3</v>
      </c>
      <c r="K1389" s="34">
        <f t="shared" si="609"/>
        <v>-2.7192224408217188E-3</v>
      </c>
      <c r="L1389" s="101">
        <f t="shared" si="610"/>
        <v>1.8746020516014902E-3</v>
      </c>
      <c r="N1389" s="34">
        <f t="shared" si="611"/>
        <v>0.11093787518876111</v>
      </c>
      <c r="O1389" s="35">
        <f t="shared" si="619"/>
        <v>0.57311708972196862</v>
      </c>
      <c r="P1389" s="35">
        <f t="shared" si="620"/>
        <v>0.41849071163082552</v>
      </c>
      <c r="Q1389" s="35">
        <f t="shared" si="612"/>
        <v>-0.27192224408217186</v>
      </c>
      <c r="R1389" s="35">
        <f t="shared" si="621"/>
        <v>0.18746020516014902</v>
      </c>
      <c r="S1389" s="67">
        <f t="shared" si="613"/>
        <v>1.0180836376195326</v>
      </c>
      <c r="BL1389" s="96">
        <v>40652</v>
      </c>
      <c r="BM1389" s="126">
        <f t="shared" si="614"/>
        <v>-2.2761914596170722E-3</v>
      </c>
      <c r="BN1389" s="126">
        <f t="shared" si="615"/>
        <v>5.5726402875496753E-3</v>
      </c>
      <c r="BO1389" s="126">
        <f t="shared" si="616"/>
        <v>4.2260975879003177E-3</v>
      </c>
      <c r="BP1389" s="126">
        <f t="shared" si="617"/>
        <v>-2.511530830240439E-3</v>
      </c>
      <c r="BQ1389" s="126">
        <f t="shared" si="618"/>
        <v>1.1249424091830823E-3</v>
      </c>
    </row>
    <row r="1390" spans="1:69" ht="14" thickBot="1" x14ac:dyDescent="0.2">
      <c r="A1390" s="96">
        <v>40653</v>
      </c>
      <c r="B1390" s="97">
        <v>3.4784200191497803</v>
      </c>
      <c r="C1390" s="98">
        <v>1330.3599853515625</v>
      </c>
      <c r="D1390" s="97">
        <v>1.6406999826431274</v>
      </c>
      <c r="E1390">
        <v>82.399471227343625</v>
      </c>
      <c r="F1390">
        <v>1501.2291259765625</v>
      </c>
      <c r="G1390" s="14"/>
      <c r="H1390" s="34">
        <f t="shared" si="606"/>
        <v>1.3909684483695254E-2</v>
      </c>
      <c r="I1390" s="34">
        <f t="shared" si="607"/>
        <v>1.3514947433656317E-2</v>
      </c>
      <c r="J1390" s="34">
        <f t="shared" si="608"/>
        <v>5.5156851863703534E-3</v>
      </c>
      <c r="K1390" s="34">
        <f t="shared" si="609"/>
        <v>0</v>
      </c>
      <c r="L1390" s="101">
        <f t="shared" si="610"/>
        <v>3.1759173873197417E-3</v>
      </c>
      <c r="N1390" s="34">
        <f t="shared" si="611"/>
        <v>-0.57201397883132499</v>
      </c>
      <c r="O1390" s="35">
        <f t="shared" si="619"/>
        <v>1.3514947433656317</v>
      </c>
      <c r="P1390" s="35">
        <f t="shared" si="620"/>
        <v>0.55156851863703538</v>
      </c>
      <c r="Q1390" s="35">
        <f t="shared" si="612"/>
        <v>0</v>
      </c>
      <c r="R1390" s="35">
        <f t="shared" si="621"/>
        <v>0.31759173873197416</v>
      </c>
      <c r="S1390" s="67">
        <f t="shared" si="613"/>
        <v>1.6486410219033163</v>
      </c>
      <c r="BL1390" s="96">
        <v>40653</v>
      </c>
      <c r="BM1390" s="126">
        <f t="shared" si="614"/>
        <v>1.4331173322591066E-2</v>
      </c>
      <c r="BN1390" s="126">
        <f t="shared" si="615"/>
        <v>1.3356416823986306E-2</v>
      </c>
      <c r="BO1390" s="126">
        <f t="shared" si="616"/>
        <v>5.5568756579624156E-3</v>
      </c>
      <c r="BP1390" s="126">
        <f t="shared" si="617"/>
        <v>2.0769161058127987E-4</v>
      </c>
      <c r="BQ1390" s="126">
        <f t="shared" si="618"/>
        <v>2.4262577449013336E-3</v>
      </c>
    </row>
    <row r="1391" spans="1:69" ht="14" thickBot="1" x14ac:dyDescent="0.2">
      <c r="A1391" s="96">
        <v>40654</v>
      </c>
      <c r="B1391" s="97">
        <v>3.4781899452209473</v>
      </c>
      <c r="C1391" s="98">
        <v>1337.3800048828125</v>
      </c>
      <c r="D1391" s="97">
        <v>1.6517000198364258</v>
      </c>
      <c r="E1391">
        <v>81.819666785869657</v>
      </c>
      <c r="F1391">
        <v>1505.37841796875</v>
      </c>
      <c r="G1391" s="14"/>
      <c r="H1391" s="34">
        <f t="shared" si="606"/>
        <v>-6.6143228122647502E-5</v>
      </c>
      <c r="I1391" s="34">
        <f t="shared" si="607"/>
        <v>5.276781930114112E-3</v>
      </c>
      <c r="J1391" s="34">
        <f t="shared" si="608"/>
        <v>6.7044781554623711E-3</v>
      </c>
      <c r="K1391" s="34">
        <f t="shared" si="609"/>
        <v>-7.0365068226501456E-3</v>
      </c>
      <c r="L1391" s="101">
        <f t="shared" si="610"/>
        <v>2.7639298494747428E-3</v>
      </c>
      <c r="N1391" s="34">
        <f t="shared" si="611"/>
        <v>2.7200366144561425E-3</v>
      </c>
      <c r="O1391" s="35">
        <f t="shared" si="619"/>
        <v>0.52767819301141117</v>
      </c>
      <c r="P1391" s="35">
        <f t="shared" si="620"/>
        <v>0.67044781554623711</v>
      </c>
      <c r="Q1391" s="35">
        <f t="shared" si="612"/>
        <v>-0.70365068226501459</v>
      </c>
      <c r="R1391" s="35">
        <f t="shared" si="621"/>
        <v>0.27639298494747427</v>
      </c>
      <c r="S1391" s="67">
        <f t="shared" si="613"/>
        <v>0.77358834785456421</v>
      </c>
      <c r="BL1391" s="96">
        <v>40654</v>
      </c>
      <c r="BM1391" s="126">
        <f t="shared" si="614"/>
        <v>3.5534561077316351E-4</v>
      </c>
      <c r="BN1391" s="126">
        <f t="shared" si="615"/>
        <v>5.1182513204441008E-3</v>
      </c>
      <c r="BO1391" s="126">
        <f t="shared" si="616"/>
        <v>6.7456686270544334E-3</v>
      </c>
      <c r="BP1391" s="126">
        <f t="shared" si="617"/>
        <v>-6.8288152120688653E-3</v>
      </c>
      <c r="BQ1391" s="126">
        <f t="shared" si="618"/>
        <v>2.0142702070563346E-3</v>
      </c>
    </row>
    <row r="1392" spans="1:69" ht="14" thickBot="1" x14ac:dyDescent="0.2">
      <c r="A1392" s="96">
        <v>40655</v>
      </c>
      <c r="B1392" s="97">
        <v>3.4781899452209473</v>
      </c>
      <c r="C1392" s="98">
        <v>1337.3800048828125</v>
      </c>
      <c r="D1392" s="97">
        <v>1.6511919498443604</v>
      </c>
      <c r="E1392">
        <v>81.900079845081621</v>
      </c>
      <c r="F1392">
        <v>1505.37841796875</v>
      </c>
      <c r="G1392" s="14"/>
      <c r="H1392" s="34">
        <f t="shared" si="606"/>
        <v>0</v>
      </c>
      <c r="I1392" s="34">
        <f t="shared" si="607"/>
        <v>0</v>
      </c>
      <c r="J1392" s="34">
        <f t="shared" si="608"/>
        <v>-3.0760427799458753E-4</v>
      </c>
      <c r="K1392" s="34">
        <f t="shared" si="609"/>
        <v>9.8280844167225102E-4</v>
      </c>
      <c r="L1392" s="101">
        <f t="shared" si="610"/>
        <v>0</v>
      </c>
      <c r="N1392" s="34">
        <f t="shared" si="611"/>
        <v>0</v>
      </c>
      <c r="O1392" s="35">
        <f t="shared" si="619"/>
        <v>0</v>
      </c>
      <c r="P1392" s="35">
        <f t="shared" si="620"/>
        <v>-3.0760427799458753E-2</v>
      </c>
      <c r="Q1392" s="35">
        <f t="shared" si="612"/>
        <v>9.8280844167225101E-2</v>
      </c>
      <c r="R1392" s="35">
        <f t="shared" si="621"/>
        <v>0</v>
      </c>
      <c r="S1392" s="67">
        <f t="shared" si="613"/>
        <v>6.7520416367766345E-2</v>
      </c>
      <c r="BL1392" s="96">
        <v>40655</v>
      </c>
      <c r="BM1392" s="126">
        <f t="shared" si="614"/>
        <v>4.2148883889581103E-4</v>
      </c>
      <c r="BN1392" s="126">
        <f t="shared" si="615"/>
        <v>-1.5853060967001092E-4</v>
      </c>
      <c r="BO1392" s="126">
        <f t="shared" si="616"/>
        <v>-2.6641380640252517E-4</v>
      </c>
      <c r="BP1392" s="126">
        <f t="shared" si="617"/>
        <v>1.1905000522535309E-3</v>
      </c>
      <c r="BQ1392" s="126">
        <f t="shared" si="618"/>
        <v>-7.4965964241840803E-4</v>
      </c>
    </row>
    <row r="1393" spans="1:69" ht="14" thickBot="1" x14ac:dyDescent="0.2">
      <c r="A1393" s="96">
        <v>40658</v>
      </c>
      <c r="B1393" s="97">
        <v>3.4408800601959229</v>
      </c>
      <c r="C1393" s="98">
        <v>1335.25</v>
      </c>
      <c r="D1393" s="97">
        <v>1.6506999731063843</v>
      </c>
      <c r="E1393">
        <v>81.799589745746275</v>
      </c>
      <c r="F1393">
        <v>1504.8138427734375</v>
      </c>
      <c r="G1393" s="14"/>
      <c r="H1393" s="34">
        <f t="shared" si="606"/>
        <v>-1.0726810672398271E-2</v>
      </c>
      <c r="I1393" s="34">
        <f t="shared" si="607"/>
        <v>-1.5926699031208718E-3</v>
      </c>
      <c r="J1393" s="34">
        <f t="shared" si="608"/>
        <v>-2.9795248094714093E-4</v>
      </c>
      <c r="K1393" s="34">
        <f t="shared" si="609"/>
        <v>-1.2269841436715117E-3</v>
      </c>
      <c r="L1393" s="101">
        <f t="shared" si="610"/>
        <v>-3.7503872021381665E-4</v>
      </c>
      <c r="N1393" s="34">
        <f t="shared" si="611"/>
        <v>0.4411232806956375</v>
      </c>
      <c r="O1393" s="35">
        <f t="shared" si="619"/>
        <v>-0.15926699031208719</v>
      </c>
      <c r="P1393" s="35">
        <f t="shared" si="620"/>
        <v>-2.9795248094714094E-2</v>
      </c>
      <c r="Q1393" s="35">
        <f t="shared" si="612"/>
        <v>-0.12269841436715118</v>
      </c>
      <c r="R1393" s="35">
        <f t="shared" si="621"/>
        <v>-3.7503872021381668E-2</v>
      </c>
      <c r="S1393" s="67">
        <f t="shared" si="613"/>
        <v>9.1858755900303346E-2</v>
      </c>
      <c r="BL1393" s="96">
        <v>40658</v>
      </c>
      <c r="BM1393" s="126">
        <f t="shared" si="614"/>
        <v>-1.0305321833502459E-2</v>
      </c>
      <c r="BN1393" s="126">
        <f t="shared" si="615"/>
        <v>-1.7512005127908827E-3</v>
      </c>
      <c r="BO1393" s="126">
        <f t="shared" si="616"/>
        <v>-2.5676200935507857E-4</v>
      </c>
      <c r="BP1393" s="126">
        <f t="shared" si="617"/>
        <v>-1.0192925330902319E-3</v>
      </c>
      <c r="BQ1393" s="126">
        <f t="shared" si="618"/>
        <v>-1.1246983626322247E-3</v>
      </c>
    </row>
    <row r="1394" spans="1:69" ht="14" thickBot="1" x14ac:dyDescent="0.2">
      <c r="A1394" s="96">
        <v>40659</v>
      </c>
      <c r="B1394" s="97">
        <v>3.3906199932098389</v>
      </c>
      <c r="C1394" s="98">
        <v>1347.239990234375</v>
      </c>
      <c r="D1394" s="97">
        <v>1.6475000381469727</v>
      </c>
      <c r="E1394">
        <v>81.619326387434597</v>
      </c>
      <c r="F1394">
        <v>1500.0262451171875</v>
      </c>
      <c r="G1394" s="14"/>
      <c r="H1394" s="34">
        <f t="shared" si="606"/>
        <v>-1.4606747723494375E-2</v>
      </c>
      <c r="I1394" s="34">
        <f t="shared" si="607"/>
        <v>8.9795845230293946E-3</v>
      </c>
      <c r="J1394" s="34">
        <f t="shared" si="608"/>
        <v>-1.9385321448753617E-3</v>
      </c>
      <c r="K1394" s="34">
        <f t="shared" si="609"/>
        <v>-2.2037195892055349E-3</v>
      </c>
      <c r="L1394" s="101">
        <f t="shared" si="610"/>
        <v>-3.1815215411803025E-3</v>
      </c>
      <c r="N1394" s="34">
        <f t="shared" si="611"/>
        <v>0.60067961231581812</v>
      </c>
      <c r="O1394" s="35">
        <f t="shared" si="619"/>
        <v>0.89795845230293947</v>
      </c>
      <c r="P1394" s="35">
        <f t="shared" si="620"/>
        <v>-0.19385321448753617</v>
      </c>
      <c r="Q1394" s="35">
        <f t="shared" si="612"/>
        <v>-0.2203719589205535</v>
      </c>
      <c r="R1394" s="35">
        <f t="shared" si="621"/>
        <v>-0.31815215411803027</v>
      </c>
      <c r="S1394" s="67">
        <f t="shared" si="613"/>
        <v>0.76626073709263753</v>
      </c>
      <c r="BL1394" s="96">
        <v>40659</v>
      </c>
      <c r="BM1394" s="126">
        <f t="shared" si="614"/>
        <v>-1.4185258884598564E-2</v>
      </c>
      <c r="BN1394" s="126">
        <f t="shared" si="615"/>
        <v>8.8210539133593835E-3</v>
      </c>
      <c r="BO1394" s="126">
        <f t="shared" si="616"/>
        <v>-1.8973416732832994E-3</v>
      </c>
      <c r="BP1394" s="126">
        <f t="shared" si="617"/>
        <v>-1.996027978624255E-3</v>
      </c>
      <c r="BQ1394" s="126">
        <f t="shared" si="618"/>
        <v>-3.9311811835987106E-3</v>
      </c>
    </row>
    <row r="1395" spans="1:69" ht="14" thickBot="1" x14ac:dyDescent="0.2">
      <c r="A1395" s="96">
        <v>40660</v>
      </c>
      <c r="B1395" s="97">
        <v>3.4456899166107178</v>
      </c>
      <c r="C1395" s="98">
        <v>1355.6600341796875</v>
      </c>
      <c r="D1395" s="97">
        <v>1.6576000452041626</v>
      </c>
      <c r="E1395">
        <v>82.236839458910794</v>
      </c>
      <c r="F1395">
        <v>1512.7781982421875</v>
      </c>
      <c r="G1395" s="14"/>
      <c r="H1395" s="34">
        <f t="shared" si="606"/>
        <v>1.624184471016028E-2</v>
      </c>
      <c r="I1395" s="34">
        <f t="shared" si="607"/>
        <v>6.2498470995117151E-3</v>
      </c>
      <c r="J1395" s="34">
        <f t="shared" si="608"/>
        <v>6.1305049003518896E-3</v>
      </c>
      <c r="K1395" s="34">
        <f t="shared" si="609"/>
        <v>7.565770250846658E-3</v>
      </c>
      <c r="L1395" s="101">
        <f t="shared" si="610"/>
        <v>8.5011533408228934E-3</v>
      </c>
      <c r="N1395" s="34">
        <f t="shared" si="611"/>
        <v>-0.6679204138030278</v>
      </c>
      <c r="O1395" s="35">
        <f t="shared" si="619"/>
        <v>0.6249847099511715</v>
      </c>
      <c r="P1395" s="35">
        <f t="shared" si="620"/>
        <v>0.61305049003518897</v>
      </c>
      <c r="Q1395" s="35">
        <f t="shared" si="612"/>
        <v>0.75657702508466584</v>
      </c>
      <c r="R1395" s="35">
        <f t="shared" si="621"/>
        <v>0.85011533408228934</v>
      </c>
      <c r="S1395" s="67">
        <f t="shared" si="613"/>
        <v>2.1768071453502875</v>
      </c>
      <c r="BL1395" s="96">
        <v>40660</v>
      </c>
      <c r="BM1395" s="126">
        <f t="shared" si="614"/>
        <v>1.6663333549056091E-2</v>
      </c>
      <c r="BN1395" s="126">
        <f t="shared" si="615"/>
        <v>6.0913164898417039E-3</v>
      </c>
      <c r="BO1395" s="126">
        <f t="shared" si="616"/>
        <v>6.1716953719439518E-3</v>
      </c>
      <c r="BP1395" s="126">
        <f t="shared" si="617"/>
        <v>7.7734618614279383E-3</v>
      </c>
      <c r="BQ1395" s="126">
        <f t="shared" si="618"/>
        <v>7.7514936984044852E-3</v>
      </c>
    </row>
    <row r="1396" spans="1:69" ht="14" thickBot="1" x14ac:dyDescent="0.2">
      <c r="A1396" s="96">
        <v>40661</v>
      </c>
      <c r="B1396" s="97">
        <v>3.3842599391937256</v>
      </c>
      <c r="C1396" s="98">
        <v>1360.47998046875</v>
      </c>
      <c r="D1396" s="97">
        <v>1.6642999649047852</v>
      </c>
      <c r="E1396">
        <v>81.519523647522917</v>
      </c>
      <c r="F1396">
        <v>1532.3275146484375</v>
      </c>
      <c r="G1396" s="14"/>
      <c r="H1396" s="34">
        <f t="shared" si="606"/>
        <v>-1.7828063146615503E-2</v>
      </c>
      <c r="I1396" s="34">
        <f t="shared" si="607"/>
        <v>3.5554240499381978E-3</v>
      </c>
      <c r="J1396" s="34">
        <f t="shared" si="608"/>
        <v>4.0419398636040368E-3</v>
      </c>
      <c r="K1396" s="34">
        <f t="shared" si="609"/>
        <v>-8.7225605471654838E-3</v>
      </c>
      <c r="L1396" s="101">
        <f t="shared" si="610"/>
        <v>1.2922790947784575E-2</v>
      </c>
      <c r="N1396" s="34">
        <f t="shared" si="611"/>
        <v>0.73315116150229642</v>
      </c>
      <c r="O1396" s="35">
        <f t="shared" si="619"/>
        <v>0.35554240499381978</v>
      </c>
      <c r="P1396" s="35">
        <f t="shared" si="620"/>
        <v>0.40419398636040371</v>
      </c>
      <c r="Q1396" s="35">
        <f t="shared" si="612"/>
        <v>-0.87225605471654832</v>
      </c>
      <c r="R1396" s="35">
        <f t="shared" si="621"/>
        <v>1.2922790947784575</v>
      </c>
      <c r="S1396" s="67">
        <f t="shared" si="613"/>
        <v>1.9129105929184289</v>
      </c>
      <c r="BL1396" s="96">
        <v>40661</v>
      </c>
      <c r="BM1396" s="126">
        <f t="shared" si="614"/>
        <v>-1.7406574307719691E-2</v>
      </c>
      <c r="BN1396" s="126">
        <f t="shared" si="615"/>
        <v>3.3968934402681871E-3</v>
      </c>
      <c r="BO1396" s="126">
        <f t="shared" si="616"/>
        <v>4.0831303351960991E-3</v>
      </c>
      <c r="BP1396" s="126">
        <f t="shared" si="617"/>
        <v>-8.5148689365842044E-3</v>
      </c>
      <c r="BQ1396" s="126">
        <f t="shared" si="618"/>
        <v>1.2173131305366167E-2</v>
      </c>
    </row>
    <row r="1397" spans="1:69" ht="14" thickBot="1" x14ac:dyDescent="0.2">
      <c r="A1397" s="96">
        <v>40662</v>
      </c>
      <c r="B1397" s="97">
        <v>3.3736701011657715</v>
      </c>
      <c r="C1397" s="98">
        <v>1363.6099853515625</v>
      </c>
      <c r="D1397" s="97">
        <v>1.6711000204086304</v>
      </c>
      <c r="E1397">
        <v>81.109578723271497</v>
      </c>
      <c r="F1397">
        <v>1532.4091796875</v>
      </c>
      <c r="G1397" s="14"/>
      <c r="H1397" s="34">
        <f t="shared" si="606"/>
        <v>-3.1291443973647751E-3</v>
      </c>
      <c r="I1397" s="34">
        <f t="shared" si="607"/>
        <v>2.3006622131507329E-3</v>
      </c>
      <c r="J1397" s="34">
        <f t="shared" si="608"/>
        <v>4.0858352744327833E-3</v>
      </c>
      <c r="K1397" s="34">
        <f t="shared" si="609"/>
        <v>-5.0287944029697041E-3</v>
      </c>
      <c r="L1397" s="101">
        <f t="shared" si="610"/>
        <v>5.3294767784181205E-5</v>
      </c>
      <c r="N1397" s="34">
        <f t="shared" si="611"/>
        <v>0.12868116017818285</v>
      </c>
      <c r="O1397" s="35">
        <f t="shared" si="619"/>
        <v>0.23006622131507329</v>
      </c>
      <c r="P1397" s="35">
        <f t="shared" si="620"/>
        <v>0.4085835274432783</v>
      </c>
      <c r="Q1397" s="35">
        <f t="shared" si="612"/>
        <v>-0.5028794402969704</v>
      </c>
      <c r="R1397" s="35">
        <f t="shared" si="621"/>
        <v>5.3294767784181204E-3</v>
      </c>
      <c r="S1397" s="67">
        <f t="shared" si="613"/>
        <v>0.26978094541798214</v>
      </c>
      <c r="BL1397" s="96">
        <v>40662</v>
      </c>
      <c r="BM1397" s="126">
        <f t="shared" si="614"/>
        <v>-2.707655558468964E-3</v>
      </c>
      <c r="BN1397" s="126">
        <f t="shared" si="615"/>
        <v>2.1421316034807222E-3</v>
      </c>
      <c r="BO1397" s="126">
        <f t="shared" si="616"/>
        <v>4.1270257460248455E-3</v>
      </c>
      <c r="BP1397" s="126">
        <f t="shared" si="617"/>
        <v>-4.8211027923884238E-3</v>
      </c>
      <c r="BQ1397" s="126">
        <f t="shared" si="618"/>
        <v>-6.963648746342268E-4</v>
      </c>
    </row>
    <row r="1398" spans="1:69" ht="14" thickBot="1" x14ac:dyDescent="0.2">
      <c r="A1398" s="96">
        <v>40665</v>
      </c>
      <c r="B1398" s="97">
        <v>3.3586800098419189</v>
      </c>
      <c r="C1398" s="98">
        <v>1361.219970703125</v>
      </c>
      <c r="D1398" s="97">
        <v>1.6682000160217285</v>
      </c>
      <c r="E1398">
        <v>81.261172711143871</v>
      </c>
      <c r="F1398">
        <v>1532.4091796875</v>
      </c>
      <c r="G1398" s="14"/>
      <c r="H1398" s="34">
        <f t="shared" si="606"/>
        <v>-4.4432593805401165E-3</v>
      </c>
      <c r="I1398" s="34">
        <f t="shared" si="607"/>
        <v>-1.75271131343418E-3</v>
      </c>
      <c r="J1398" s="34">
        <f t="shared" si="608"/>
        <v>-1.7353864828466244E-3</v>
      </c>
      <c r="K1398" s="34">
        <f t="shared" si="609"/>
        <v>1.8690022838064591E-3</v>
      </c>
      <c r="L1398" s="101">
        <f t="shared" si="610"/>
        <v>0</v>
      </c>
      <c r="N1398" s="34">
        <f t="shared" si="611"/>
        <v>0.18272207972952925</v>
      </c>
      <c r="O1398" s="35">
        <f t="shared" si="619"/>
        <v>-0.17527113134341799</v>
      </c>
      <c r="P1398" s="35">
        <f t="shared" si="620"/>
        <v>-0.17353864828466245</v>
      </c>
      <c r="Q1398" s="35">
        <f t="shared" si="612"/>
        <v>0.18690022838064591</v>
      </c>
      <c r="R1398" s="35">
        <f t="shared" si="621"/>
        <v>0</v>
      </c>
      <c r="S1398" s="67">
        <f t="shared" si="613"/>
        <v>2.0812528482094722E-2</v>
      </c>
      <c r="BL1398" s="96">
        <v>40665</v>
      </c>
      <c r="BM1398" s="126">
        <f t="shared" si="614"/>
        <v>-4.0217705416443058E-3</v>
      </c>
      <c r="BN1398" s="126">
        <f t="shared" si="615"/>
        <v>-1.9112419231041909E-3</v>
      </c>
      <c r="BO1398" s="126">
        <f t="shared" si="616"/>
        <v>-1.6941960112545622E-3</v>
      </c>
      <c r="BP1398" s="126">
        <f t="shared" si="617"/>
        <v>2.0766938943877389E-3</v>
      </c>
      <c r="BQ1398" s="126">
        <f t="shared" si="618"/>
        <v>-7.4965964241840803E-4</v>
      </c>
    </row>
    <row r="1399" spans="1:69" ht="14" thickBot="1" x14ac:dyDescent="0.2">
      <c r="A1399" s="96">
        <v>40666</v>
      </c>
      <c r="B1399" s="97">
        <v>3.332859992980957</v>
      </c>
      <c r="C1399" s="98">
        <v>1356.6199951171875</v>
      </c>
      <c r="D1399" s="97">
        <v>1.6469000577926636</v>
      </c>
      <c r="E1399">
        <v>80.938892574143978</v>
      </c>
      <c r="F1399">
        <v>1535.2757568359375</v>
      </c>
      <c r="G1399" s="14"/>
      <c r="H1399" s="34">
        <f t="shared" si="606"/>
        <v>-7.6875489136511016E-3</v>
      </c>
      <c r="I1399" s="34">
        <f t="shared" si="607"/>
        <v>-3.3793036283191078E-3</v>
      </c>
      <c r="J1399" s="34">
        <f t="shared" si="608"/>
        <v>-1.276822804489621E-2</v>
      </c>
      <c r="K1399" s="34">
        <f t="shared" si="609"/>
        <v>-3.965979400094197E-3</v>
      </c>
      <c r="L1399" s="101">
        <f t="shared" si="610"/>
        <v>1.8706342838680158E-3</v>
      </c>
      <c r="N1399" s="34">
        <f t="shared" si="611"/>
        <v>0.31613840319042119</v>
      </c>
      <c r="O1399" s="35">
        <f t="shared" si="619"/>
        <v>-0.3379303628319108</v>
      </c>
      <c r="P1399" s="35">
        <f t="shared" si="620"/>
        <v>-1.276822804489621</v>
      </c>
      <c r="Q1399" s="35">
        <f t="shared" si="612"/>
        <v>-0.39659794000941972</v>
      </c>
      <c r="R1399" s="35">
        <f t="shared" si="621"/>
        <v>0.18706342838680159</v>
      </c>
      <c r="S1399" s="67">
        <f t="shared" si="613"/>
        <v>-1.5081492757537287</v>
      </c>
      <c r="BL1399" s="96">
        <v>40666</v>
      </c>
      <c r="BM1399" s="126">
        <f t="shared" si="614"/>
        <v>-7.2660600747552909E-3</v>
      </c>
      <c r="BN1399" s="126">
        <f t="shared" si="615"/>
        <v>-3.537834237989119E-3</v>
      </c>
      <c r="BO1399" s="126">
        <f t="shared" si="616"/>
        <v>-1.2727037573304147E-2</v>
      </c>
      <c r="BP1399" s="126">
        <f t="shared" si="617"/>
        <v>-3.7582877895129172E-3</v>
      </c>
      <c r="BQ1399" s="126">
        <f t="shared" si="618"/>
        <v>1.1209746414496077E-3</v>
      </c>
    </row>
    <row r="1400" spans="1:69" ht="14" thickBot="1" x14ac:dyDescent="0.2">
      <c r="A1400" s="96">
        <v>40667</v>
      </c>
      <c r="B1400" s="97">
        <v>3.3032999038696289</v>
      </c>
      <c r="C1400" s="98">
        <v>1347.3199462890625</v>
      </c>
      <c r="D1400" s="97">
        <v>1.6513999700546265</v>
      </c>
      <c r="E1400">
        <v>80.638660349404063</v>
      </c>
      <c r="F1400">
        <v>1507.67626953125</v>
      </c>
      <c r="G1400" s="14"/>
      <c r="H1400" s="34">
        <f t="shared" si="606"/>
        <v>-8.8692861907136884E-3</v>
      </c>
      <c r="I1400" s="34">
        <f t="shared" si="607"/>
        <v>-6.8553086801006816E-3</v>
      </c>
      <c r="J1400" s="34">
        <f t="shared" si="608"/>
        <v>2.7323529686398293E-3</v>
      </c>
      <c r="K1400" s="34">
        <f t="shared" si="609"/>
        <v>-3.7093690708071845E-3</v>
      </c>
      <c r="L1400" s="101">
        <f t="shared" si="610"/>
        <v>-1.7976892543113892E-2</v>
      </c>
      <c r="N1400" s="34">
        <f t="shared" si="611"/>
        <v>0.3647354970050386</v>
      </c>
      <c r="O1400" s="35">
        <f t="shared" si="619"/>
        <v>-0.68553086801006813</v>
      </c>
      <c r="P1400" s="35">
        <f t="shared" si="620"/>
        <v>0.27323529686398296</v>
      </c>
      <c r="Q1400" s="35">
        <f t="shared" si="612"/>
        <v>-0.37093690708071847</v>
      </c>
      <c r="R1400" s="35">
        <f t="shared" si="621"/>
        <v>-1.7976892543113892</v>
      </c>
      <c r="S1400" s="67">
        <f t="shared" si="613"/>
        <v>-2.2161862355331543</v>
      </c>
      <c r="BL1400" s="96">
        <v>40667</v>
      </c>
      <c r="BM1400" s="126">
        <f t="shared" si="614"/>
        <v>-8.4477973518178769E-3</v>
      </c>
      <c r="BN1400" s="126">
        <f t="shared" si="615"/>
        <v>-7.0138392897706927E-3</v>
      </c>
      <c r="BO1400" s="126">
        <f t="shared" si="616"/>
        <v>2.7735434402318916E-3</v>
      </c>
      <c r="BP1400" s="126">
        <f t="shared" si="617"/>
        <v>-3.5016774602259046E-3</v>
      </c>
      <c r="BQ1400" s="126">
        <f t="shared" si="618"/>
        <v>-1.8726552185532298E-2</v>
      </c>
    </row>
    <row r="1401" spans="1:69" ht="14" thickBot="1" x14ac:dyDescent="0.2">
      <c r="A1401" s="96">
        <v>40668</v>
      </c>
      <c r="B1401" s="97">
        <v>3.2556500434875488</v>
      </c>
      <c r="C1401" s="98">
        <v>1335.0999755859375</v>
      </c>
      <c r="D1401" s="97">
        <v>1.6394000053405762</v>
      </c>
      <c r="E1401">
        <v>80.237505122535836</v>
      </c>
      <c r="F1401">
        <v>1477.853759765625</v>
      </c>
      <c r="G1401" s="14"/>
      <c r="H1401" s="34">
        <f t="shared" si="606"/>
        <v>-1.4424927124013463E-2</v>
      </c>
      <c r="I1401" s="34">
        <f t="shared" si="607"/>
        <v>-9.0698358150063715E-3</v>
      </c>
      <c r="J1401" s="34">
        <f t="shared" si="608"/>
        <v>-7.2665404696921169E-3</v>
      </c>
      <c r="K1401" s="34">
        <f t="shared" si="609"/>
        <v>-4.9747258341103036E-3</v>
      </c>
      <c r="L1401" s="101">
        <f t="shared" si="610"/>
        <v>-1.978044648464029E-2</v>
      </c>
      <c r="N1401" s="34">
        <f t="shared" si="611"/>
        <v>0.59320252506308524</v>
      </c>
      <c r="O1401" s="35">
        <f t="shared" si="619"/>
        <v>-0.90698358150063718</v>
      </c>
      <c r="P1401" s="35">
        <f t="shared" si="620"/>
        <v>-0.72665404696921165</v>
      </c>
      <c r="Q1401" s="35">
        <f t="shared" si="612"/>
        <v>-0.49747258341103034</v>
      </c>
      <c r="R1401" s="35">
        <f t="shared" si="621"/>
        <v>-1.9780446484640291</v>
      </c>
      <c r="S1401" s="67">
        <f t="shared" si="613"/>
        <v>-3.5159523352818232</v>
      </c>
      <c r="BL1401" s="96">
        <v>40668</v>
      </c>
      <c r="BM1401" s="126">
        <f t="shared" si="614"/>
        <v>-1.4003438285117652E-2</v>
      </c>
      <c r="BN1401" s="126">
        <f t="shared" si="615"/>
        <v>-9.2283664246763826E-3</v>
      </c>
      <c r="BO1401" s="126">
        <f t="shared" si="616"/>
        <v>-7.2253499981000547E-3</v>
      </c>
      <c r="BP1401" s="126">
        <f t="shared" si="617"/>
        <v>-4.7670342235290233E-3</v>
      </c>
      <c r="BQ1401" s="126">
        <f t="shared" si="618"/>
        <v>-2.0530106127058696E-2</v>
      </c>
    </row>
    <row r="1402" spans="1:69" ht="14" thickBot="1" x14ac:dyDescent="0.2">
      <c r="A1402" s="96">
        <v>40669</v>
      </c>
      <c r="B1402" s="97">
        <v>3.2493400573730469</v>
      </c>
      <c r="C1402" s="98">
        <v>1340.199951171875</v>
      </c>
      <c r="D1402" s="97">
        <v>1.6368999481201172</v>
      </c>
      <c r="E1402">
        <v>80.482898368832522</v>
      </c>
      <c r="F1402">
        <v>1488.1533203125</v>
      </c>
      <c r="G1402" s="14"/>
      <c r="H1402" s="34">
        <f t="shared" si="606"/>
        <v>-1.9381647382906392E-3</v>
      </c>
      <c r="I1402" s="34">
        <f t="shared" si="607"/>
        <v>3.8199203649144442E-3</v>
      </c>
      <c r="J1402" s="34">
        <f t="shared" si="608"/>
        <v>-1.5249830500882616E-3</v>
      </c>
      <c r="K1402" s="34">
        <f t="shared" si="609"/>
        <v>3.0583359480324118E-3</v>
      </c>
      <c r="L1402" s="101">
        <f t="shared" si="610"/>
        <v>6.9692691031272421E-3</v>
      </c>
      <c r="N1402" s="34">
        <f t="shared" si="611"/>
        <v>7.9703987885545169E-2</v>
      </c>
      <c r="O1402" s="35">
        <f t="shared" si="619"/>
        <v>0.38199203649144442</v>
      </c>
      <c r="P1402" s="35">
        <f t="shared" si="620"/>
        <v>-0.15249830500882616</v>
      </c>
      <c r="Q1402" s="35">
        <f t="shared" si="612"/>
        <v>0.30583359480324118</v>
      </c>
      <c r="R1402" s="35">
        <f t="shared" si="621"/>
        <v>0.69692691031272425</v>
      </c>
      <c r="S1402" s="67">
        <f t="shared" si="613"/>
        <v>1.3119582244841288</v>
      </c>
      <c r="BL1402" s="96">
        <v>40669</v>
      </c>
      <c r="BM1402" s="126">
        <f t="shared" si="614"/>
        <v>-1.516675899394828E-3</v>
      </c>
      <c r="BN1402" s="126">
        <f t="shared" si="615"/>
        <v>3.6613897552444331E-3</v>
      </c>
      <c r="BO1402" s="126">
        <f t="shared" si="616"/>
        <v>-1.4837925784961993E-3</v>
      </c>
      <c r="BP1402" s="126">
        <f t="shared" si="617"/>
        <v>3.2660275586136917E-3</v>
      </c>
      <c r="BQ1402" s="126">
        <f t="shared" si="618"/>
        <v>6.219609460708834E-3</v>
      </c>
    </row>
    <row r="1403" spans="1:69" ht="14" thickBot="1" x14ac:dyDescent="0.2">
      <c r="A1403" s="96">
        <v>40672</v>
      </c>
      <c r="B1403" s="97">
        <v>3.2270998954772949</v>
      </c>
      <c r="C1403" s="98">
        <v>1346.2900390625</v>
      </c>
      <c r="D1403" s="97">
        <v>1.6385999917984009</v>
      </c>
      <c r="E1403">
        <v>80.340647237412966</v>
      </c>
      <c r="F1403">
        <v>1510.7763671875</v>
      </c>
      <c r="G1403" s="14"/>
      <c r="H1403" s="34">
        <f t="shared" si="606"/>
        <v>-6.8445165796934705E-3</v>
      </c>
      <c r="I1403" s="34">
        <f t="shared" si="607"/>
        <v>4.5441636416266159E-3</v>
      </c>
      <c r="J1403" s="34">
        <f t="shared" si="608"/>
        <v>1.0385751922321771E-3</v>
      </c>
      <c r="K1403" s="34">
        <f t="shared" si="609"/>
        <v>-1.7674702862669721E-3</v>
      </c>
      <c r="L1403" s="101">
        <f t="shared" si="610"/>
        <v>1.520209414326297E-2</v>
      </c>
      <c r="N1403" s="34">
        <f t="shared" si="611"/>
        <v>0.28147001943262845</v>
      </c>
      <c r="O1403" s="35">
        <f t="shared" si="619"/>
        <v>0.45441636416266157</v>
      </c>
      <c r="P1403" s="35">
        <f t="shared" si="620"/>
        <v>0.10385751922321772</v>
      </c>
      <c r="Q1403" s="35">
        <f t="shared" si="612"/>
        <v>-0.17674702862669722</v>
      </c>
      <c r="R1403" s="35">
        <f t="shared" si="621"/>
        <v>1.520209414326297</v>
      </c>
      <c r="S1403" s="67">
        <f t="shared" si="613"/>
        <v>2.1832062885181074</v>
      </c>
      <c r="BL1403" s="96">
        <v>40672</v>
      </c>
      <c r="BM1403" s="126">
        <f t="shared" si="614"/>
        <v>-6.4230277407976598E-3</v>
      </c>
      <c r="BN1403" s="126">
        <f t="shared" si="615"/>
        <v>4.3856330319566048E-3</v>
      </c>
      <c r="BO1403" s="126">
        <f t="shared" si="616"/>
        <v>1.0797656638242394E-3</v>
      </c>
      <c r="BP1403" s="126">
        <f t="shared" si="617"/>
        <v>-1.5597786756856922E-3</v>
      </c>
      <c r="BQ1403" s="126">
        <f t="shared" si="618"/>
        <v>1.4452434500844562E-2</v>
      </c>
    </row>
    <row r="1404" spans="1:69" ht="14" thickBot="1" x14ac:dyDescent="0.2">
      <c r="A1404" s="96">
        <v>40673</v>
      </c>
      <c r="B1404" s="97">
        <v>3.2807900905609131</v>
      </c>
      <c r="C1404" s="98">
        <v>1357.1600341796875</v>
      </c>
      <c r="D1404" s="97">
        <v>1.6351000070571899</v>
      </c>
      <c r="E1404">
        <v>80.781969703239199</v>
      </c>
      <c r="F1404">
        <v>1516.076171875</v>
      </c>
      <c r="G1404" s="14"/>
      <c r="H1404" s="34">
        <f t="shared" si="606"/>
        <v>1.6637289461929491E-2</v>
      </c>
      <c r="I1404" s="34">
        <f t="shared" si="607"/>
        <v>8.0740366501982803E-3</v>
      </c>
      <c r="J1404" s="34">
        <f t="shared" si="608"/>
        <v>-2.1359604288595318E-3</v>
      </c>
      <c r="K1404" s="34">
        <f t="shared" si="609"/>
        <v>5.4931405334847439E-3</v>
      </c>
      <c r="L1404" s="101">
        <f t="shared" si="610"/>
        <v>3.5080007886052998E-3</v>
      </c>
      <c r="N1404" s="34">
        <f t="shared" si="611"/>
        <v>-0.684182459583622</v>
      </c>
      <c r="O1404" s="35">
        <f t="shared" si="619"/>
        <v>0.80740366501982808</v>
      </c>
      <c r="P1404" s="35">
        <f t="shared" si="620"/>
        <v>-0.21359604288595319</v>
      </c>
      <c r="Q1404" s="35">
        <f t="shared" si="612"/>
        <v>0.54931405334847438</v>
      </c>
      <c r="R1404" s="35">
        <f t="shared" si="621"/>
        <v>0.35080007886053</v>
      </c>
      <c r="S1404" s="67">
        <f t="shared" si="613"/>
        <v>0.80973929475925721</v>
      </c>
      <c r="BL1404" s="96">
        <v>40673</v>
      </c>
      <c r="BM1404" s="126">
        <f t="shared" si="614"/>
        <v>1.7058778300825302E-2</v>
      </c>
      <c r="BN1404" s="126">
        <f t="shared" si="615"/>
        <v>7.9155060405282692E-3</v>
      </c>
      <c r="BO1404" s="126">
        <f t="shared" si="616"/>
        <v>-2.0947699572674695E-3</v>
      </c>
      <c r="BP1404" s="126">
        <f t="shared" si="617"/>
        <v>5.7008321440660242E-3</v>
      </c>
      <c r="BQ1404" s="126">
        <f t="shared" si="618"/>
        <v>2.7583411461868917E-3</v>
      </c>
    </row>
    <row r="1405" spans="1:69" ht="14" thickBot="1" x14ac:dyDescent="0.2">
      <c r="A1405" s="96">
        <v>40674</v>
      </c>
      <c r="B1405" s="97">
        <v>3.2446799278259277</v>
      </c>
      <c r="C1405" s="98">
        <v>1342.0799560546875</v>
      </c>
      <c r="D1405" s="97">
        <v>1.6346999406814575</v>
      </c>
      <c r="E1405">
        <v>80.938892574143978</v>
      </c>
      <c r="F1405">
        <v>1499.7264404296875</v>
      </c>
      <c r="G1405" s="14"/>
      <c r="H1405" s="34">
        <f t="shared" si="606"/>
        <v>-1.1006544685341828E-2</v>
      </c>
      <c r="I1405" s="34">
        <f t="shared" si="607"/>
        <v>-1.1111495877577104E-2</v>
      </c>
      <c r="J1405" s="34">
        <f t="shared" si="608"/>
        <v>-2.446739489974383E-4</v>
      </c>
      <c r="K1405" s="34">
        <f t="shared" si="609"/>
        <v>1.9425482131873158E-3</v>
      </c>
      <c r="L1405" s="101">
        <f t="shared" si="610"/>
        <v>-1.0784241417825365E-2</v>
      </c>
      <c r="N1405" s="34">
        <f t="shared" si="611"/>
        <v>0.45262690365314318</v>
      </c>
      <c r="O1405" s="35">
        <f t="shared" si="619"/>
        <v>-1.1111495877577104</v>
      </c>
      <c r="P1405" s="35">
        <f t="shared" si="620"/>
        <v>-2.4467394899743831E-2</v>
      </c>
      <c r="Q1405" s="35">
        <f t="shared" si="612"/>
        <v>0.19425482131873159</v>
      </c>
      <c r="R1405" s="35">
        <f t="shared" si="621"/>
        <v>-1.0784241417825364</v>
      </c>
      <c r="S1405" s="67">
        <f t="shared" si="613"/>
        <v>-1.5671593994681159</v>
      </c>
      <c r="BL1405" s="96">
        <v>40674</v>
      </c>
      <c r="BM1405" s="126">
        <f t="shared" si="614"/>
        <v>-1.0585055846446017E-2</v>
      </c>
      <c r="BN1405" s="126">
        <f t="shared" si="615"/>
        <v>-1.1270026487247115E-2</v>
      </c>
      <c r="BO1405" s="126">
        <f t="shared" si="616"/>
        <v>-2.0348347740537594E-4</v>
      </c>
      <c r="BP1405" s="126">
        <f t="shared" si="617"/>
        <v>2.1502398237685958E-3</v>
      </c>
      <c r="BQ1405" s="126">
        <f t="shared" si="618"/>
        <v>-1.1533901060243773E-2</v>
      </c>
    </row>
    <row r="1406" spans="1:69" ht="14" thickBot="1" x14ac:dyDescent="0.2">
      <c r="A1406" s="96">
        <v>40675</v>
      </c>
      <c r="B1406" s="97">
        <v>3.3006000518798828</v>
      </c>
      <c r="C1406" s="98">
        <v>1348.6500244140625</v>
      </c>
      <c r="D1406" s="97">
        <v>1.6284999847412109</v>
      </c>
      <c r="E1406">
        <v>80.919245407124308</v>
      </c>
      <c r="F1406">
        <v>1494.9031982421875</v>
      </c>
      <c r="G1406" s="14"/>
      <c r="H1406" s="34">
        <f t="shared" si="606"/>
        <v>1.7234403792618126E-2</v>
      </c>
      <c r="I1406" s="34">
        <f t="shared" si="607"/>
        <v>4.8954373617865737E-3</v>
      </c>
      <c r="J1406" s="34">
        <f t="shared" si="608"/>
        <v>-3.7927180309690386E-3</v>
      </c>
      <c r="K1406" s="34">
        <f t="shared" si="609"/>
        <v>-2.4274074421851399E-4</v>
      </c>
      <c r="L1406" s="101">
        <f t="shared" si="610"/>
        <v>-3.2160813182156673E-3</v>
      </c>
      <c r="N1406" s="34">
        <f t="shared" si="611"/>
        <v>-0.70873785079431251</v>
      </c>
      <c r="O1406" s="35">
        <f t="shared" si="619"/>
        <v>0.48954373617865737</v>
      </c>
      <c r="P1406" s="35">
        <f t="shared" si="620"/>
        <v>-0.37927180309690384</v>
      </c>
      <c r="Q1406" s="35">
        <f t="shared" si="612"/>
        <v>-2.4274074421851397E-2</v>
      </c>
      <c r="R1406" s="35">
        <f t="shared" si="621"/>
        <v>-0.32160813182156672</v>
      </c>
      <c r="S1406" s="67">
        <f t="shared" si="613"/>
        <v>-0.944348123955977</v>
      </c>
      <c r="BL1406" s="96">
        <v>40675</v>
      </c>
      <c r="BM1406" s="126">
        <f t="shared" si="614"/>
        <v>1.7655892631513938E-2</v>
      </c>
      <c r="BN1406" s="126">
        <f t="shared" si="615"/>
        <v>4.7369067521165625E-3</v>
      </c>
      <c r="BO1406" s="126">
        <f t="shared" si="616"/>
        <v>-3.7515275593769763E-3</v>
      </c>
      <c r="BP1406" s="126">
        <f t="shared" si="617"/>
        <v>-3.5049133637234114E-5</v>
      </c>
      <c r="BQ1406" s="126">
        <f t="shared" si="618"/>
        <v>-3.9657409606340755E-3</v>
      </c>
    </row>
    <row r="1407" spans="1:69" ht="14" thickBot="1" x14ac:dyDescent="0.2">
      <c r="A1407" s="96">
        <v>40676</v>
      </c>
      <c r="B1407" s="97">
        <v>3.2612800598144531</v>
      </c>
      <c r="C1407" s="98">
        <v>1337.77001953125</v>
      </c>
      <c r="D1407" s="97">
        <v>1.6174999475479126</v>
      </c>
      <c r="E1407">
        <v>80.860355005077579</v>
      </c>
      <c r="F1407">
        <v>1485.0035400390625</v>
      </c>
      <c r="G1407" s="14"/>
      <c r="H1407" s="34">
        <f t="shared" si="606"/>
        <v>-1.1912982926554423E-2</v>
      </c>
      <c r="I1407" s="34">
        <f t="shared" si="607"/>
        <v>-8.0673300603241755E-3</v>
      </c>
      <c r="J1407" s="34">
        <f t="shared" si="608"/>
        <v>-6.7547051251869578E-3</v>
      </c>
      <c r="K1407" s="34">
        <f t="shared" si="609"/>
        <v>-7.2776756320991841E-4</v>
      </c>
      <c r="L1407" s="101">
        <f t="shared" si="610"/>
        <v>-6.6222737463975702E-3</v>
      </c>
      <c r="N1407" s="34">
        <f t="shared" si="611"/>
        <v>0.48990275599391042</v>
      </c>
      <c r="O1407" s="35">
        <f t="shared" si="619"/>
        <v>-0.8067330060324176</v>
      </c>
      <c r="P1407" s="35">
        <f t="shared" si="620"/>
        <v>-0.67547051251869572</v>
      </c>
      <c r="Q1407" s="35">
        <f t="shared" si="612"/>
        <v>-7.2776756320991842E-2</v>
      </c>
      <c r="R1407" s="35">
        <f t="shared" si="621"/>
        <v>-0.662227374639757</v>
      </c>
      <c r="S1407" s="67">
        <f t="shared" si="613"/>
        <v>-1.7273048935179518</v>
      </c>
      <c r="BL1407" s="96">
        <v>40676</v>
      </c>
      <c r="BM1407" s="126">
        <f t="shared" si="614"/>
        <v>-1.1491494087658611E-2</v>
      </c>
      <c r="BN1407" s="126">
        <f t="shared" si="615"/>
        <v>-8.2258606699941866E-3</v>
      </c>
      <c r="BO1407" s="126">
        <f t="shared" si="616"/>
        <v>-6.7135146535948955E-3</v>
      </c>
      <c r="BP1407" s="126">
        <f t="shared" si="617"/>
        <v>-5.2007595262863857E-4</v>
      </c>
      <c r="BQ1407" s="126">
        <f t="shared" si="618"/>
        <v>-7.3719333888159783E-3</v>
      </c>
    </row>
    <row r="1408" spans="1:69" ht="14" thickBot="1" x14ac:dyDescent="0.2">
      <c r="A1408" s="96">
        <v>40679</v>
      </c>
      <c r="B1408" s="97">
        <v>3.223829984664917</v>
      </c>
      <c r="C1408" s="98">
        <v>1329.469970703125</v>
      </c>
      <c r="D1408" s="97">
        <v>1.6210999488830566</v>
      </c>
      <c r="E1408">
        <v>80.781969703239199</v>
      </c>
      <c r="F1408">
        <v>1497.2265625</v>
      </c>
      <c r="G1408" s="14"/>
      <c r="H1408" s="34">
        <f t="shared" si="606"/>
        <v>-1.1483244144223177E-2</v>
      </c>
      <c r="I1408" s="34">
        <f t="shared" si="607"/>
        <v>-6.2043914177664925E-3</v>
      </c>
      <c r="J1408" s="34">
        <f t="shared" si="608"/>
        <v>2.225657775508154E-3</v>
      </c>
      <c r="K1408" s="34">
        <f t="shared" si="609"/>
        <v>-9.6939101780419746E-4</v>
      </c>
      <c r="L1408" s="101">
        <f t="shared" si="610"/>
        <v>8.2309719346635203E-3</v>
      </c>
      <c r="N1408" s="34">
        <f t="shared" si="611"/>
        <v>0.47223042194294268</v>
      </c>
      <c r="O1408" s="35">
        <f t="shared" si="619"/>
        <v>-0.62043914177664927</v>
      </c>
      <c r="P1408" s="35">
        <f t="shared" si="620"/>
        <v>0.22256577755081541</v>
      </c>
      <c r="Q1408" s="35">
        <f t="shared" si="612"/>
        <v>-9.6939101780419742E-2</v>
      </c>
      <c r="R1408" s="35">
        <f t="shared" si="621"/>
        <v>0.82309719346635202</v>
      </c>
      <c r="S1408" s="67">
        <f t="shared" si="613"/>
        <v>0.80051514940304114</v>
      </c>
      <c r="BL1408" s="96">
        <v>40679</v>
      </c>
      <c r="BM1408" s="126">
        <f t="shared" si="614"/>
        <v>-1.1061755305327365E-2</v>
      </c>
      <c r="BN1408" s="126">
        <f t="shared" si="615"/>
        <v>-6.3629220274365036E-3</v>
      </c>
      <c r="BO1408" s="126">
        <f t="shared" si="616"/>
        <v>2.2668482471002163E-3</v>
      </c>
      <c r="BP1408" s="126">
        <f t="shared" si="617"/>
        <v>-7.6169940722291762E-4</v>
      </c>
      <c r="BQ1408" s="126">
        <f t="shared" si="618"/>
        <v>7.4813122922451122E-3</v>
      </c>
    </row>
    <row r="1409" spans="1:69" ht="14" thickBot="1" x14ac:dyDescent="0.2">
      <c r="A1409" s="96">
        <v>40680</v>
      </c>
      <c r="B1409" s="97">
        <v>3.1894800662994385</v>
      </c>
      <c r="C1409" s="98">
        <v>1328.97998046875</v>
      </c>
      <c r="D1409" s="97">
        <v>1.6251000165939331</v>
      </c>
      <c r="E1409">
        <v>81.479673332127788</v>
      </c>
      <c r="F1409">
        <v>1478.826904296875</v>
      </c>
      <c r="G1409" s="14"/>
      <c r="H1409" s="34">
        <f t="shared" si="606"/>
        <v>-1.0655003064328414E-2</v>
      </c>
      <c r="I1409" s="34">
        <f t="shared" si="607"/>
        <v>-3.6856058818376757E-4</v>
      </c>
      <c r="J1409" s="34">
        <f t="shared" si="608"/>
        <v>2.4675022126997939E-3</v>
      </c>
      <c r="K1409" s="34">
        <f t="shared" si="609"/>
        <v>8.6368731964778182E-3</v>
      </c>
      <c r="L1409" s="101">
        <f t="shared" si="610"/>
        <v>-1.2289160948628976E-2</v>
      </c>
      <c r="N1409" s="34">
        <f t="shared" si="611"/>
        <v>0.4381703053315632</v>
      </c>
      <c r="O1409" s="35">
        <f t="shared" si="619"/>
        <v>-3.6856058818376759E-2</v>
      </c>
      <c r="P1409" s="35">
        <f t="shared" si="620"/>
        <v>0.24675022126997939</v>
      </c>
      <c r="Q1409" s="35">
        <f t="shared" si="612"/>
        <v>0.86368731964778178</v>
      </c>
      <c r="R1409" s="35">
        <f t="shared" si="621"/>
        <v>-1.2289160948628977</v>
      </c>
      <c r="S1409" s="67">
        <f t="shared" si="613"/>
        <v>0.28283569256804997</v>
      </c>
      <c r="BL1409" s="96">
        <v>40680</v>
      </c>
      <c r="BM1409" s="126">
        <f t="shared" si="614"/>
        <v>-1.0233514225432602E-2</v>
      </c>
      <c r="BN1409" s="126">
        <f t="shared" si="615"/>
        <v>-5.2709119785377843E-4</v>
      </c>
      <c r="BO1409" s="126">
        <f t="shared" si="616"/>
        <v>2.5086926842918561E-3</v>
      </c>
      <c r="BP1409" s="126">
        <f t="shared" si="617"/>
        <v>8.8445648070590976E-3</v>
      </c>
      <c r="BQ1409" s="126">
        <f t="shared" si="618"/>
        <v>-1.3038820591047384E-2</v>
      </c>
    </row>
    <row r="1410" spans="1:69" ht="14" thickBot="1" x14ac:dyDescent="0.2">
      <c r="A1410" s="96">
        <v>40681</v>
      </c>
      <c r="B1410" s="97">
        <v>3.2534000873565674</v>
      </c>
      <c r="C1410" s="98">
        <v>1340.6800537109375</v>
      </c>
      <c r="D1410" s="97">
        <v>1.6141999959945679</v>
      </c>
      <c r="E1410">
        <v>81.579378460312086</v>
      </c>
      <c r="F1410">
        <v>1498.2266845703125</v>
      </c>
      <c r="G1410" s="14"/>
      <c r="H1410" s="34">
        <f t="shared" si="606"/>
        <v>2.0040890592958448E-2</v>
      </c>
      <c r="I1410" s="34">
        <f t="shared" si="607"/>
        <v>8.8037994658585594E-3</v>
      </c>
      <c r="J1410" s="34">
        <f t="shared" si="608"/>
        <v>-6.7072921592916598E-3</v>
      </c>
      <c r="K1410" s="34">
        <f t="shared" si="609"/>
        <v>1.2236810005101352E-3</v>
      </c>
      <c r="L1410" s="101">
        <f t="shared" si="610"/>
        <v>1.3118357677338406E-2</v>
      </c>
      <c r="N1410" s="34">
        <f t="shared" si="611"/>
        <v>-0.82415022287809558</v>
      </c>
      <c r="O1410" s="35">
        <f t="shared" si="619"/>
        <v>0.88037994658585594</v>
      </c>
      <c r="P1410" s="35">
        <f t="shared" si="620"/>
        <v>-0.67072921592916601</v>
      </c>
      <c r="Q1410" s="35">
        <f t="shared" si="612"/>
        <v>0.12236810005101352</v>
      </c>
      <c r="R1410" s="35">
        <f t="shared" si="621"/>
        <v>1.3118357677338406</v>
      </c>
      <c r="S1410" s="67">
        <f t="shared" si="613"/>
        <v>0.81970437556344844</v>
      </c>
      <c r="BL1410" s="96">
        <v>40681</v>
      </c>
      <c r="BM1410" s="126">
        <f t="shared" si="614"/>
        <v>2.046237943185426E-2</v>
      </c>
      <c r="BN1410" s="126">
        <f t="shared" si="615"/>
        <v>8.6452688561885482E-3</v>
      </c>
      <c r="BO1410" s="126">
        <f t="shared" si="616"/>
        <v>-6.6661016876995976E-3</v>
      </c>
      <c r="BP1410" s="126">
        <f t="shared" si="617"/>
        <v>1.4313726110914151E-3</v>
      </c>
      <c r="BQ1410" s="126">
        <f t="shared" si="618"/>
        <v>1.2368698034919998E-2</v>
      </c>
    </row>
    <row r="1411" spans="1:69" ht="14" thickBot="1" x14ac:dyDescent="0.2">
      <c r="A1411" s="96">
        <v>40682</v>
      </c>
      <c r="B1411" s="97">
        <v>3.2634000778198242</v>
      </c>
      <c r="C1411" s="98">
        <v>1343.5999755859375</v>
      </c>
      <c r="D1411" s="97">
        <v>1.6216000318527222</v>
      </c>
      <c r="E1411">
        <v>81.599347534628407</v>
      </c>
      <c r="F1411">
        <v>1495.50341796875</v>
      </c>
      <c r="G1411" s="14"/>
      <c r="H1411" s="34">
        <f t="shared" si="606"/>
        <v>3.0737044921462352E-3</v>
      </c>
      <c r="I1411" s="34">
        <f t="shared" si="607"/>
        <v>2.1779408643529809E-3</v>
      </c>
      <c r="J1411" s="34">
        <f t="shared" si="608"/>
        <v>4.5843364369449547E-3</v>
      </c>
      <c r="K1411" s="34">
        <f t="shared" si="609"/>
        <v>2.4478090778831457E-4</v>
      </c>
      <c r="L1411" s="101">
        <f t="shared" si="610"/>
        <v>-1.817659923967731E-3</v>
      </c>
      <c r="N1411" s="34">
        <f t="shared" si="611"/>
        <v>-0.12640128094675518</v>
      </c>
      <c r="O1411" s="35">
        <f t="shared" si="619"/>
        <v>0.21779408643529807</v>
      </c>
      <c r="P1411" s="35">
        <f t="shared" si="620"/>
        <v>0.45843364369449546</v>
      </c>
      <c r="Q1411" s="35">
        <f t="shared" si="612"/>
        <v>2.4478090778831459E-2</v>
      </c>
      <c r="R1411" s="35">
        <f t="shared" si="621"/>
        <v>-0.1817659923967731</v>
      </c>
      <c r="S1411" s="67">
        <f t="shared" si="613"/>
        <v>0.39253854756509671</v>
      </c>
      <c r="BL1411" s="96">
        <v>40682</v>
      </c>
      <c r="BM1411" s="126">
        <f t="shared" si="614"/>
        <v>3.4951933310420464E-3</v>
      </c>
      <c r="BN1411" s="126">
        <f t="shared" si="615"/>
        <v>2.0194102546829702E-3</v>
      </c>
      <c r="BO1411" s="126">
        <f t="shared" si="616"/>
        <v>4.6255269085370169E-3</v>
      </c>
      <c r="BP1411" s="126">
        <f t="shared" si="617"/>
        <v>4.5247251836959441E-4</v>
      </c>
      <c r="BQ1411" s="126">
        <f t="shared" si="618"/>
        <v>-2.5673195663861391E-3</v>
      </c>
    </row>
    <row r="1412" spans="1:69" ht="14" thickBot="1" x14ac:dyDescent="0.2">
      <c r="A1412" s="96">
        <v>40683</v>
      </c>
      <c r="B1412" s="97">
        <v>3.2431600093841553</v>
      </c>
      <c r="C1412" s="98">
        <v>1333.27001953125</v>
      </c>
      <c r="D1412" s="97">
        <v>1.6274000406265259</v>
      </c>
      <c r="E1412">
        <v>81.592688023659974</v>
      </c>
      <c r="F1412">
        <v>1514.5029296875</v>
      </c>
      <c r="G1412" s="14"/>
      <c r="H1412" s="34">
        <f t="shared" si="606"/>
        <v>-6.2021413106022553E-3</v>
      </c>
      <c r="I1412" s="34">
        <f t="shared" si="607"/>
        <v>-7.6882675218735812E-3</v>
      </c>
      <c r="J1412" s="34">
        <f t="shared" si="608"/>
        <v>3.5767196965191491E-3</v>
      </c>
      <c r="K1412" s="34">
        <f t="shared" si="609"/>
        <v>-8.1612306588686449E-5</v>
      </c>
      <c r="L1412" s="101">
        <f t="shared" si="610"/>
        <v>1.2704425473367266E-2</v>
      </c>
      <c r="N1412" s="34">
        <f t="shared" si="611"/>
        <v>0.25505334305104504</v>
      </c>
      <c r="O1412" s="35">
        <f t="shared" si="619"/>
        <v>-0.76882675218735808</v>
      </c>
      <c r="P1412" s="35">
        <f t="shared" si="620"/>
        <v>0.35767196965191489</v>
      </c>
      <c r="Q1412" s="35">
        <f t="shared" si="612"/>
        <v>-8.1612306588686456E-3</v>
      </c>
      <c r="R1412" s="35">
        <f t="shared" si="621"/>
        <v>1.2704425473367265</v>
      </c>
      <c r="S1412" s="67">
        <f t="shared" si="613"/>
        <v>1.1061798771934597</v>
      </c>
      <c r="BL1412" s="96">
        <v>40683</v>
      </c>
      <c r="BM1412" s="126">
        <f t="shared" si="614"/>
        <v>-5.7806524717064446E-3</v>
      </c>
      <c r="BN1412" s="126">
        <f t="shared" si="615"/>
        <v>-7.8467981315435923E-3</v>
      </c>
      <c r="BO1412" s="126">
        <f t="shared" si="616"/>
        <v>3.6179101681112114E-3</v>
      </c>
      <c r="BP1412" s="126">
        <f t="shared" si="617"/>
        <v>1.2607930399259344E-4</v>
      </c>
      <c r="BQ1412" s="126">
        <f t="shared" si="618"/>
        <v>1.1954765830948857E-2</v>
      </c>
    </row>
    <row r="1413" spans="1:69" ht="14" thickBot="1" x14ac:dyDescent="0.2">
      <c r="A1413" s="96">
        <v>40686</v>
      </c>
      <c r="B1413" s="97">
        <v>3.2291100025177002</v>
      </c>
      <c r="C1413" s="98">
        <v>1317.3699951171875</v>
      </c>
      <c r="D1413" s="97">
        <v>1.611799955368042</v>
      </c>
      <c r="E1413">
        <v>81.940348803356542</v>
      </c>
      <c r="F1413">
        <v>1514.326416015625</v>
      </c>
      <c r="G1413" s="14"/>
      <c r="H1413" s="34">
        <f t="shared" si="606"/>
        <v>-4.3321966310021932E-3</v>
      </c>
      <c r="I1413" s="34">
        <f t="shared" si="607"/>
        <v>-1.1925584601124247E-2</v>
      </c>
      <c r="J1413" s="34">
        <f t="shared" si="608"/>
        <v>-9.5858945981579773E-3</v>
      </c>
      <c r="K1413" s="34">
        <f t="shared" si="609"/>
        <v>4.2609305823550579E-3</v>
      </c>
      <c r="L1413" s="101">
        <f t="shared" si="610"/>
        <v>-1.165489141123164E-4</v>
      </c>
      <c r="N1413" s="34">
        <f t="shared" si="611"/>
        <v>0.17815479818280527</v>
      </c>
      <c r="O1413" s="35">
        <f t="shared" si="619"/>
        <v>-1.1925584601124246</v>
      </c>
      <c r="P1413" s="35">
        <f t="shared" si="620"/>
        <v>-0.95858945981579768</v>
      </c>
      <c r="Q1413" s="35">
        <f t="shared" si="612"/>
        <v>0.42609305823550581</v>
      </c>
      <c r="R1413" s="35">
        <f t="shared" si="621"/>
        <v>-1.165489141123164E-2</v>
      </c>
      <c r="S1413" s="67">
        <f t="shared" si="613"/>
        <v>-1.5585549549211428</v>
      </c>
      <c r="BL1413" s="96">
        <v>40686</v>
      </c>
      <c r="BM1413" s="126">
        <f t="shared" si="614"/>
        <v>-3.9107077921063825E-3</v>
      </c>
      <c r="BN1413" s="126">
        <f t="shared" si="615"/>
        <v>-1.2084115210794258E-2</v>
      </c>
      <c r="BO1413" s="126">
        <f t="shared" si="616"/>
        <v>-9.5447041265659151E-3</v>
      </c>
      <c r="BP1413" s="126">
        <f t="shared" si="617"/>
        <v>4.4686221929363381E-3</v>
      </c>
      <c r="BQ1413" s="126">
        <f t="shared" si="618"/>
        <v>-8.6620855653072443E-4</v>
      </c>
    </row>
    <row r="1414" spans="1:69" ht="14" thickBot="1" x14ac:dyDescent="0.2">
      <c r="A1414" s="96">
        <v>40687</v>
      </c>
      <c r="B1414" s="97">
        <v>3.2130899429321289</v>
      </c>
      <c r="C1414" s="98">
        <v>1316.280029296875</v>
      </c>
      <c r="D1414" s="97">
        <v>1.6182999610900879</v>
      </c>
      <c r="E1414">
        <v>81.92021250055123</v>
      </c>
      <c r="F1414">
        <v>1523.3763427734375</v>
      </c>
      <c r="G1414" s="14"/>
      <c r="H1414" s="34">
        <f t="shared" si="606"/>
        <v>-4.9611377664683558E-3</v>
      </c>
      <c r="I1414" s="34">
        <f t="shared" si="607"/>
        <v>-8.2738017743871678E-4</v>
      </c>
      <c r="J1414" s="34">
        <f t="shared" si="608"/>
        <v>4.0327620685171647E-3</v>
      </c>
      <c r="K1414" s="34">
        <f t="shared" si="609"/>
        <v>-2.4574343530848461E-4</v>
      </c>
      <c r="L1414" s="101">
        <f t="shared" si="610"/>
        <v>5.9762060953964906E-3</v>
      </c>
      <c r="N1414" s="34">
        <f t="shared" si="611"/>
        <v>0.20401901686946206</v>
      </c>
      <c r="O1414" s="35">
        <f t="shared" si="619"/>
        <v>-8.2738017743871684E-2</v>
      </c>
      <c r="P1414" s="35">
        <f t="shared" si="620"/>
        <v>0.40327620685171645</v>
      </c>
      <c r="Q1414" s="35">
        <f t="shared" si="612"/>
        <v>-2.4574343530848461E-2</v>
      </c>
      <c r="R1414" s="35">
        <f t="shared" si="621"/>
        <v>0.59762060953964902</v>
      </c>
      <c r="S1414" s="67">
        <f t="shared" si="613"/>
        <v>1.0976034719861074</v>
      </c>
      <c r="BL1414" s="96">
        <v>40687</v>
      </c>
      <c r="BM1414" s="126">
        <f t="shared" si="614"/>
        <v>-4.5396489275725451E-3</v>
      </c>
      <c r="BN1414" s="126">
        <f t="shared" si="615"/>
        <v>-9.8591078710872759E-4</v>
      </c>
      <c r="BO1414" s="126">
        <f t="shared" si="616"/>
        <v>4.0739525401092269E-3</v>
      </c>
      <c r="BP1414" s="126">
        <f t="shared" si="617"/>
        <v>-3.8051824727204734E-5</v>
      </c>
      <c r="BQ1414" s="126">
        <f t="shared" si="618"/>
        <v>5.2265464529780824E-3</v>
      </c>
    </row>
    <row r="1415" spans="1:69" ht="14" thickBot="1" x14ac:dyDescent="0.2">
      <c r="A1415" s="96">
        <v>40688</v>
      </c>
      <c r="B1415" s="97">
        <v>3.2185900211334229</v>
      </c>
      <c r="C1415" s="98">
        <v>1320.469970703125</v>
      </c>
      <c r="D1415" s="97">
        <v>1.628000020980835</v>
      </c>
      <c r="E1415">
        <v>82.000817150570001</v>
      </c>
      <c r="F1415">
        <v>1525.476318359375</v>
      </c>
      <c r="G1415" s="14"/>
      <c r="H1415" s="34">
        <f t="shared" si="606"/>
        <v>1.71177225007116E-3</v>
      </c>
      <c r="I1415" s="34">
        <f t="shared" si="607"/>
        <v>3.1831687125787097E-3</v>
      </c>
      <c r="J1415" s="34">
        <f t="shared" si="608"/>
        <v>5.9939814150481129E-3</v>
      </c>
      <c r="K1415" s="34">
        <f t="shared" si="609"/>
        <v>9.8394092933081823E-4</v>
      </c>
      <c r="L1415" s="101">
        <f t="shared" si="610"/>
        <v>1.3785008516768182E-3</v>
      </c>
      <c r="N1415" s="34">
        <f t="shared" si="611"/>
        <v>-7.0393951549656608E-2</v>
      </c>
      <c r="O1415" s="35">
        <f t="shared" si="619"/>
        <v>0.31831687125787095</v>
      </c>
      <c r="P1415" s="35">
        <f t="shared" si="620"/>
        <v>0.5993981415048113</v>
      </c>
      <c r="Q1415" s="35">
        <f t="shared" si="612"/>
        <v>9.8394092933081823E-2</v>
      </c>
      <c r="R1415" s="35">
        <f t="shared" si="621"/>
        <v>0.13785008516768182</v>
      </c>
      <c r="S1415" s="67">
        <f t="shared" si="613"/>
        <v>1.0835652393137893</v>
      </c>
      <c r="BL1415" s="96">
        <v>40688</v>
      </c>
      <c r="BM1415" s="126">
        <f t="shared" si="614"/>
        <v>2.133261088966971E-3</v>
      </c>
      <c r="BN1415" s="126">
        <f t="shared" si="615"/>
        <v>3.0246381029086986E-3</v>
      </c>
      <c r="BO1415" s="126">
        <f t="shared" si="616"/>
        <v>6.0351718866401751E-3</v>
      </c>
      <c r="BP1415" s="126">
        <f t="shared" si="617"/>
        <v>1.1916325399120981E-3</v>
      </c>
      <c r="BQ1415" s="126">
        <f t="shared" si="618"/>
        <v>6.2884120925841018E-4</v>
      </c>
    </row>
    <row r="1416" spans="1:69" ht="14" thickBot="1" x14ac:dyDescent="0.2">
      <c r="A1416" s="96">
        <v>40689</v>
      </c>
      <c r="B1416" s="97">
        <v>3.144010066986084</v>
      </c>
      <c r="C1416" s="98">
        <v>1325.68994140625</v>
      </c>
      <c r="D1416" s="97">
        <v>1.6390000581741333</v>
      </c>
      <c r="E1416">
        <v>81.320648604042333</v>
      </c>
      <c r="F1416">
        <v>1521.9410400390625</v>
      </c>
      <c r="G1416" s="14"/>
      <c r="H1416" s="34">
        <f t="shared" si="606"/>
        <v>-2.317162287139498E-2</v>
      </c>
      <c r="I1416" s="34">
        <f t="shared" si="607"/>
        <v>3.9531157988738396E-3</v>
      </c>
      <c r="J1416" s="34">
        <f t="shared" si="608"/>
        <v>6.7567795156851743E-3</v>
      </c>
      <c r="K1416" s="34">
        <f t="shared" si="609"/>
        <v>-8.2946557139636952E-3</v>
      </c>
      <c r="L1416" s="101">
        <f t="shared" si="610"/>
        <v>-2.3174914469433617E-3</v>
      </c>
      <c r="N1416" s="34">
        <f t="shared" si="611"/>
        <v>0.95289668217724932</v>
      </c>
      <c r="O1416" s="35">
        <f t="shared" si="619"/>
        <v>0.39531157988738397</v>
      </c>
      <c r="P1416" s="35">
        <f t="shared" si="620"/>
        <v>0.6756779515685174</v>
      </c>
      <c r="Q1416" s="35">
        <f t="shared" si="612"/>
        <v>-0.82946557139636956</v>
      </c>
      <c r="R1416" s="35">
        <f t="shared" si="621"/>
        <v>-0.23174914469433616</v>
      </c>
      <c r="S1416" s="67">
        <f t="shared" si="613"/>
        <v>0.96267149754244452</v>
      </c>
      <c r="BL1416" s="96">
        <v>40689</v>
      </c>
      <c r="BM1416" s="126">
        <f t="shared" si="614"/>
        <v>-2.2750134032499168E-2</v>
      </c>
      <c r="BN1416" s="126">
        <f t="shared" si="615"/>
        <v>3.7945851892038284E-3</v>
      </c>
      <c r="BO1416" s="126">
        <f t="shared" si="616"/>
        <v>6.7979699872772366E-3</v>
      </c>
      <c r="BP1416" s="126">
        <f t="shared" si="617"/>
        <v>-8.0869641033824158E-3</v>
      </c>
      <c r="BQ1416" s="126">
        <f t="shared" si="618"/>
        <v>-3.0671510893617699E-3</v>
      </c>
    </row>
    <row r="1417" spans="1:69" ht="14" thickBot="1" x14ac:dyDescent="0.2">
      <c r="A1417" s="96">
        <v>40690</v>
      </c>
      <c r="B1417" s="97">
        <v>3.1619100570678711</v>
      </c>
      <c r="C1417" s="98">
        <v>1331.0999755859375</v>
      </c>
      <c r="D1417" s="97">
        <v>1.6473000049591064</v>
      </c>
      <c r="E1417">
        <v>80.860355005077579</v>
      </c>
      <c r="F1417">
        <v>1536.9908447265625</v>
      </c>
      <c r="G1417" s="14"/>
      <c r="H1417" s="34">
        <f t="shared" ref="H1417:H1480" si="622">(B1417-B1416)/B1416</f>
        <v>5.6933628393074538E-3</v>
      </c>
      <c r="I1417" s="34">
        <f t="shared" ref="I1417:I1480" si="623">(C1417-C1416)/C1416</f>
        <v>4.0809196862040811E-3</v>
      </c>
      <c r="J1417" s="34">
        <f t="shared" ref="J1417:J1480" si="624">(D1417-D1416)/D1416</f>
        <v>5.0640308055994758E-3</v>
      </c>
      <c r="K1417" s="34">
        <f t="shared" ref="K1417:K1480" si="625">(E1417-E1416)/E1416</f>
        <v>-5.6602302965629925E-3</v>
      </c>
      <c r="L1417" s="101">
        <f t="shared" ref="L1417:L1480" si="626">(F1417-F1416)/F1416</f>
        <v>9.8885596035400477E-3</v>
      </c>
      <c r="N1417" s="34">
        <f t="shared" ref="N1417:N1480" si="627">-H1417*$B$7*100*$V$24*$B$6</f>
        <v>-0.23413062564144471</v>
      </c>
      <c r="O1417" s="35">
        <f t="shared" si="619"/>
        <v>0.40809196862040809</v>
      </c>
      <c r="P1417" s="35">
        <f t="shared" si="620"/>
        <v>0.50640308055994754</v>
      </c>
      <c r="Q1417" s="35">
        <f t="shared" ref="Q1417:Q1480" si="628">-K1417*$E$6</f>
        <v>-0.56602302965629925</v>
      </c>
      <c r="R1417" s="35">
        <f t="shared" si="621"/>
        <v>0.9888559603540048</v>
      </c>
      <c r="S1417" s="67">
        <f t="shared" ref="S1417:S1480" si="629">SUM(N1417:R1417)</f>
        <v>1.1031973542366165</v>
      </c>
      <c r="BL1417" s="96">
        <v>40690</v>
      </c>
      <c r="BM1417" s="126">
        <f t="shared" ref="BM1417:BM1480" si="630">H1417-$BM$6</f>
        <v>6.1148516782032645E-3</v>
      </c>
      <c r="BN1417" s="126">
        <f t="shared" ref="BN1417:BN1480" si="631">I1417-$BN$6</f>
        <v>3.92238907653407E-3</v>
      </c>
      <c r="BO1417" s="126">
        <f t="shared" ref="BO1417:BO1480" si="632">J1417-$BO$6</f>
        <v>5.105221277191538E-3</v>
      </c>
      <c r="BP1417" s="126">
        <f t="shared" ref="BP1417:BP1480" si="633">K1417-$BP$6</f>
        <v>-5.4525386859817122E-3</v>
      </c>
      <c r="BQ1417" s="126">
        <f t="shared" ref="BQ1417:BQ1480" si="634">L1417-$BQ$6</f>
        <v>9.1388999611216395E-3</v>
      </c>
    </row>
    <row r="1418" spans="1:69" ht="14" thickBot="1" x14ac:dyDescent="0.2">
      <c r="A1418" s="96">
        <v>40693</v>
      </c>
      <c r="B1418" s="97">
        <v>3.1619100570678711</v>
      </c>
      <c r="C1418" s="98">
        <v>1331.0999755859375</v>
      </c>
      <c r="D1418" s="97">
        <v>1.6465500593185425</v>
      </c>
      <c r="E1418">
        <v>80.945445784193382</v>
      </c>
      <c r="F1418">
        <v>1536.9908447265625</v>
      </c>
      <c r="G1418" s="14"/>
      <c r="H1418" s="34">
        <f t="shared" si="622"/>
        <v>0</v>
      </c>
      <c r="I1418" s="34">
        <f t="shared" si="623"/>
        <v>0</v>
      </c>
      <c r="J1418" s="34">
        <f t="shared" si="624"/>
        <v>-4.5525747484143422E-4</v>
      </c>
      <c r="K1418" s="34">
        <f t="shared" si="625"/>
        <v>1.0523176544359591E-3</v>
      </c>
      <c r="L1418" s="101">
        <f t="shared" si="626"/>
        <v>0</v>
      </c>
      <c r="N1418" s="34">
        <f t="shared" si="627"/>
        <v>0</v>
      </c>
      <c r="O1418" s="35">
        <f t="shared" ref="O1418:O1481" si="635">I1418*$C$6</f>
        <v>0</v>
      </c>
      <c r="P1418" s="35">
        <f t="shared" ref="P1418:P1481" si="636">J1418*$D$6</f>
        <v>-4.5525747484143425E-2</v>
      </c>
      <c r="Q1418" s="35">
        <f t="shared" si="628"/>
        <v>0.10523176544359591</v>
      </c>
      <c r="R1418" s="35">
        <f t="shared" ref="R1418:R1481" si="637">L1418*$F$6</f>
        <v>0</v>
      </c>
      <c r="S1418" s="67">
        <f t="shared" si="629"/>
        <v>5.970601795945249E-2</v>
      </c>
      <c r="BL1418" s="96">
        <v>40693</v>
      </c>
      <c r="BM1418" s="126">
        <f t="shared" si="630"/>
        <v>4.2148883889581103E-4</v>
      </c>
      <c r="BN1418" s="126">
        <f t="shared" si="631"/>
        <v>-1.5853060967001092E-4</v>
      </c>
      <c r="BO1418" s="126">
        <f t="shared" si="632"/>
        <v>-4.1406700324937186E-4</v>
      </c>
      <c r="BP1418" s="126">
        <f t="shared" si="633"/>
        <v>1.2600092650172389E-3</v>
      </c>
      <c r="BQ1418" s="126">
        <f t="shared" si="634"/>
        <v>-7.4965964241840803E-4</v>
      </c>
    </row>
    <row r="1419" spans="1:69" ht="14" thickBot="1" x14ac:dyDescent="0.2">
      <c r="A1419" s="96">
        <v>40694</v>
      </c>
      <c r="B1419" s="97">
        <v>3.1479499340057373</v>
      </c>
      <c r="C1419" s="98">
        <v>1345.199951171875</v>
      </c>
      <c r="D1419" s="97">
        <v>1.645300030708313</v>
      </c>
      <c r="E1419">
        <v>81.479673332127788</v>
      </c>
      <c r="F1419">
        <v>1534.67626953125</v>
      </c>
      <c r="G1419" s="14"/>
      <c r="H1419" s="34">
        <f t="shared" si="622"/>
        <v>-4.415091767372854E-3</v>
      </c>
      <c r="I1419" s="34">
        <f t="shared" si="623"/>
        <v>1.059272469727965E-2</v>
      </c>
      <c r="J1419" s="34">
        <f t="shared" si="624"/>
        <v>-7.5918044711427803E-4</v>
      </c>
      <c r="K1419" s="34">
        <f t="shared" si="625"/>
        <v>6.5998468815490546E-3</v>
      </c>
      <c r="L1419" s="101">
        <f t="shared" si="626"/>
        <v>-1.5059134563187807E-3</v>
      </c>
      <c r="N1419" s="34">
        <f t="shared" si="627"/>
        <v>0.18156373077482263</v>
      </c>
      <c r="O1419" s="35">
        <f t="shared" si="635"/>
        <v>1.059272469727965</v>
      </c>
      <c r="P1419" s="35">
        <f t="shared" si="636"/>
        <v>-7.591804471142781E-2</v>
      </c>
      <c r="Q1419" s="35">
        <f t="shared" si="628"/>
        <v>0.65998468815490541</v>
      </c>
      <c r="R1419" s="35">
        <f t="shared" si="637"/>
        <v>-0.15059134563187807</v>
      </c>
      <c r="S1419" s="67">
        <f t="shared" si="629"/>
        <v>1.674311498314387</v>
      </c>
      <c r="BL1419" s="96">
        <v>40694</v>
      </c>
      <c r="BM1419" s="126">
        <f t="shared" si="630"/>
        <v>-3.9936029284770433E-3</v>
      </c>
      <c r="BN1419" s="126">
        <f t="shared" si="631"/>
        <v>1.0434194087609639E-2</v>
      </c>
      <c r="BO1419" s="126">
        <f t="shared" si="632"/>
        <v>-7.1798997552221567E-4</v>
      </c>
      <c r="BP1419" s="126">
        <f t="shared" si="633"/>
        <v>6.8075384921303349E-3</v>
      </c>
      <c r="BQ1419" s="126">
        <f t="shared" si="634"/>
        <v>-2.2555730987371889E-3</v>
      </c>
    </row>
    <row r="1420" spans="1:69" ht="14" thickBot="1" x14ac:dyDescent="0.2">
      <c r="A1420" s="96">
        <v>40695</v>
      </c>
      <c r="B1420" s="97">
        <v>3.0786199569702148</v>
      </c>
      <c r="C1420" s="98">
        <v>1314.550048828125</v>
      </c>
      <c r="D1420" s="97">
        <v>1.636199951171875</v>
      </c>
      <c r="E1420">
        <v>80.899601680856009</v>
      </c>
      <c r="F1420">
        <v>1546.17626953125</v>
      </c>
      <c r="G1420" s="14"/>
      <c r="H1420" s="34">
        <f t="shared" si="622"/>
        <v>-2.2023849962346988E-2</v>
      </c>
      <c r="I1420" s="34">
        <f t="shared" si="623"/>
        <v>-2.2784644258312114E-2</v>
      </c>
      <c r="J1420" s="34">
        <f t="shared" si="624"/>
        <v>-5.5309544560819962E-3</v>
      </c>
      <c r="K1420" s="34">
        <f t="shared" si="625"/>
        <v>-7.119219156749553E-3</v>
      </c>
      <c r="L1420" s="101">
        <f t="shared" si="626"/>
        <v>7.4934370383615487E-3</v>
      </c>
      <c r="N1420" s="34">
        <f t="shared" si="627"/>
        <v>0.90569631977730158</v>
      </c>
      <c r="O1420" s="35">
        <f t="shared" si="635"/>
        <v>-2.2784644258312117</v>
      </c>
      <c r="P1420" s="35">
        <f t="shared" si="636"/>
        <v>-0.55309544560819957</v>
      </c>
      <c r="Q1420" s="35">
        <f t="shared" si="628"/>
        <v>-0.71192191567495533</v>
      </c>
      <c r="R1420" s="35">
        <f t="shared" si="637"/>
        <v>0.7493437038361549</v>
      </c>
      <c r="S1420" s="67">
        <f t="shared" si="629"/>
        <v>-1.8884417635009103</v>
      </c>
      <c r="BL1420" s="96">
        <v>40695</v>
      </c>
      <c r="BM1420" s="126">
        <f t="shared" si="630"/>
        <v>-2.1602361123451177E-2</v>
      </c>
      <c r="BN1420" s="126">
        <f t="shared" si="631"/>
        <v>-2.2943174867982124E-2</v>
      </c>
      <c r="BO1420" s="126">
        <f t="shared" si="632"/>
        <v>-5.489763984489934E-3</v>
      </c>
      <c r="BP1420" s="126">
        <f t="shared" si="633"/>
        <v>-6.9115275461682727E-3</v>
      </c>
      <c r="BQ1420" s="126">
        <f t="shared" si="634"/>
        <v>6.7437773959431405E-3</v>
      </c>
    </row>
    <row r="1421" spans="1:69" ht="14" thickBot="1" x14ac:dyDescent="0.2">
      <c r="A1421" s="96">
        <v>40696</v>
      </c>
      <c r="B1421" s="97">
        <v>3.1471600532531738</v>
      </c>
      <c r="C1421" s="98">
        <v>1312.93994140625</v>
      </c>
      <c r="D1421" s="97">
        <v>1.6361000537872314</v>
      </c>
      <c r="E1421">
        <v>80.879973581894916</v>
      </c>
      <c r="F1421">
        <v>1527.0531005859375</v>
      </c>
      <c r="G1421" s="14"/>
      <c r="H1421" s="34">
        <f t="shared" si="622"/>
        <v>2.2263253419045545E-2</v>
      </c>
      <c r="I1421" s="34">
        <f t="shared" si="623"/>
        <v>-1.2248353901096075E-3</v>
      </c>
      <c r="J1421" s="34">
        <f t="shared" si="624"/>
        <v>-6.1054508999347203E-5</v>
      </c>
      <c r="K1421" s="34">
        <f t="shared" si="625"/>
        <v>-2.4262293698953285E-4</v>
      </c>
      <c r="L1421" s="101">
        <f t="shared" si="626"/>
        <v>-1.2368039351108407E-2</v>
      </c>
      <c r="N1421" s="34">
        <f t="shared" si="627"/>
        <v>-0.9155414118045605</v>
      </c>
      <c r="O1421" s="35">
        <f t="shared" si="635"/>
        <v>-0.12248353901096075</v>
      </c>
      <c r="P1421" s="35">
        <f t="shared" si="636"/>
        <v>-6.1054508999347206E-3</v>
      </c>
      <c r="Q1421" s="35">
        <f t="shared" si="628"/>
        <v>-2.4262293698953285E-2</v>
      </c>
      <c r="R1421" s="35">
        <f t="shared" si="637"/>
        <v>-1.2368039351108406</v>
      </c>
      <c r="S1421" s="67">
        <f t="shared" si="629"/>
        <v>-2.3051966305252503</v>
      </c>
      <c r="BL1421" s="96">
        <v>40696</v>
      </c>
      <c r="BM1421" s="126">
        <f t="shared" si="630"/>
        <v>2.2684742257941357E-2</v>
      </c>
      <c r="BN1421" s="126">
        <f t="shared" si="631"/>
        <v>-1.3833659997796184E-3</v>
      </c>
      <c r="BO1421" s="126">
        <f t="shared" si="632"/>
        <v>-1.9864037407284855E-5</v>
      </c>
      <c r="BP1421" s="126">
        <f t="shared" si="633"/>
        <v>-3.4931326408252974E-5</v>
      </c>
      <c r="BQ1421" s="126">
        <f t="shared" si="634"/>
        <v>-1.3117698993526815E-2</v>
      </c>
    </row>
    <row r="1422" spans="1:69" ht="14" thickBot="1" x14ac:dyDescent="0.2">
      <c r="A1422" s="96">
        <v>40697</v>
      </c>
      <c r="B1422" s="97">
        <v>3.1174900531768799</v>
      </c>
      <c r="C1422" s="98">
        <v>1300.1600341796875</v>
      </c>
      <c r="D1422" s="97">
        <v>1.6390000581741333</v>
      </c>
      <c r="E1422">
        <v>80.385853838651201</v>
      </c>
      <c r="F1422">
        <v>1542.3526611328125</v>
      </c>
      <c r="G1422" s="14"/>
      <c r="H1422" s="34">
        <f t="shared" si="622"/>
        <v>-9.4275472407653674E-3</v>
      </c>
      <c r="I1422" s="34">
        <f t="shared" si="623"/>
        <v>-9.7338094634201854E-3</v>
      </c>
      <c r="J1422" s="34">
        <f t="shared" si="624"/>
        <v>1.7725104159668893E-3</v>
      </c>
      <c r="K1422" s="34">
        <f t="shared" si="625"/>
        <v>-6.109296545991013E-3</v>
      </c>
      <c r="L1422" s="101">
        <f t="shared" si="626"/>
        <v>1.0019010171292987E-2</v>
      </c>
      <c r="N1422" s="34">
        <f t="shared" si="627"/>
        <v>0.38769310793006945</v>
      </c>
      <c r="O1422" s="35">
        <f t="shared" si="635"/>
        <v>-0.97338094634201855</v>
      </c>
      <c r="P1422" s="35">
        <f t="shared" si="636"/>
        <v>0.17725104159668895</v>
      </c>
      <c r="Q1422" s="35">
        <f t="shared" si="628"/>
        <v>-0.61092965459910131</v>
      </c>
      <c r="R1422" s="35">
        <f t="shared" si="637"/>
        <v>1.0019010171292986</v>
      </c>
      <c r="S1422" s="67">
        <f t="shared" si="629"/>
        <v>-1.7465434285062864E-2</v>
      </c>
      <c r="BL1422" s="96">
        <v>40697</v>
      </c>
      <c r="BM1422" s="126">
        <f t="shared" si="630"/>
        <v>-9.0060584018695558E-3</v>
      </c>
      <c r="BN1422" s="126">
        <f t="shared" si="631"/>
        <v>-9.8923400730901966E-3</v>
      </c>
      <c r="BO1422" s="126">
        <f t="shared" si="632"/>
        <v>1.8137008875589516E-3</v>
      </c>
      <c r="BP1422" s="126">
        <f t="shared" si="633"/>
        <v>-5.9016049354097327E-3</v>
      </c>
      <c r="BQ1422" s="126">
        <f t="shared" si="634"/>
        <v>9.2693505288745787E-3</v>
      </c>
    </row>
    <row r="1423" spans="1:69" ht="14" thickBot="1" x14ac:dyDescent="0.2">
      <c r="A1423" s="96">
        <v>40700</v>
      </c>
      <c r="B1423" s="97">
        <v>3.1272299289703369</v>
      </c>
      <c r="C1423" s="98">
        <v>1286.1700439453125</v>
      </c>
      <c r="D1423" s="97">
        <v>1.6351000070571899</v>
      </c>
      <c r="E1423">
        <v>80.076873190379402</v>
      </c>
      <c r="F1423">
        <v>1552.4761962890625</v>
      </c>
      <c r="G1423" s="14"/>
      <c r="H1423" s="34">
        <f t="shared" si="622"/>
        <v>3.1242684426632272E-3</v>
      </c>
      <c r="I1423" s="34">
        <f t="shared" si="623"/>
        <v>-1.0760206333523958E-2</v>
      </c>
      <c r="J1423" s="34">
        <f t="shared" si="624"/>
        <v>-2.3795307983625487E-3</v>
      </c>
      <c r="K1423" s="34">
        <f t="shared" si="625"/>
        <v>-3.8437191808894438E-3</v>
      </c>
      <c r="L1423" s="101">
        <f t="shared" si="626"/>
        <v>6.5636967545506502E-3</v>
      </c>
      <c r="N1423" s="34">
        <f t="shared" si="627"/>
        <v>-0.12848064418138197</v>
      </c>
      <c r="O1423" s="35">
        <f t="shared" si="635"/>
        <v>-1.0760206333523958</v>
      </c>
      <c r="P1423" s="35">
        <f t="shared" si="636"/>
        <v>-0.23795307983625488</v>
      </c>
      <c r="Q1423" s="35">
        <f t="shared" si="628"/>
        <v>-0.38437191808894439</v>
      </c>
      <c r="R1423" s="35">
        <f t="shared" si="637"/>
        <v>0.65636967545506497</v>
      </c>
      <c r="S1423" s="67">
        <f t="shared" si="629"/>
        <v>-1.1704566000039121</v>
      </c>
      <c r="BL1423" s="96">
        <v>40700</v>
      </c>
      <c r="BM1423" s="126">
        <f t="shared" si="630"/>
        <v>3.5457572815590383E-3</v>
      </c>
      <c r="BN1423" s="126">
        <f t="shared" si="631"/>
        <v>-1.0918736943193969E-2</v>
      </c>
      <c r="BO1423" s="126">
        <f t="shared" si="632"/>
        <v>-2.3383403267704865E-3</v>
      </c>
      <c r="BP1423" s="126">
        <f t="shared" si="633"/>
        <v>-3.636027570308164E-3</v>
      </c>
      <c r="BQ1423" s="126">
        <f t="shared" si="634"/>
        <v>5.8140371121322421E-3</v>
      </c>
    </row>
    <row r="1424" spans="1:69" ht="14" thickBot="1" x14ac:dyDescent="0.2">
      <c r="A1424" s="96">
        <v>40701</v>
      </c>
      <c r="B1424" s="97">
        <v>3.1344699859619141</v>
      </c>
      <c r="C1424" s="98">
        <v>1284.93994140625</v>
      </c>
      <c r="D1424" s="97">
        <v>1.645300030708313</v>
      </c>
      <c r="E1424">
        <v>80.102530826560724</v>
      </c>
      <c r="F1424">
        <v>1541.8763427734375</v>
      </c>
      <c r="G1424" s="14"/>
      <c r="H1424" s="34">
        <f t="shared" si="622"/>
        <v>2.3151661873359562E-3</v>
      </c>
      <c r="I1424" s="34">
        <f t="shared" si="623"/>
        <v>-9.5640739329394889E-4</v>
      </c>
      <c r="J1424" s="34">
        <f t="shared" si="624"/>
        <v>6.2381650095401694E-3</v>
      </c>
      <c r="K1424" s="34">
        <f t="shared" si="625"/>
        <v>3.2041256306701327E-4</v>
      </c>
      <c r="L1424" s="101">
        <f t="shared" si="626"/>
        <v>-6.8277075944624442E-3</v>
      </c>
      <c r="N1424" s="34">
        <f t="shared" si="627"/>
        <v>-9.5207581741061378E-2</v>
      </c>
      <c r="O1424" s="35">
        <f t="shared" si="635"/>
        <v>-9.5640739329394889E-2</v>
      </c>
      <c r="P1424" s="35">
        <f t="shared" si="636"/>
        <v>0.62381650095401697</v>
      </c>
      <c r="Q1424" s="35">
        <f t="shared" si="628"/>
        <v>3.2041256306701328E-2</v>
      </c>
      <c r="R1424" s="35">
        <f t="shared" si="637"/>
        <v>-0.68277075944624444</v>
      </c>
      <c r="S1424" s="67">
        <f t="shared" si="629"/>
        <v>-0.21776132325598235</v>
      </c>
      <c r="BL1424" s="96">
        <v>40701</v>
      </c>
      <c r="BM1424" s="126">
        <f t="shared" si="630"/>
        <v>2.7366550262317674E-3</v>
      </c>
      <c r="BN1424" s="126">
        <f t="shared" si="631"/>
        <v>-1.1149380029639598E-3</v>
      </c>
      <c r="BO1424" s="126">
        <f t="shared" si="632"/>
        <v>6.2793554811322316E-3</v>
      </c>
      <c r="BP1424" s="126">
        <f t="shared" si="633"/>
        <v>5.2810417364829317E-4</v>
      </c>
      <c r="BQ1424" s="126">
        <f t="shared" si="634"/>
        <v>-7.5773672368808524E-3</v>
      </c>
    </row>
    <row r="1425" spans="1:69" ht="14" thickBot="1" x14ac:dyDescent="0.2">
      <c r="A1425" s="96">
        <v>40702</v>
      </c>
      <c r="B1425" s="97">
        <v>3.0778799057006836</v>
      </c>
      <c r="C1425" s="98">
        <v>1279.56005859375</v>
      </c>
      <c r="D1425" s="97">
        <v>1.6388000249862671</v>
      </c>
      <c r="E1425">
        <v>79.96161991746483</v>
      </c>
      <c r="F1425">
        <v>1538.1263427734375</v>
      </c>
      <c r="G1425" s="14"/>
      <c r="H1425" s="34">
        <f t="shared" si="622"/>
        <v>-1.8054114575885453E-2</v>
      </c>
      <c r="I1425" s="34">
        <f t="shared" si="623"/>
        <v>-4.1868749185368205E-3</v>
      </c>
      <c r="J1425" s="34">
        <f t="shared" si="624"/>
        <v>-3.9506507024421565E-3</v>
      </c>
      <c r="K1425" s="34">
        <f t="shared" si="625"/>
        <v>-1.759131798232394E-3</v>
      </c>
      <c r="L1425" s="101">
        <f t="shared" si="626"/>
        <v>-2.4321016517152849E-3</v>
      </c>
      <c r="N1425" s="34">
        <f t="shared" si="627"/>
        <v>0.7424471723233026</v>
      </c>
      <c r="O1425" s="35">
        <f t="shared" si="635"/>
        <v>-0.41868749185368204</v>
      </c>
      <c r="P1425" s="35">
        <f t="shared" si="636"/>
        <v>-0.39506507024421567</v>
      </c>
      <c r="Q1425" s="35">
        <f t="shared" si="628"/>
        <v>-0.1759131798232394</v>
      </c>
      <c r="R1425" s="35">
        <f t="shared" si="637"/>
        <v>-0.24321016517152849</v>
      </c>
      <c r="S1425" s="67">
        <f t="shared" si="629"/>
        <v>-0.490428734769363</v>
      </c>
      <c r="BL1425" s="96">
        <v>40702</v>
      </c>
      <c r="BM1425" s="126">
        <f t="shared" si="630"/>
        <v>-1.7632625736989642E-2</v>
      </c>
      <c r="BN1425" s="126">
        <f t="shared" si="631"/>
        <v>-4.3454055282068317E-3</v>
      </c>
      <c r="BO1425" s="126">
        <f t="shared" si="632"/>
        <v>-3.9094602308500943E-3</v>
      </c>
      <c r="BP1425" s="126">
        <f t="shared" si="633"/>
        <v>-1.5514401876511141E-3</v>
      </c>
      <c r="BQ1425" s="126">
        <f t="shared" si="634"/>
        <v>-3.1817612941336931E-3</v>
      </c>
    </row>
    <row r="1426" spans="1:69" ht="14" thickBot="1" x14ac:dyDescent="0.2">
      <c r="A1426" s="96">
        <v>40703</v>
      </c>
      <c r="B1426" s="97">
        <v>3.1034901142120361</v>
      </c>
      <c r="C1426" s="98">
        <v>1289</v>
      </c>
      <c r="D1426" s="97">
        <v>1.6369999647140503</v>
      </c>
      <c r="E1426">
        <v>80.301934881907954</v>
      </c>
      <c r="F1426">
        <v>1546.00244140625</v>
      </c>
      <c r="G1426" s="14"/>
      <c r="H1426" s="34">
        <f t="shared" si="622"/>
        <v>8.3207302740820679E-3</v>
      </c>
      <c r="I1426" s="34">
        <f t="shared" si="623"/>
        <v>7.3774898980705876E-3</v>
      </c>
      <c r="J1426" s="34">
        <f t="shared" si="624"/>
        <v>-1.098401418581795E-3</v>
      </c>
      <c r="K1426" s="34">
        <f t="shared" si="625"/>
        <v>4.2559788657907599E-3</v>
      </c>
      <c r="L1426" s="101">
        <f t="shared" si="626"/>
        <v>5.1205797688965472E-3</v>
      </c>
      <c r="N1426" s="34">
        <f t="shared" si="627"/>
        <v>-0.34217699448460198</v>
      </c>
      <c r="O1426" s="35">
        <f t="shared" si="635"/>
        <v>0.73774898980705872</v>
      </c>
      <c r="P1426" s="35">
        <f t="shared" si="636"/>
        <v>-0.1098401418581795</v>
      </c>
      <c r="Q1426" s="35">
        <f t="shared" si="628"/>
        <v>0.42559788657907599</v>
      </c>
      <c r="R1426" s="35">
        <f t="shared" si="637"/>
        <v>0.51205797688965471</v>
      </c>
      <c r="S1426" s="67">
        <f t="shared" si="629"/>
        <v>1.2233877169330079</v>
      </c>
      <c r="BL1426" s="96">
        <v>40703</v>
      </c>
      <c r="BM1426" s="126">
        <f t="shared" si="630"/>
        <v>8.7422191129778795E-3</v>
      </c>
      <c r="BN1426" s="126">
        <f t="shared" si="631"/>
        <v>7.2189592884005765E-3</v>
      </c>
      <c r="BO1426" s="126">
        <f t="shared" si="632"/>
        <v>-1.0572109469897328E-3</v>
      </c>
      <c r="BP1426" s="126">
        <f t="shared" si="633"/>
        <v>4.4636704763720402E-3</v>
      </c>
      <c r="BQ1426" s="126">
        <f t="shared" si="634"/>
        <v>4.3709201264781391E-3</v>
      </c>
    </row>
    <row r="1427" spans="1:69" ht="14" thickBot="1" x14ac:dyDescent="0.2">
      <c r="A1427" s="96">
        <v>40704</v>
      </c>
      <c r="B1427" s="97">
        <v>3.0761001110076904</v>
      </c>
      <c r="C1427" s="98">
        <v>1270.97998046875</v>
      </c>
      <c r="D1427" s="97">
        <v>1.6239000558853149</v>
      </c>
      <c r="E1427">
        <v>80.340647237412966</v>
      </c>
      <c r="F1427">
        <v>1534.802734375</v>
      </c>
      <c r="G1427" s="14"/>
      <c r="H1427" s="34">
        <f t="shared" si="622"/>
        <v>-8.8255487197837958E-3</v>
      </c>
      <c r="I1427" s="34">
        <f t="shared" si="623"/>
        <v>-1.397984447730799E-2</v>
      </c>
      <c r="J1427" s="34">
        <f t="shared" si="624"/>
        <v>-8.0023879725761825E-3</v>
      </c>
      <c r="K1427" s="34">
        <f t="shared" si="625"/>
        <v>4.8208496547365635E-4</v>
      </c>
      <c r="L1427" s="101">
        <f t="shared" si="626"/>
        <v>-7.2443009993326413E-3</v>
      </c>
      <c r="N1427" s="34">
        <f t="shared" si="627"/>
        <v>0.36293686204678682</v>
      </c>
      <c r="O1427" s="35">
        <f t="shared" si="635"/>
        <v>-1.397984447730799</v>
      </c>
      <c r="P1427" s="35">
        <f t="shared" si="636"/>
        <v>-0.80023879725761826</v>
      </c>
      <c r="Q1427" s="35">
        <f t="shared" si="628"/>
        <v>4.8208496547365635E-2</v>
      </c>
      <c r="R1427" s="35">
        <f t="shared" si="637"/>
        <v>-0.72443009993326413</v>
      </c>
      <c r="S1427" s="67">
        <f t="shared" si="629"/>
        <v>-2.5115079863275289</v>
      </c>
      <c r="BL1427" s="96">
        <v>40704</v>
      </c>
      <c r="BM1427" s="126">
        <f t="shared" si="630"/>
        <v>-8.4040598808879843E-3</v>
      </c>
      <c r="BN1427" s="126">
        <f t="shared" si="631"/>
        <v>-1.4138375086978001E-2</v>
      </c>
      <c r="BO1427" s="126">
        <f t="shared" si="632"/>
        <v>-7.9611975009841202E-3</v>
      </c>
      <c r="BP1427" s="126">
        <f t="shared" si="633"/>
        <v>6.8977657605493619E-4</v>
      </c>
      <c r="BQ1427" s="126">
        <f t="shared" si="634"/>
        <v>-7.9939606417510495E-3</v>
      </c>
    </row>
    <row r="1428" spans="1:69" ht="14" thickBot="1" x14ac:dyDescent="0.2">
      <c r="A1428" s="96">
        <v>40707</v>
      </c>
      <c r="B1428" s="97">
        <v>3.098560094833374</v>
      </c>
      <c r="C1428" s="98">
        <v>1271.8299560546875</v>
      </c>
      <c r="D1428" s="97">
        <v>1.6370999813079834</v>
      </c>
      <c r="E1428">
        <v>80.198892077947264</v>
      </c>
      <c r="F1428">
        <v>1524.3265380859375</v>
      </c>
      <c r="G1428" s="14"/>
      <c r="H1428" s="34">
        <f t="shared" si="622"/>
        <v>7.3014476171667881E-3</v>
      </c>
      <c r="I1428" s="34">
        <f t="shared" si="623"/>
        <v>6.6875607719959573E-4</v>
      </c>
      <c r="J1428" s="34">
        <f t="shared" si="624"/>
        <v>8.1285331414513353E-3</v>
      </c>
      <c r="K1428" s="34">
        <f t="shared" si="625"/>
        <v>-1.7644264060607455E-3</v>
      </c>
      <c r="L1428" s="101">
        <f t="shared" si="626"/>
        <v>-6.8257607667923529E-3</v>
      </c>
      <c r="N1428" s="34">
        <f t="shared" si="627"/>
        <v>-0.30026059236783864</v>
      </c>
      <c r="O1428" s="35">
        <f t="shared" si="635"/>
        <v>6.6875607719959568E-2</v>
      </c>
      <c r="P1428" s="35">
        <f t="shared" si="636"/>
        <v>0.81285331414513351</v>
      </c>
      <c r="Q1428" s="35">
        <f t="shared" si="628"/>
        <v>-0.17644264060607456</v>
      </c>
      <c r="R1428" s="35">
        <f t="shared" si="637"/>
        <v>-0.68257607667923526</v>
      </c>
      <c r="S1428" s="67">
        <f t="shared" si="629"/>
        <v>-0.27955038778805535</v>
      </c>
      <c r="BL1428" s="96">
        <v>40707</v>
      </c>
      <c r="BM1428" s="126">
        <f t="shared" si="630"/>
        <v>7.7229364560625988E-3</v>
      </c>
      <c r="BN1428" s="126">
        <f t="shared" si="631"/>
        <v>5.1022546752958482E-4</v>
      </c>
      <c r="BO1428" s="126">
        <f t="shared" si="632"/>
        <v>8.1697236130433976E-3</v>
      </c>
      <c r="BP1428" s="126">
        <f t="shared" si="633"/>
        <v>-1.5567347954794657E-3</v>
      </c>
      <c r="BQ1428" s="126">
        <f t="shared" si="634"/>
        <v>-7.575420409210761E-3</v>
      </c>
    </row>
    <row r="1429" spans="1:69" ht="14" thickBot="1" x14ac:dyDescent="0.2">
      <c r="A1429" s="96">
        <v>40708</v>
      </c>
      <c r="B1429" s="97">
        <v>3.2021698951721191</v>
      </c>
      <c r="C1429" s="98">
        <v>1287.8699951171875</v>
      </c>
      <c r="D1429" s="97">
        <v>1.638700008392334</v>
      </c>
      <c r="E1429">
        <v>80.502334191856491</v>
      </c>
      <c r="F1429">
        <v>1518.4266357421875</v>
      </c>
      <c r="G1429" s="14"/>
      <c r="H1429" s="34">
        <f t="shared" si="622"/>
        <v>3.3438047727880768E-2</v>
      </c>
      <c r="I1429" s="34">
        <f t="shared" si="623"/>
        <v>1.2611779574887048E-2</v>
      </c>
      <c r="J1429" s="34">
        <f t="shared" si="624"/>
        <v>9.7735453095065231E-4</v>
      </c>
      <c r="K1429" s="34">
        <f t="shared" si="625"/>
        <v>3.7836197738779801E-3</v>
      </c>
      <c r="L1429" s="101">
        <f t="shared" si="626"/>
        <v>-3.8704976895294198E-3</v>
      </c>
      <c r="N1429" s="34">
        <f t="shared" si="627"/>
        <v>-1.3750873175877767</v>
      </c>
      <c r="O1429" s="35">
        <f t="shared" si="635"/>
        <v>1.2611779574887048</v>
      </c>
      <c r="P1429" s="35">
        <f t="shared" si="636"/>
        <v>9.7735453095065233E-2</v>
      </c>
      <c r="Q1429" s="35">
        <f t="shared" si="628"/>
        <v>0.37836197738779803</v>
      </c>
      <c r="R1429" s="35">
        <f t="shared" si="637"/>
        <v>-0.38704976895294196</v>
      </c>
      <c r="S1429" s="67">
        <f t="shared" si="629"/>
        <v>-2.4861698569150659E-2</v>
      </c>
      <c r="BL1429" s="96">
        <v>40708</v>
      </c>
      <c r="BM1429" s="126">
        <f t="shared" si="630"/>
        <v>3.385953656677658E-2</v>
      </c>
      <c r="BN1429" s="126">
        <f t="shared" si="631"/>
        <v>1.2453248965217037E-2</v>
      </c>
      <c r="BO1429" s="126">
        <f t="shared" si="632"/>
        <v>1.0185450025427146E-3</v>
      </c>
      <c r="BP1429" s="126">
        <f t="shared" si="633"/>
        <v>3.9913113844592604E-3</v>
      </c>
      <c r="BQ1429" s="126">
        <f t="shared" si="634"/>
        <v>-4.6201573319478275E-3</v>
      </c>
    </row>
    <row r="1430" spans="1:69" ht="14" thickBot="1" x14ac:dyDescent="0.2">
      <c r="A1430" s="96">
        <v>40709</v>
      </c>
      <c r="B1430" s="97">
        <v>3.0984799861907959</v>
      </c>
      <c r="C1430" s="98">
        <v>1265.4200439453125</v>
      </c>
      <c r="D1430" s="97">
        <v>1.6180000305175781</v>
      </c>
      <c r="E1430">
        <v>80.958549284132474</v>
      </c>
      <c r="F1430">
        <v>1525.4263916015625</v>
      </c>
      <c r="G1430" s="14"/>
      <c r="H1430" s="34">
        <f t="shared" si="622"/>
        <v>-3.238113915743681E-2</v>
      </c>
      <c r="I1430" s="34">
        <f t="shared" si="623"/>
        <v>-1.7431845805082374E-2</v>
      </c>
      <c r="J1430" s="34">
        <f t="shared" si="624"/>
        <v>-1.2631950795596699E-2</v>
      </c>
      <c r="K1430" s="34">
        <f t="shared" si="625"/>
        <v>5.667103902710597E-3</v>
      </c>
      <c r="L1430" s="101">
        <f t="shared" si="626"/>
        <v>4.6098742570816458E-3</v>
      </c>
      <c r="N1430" s="34">
        <f t="shared" si="627"/>
        <v>1.3316236087344777</v>
      </c>
      <c r="O1430" s="35">
        <f t="shared" si="635"/>
        <v>-1.7431845805082373</v>
      </c>
      <c r="P1430" s="35">
        <f t="shared" si="636"/>
        <v>-1.2631950795596698</v>
      </c>
      <c r="Q1430" s="35">
        <f t="shared" si="628"/>
        <v>0.56671039027105974</v>
      </c>
      <c r="R1430" s="35">
        <f t="shared" si="637"/>
        <v>0.46098742570816459</v>
      </c>
      <c r="S1430" s="67">
        <f t="shared" si="629"/>
        <v>-0.64705823535420515</v>
      </c>
      <c r="BL1430" s="96">
        <v>40709</v>
      </c>
      <c r="BM1430" s="126">
        <f t="shared" si="630"/>
        <v>-3.1959650318540998E-2</v>
      </c>
      <c r="BN1430" s="126">
        <f t="shared" si="631"/>
        <v>-1.7590376414752383E-2</v>
      </c>
      <c r="BO1430" s="126">
        <f t="shared" si="632"/>
        <v>-1.2590760324004637E-2</v>
      </c>
      <c r="BP1430" s="126">
        <f t="shared" si="633"/>
        <v>5.8747955132918772E-3</v>
      </c>
      <c r="BQ1430" s="126">
        <f t="shared" si="634"/>
        <v>3.8602146146632377E-3</v>
      </c>
    </row>
    <row r="1431" spans="1:69" ht="14" thickBot="1" x14ac:dyDescent="0.2">
      <c r="A1431" s="96">
        <v>40710</v>
      </c>
      <c r="B1431" s="97">
        <v>3.0650100708007812</v>
      </c>
      <c r="C1431" s="98">
        <v>1267.6400146484375</v>
      </c>
      <c r="D1431" s="97">
        <v>1.6107000112533569</v>
      </c>
      <c r="E1431">
        <v>80.697222092997123</v>
      </c>
      <c r="F1431">
        <v>1530.252685546875</v>
      </c>
      <c r="G1431" s="14"/>
      <c r="H1431" s="34">
        <f t="shared" si="622"/>
        <v>-1.0802043433936082E-2</v>
      </c>
      <c r="I1431" s="34">
        <f t="shared" si="623"/>
        <v>1.7543350239684842E-3</v>
      </c>
      <c r="J1431" s="34">
        <f t="shared" si="624"/>
        <v>-4.5117547135558496E-3</v>
      </c>
      <c r="K1431" s="34">
        <f t="shared" si="625"/>
        <v>-3.2279134624583713E-3</v>
      </c>
      <c r="L1431" s="101">
        <f t="shared" si="626"/>
        <v>3.1638982856756E-3</v>
      </c>
      <c r="N1431" s="34">
        <f t="shared" si="627"/>
        <v>0.44421711012909132</v>
      </c>
      <c r="O1431" s="35">
        <f t="shared" si="635"/>
        <v>0.17543350239684841</v>
      </c>
      <c r="P1431" s="35">
        <f t="shared" si="636"/>
        <v>-0.45117547135558494</v>
      </c>
      <c r="Q1431" s="35">
        <f t="shared" si="628"/>
        <v>-0.32279134624583711</v>
      </c>
      <c r="R1431" s="35">
        <f t="shared" si="637"/>
        <v>0.31638982856755998</v>
      </c>
      <c r="S1431" s="67">
        <f t="shared" si="629"/>
        <v>0.16207362349207771</v>
      </c>
      <c r="BL1431" s="96">
        <v>40710</v>
      </c>
      <c r="BM1431" s="126">
        <f t="shared" si="630"/>
        <v>-1.0380554595040271E-2</v>
      </c>
      <c r="BN1431" s="126">
        <f t="shared" si="631"/>
        <v>1.5958044142984733E-3</v>
      </c>
      <c r="BO1431" s="126">
        <f t="shared" si="632"/>
        <v>-4.4705642419637873E-3</v>
      </c>
      <c r="BP1431" s="126">
        <f t="shared" si="633"/>
        <v>-3.0202218518770915E-3</v>
      </c>
      <c r="BQ1431" s="126">
        <f t="shared" si="634"/>
        <v>2.4142386432571918E-3</v>
      </c>
    </row>
    <row r="1432" spans="1:69" ht="14" thickBot="1" x14ac:dyDescent="0.2">
      <c r="A1432" s="96">
        <v>40711</v>
      </c>
      <c r="B1432" s="97">
        <v>3.0903799533843994</v>
      </c>
      <c r="C1432" s="98">
        <v>1271.5</v>
      </c>
      <c r="D1432" s="97">
        <v>1.6175999641418457</v>
      </c>
      <c r="E1432">
        <v>80.038420523386307</v>
      </c>
      <c r="F1432">
        <v>1538.052490234375</v>
      </c>
      <c r="G1432" s="14"/>
      <c r="H1432" s="34">
        <f t="shared" si="622"/>
        <v>8.2772591272399602E-3</v>
      </c>
      <c r="I1432" s="34">
        <f t="shared" si="623"/>
        <v>3.0450169661400393E-3</v>
      </c>
      <c r="J1432" s="34">
        <f t="shared" si="624"/>
        <v>4.2838224624581773E-3</v>
      </c>
      <c r="K1432" s="34">
        <f t="shared" si="625"/>
        <v>-8.1638692451098185E-3</v>
      </c>
      <c r="L1432" s="101">
        <f t="shared" si="626"/>
        <v>5.0970697592421085E-3</v>
      </c>
      <c r="N1432" s="34">
        <f t="shared" si="627"/>
        <v>-0.34038931168714798</v>
      </c>
      <c r="O1432" s="35">
        <f t="shared" si="635"/>
        <v>0.30450169661400395</v>
      </c>
      <c r="P1432" s="35">
        <f t="shared" si="636"/>
        <v>0.42838224624581772</v>
      </c>
      <c r="Q1432" s="35">
        <f t="shared" si="628"/>
        <v>-0.81638692451098183</v>
      </c>
      <c r="R1432" s="35">
        <f t="shared" si="637"/>
        <v>0.50970697592421088</v>
      </c>
      <c r="S1432" s="67">
        <f t="shared" si="629"/>
        <v>8.5814682585902746E-2</v>
      </c>
      <c r="BL1432" s="96">
        <v>40711</v>
      </c>
      <c r="BM1432" s="126">
        <f t="shared" si="630"/>
        <v>8.6987479661357718E-3</v>
      </c>
      <c r="BN1432" s="126">
        <f t="shared" si="631"/>
        <v>2.8864863564700286E-3</v>
      </c>
      <c r="BO1432" s="126">
        <f t="shared" si="632"/>
        <v>4.3250129340502395E-3</v>
      </c>
      <c r="BP1432" s="126">
        <f t="shared" si="633"/>
        <v>-7.9561776345285391E-3</v>
      </c>
      <c r="BQ1432" s="126">
        <f t="shared" si="634"/>
        <v>4.3474101168237004E-3</v>
      </c>
    </row>
    <row r="1433" spans="1:69" ht="14" thickBot="1" x14ac:dyDescent="0.2">
      <c r="A1433" s="96">
        <v>40714</v>
      </c>
      <c r="B1433" s="97">
        <v>3.1041800975799561</v>
      </c>
      <c r="C1433" s="98">
        <v>1278.3599853515625</v>
      </c>
      <c r="D1433" s="97">
        <v>1.6182999610900879</v>
      </c>
      <c r="E1433">
        <v>80.301934881907954</v>
      </c>
      <c r="F1433">
        <v>1539.076171875</v>
      </c>
      <c r="G1433" s="14"/>
      <c r="H1433" s="34">
        <f t="shared" si="622"/>
        <v>4.4655169926414865E-3</v>
      </c>
      <c r="I1433" s="34">
        <f t="shared" si="623"/>
        <v>5.3951909961167908E-3</v>
      </c>
      <c r="J1433" s="34">
        <f t="shared" si="624"/>
        <v>4.3273798451988927E-4</v>
      </c>
      <c r="K1433" s="34">
        <f t="shared" si="625"/>
        <v>3.2923483097052242E-3</v>
      </c>
      <c r="L1433" s="101">
        <f t="shared" si="626"/>
        <v>6.6557002906253676E-4</v>
      </c>
      <c r="N1433" s="34">
        <f t="shared" si="627"/>
        <v>-0.18363738915098399</v>
      </c>
      <c r="O1433" s="35">
        <f t="shared" si="635"/>
        <v>0.5395190996116791</v>
      </c>
      <c r="P1433" s="35">
        <f t="shared" si="636"/>
        <v>4.3273798451988928E-2</v>
      </c>
      <c r="Q1433" s="35">
        <f t="shared" si="628"/>
        <v>0.32923483097052242</v>
      </c>
      <c r="R1433" s="35">
        <f t="shared" si="637"/>
        <v>6.6557002906253673E-2</v>
      </c>
      <c r="S1433" s="67">
        <f t="shared" si="629"/>
        <v>0.79494734278946011</v>
      </c>
      <c r="BL1433" s="96">
        <v>40714</v>
      </c>
      <c r="BM1433" s="126">
        <f t="shared" si="630"/>
        <v>4.8870058315372972E-3</v>
      </c>
      <c r="BN1433" s="126">
        <f t="shared" si="631"/>
        <v>5.2366603864467797E-3</v>
      </c>
      <c r="BO1433" s="126">
        <f t="shared" si="632"/>
        <v>4.7392845611195163E-4</v>
      </c>
      <c r="BP1433" s="126">
        <f t="shared" si="633"/>
        <v>3.500039920286504E-3</v>
      </c>
      <c r="BQ1433" s="126">
        <f t="shared" si="634"/>
        <v>-8.4089613355871275E-5</v>
      </c>
    </row>
    <row r="1434" spans="1:69" ht="14" thickBot="1" x14ac:dyDescent="0.2">
      <c r="A1434" s="96">
        <v>40715</v>
      </c>
      <c r="B1434" s="97">
        <v>3.1234800815582275</v>
      </c>
      <c r="C1434" s="98">
        <v>1295.52001953125</v>
      </c>
      <c r="D1434" s="97">
        <v>1.6241999864578247</v>
      </c>
      <c r="E1434">
        <v>80.121783351734436</v>
      </c>
      <c r="F1434">
        <v>1546.076171875</v>
      </c>
      <c r="G1434" s="14"/>
      <c r="H1434" s="34">
        <f t="shared" si="622"/>
        <v>6.2174176019355026E-3</v>
      </c>
      <c r="I1434" s="34">
        <f t="shared" si="623"/>
        <v>1.3423475684721397E-2</v>
      </c>
      <c r="J1434" s="34">
        <f t="shared" si="624"/>
        <v>3.6458169125596195E-3</v>
      </c>
      <c r="K1434" s="34">
        <f t="shared" si="625"/>
        <v>-2.2434270162786092E-3</v>
      </c>
      <c r="L1434" s="101">
        <f t="shared" si="626"/>
        <v>4.5481829476134092E-3</v>
      </c>
      <c r="N1434" s="34">
        <f t="shared" si="627"/>
        <v>-0.25568155659518121</v>
      </c>
      <c r="O1434" s="35">
        <f t="shared" si="635"/>
        <v>1.3423475684721398</v>
      </c>
      <c r="P1434" s="35">
        <f t="shared" si="636"/>
        <v>0.36458169125596196</v>
      </c>
      <c r="Q1434" s="35">
        <f t="shared" si="628"/>
        <v>-0.22434270162786091</v>
      </c>
      <c r="R1434" s="35">
        <f t="shared" si="637"/>
        <v>0.45481829476134095</v>
      </c>
      <c r="S1434" s="67">
        <f t="shared" si="629"/>
        <v>1.6817232962664006</v>
      </c>
      <c r="BL1434" s="96">
        <v>40715</v>
      </c>
      <c r="BM1434" s="126">
        <f t="shared" si="630"/>
        <v>6.6389064408313133E-3</v>
      </c>
      <c r="BN1434" s="126">
        <f t="shared" si="631"/>
        <v>1.3264945075051385E-2</v>
      </c>
      <c r="BO1434" s="126">
        <f t="shared" si="632"/>
        <v>3.6870073841516818E-3</v>
      </c>
      <c r="BP1434" s="126">
        <f t="shared" si="633"/>
        <v>-2.0357354056973294E-3</v>
      </c>
      <c r="BQ1434" s="126">
        <f t="shared" si="634"/>
        <v>3.798523305195001E-3</v>
      </c>
    </row>
    <row r="1435" spans="1:69" ht="14" thickBot="1" x14ac:dyDescent="0.2">
      <c r="A1435" s="96">
        <v>40716</v>
      </c>
      <c r="B1435" s="97">
        <v>3.1139099597930908</v>
      </c>
      <c r="C1435" s="98">
        <v>1287.1400146484375</v>
      </c>
      <c r="D1435" s="97">
        <v>1.6087000370025635</v>
      </c>
      <c r="E1435">
        <v>80.340647237412966</v>
      </c>
      <c r="F1435">
        <v>1554.8759765625</v>
      </c>
      <c r="G1435" s="14"/>
      <c r="H1435" s="34">
        <f t="shared" si="622"/>
        <v>-3.0639291800325552E-3</v>
      </c>
      <c r="I1435" s="34">
        <f t="shared" si="623"/>
        <v>-6.4684487746044907E-3</v>
      </c>
      <c r="J1435" s="34">
        <f t="shared" si="624"/>
        <v>-9.5431286691884942E-3</v>
      </c>
      <c r="K1435" s="34">
        <f t="shared" si="625"/>
        <v>2.7316402172143173E-3</v>
      </c>
      <c r="L1435" s="101">
        <f t="shared" si="626"/>
        <v>5.691701901613333E-3</v>
      </c>
      <c r="N1435" s="34">
        <f t="shared" si="627"/>
        <v>0.12599928655335119</v>
      </c>
      <c r="O1435" s="35">
        <f t="shared" si="635"/>
        <v>-0.64684487746044905</v>
      </c>
      <c r="P1435" s="35">
        <f t="shared" si="636"/>
        <v>-0.95431286691884942</v>
      </c>
      <c r="Q1435" s="35">
        <f t="shared" si="628"/>
        <v>0.27316402172143173</v>
      </c>
      <c r="R1435" s="35">
        <f t="shared" si="637"/>
        <v>0.5691701901613333</v>
      </c>
      <c r="S1435" s="67">
        <f t="shared" si="629"/>
        <v>-0.63282424594318232</v>
      </c>
      <c r="BL1435" s="96">
        <v>40716</v>
      </c>
      <c r="BM1435" s="126">
        <f t="shared" si="630"/>
        <v>-2.6424403411367441E-3</v>
      </c>
      <c r="BN1435" s="126">
        <f t="shared" si="631"/>
        <v>-6.6269793842745018E-3</v>
      </c>
      <c r="BO1435" s="126">
        <f t="shared" si="632"/>
        <v>-9.501938197596432E-3</v>
      </c>
      <c r="BP1435" s="126">
        <f t="shared" si="633"/>
        <v>2.9393318277955971E-3</v>
      </c>
      <c r="BQ1435" s="126">
        <f t="shared" si="634"/>
        <v>4.9420422591949249E-3</v>
      </c>
    </row>
    <row r="1436" spans="1:69" ht="14" thickBot="1" x14ac:dyDescent="0.2">
      <c r="A1436" s="96">
        <v>40717</v>
      </c>
      <c r="B1436" s="97">
        <v>3.0364298820495605</v>
      </c>
      <c r="C1436" s="98">
        <v>1283.5</v>
      </c>
      <c r="D1436" s="97">
        <v>1.600600004196167</v>
      </c>
      <c r="E1436">
        <v>80.541240054253137</v>
      </c>
      <c r="F1436">
        <v>1519.5533447265625</v>
      </c>
      <c r="G1436" s="14"/>
      <c r="H1436" s="34">
        <f t="shared" si="622"/>
        <v>-2.4881926177685167E-2</v>
      </c>
      <c r="I1436" s="34">
        <f t="shared" si="623"/>
        <v>-2.8279865492579796E-3</v>
      </c>
      <c r="J1436" s="34">
        <f t="shared" si="624"/>
        <v>-5.0351418039928705E-3</v>
      </c>
      <c r="K1436" s="34">
        <f t="shared" si="625"/>
        <v>2.496778700915905E-3</v>
      </c>
      <c r="L1436" s="101">
        <f t="shared" si="626"/>
        <v>-2.2717330750731853E-2</v>
      </c>
      <c r="N1436" s="34">
        <f t="shared" si="627"/>
        <v>1.0232302257156518</v>
      </c>
      <c r="O1436" s="35">
        <f t="shared" si="635"/>
        <v>-0.28279865492579798</v>
      </c>
      <c r="P1436" s="35">
        <f t="shared" si="636"/>
        <v>-0.50351418039928708</v>
      </c>
      <c r="Q1436" s="35">
        <f t="shared" si="628"/>
        <v>0.24967787009159051</v>
      </c>
      <c r="R1436" s="35">
        <f t="shared" si="637"/>
        <v>-2.2717330750731852</v>
      </c>
      <c r="S1436" s="67">
        <f t="shared" si="629"/>
        <v>-1.7851378145910279</v>
      </c>
      <c r="BL1436" s="96">
        <v>40717</v>
      </c>
      <c r="BM1436" s="126">
        <f t="shared" si="630"/>
        <v>-2.4460437338789356E-2</v>
      </c>
      <c r="BN1436" s="126">
        <f t="shared" si="631"/>
        <v>-2.9865171589279907E-3</v>
      </c>
      <c r="BO1436" s="126">
        <f t="shared" si="632"/>
        <v>-4.9939513324008082E-3</v>
      </c>
      <c r="BP1436" s="126">
        <f t="shared" si="633"/>
        <v>2.7044703114971849E-3</v>
      </c>
      <c r="BQ1436" s="126">
        <f t="shared" si="634"/>
        <v>-2.3466990393150259E-2</v>
      </c>
    </row>
    <row r="1437" spans="1:69" ht="14" thickBot="1" x14ac:dyDescent="0.2">
      <c r="A1437" s="96">
        <v>40718</v>
      </c>
      <c r="B1437" s="97">
        <v>3.0090000629425049</v>
      </c>
      <c r="C1437" s="98">
        <v>1268.449951171875</v>
      </c>
      <c r="D1437" s="97">
        <v>1.5973999500274658</v>
      </c>
      <c r="E1437">
        <v>80.456996522507865</v>
      </c>
      <c r="F1437">
        <v>1508.0035400390625</v>
      </c>
      <c r="G1437" s="14"/>
      <c r="H1437" s="34">
        <f t="shared" si="622"/>
        <v>-9.0335756703002808E-3</v>
      </c>
      <c r="I1437" s="34">
        <f t="shared" si="623"/>
        <v>-1.1725787945559018E-2</v>
      </c>
      <c r="J1437" s="34">
        <f t="shared" si="624"/>
        <v>-1.9992841186504073E-3</v>
      </c>
      <c r="K1437" s="34">
        <f t="shared" si="625"/>
        <v>-1.0459676519572522E-3</v>
      </c>
      <c r="L1437" s="101">
        <f t="shared" si="626"/>
        <v>-7.60078922374281E-3</v>
      </c>
      <c r="N1437" s="34">
        <f t="shared" si="627"/>
        <v>0.37149164442222932</v>
      </c>
      <c r="O1437" s="35">
        <f t="shared" si="635"/>
        <v>-1.1725787945559019</v>
      </c>
      <c r="P1437" s="35">
        <f t="shared" si="636"/>
        <v>-0.19992841186504073</v>
      </c>
      <c r="Q1437" s="35">
        <f t="shared" si="628"/>
        <v>-0.10459676519572522</v>
      </c>
      <c r="R1437" s="35">
        <f t="shared" si="637"/>
        <v>-0.76007892237428099</v>
      </c>
      <c r="S1437" s="67">
        <f t="shared" si="629"/>
        <v>-1.8656912495687192</v>
      </c>
      <c r="BL1437" s="96">
        <v>40718</v>
      </c>
      <c r="BM1437" s="126">
        <f t="shared" si="630"/>
        <v>-8.6120868314044693E-3</v>
      </c>
      <c r="BN1437" s="126">
        <f t="shared" si="631"/>
        <v>-1.1884318555229029E-2</v>
      </c>
      <c r="BO1437" s="126">
        <f t="shared" si="632"/>
        <v>-1.958093647058345E-3</v>
      </c>
      <c r="BP1437" s="126">
        <f t="shared" si="633"/>
        <v>-8.382760413759723E-4</v>
      </c>
      <c r="BQ1437" s="126">
        <f t="shared" si="634"/>
        <v>-8.3504488661612173E-3</v>
      </c>
    </row>
    <row r="1438" spans="1:69" ht="14" thickBot="1" x14ac:dyDescent="0.2">
      <c r="A1438" s="96">
        <v>40721</v>
      </c>
      <c r="B1438" s="97">
        <v>3.0568399429321289</v>
      </c>
      <c r="C1438" s="98">
        <v>1280.0999755859375</v>
      </c>
      <c r="D1438" s="97">
        <v>1.5979000329971313</v>
      </c>
      <c r="E1438">
        <v>80.899601680856009</v>
      </c>
      <c r="F1438">
        <v>1495.97705078125</v>
      </c>
      <c r="G1438" s="14"/>
      <c r="H1438" s="34">
        <f t="shared" si="622"/>
        <v>1.5898929541012154E-2</v>
      </c>
      <c r="I1438" s="34">
        <f t="shared" si="623"/>
        <v>9.1844573002659389E-3</v>
      </c>
      <c r="J1438" s="34">
        <f t="shared" si="624"/>
        <v>3.1306058927629794E-4</v>
      </c>
      <c r="K1438" s="34">
        <f t="shared" si="625"/>
        <v>5.5011394593175618E-3</v>
      </c>
      <c r="L1438" s="101">
        <f t="shared" si="626"/>
        <v>-7.9751067809170871E-3</v>
      </c>
      <c r="N1438" s="34">
        <f t="shared" si="627"/>
        <v>-0.65381856479732503</v>
      </c>
      <c r="O1438" s="35">
        <f t="shared" si="635"/>
        <v>0.91844573002659391</v>
      </c>
      <c r="P1438" s="35">
        <f t="shared" si="636"/>
        <v>3.1306058927629797E-2</v>
      </c>
      <c r="Q1438" s="35">
        <f t="shared" si="628"/>
        <v>0.55011394593175622</v>
      </c>
      <c r="R1438" s="35">
        <f t="shared" si="637"/>
        <v>-0.79751067809170872</v>
      </c>
      <c r="S1438" s="67">
        <f t="shared" si="629"/>
        <v>4.8536491996946207E-2</v>
      </c>
      <c r="BL1438" s="96">
        <v>40721</v>
      </c>
      <c r="BM1438" s="126">
        <f t="shared" si="630"/>
        <v>1.6320418379907966E-2</v>
      </c>
      <c r="BN1438" s="126">
        <f t="shared" si="631"/>
        <v>9.0259266905959278E-3</v>
      </c>
      <c r="BO1438" s="126">
        <f t="shared" si="632"/>
        <v>3.542510608683603E-4</v>
      </c>
      <c r="BP1438" s="126">
        <f t="shared" si="633"/>
        <v>5.7088310698988421E-3</v>
      </c>
      <c r="BQ1438" s="126">
        <f t="shared" si="634"/>
        <v>-8.7247664233354952E-3</v>
      </c>
    </row>
    <row r="1439" spans="1:69" ht="14" thickBot="1" x14ac:dyDescent="0.2">
      <c r="A1439" s="96">
        <v>40722</v>
      </c>
      <c r="B1439" s="97">
        <v>3.1617999076843262</v>
      </c>
      <c r="C1439" s="98">
        <v>1296.6700439453125</v>
      </c>
      <c r="D1439" s="97">
        <v>1.5992000102996826</v>
      </c>
      <c r="E1439">
        <v>81.142487671159998</v>
      </c>
      <c r="F1439">
        <v>1501.4268798828125</v>
      </c>
      <c r="G1439" s="14"/>
      <c r="H1439" s="34">
        <f t="shared" si="622"/>
        <v>3.4336100911950065E-2</v>
      </c>
      <c r="I1439" s="34">
        <f t="shared" si="623"/>
        <v>1.2944354874931091E-2</v>
      </c>
      <c r="J1439" s="34">
        <f t="shared" si="624"/>
        <v>8.1355358639860758E-4</v>
      </c>
      <c r="K1439" s="34">
        <f t="shared" si="625"/>
        <v>3.0023137970710866E-3</v>
      </c>
      <c r="L1439" s="101">
        <f t="shared" si="626"/>
        <v>3.642989776291297E-3</v>
      </c>
      <c r="N1439" s="34">
        <f t="shared" si="627"/>
        <v>-1.4120183475923587</v>
      </c>
      <c r="O1439" s="35">
        <f t="shared" si="635"/>
        <v>1.294435487493109</v>
      </c>
      <c r="P1439" s="35">
        <f t="shared" si="636"/>
        <v>8.1355358639860764E-2</v>
      </c>
      <c r="Q1439" s="35">
        <f t="shared" si="628"/>
        <v>0.30023137970710867</v>
      </c>
      <c r="R1439" s="35">
        <f t="shared" si="637"/>
        <v>0.36429897762912972</v>
      </c>
      <c r="S1439" s="67">
        <f t="shared" si="629"/>
        <v>0.62830285587684953</v>
      </c>
      <c r="BL1439" s="96">
        <v>40722</v>
      </c>
      <c r="BM1439" s="126">
        <f t="shared" si="630"/>
        <v>3.4757589750845877E-2</v>
      </c>
      <c r="BN1439" s="126">
        <f t="shared" si="631"/>
        <v>1.278582426526108E-2</v>
      </c>
      <c r="BO1439" s="126">
        <f t="shared" si="632"/>
        <v>8.5474405799066994E-4</v>
      </c>
      <c r="BP1439" s="126">
        <f t="shared" si="633"/>
        <v>3.2100054076523664E-3</v>
      </c>
      <c r="BQ1439" s="126">
        <f t="shared" si="634"/>
        <v>2.8933301338728888E-3</v>
      </c>
    </row>
    <row r="1440" spans="1:69" ht="14" thickBot="1" x14ac:dyDescent="0.2">
      <c r="A1440" s="96">
        <v>40723</v>
      </c>
      <c r="B1440" s="97">
        <v>3.2224299907684326</v>
      </c>
      <c r="C1440" s="98">
        <v>1307.4100341796875</v>
      </c>
      <c r="D1440" s="97">
        <v>1.6058000326156616</v>
      </c>
      <c r="E1440">
        <v>80.899601680856009</v>
      </c>
      <c r="F1440">
        <v>1509.77685546875</v>
      </c>
      <c r="G1440" s="14"/>
      <c r="H1440" s="34">
        <f t="shared" si="622"/>
        <v>1.9175812782065444E-2</v>
      </c>
      <c r="I1440" s="34">
        <f t="shared" si="623"/>
        <v>8.2827472451642153E-3</v>
      </c>
      <c r="J1440" s="34">
        <f t="shared" si="624"/>
        <v>4.1270774596494598E-3</v>
      </c>
      <c r="K1440" s="34">
        <f t="shared" si="625"/>
        <v>-2.9933268904487487E-3</v>
      </c>
      <c r="L1440" s="101">
        <f t="shared" si="626"/>
        <v>5.5613601286991889E-3</v>
      </c>
      <c r="N1440" s="34">
        <f t="shared" si="627"/>
        <v>-0.78857525342514789</v>
      </c>
      <c r="O1440" s="35">
        <f t="shared" si="635"/>
        <v>0.82827472451642148</v>
      </c>
      <c r="P1440" s="35">
        <f t="shared" si="636"/>
        <v>0.41270774596494597</v>
      </c>
      <c r="Q1440" s="35">
        <f t="shared" si="628"/>
        <v>-0.29933268904487487</v>
      </c>
      <c r="R1440" s="35">
        <f t="shared" si="637"/>
        <v>0.55613601286991887</v>
      </c>
      <c r="S1440" s="67">
        <f t="shared" si="629"/>
        <v>0.70921054088126356</v>
      </c>
      <c r="BL1440" s="96">
        <v>40723</v>
      </c>
      <c r="BM1440" s="126">
        <f t="shared" si="630"/>
        <v>1.9597301620961256E-2</v>
      </c>
      <c r="BN1440" s="126">
        <f t="shared" si="631"/>
        <v>8.1242166354942042E-3</v>
      </c>
      <c r="BO1440" s="126">
        <f t="shared" si="632"/>
        <v>4.1682679312415221E-3</v>
      </c>
      <c r="BP1440" s="126">
        <f t="shared" si="633"/>
        <v>-2.7856352798674689E-3</v>
      </c>
      <c r="BQ1440" s="126">
        <f t="shared" si="634"/>
        <v>4.8117004862807808E-3</v>
      </c>
    </row>
    <row r="1441" spans="1:69" ht="14" thickBot="1" x14ac:dyDescent="0.2">
      <c r="A1441" s="96">
        <v>40724</v>
      </c>
      <c r="B1441" s="97">
        <v>3.2674698829650879</v>
      </c>
      <c r="C1441" s="98">
        <v>1320.6400146484375</v>
      </c>
      <c r="D1441" s="97">
        <v>1.6067999601364136</v>
      </c>
      <c r="E1441">
        <v>80.482898368832522</v>
      </c>
      <c r="F1441">
        <v>1503.8035888671875</v>
      </c>
      <c r="G1441" s="14"/>
      <c r="H1441" s="34">
        <f t="shared" si="622"/>
        <v>1.3976996343034559E-2</v>
      </c>
      <c r="I1441" s="34">
        <f t="shared" si="623"/>
        <v>1.011922818616803E-2</v>
      </c>
      <c r="J1441" s="34">
        <f t="shared" si="624"/>
        <v>6.2269740966637511E-4</v>
      </c>
      <c r="K1441" s="34">
        <f t="shared" si="625"/>
        <v>-5.1508697616009947E-3</v>
      </c>
      <c r="L1441" s="101">
        <f t="shared" si="626"/>
        <v>-3.9563903632023438E-3</v>
      </c>
      <c r="N1441" s="34">
        <f t="shared" si="627"/>
        <v>-0.57478207357339783</v>
      </c>
      <c r="O1441" s="35">
        <f t="shared" si="635"/>
        <v>1.011922818616803</v>
      </c>
      <c r="P1441" s="35">
        <f t="shared" si="636"/>
        <v>6.226974096663751E-2</v>
      </c>
      <c r="Q1441" s="35">
        <f t="shared" si="628"/>
        <v>-0.51508697616009946</v>
      </c>
      <c r="R1441" s="35">
        <f t="shared" si="637"/>
        <v>-0.39563903632023439</v>
      </c>
      <c r="S1441" s="67">
        <f t="shared" si="629"/>
        <v>-0.41131552647029118</v>
      </c>
      <c r="BL1441" s="96">
        <v>40724</v>
      </c>
      <c r="BM1441" s="126">
        <f t="shared" si="630"/>
        <v>1.4398485181930371E-2</v>
      </c>
      <c r="BN1441" s="126">
        <f t="shared" si="631"/>
        <v>9.9606975764980187E-3</v>
      </c>
      <c r="BO1441" s="126">
        <f t="shared" si="632"/>
        <v>6.6388788125843748E-4</v>
      </c>
      <c r="BP1441" s="126">
        <f t="shared" si="633"/>
        <v>-4.9431781510197144E-3</v>
      </c>
      <c r="BQ1441" s="126">
        <f t="shared" si="634"/>
        <v>-4.7060500056207519E-3</v>
      </c>
    </row>
    <row r="1442" spans="1:69" ht="14" thickBot="1" x14ac:dyDescent="0.2">
      <c r="A1442" s="96">
        <v>40725</v>
      </c>
      <c r="B1442" s="97">
        <v>3.3191099166870117</v>
      </c>
      <c r="C1442" s="98">
        <v>1339.6700439453125</v>
      </c>
      <c r="D1442" s="97">
        <v>1.6068999767303467</v>
      </c>
      <c r="E1442">
        <v>80.879973581894916</v>
      </c>
      <c r="F1442">
        <v>1484.904541015625</v>
      </c>
      <c r="G1442" s="14"/>
      <c r="H1442" s="34">
        <f t="shared" si="622"/>
        <v>1.5804287589963256E-2</v>
      </c>
      <c r="I1442" s="34">
        <f t="shared" si="623"/>
        <v>1.4409702179091485E-2</v>
      </c>
      <c r="J1442" s="34">
        <f t="shared" si="624"/>
        <v>6.2245827990071821E-5</v>
      </c>
      <c r="K1442" s="34">
        <f t="shared" si="625"/>
        <v>4.9336594619480466E-3</v>
      </c>
      <c r="L1442" s="101">
        <f t="shared" si="626"/>
        <v>-1.2567497505308601E-2</v>
      </c>
      <c r="N1442" s="34">
        <f t="shared" si="627"/>
        <v>-0.6499265628581512</v>
      </c>
      <c r="O1442" s="35">
        <f t="shared" si="635"/>
        <v>1.4409702179091484</v>
      </c>
      <c r="P1442" s="35">
        <f t="shared" si="636"/>
        <v>6.2245827990071818E-3</v>
      </c>
      <c r="Q1442" s="35">
        <f t="shared" si="628"/>
        <v>0.49336594619480467</v>
      </c>
      <c r="R1442" s="35">
        <f t="shared" si="637"/>
        <v>-1.25674975053086</v>
      </c>
      <c r="S1442" s="67">
        <f t="shared" si="629"/>
        <v>3.3884433513948986E-2</v>
      </c>
      <c r="BL1442" s="96">
        <v>40725</v>
      </c>
      <c r="BM1442" s="126">
        <f t="shared" si="630"/>
        <v>1.6225776428859067E-2</v>
      </c>
      <c r="BN1442" s="126">
        <f t="shared" si="631"/>
        <v>1.4251171569421473E-2</v>
      </c>
      <c r="BO1442" s="126">
        <f t="shared" si="632"/>
        <v>1.0343629958213417E-4</v>
      </c>
      <c r="BP1442" s="126">
        <f t="shared" si="633"/>
        <v>5.1413510725293269E-3</v>
      </c>
      <c r="BQ1442" s="126">
        <f t="shared" si="634"/>
        <v>-1.3317157147727009E-2</v>
      </c>
    </row>
    <row r="1443" spans="1:69" ht="14" thickBot="1" x14ac:dyDescent="0.2">
      <c r="A1443" s="96">
        <v>40728</v>
      </c>
      <c r="B1443" s="97">
        <v>3.3191099166870117</v>
      </c>
      <c r="C1443" s="98">
        <v>1339.6700439453125</v>
      </c>
      <c r="D1443" s="97">
        <v>1.6094000339508057</v>
      </c>
      <c r="E1443">
        <v>80.768917221139944</v>
      </c>
      <c r="F1443">
        <v>1495.3271484375</v>
      </c>
      <c r="G1443" s="14"/>
      <c r="H1443" s="34">
        <f t="shared" si="622"/>
        <v>0</v>
      </c>
      <c r="I1443" s="34">
        <f t="shared" si="623"/>
        <v>0</v>
      </c>
      <c r="J1443" s="34">
        <f t="shared" si="624"/>
        <v>1.5558262845619035E-3</v>
      </c>
      <c r="K1443" s="34">
        <f t="shared" si="625"/>
        <v>-1.3731008534828733E-3</v>
      </c>
      <c r="L1443" s="101">
        <f t="shared" si="626"/>
        <v>7.0190420555561678E-3</v>
      </c>
      <c r="N1443" s="34">
        <f t="shared" si="627"/>
        <v>0</v>
      </c>
      <c r="O1443" s="35">
        <f t="shared" si="635"/>
        <v>0</v>
      </c>
      <c r="P1443" s="35">
        <f t="shared" si="636"/>
        <v>0.15558262845619036</v>
      </c>
      <c r="Q1443" s="35">
        <f t="shared" si="628"/>
        <v>-0.13731008534828731</v>
      </c>
      <c r="R1443" s="35">
        <f t="shared" si="637"/>
        <v>0.70190420555561683</v>
      </c>
      <c r="S1443" s="67">
        <f t="shared" si="629"/>
        <v>0.72017674866351988</v>
      </c>
      <c r="BL1443" s="96">
        <v>40728</v>
      </c>
      <c r="BM1443" s="126">
        <f t="shared" si="630"/>
        <v>4.2148883889581103E-4</v>
      </c>
      <c r="BN1443" s="126">
        <f t="shared" si="631"/>
        <v>-1.5853060967001092E-4</v>
      </c>
      <c r="BO1443" s="126">
        <f t="shared" si="632"/>
        <v>1.5970167561539658E-3</v>
      </c>
      <c r="BP1443" s="126">
        <f t="shared" si="633"/>
        <v>-1.1654092429015934E-3</v>
      </c>
      <c r="BQ1443" s="126">
        <f t="shared" si="634"/>
        <v>6.2693824131377597E-3</v>
      </c>
    </row>
    <row r="1444" spans="1:69" ht="14" thickBot="1" x14ac:dyDescent="0.2">
      <c r="A1444" s="96">
        <v>40729</v>
      </c>
      <c r="B1444" s="97">
        <v>3.2589800357818604</v>
      </c>
      <c r="C1444" s="98">
        <v>1337.8800048828125</v>
      </c>
      <c r="D1444" s="97">
        <v>1.6039999723434448</v>
      </c>
      <c r="E1444">
        <v>81.056982341257509</v>
      </c>
      <c r="F1444">
        <v>1510.326904296875</v>
      </c>
      <c r="G1444" s="14"/>
      <c r="H1444" s="34">
        <f t="shared" si="622"/>
        <v>-1.8116266834926138E-2</v>
      </c>
      <c r="I1444" s="34">
        <f t="shared" si="623"/>
        <v>-1.3361790618444792E-3</v>
      </c>
      <c r="J1444" s="34">
        <f t="shared" si="624"/>
        <v>-3.3553258937770738E-3</v>
      </c>
      <c r="K1444" s="34">
        <f t="shared" si="625"/>
        <v>3.5665343801608981E-3</v>
      </c>
      <c r="L1444" s="101">
        <f t="shared" si="626"/>
        <v>1.0031086424832568E-2</v>
      </c>
      <c r="N1444" s="34">
        <f t="shared" si="627"/>
        <v>0.74500308658784886</v>
      </c>
      <c r="O1444" s="35">
        <f t="shared" si="635"/>
        <v>-0.13361790618444794</v>
      </c>
      <c r="P1444" s="35">
        <f t="shared" si="636"/>
        <v>-0.33553258937770736</v>
      </c>
      <c r="Q1444" s="35">
        <f t="shared" si="628"/>
        <v>0.35665343801608979</v>
      </c>
      <c r="R1444" s="35">
        <f t="shared" si="637"/>
        <v>1.0031086424832569</v>
      </c>
      <c r="S1444" s="67">
        <f t="shared" si="629"/>
        <v>1.6356146715250404</v>
      </c>
      <c r="BL1444" s="96">
        <v>40729</v>
      </c>
      <c r="BM1444" s="126">
        <f t="shared" si="630"/>
        <v>-1.7694777996030326E-2</v>
      </c>
      <c r="BN1444" s="126">
        <f t="shared" si="631"/>
        <v>-1.4947096715144902E-3</v>
      </c>
      <c r="BO1444" s="126">
        <f t="shared" si="632"/>
        <v>-3.3141354221850115E-3</v>
      </c>
      <c r="BP1444" s="126">
        <f t="shared" si="633"/>
        <v>3.7742259907421779E-3</v>
      </c>
      <c r="BQ1444" s="126">
        <f t="shared" si="634"/>
        <v>9.2814267824141601E-3</v>
      </c>
    </row>
    <row r="1445" spans="1:69" ht="14" thickBot="1" x14ac:dyDescent="0.2">
      <c r="A1445" s="96">
        <v>40730</v>
      </c>
      <c r="B1445" s="97">
        <v>3.2325799465179443</v>
      </c>
      <c r="C1445" s="98">
        <v>1339.219970703125</v>
      </c>
      <c r="D1445" s="97">
        <v>1.5982999801635742</v>
      </c>
      <c r="E1445">
        <v>80.919245407124308</v>
      </c>
      <c r="F1445">
        <v>1529.626708984375</v>
      </c>
      <c r="G1445" s="14"/>
      <c r="H1445" s="34">
        <f t="shared" si="622"/>
        <v>-8.1007213833951524E-3</v>
      </c>
      <c r="I1445" s="34">
        <f t="shared" si="623"/>
        <v>1.001559045222348E-3</v>
      </c>
      <c r="J1445" s="34">
        <f t="shared" si="624"/>
        <v>-3.5536111459795812E-3</v>
      </c>
      <c r="K1445" s="34">
        <f t="shared" si="625"/>
        <v>-1.6992605714497967E-3</v>
      </c>
      <c r="L1445" s="101">
        <f t="shared" si="626"/>
        <v>1.2778561139705663E-2</v>
      </c>
      <c r="N1445" s="34">
        <f t="shared" si="627"/>
        <v>0.33312947359456269</v>
      </c>
      <c r="O1445" s="35">
        <f t="shared" si="635"/>
        <v>0.1001559045222348</v>
      </c>
      <c r="P1445" s="35">
        <f t="shared" si="636"/>
        <v>-0.35536111459795811</v>
      </c>
      <c r="Q1445" s="35">
        <f t="shared" si="628"/>
        <v>-0.16992605714497969</v>
      </c>
      <c r="R1445" s="35">
        <f t="shared" si="637"/>
        <v>1.2778561139705662</v>
      </c>
      <c r="S1445" s="67">
        <f t="shared" si="629"/>
        <v>1.1858543203444258</v>
      </c>
      <c r="BL1445" s="96">
        <v>40730</v>
      </c>
      <c r="BM1445" s="126">
        <f t="shared" si="630"/>
        <v>-7.6792325444993417E-3</v>
      </c>
      <c r="BN1445" s="126">
        <f t="shared" si="631"/>
        <v>8.4302843555233704E-4</v>
      </c>
      <c r="BO1445" s="126">
        <f t="shared" si="632"/>
        <v>-3.512420674387519E-3</v>
      </c>
      <c r="BP1445" s="126">
        <f t="shared" si="633"/>
        <v>-1.4915689608685169E-3</v>
      </c>
      <c r="BQ1445" s="126">
        <f t="shared" si="634"/>
        <v>1.2028901497287255E-2</v>
      </c>
    </row>
    <row r="1446" spans="1:69" ht="14" thickBot="1" x14ac:dyDescent="0.2">
      <c r="A1446" s="96">
        <v>40731</v>
      </c>
      <c r="B1446" s="97">
        <v>3.2869799137115479</v>
      </c>
      <c r="C1446" s="98">
        <v>1353.219970703125</v>
      </c>
      <c r="D1446" s="97">
        <v>1.5960999727249146</v>
      </c>
      <c r="E1446">
        <v>81.241368790728814</v>
      </c>
      <c r="F1446">
        <v>1529.4033203125</v>
      </c>
      <c r="G1446" s="14"/>
      <c r="H1446" s="34">
        <f t="shared" si="622"/>
        <v>1.6828653302821427E-2</v>
      </c>
      <c r="I1446" s="34">
        <f t="shared" si="623"/>
        <v>1.0453846497412699E-2</v>
      </c>
      <c r="J1446" s="34">
        <f t="shared" si="624"/>
        <v>-1.3764671625876598E-3</v>
      </c>
      <c r="K1446" s="34">
        <f t="shared" si="625"/>
        <v>3.9808006362865248E-3</v>
      </c>
      <c r="L1446" s="101">
        <f t="shared" si="626"/>
        <v>-1.4604129920255067E-4</v>
      </c>
      <c r="N1446" s="34">
        <f t="shared" si="627"/>
        <v>-0.69205199768575154</v>
      </c>
      <c r="O1446" s="35">
        <f t="shared" si="635"/>
        <v>1.04538464974127</v>
      </c>
      <c r="P1446" s="35">
        <f t="shared" si="636"/>
        <v>-0.13764671625876598</v>
      </c>
      <c r="Q1446" s="35">
        <f t="shared" si="628"/>
        <v>0.3980800636286525</v>
      </c>
      <c r="R1446" s="35">
        <f t="shared" si="637"/>
        <v>-1.4604129920255067E-2</v>
      </c>
      <c r="S1446" s="67">
        <f t="shared" si="629"/>
        <v>0.59916186950514994</v>
      </c>
      <c r="BL1446" s="96">
        <v>40731</v>
      </c>
      <c r="BM1446" s="126">
        <f t="shared" si="630"/>
        <v>1.7250142141717238E-2</v>
      </c>
      <c r="BN1446" s="126">
        <f t="shared" si="631"/>
        <v>1.0295315887742688E-2</v>
      </c>
      <c r="BO1446" s="126">
        <f t="shared" si="632"/>
        <v>-1.3352766909955976E-3</v>
      </c>
      <c r="BP1446" s="126">
        <f t="shared" si="633"/>
        <v>4.1884922468678051E-3</v>
      </c>
      <c r="BQ1446" s="126">
        <f t="shared" si="634"/>
        <v>-8.9570094162095865E-4</v>
      </c>
    </row>
    <row r="1447" spans="1:69" ht="14" thickBot="1" x14ac:dyDescent="0.2">
      <c r="A1447" s="96">
        <v>40732</v>
      </c>
      <c r="B1447" s="97">
        <v>3.1564400196075439</v>
      </c>
      <c r="C1447" s="98">
        <v>1343.800048828125</v>
      </c>
      <c r="D1447" s="97">
        <v>1.6031999588012695</v>
      </c>
      <c r="E1447">
        <v>80.638660349404063</v>
      </c>
      <c r="F1447">
        <v>1542.302978515625</v>
      </c>
      <c r="G1447" s="14"/>
      <c r="H1447" s="34">
        <f t="shared" si="622"/>
        <v>-3.9714235416973574E-2</v>
      </c>
      <c r="I1447" s="34">
        <f t="shared" si="623"/>
        <v>-6.9611165065096292E-3</v>
      </c>
      <c r="J1447" s="34">
        <f t="shared" si="624"/>
        <v>4.4483341881358784E-3</v>
      </c>
      <c r="K1447" s="34">
        <f t="shared" si="625"/>
        <v>-7.4187381416145129E-3</v>
      </c>
      <c r="L1447" s="101">
        <f t="shared" si="626"/>
        <v>8.4344384713963081E-3</v>
      </c>
      <c r="N1447" s="34">
        <f t="shared" si="627"/>
        <v>1.6331857019284408</v>
      </c>
      <c r="O1447" s="35">
        <f t="shared" si="635"/>
        <v>-0.69611165065096292</v>
      </c>
      <c r="P1447" s="35">
        <f t="shared" si="636"/>
        <v>0.44483341881358784</v>
      </c>
      <c r="Q1447" s="35">
        <f t="shared" si="628"/>
        <v>-0.74187381416145126</v>
      </c>
      <c r="R1447" s="35">
        <f t="shared" si="637"/>
        <v>0.84344384713963083</v>
      </c>
      <c r="S1447" s="67">
        <f t="shared" si="629"/>
        <v>1.4834775030692451</v>
      </c>
      <c r="BL1447" s="96">
        <v>40732</v>
      </c>
      <c r="BM1447" s="126">
        <f t="shared" si="630"/>
        <v>-3.9292746578077763E-2</v>
      </c>
      <c r="BN1447" s="126">
        <f t="shared" si="631"/>
        <v>-7.1196471161796403E-3</v>
      </c>
      <c r="BO1447" s="126">
        <f t="shared" si="632"/>
        <v>4.4895246597279406E-3</v>
      </c>
      <c r="BP1447" s="126">
        <f t="shared" si="633"/>
        <v>-7.2110465310332326E-3</v>
      </c>
      <c r="BQ1447" s="126">
        <f t="shared" si="634"/>
        <v>7.6847788289779E-3</v>
      </c>
    </row>
    <row r="1448" spans="1:69" ht="14" thickBot="1" x14ac:dyDescent="0.2">
      <c r="A1448" s="96">
        <v>40735</v>
      </c>
      <c r="B1448" s="97">
        <v>3.0795400142669678</v>
      </c>
      <c r="C1448" s="98">
        <v>1319.489990234375</v>
      </c>
      <c r="D1448" s="97">
        <v>1.5911999940872192</v>
      </c>
      <c r="E1448">
        <v>80.198892077947264</v>
      </c>
      <c r="F1448">
        <v>1551.3763427734375</v>
      </c>
      <c r="G1448" s="14"/>
      <c r="H1448" s="34">
        <f t="shared" si="622"/>
        <v>-2.4362891378540287E-2</v>
      </c>
      <c r="I1448" s="34">
        <f t="shared" si="623"/>
        <v>-1.8090532601892553E-2</v>
      </c>
      <c r="J1448" s="34">
        <f t="shared" si="624"/>
        <v>-7.4850081227689153E-3</v>
      </c>
      <c r="K1448" s="34">
        <f t="shared" si="625"/>
        <v>-5.4535661871278739E-3</v>
      </c>
      <c r="L1448" s="101">
        <f t="shared" si="626"/>
        <v>5.8829972996259621E-3</v>
      </c>
      <c r="N1448" s="34">
        <f t="shared" si="627"/>
        <v>1.0018857328942079</v>
      </c>
      <c r="O1448" s="35">
        <f t="shared" si="635"/>
        <v>-1.8090532601892553</v>
      </c>
      <c r="P1448" s="35">
        <f t="shared" si="636"/>
        <v>-0.74850081227689158</v>
      </c>
      <c r="Q1448" s="35">
        <f t="shared" si="628"/>
        <v>-0.5453566187127874</v>
      </c>
      <c r="R1448" s="35">
        <f t="shared" si="637"/>
        <v>0.58829972996259616</v>
      </c>
      <c r="S1448" s="67">
        <f t="shared" si="629"/>
        <v>-1.5127252283221297</v>
      </c>
      <c r="BL1448" s="96">
        <v>40735</v>
      </c>
      <c r="BM1448" s="126">
        <f t="shared" si="630"/>
        <v>-2.3941402539644475E-2</v>
      </c>
      <c r="BN1448" s="126">
        <f t="shared" si="631"/>
        <v>-1.8249063211562562E-2</v>
      </c>
      <c r="BO1448" s="126">
        <f t="shared" si="632"/>
        <v>-7.443817651176853E-3</v>
      </c>
      <c r="BP1448" s="126">
        <f t="shared" si="633"/>
        <v>-5.2458745765465936E-3</v>
      </c>
      <c r="BQ1448" s="126">
        <f t="shared" si="634"/>
        <v>5.133337657207554E-3</v>
      </c>
    </row>
    <row r="1449" spans="1:69" ht="14" thickBot="1" x14ac:dyDescent="0.2">
      <c r="A1449" s="96">
        <v>40736</v>
      </c>
      <c r="B1449" s="97">
        <v>3.0653998851776123</v>
      </c>
      <c r="C1449" s="98">
        <v>1313.6400146484375</v>
      </c>
      <c r="D1449" s="97">
        <v>1.593999981880188</v>
      </c>
      <c r="E1449">
        <v>79.421811026353595</v>
      </c>
      <c r="F1449">
        <v>1552.67626953125</v>
      </c>
      <c r="G1449" s="14"/>
      <c r="H1449" s="34">
        <f t="shared" si="622"/>
        <v>-4.5916367456979726E-3</v>
      </c>
      <c r="I1449" s="34">
        <f t="shared" si="623"/>
        <v>-4.4335126671922655E-3</v>
      </c>
      <c r="J1449" s="34">
        <f t="shared" si="624"/>
        <v>1.7596705652170037E-3</v>
      </c>
      <c r="K1449" s="34">
        <f t="shared" si="625"/>
        <v>-9.6894237745629302E-3</v>
      </c>
      <c r="L1449" s="101">
        <f t="shared" si="626"/>
        <v>8.3791838380659186E-4</v>
      </c>
      <c r="N1449" s="34">
        <f t="shared" si="627"/>
        <v>0.18882386637407478</v>
      </c>
      <c r="O1449" s="35">
        <f t="shared" si="635"/>
        <v>-0.44335126671922653</v>
      </c>
      <c r="P1449" s="35">
        <f t="shared" si="636"/>
        <v>0.17596705652170036</v>
      </c>
      <c r="Q1449" s="35">
        <f t="shared" si="628"/>
        <v>-0.96894237745629308</v>
      </c>
      <c r="R1449" s="35">
        <f t="shared" si="637"/>
        <v>8.3791838380659192E-2</v>
      </c>
      <c r="S1449" s="67">
        <f t="shared" si="629"/>
        <v>-0.96371088289908535</v>
      </c>
      <c r="BL1449" s="96">
        <v>40736</v>
      </c>
      <c r="BM1449" s="126">
        <f t="shared" si="630"/>
        <v>-4.1701479068021619E-3</v>
      </c>
      <c r="BN1449" s="126">
        <f t="shared" si="631"/>
        <v>-4.5920432768622767E-3</v>
      </c>
      <c r="BO1449" s="126">
        <f t="shared" si="632"/>
        <v>1.8008610368090659E-3</v>
      </c>
      <c r="BP1449" s="126">
        <f t="shared" si="633"/>
        <v>-9.4817321639816508E-3</v>
      </c>
      <c r="BQ1449" s="126">
        <f t="shared" si="634"/>
        <v>8.825874138818383E-5</v>
      </c>
    </row>
    <row r="1450" spans="1:69" ht="14" thickBot="1" x14ac:dyDescent="0.2">
      <c r="A1450" s="96">
        <v>40737</v>
      </c>
      <c r="B1450" s="97">
        <v>3.039680004119873</v>
      </c>
      <c r="C1450" s="98">
        <v>1317.719970703125</v>
      </c>
      <c r="D1450" s="97">
        <v>1.61080002784729</v>
      </c>
      <c r="E1450">
        <v>79.020148874726118</v>
      </c>
      <c r="F1450">
        <v>1586.1759033203125</v>
      </c>
      <c r="G1450" s="14"/>
      <c r="H1450" s="34">
        <f t="shared" si="622"/>
        <v>-8.3903836436168659E-3</v>
      </c>
      <c r="I1450" s="34">
        <f t="shared" si="623"/>
        <v>3.1058402676469908E-3</v>
      </c>
      <c r="J1450" s="34">
        <f t="shared" si="624"/>
        <v>1.0539552169433346E-2</v>
      </c>
      <c r="K1450" s="34">
        <f t="shared" si="625"/>
        <v>-5.057328036679974E-3</v>
      </c>
      <c r="L1450" s="101">
        <f t="shared" si="626"/>
        <v>2.1575414300094877E-2</v>
      </c>
      <c r="N1450" s="34">
        <f t="shared" si="627"/>
        <v>0.34504138016447211</v>
      </c>
      <c r="O1450" s="35">
        <f t="shared" si="635"/>
        <v>0.31058402676469909</v>
      </c>
      <c r="P1450" s="35">
        <f t="shared" si="636"/>
        <v>1.0539552169433346</v>
      </c>
      <c r="Q1450" s="35">
        <f t="shared" si="628"/>
        <v>-0.50573280366799744</v>
      </c>
      <c r="R1450" s="35">
        <f t="shared" si="637"/>
        <v>2.1575414300094877</v>
      </c>
      <c r="S1450" s="67">
        <f t="shared" si="629"/>
        <v>3.3613892502139961</v>
      </c>
      <c r="BL1450" s="96">
        <v>40737</v>
      </c>
      <c r="BM1450" s="126">
        <f t="shared" si="630"/>
        <v>-7.9688948047210544E-3</v>
      </c>
      <c r="BN1450" s="126">
        <f t="shared" si="631"/>
        <v>2.9473096579769797E-3</v>
      </c>
      <c r="BO1450" s="126">
        <f t="shared" si="632"/>
        <v>1.0580742641025409E-2</v>
      </c>
      <c r="BP1450" s="126">
        <f t="shared" si="633"/>
        <v>-4.8496364260986937E-3</v>
      </c>
      <c r="BQ1450" s="126">
        <f t="shared" si="634"/>
        <v>2.0825754657676471E-2</v>
      </c>
    </row>
    <row r="1451" spans="1:69" ht="14" thickBot="1" x14ac:dyDescent="0.2">
      <c r="A1451" s="96">
        <v>40738</v>
      </c>
      <c r="B1451" s="97">
        <v>3.0842299461364746</v>
      </c>
      <c r="C1451" s="98">
        <v>1308.8699951171875</v>
      </c>
      <c r="D1451" s="97">
        <v>1.6125999689102173</v>
      </c>
      <c r="E1451">
        <v>79.157764118019131</v>
      </c>
      <c r="F1451">
        <v>1589.601806640625</v>
      </c>
      <c r="G1451" s="14"/>
      <c r="H1451" s="34">
        <f t="shared" si="622"/>
        <v>1.4656128920221922E-2</v>
      </c>
      <c r="I1451" s="34">
        <f t="shared" si="623"/>
        <v>-6.7161276923011362E-3</v>
      </c>
      <c r="J1451" s="34">
        <f t="shared" si="624"/>
        <v>1.1174205561274594E-3</v>
      </c>
      <c r="K1451" s="34">
        <f t="shared" si="625"/>
        <v>1.7415209317205888E-3</v>
      </c>
      <c r="L1451" s="101">
        <f t="shared" si="626"/>
        <v>2.1598508167606886E-3</v>
      </c>
      <c r="N1451" s="34">
        <f t="shared" si="627"/>
        <v>-0.60271033665415141</v>
      </c>
      <c r="O1451" s="35">
        <f t="shared" si="635"/>
        <v>-0.67161276923011359</v>
      </c>
      <c r="P1451" s="35">
        <f t="shared" si="636"/>
        <v>0.11174205561274594</v>
      </c>
      <c r="Q1451" s="35">
        <f t="shared" si="628"/>
        <v>0.17415209317205887</v>
      </c>
      <c r="R1451" s="35">
        <f t="shared" si="637"/>
        <v>0.21598508167606886</v>
      </c>
      <c r="S1451" s="67">
        <f t="shared" si="629"/>
        <v>-0.77244387542339132</v>
      </c>
      <c r="BL1451" s="96">
        <v>40738</v>
      </c>
      <c r="BM1451" s="126">
        <f t="shared" si="630"/>
        <v>1.5077617759117734E-2</v>
      </c>
      <c r="BN1451" s="126">
        <f t="shared" si="631"/>
        <v>-6.8746583019711474E-3</v>
      </c>
      <c r="BO1451" s="126">
        <f t="shared" si="632"/>
        <v>1.1586110277195217E-3</v>
      </c>
      <c r="BP1451" s="126">
        <f t="shared" si="633"/>
        <v>1.9492125423018686E-3</v>
      </c>
      <c r="BQ1451" s="126">
        <f t="shared" si="634"/>
        <v>1.4101911743422805E-3</v>
      </c>
    </row>
    <row r="1452" spans="1:69" ht="14" thickBot="1" x14ac:dyDescent="0.2">
      <c r="A1452" s="96">
        <v>40739</v>
      </c>
      <c r="B1452" s="97">
        <v>3.0458099842071533</v>
      </c>
      <c r="C1452" s="98">
        <v>1316.1400146484375</v>
      </c>
      <c r="D1452" s="97">
        <v>1.6121000051498413</v>
      </c>
      <c r="E1452">
        <v>79.082643483153888</v>
      </c>
      <c r="F1452">
        <v>1589.201904296875</v>
      </c>
      <c r="G1452" s="14"/>
      <c r="H1452" s="34">
        <f t="shared" si="622"/>
        <v>-1.2456905808027986E-2</v>
      </c>
      <c r="I1452" s="34">
        <f t="shared" si="623"/>
        <v>5.5544244717742886E-3</v>
      </c>
      <c r="J1452" s="34">
        <f t="shared" si="624"/>
        <v>-3.1003582414419132E-4</v>
      </c>
      <c r="K1452" s="34">
        <f t="shared" si="625"/>
        <v>-9.4899894788896626E-4</v>
      </c>
      <c r="L1452" s="101">
        <f t="shared" si="626"/>
        <v>-2.5157391120178145E-4</v>
      </c>
      <c r="N1452" s="34">
        <f t="shared" si="627"/>
        <v>0.51227073220313324</v>
      </c>
      <c r="O1452" s="35">
        <f t="shared" si="635"/>
        <v>0.55544244717742886</v>
      </c>
      <c r="P1452" s="35">
        <f t="shared" si="636"/>
        <v>-3.1003582414419133E-2</v>
      </c>
      <c r="Q1452" s="35">
        <f t="shared" si="628"/>
        <v>-9.4899894788896627E-2</v>
      </c>
      <c r="R1452" s="35">
        <f t="shared" si="637"/>
        <v>-2.5157391120178146E-2</v>
      </c>
      <c r="S1452" s="67">
        <f t="shared" si="629"/>
        <v>0.91665231105706835</v>
      </c>
      <c r="BL1452" s="96">
        <v>40739</v>
      </c>
      <c r="BM1452" s="126">
        <f t="shared" si="630"/>
        <v>-1.2035416969132174E-2</v>
      </c>
      <c r="BN1452" s="126">
        <f t="shared" si="631"/>
        <v>5.3958938621042774E-3</v>
      </c>
      <c r="BO1452" s="126">
        <f t="shared" si="632"/>
        <v>-2.6884535255212896E-4</v>
      </c>
      <c r="BP1452" s="126">
        <f t="shared" si="633"/>
        <v>-7.4130733730768642E-4</v>
      </c>
      <c r="BQ1452" s="126">
        <f t="shared" si="634"/>
        <v>-1.0012335536201894E-3</v>
      </c>
    </row>
    <row r="1453" spans="1:69" ht="14" thickBot="1" x14ac:dyDescent="0.2">
      <c r="A1453" s="96">
        <v>40742</v>
      </c>
      <c r="B1453" s="97">
        <v>3.0250799655914307</v>
      </c>
      <c r="C1453" s="98">
        <v>1305.43994140625</v>
      </c>
      <c r="D1453" s="97">
        <v>1.6047999858856201</v>
      </c>
      <c r="E1453">
        <v>79.082643483153888</v>
      </c>
      <c r="F1453">
        <v>1603.625732421875</v>
      </c>
      <c r="G1453" s="14"/>
      <c r="H1453" s="34">
        <f t="shared" si="622"/>
        <v>-6.8060774385828382E-3</v>
      </c>
      <c r="I1453" s="34">
        <f t="shared" si="623"/>
        <v>-8.1298897709189879E-3</v>
      </c>
      <c r="J1453" s="34">
        <f t="shared" si="624"/>
        <v>-4.5282670063279788E-3</v>
      </c>
      <c r="K1453" s="34">
        <f t="shared" si="625"/>
        <v>0</v>
      </c>
      <c r="L1453" s="101">
        <f t="shared" si="626"/>
        <v>9.0761457597055076E-3</v>
      </c>
      <c r="N1453" s="34">
        <f t="shared" si="627"/>
        <v>0.2798892699860594</v>
      </c>
      <c r="O1453" s="35">
        <f t="shared" si="635"/>
        <v>-0.81298897709189877</v>
      </c>
      <c r="P1453" s="35">
        <f t="shared" si="636"/>
        <v>-0.4528267006327979</v>
      </c>
      <c r="Q1453" s="35">
        <f t="shared" si="628"/>
        <v>0</v>
      </c>
      <c r="R1453" s="35">
        <f t="shared" si="637"/>
        <v>0.90761457597055073</v>
      </c>
      <c r="S1453" s="67">
        <f t="shared" si="629"/>
        <v>-7.8311831768086648E-2</v>
      </c>
      <c r="BL1453" s="96">
        <v>40742</v>
      </c>
      <c r="BM1453" s="126">
        <f t="shared" si="630"/>
        <v>-6.3845885996870275E-3</v>
      </c>
      <c r="BN1453" s="126">
        <f t="shared" si="631"/>
        <v>-8.288420380588999E-3</v>
      </c>
      <c r="BO1453" s="126">
        <f t="shared" si="632"/>
        <v>-4.4870765347359166E-3</v>
      </c>
      <c r="BP1453" s="126">
        <f t="shared" si="633"/>
        <v>2.0769161058127987E-4</v>
      </c>
      <c r="BQ1453" s="126">
        <f t="shared" si="634"/>
        <v>8.3264861172870994E-3</v>
      </c>
    </row>
    <row r="1454" spans="1:69" ht="14" thickBot="1" x14ac:dyDescent="0.2">
      <c r="A1454" s="96">
        <v>40743</v>
      </c>
      <c r="B1454" s="97">
        <v>3.0275099277496338</v>
      </c>
      <c r="C1454" s="98">
        <v>1326.72998046875</v>
      </c>
      <c r="D1454" s="97">
        <v>1.6121000051498413</v>
      </c>
      <c r="E1454">
        <v>79.201648970603074</v>
      </c>
      <c r="F1454">
        <v>1599.6258544921875</v>
      </c>
      <c r="G1454" s="14"/>
      <c r="H1454" s="34">
        <f t="shared" si="622"/>
        <v>8.032720410179455E-4</v>
      </c>
      <c r="I1454" s="34">
        <f t="shared" si="623"/>
        <v>1.6308708188877596E-2</v>
      </c>
      <c r="J1454" s="34">
        <f t="shared" si="624"/>
        <v>4.5488654838145605E-3</v>
      </c>
      <c r="K1454" s="34">
        <f t="shared" si="625"/>
        <v>1.5048243483987331E-3</v>
      </c>
      <c r="L1454" s="101">
        <f t="shared" si="626"/>
        <v>-2.4942714804449327E-3</v>
      </c>
      <c r="N1454" s="34">
        <f t="shared" si="627"/>
        <v>-3.3033304012411918E-2</v>
      </c>
      <c r="O1454" s="35">
        <f t="shared" si="635"/>
        <v>1.6308708188877596</v>
      </c>
      <c r="P1454" s="35">
        <f t="shared" si="636"/>
        <v>0.45488654838145604</v>
      </c>
      <c r="Q1454" s="35">
        <f t="shared" si="628"/>
        <v>0.15048243483987331</v>
      </c>
      <c r="R1454" s="35">
        <f t="shared" si="637"/>
        <v>-0.24942714804449326</v>
      </c>
      <c r="S1454" s="67">
        <f t="shared" si="629"/>
        <v>1.9537793500521838</v>
      </c>
      <c r="BL1454" s="96">
        <v>40743</v>
      </c>
      <c r="BM1454" s="126">
        <f t="shared" si="630"/>
        <v>1.2247608799137565E-3</v>
      </c>
      <c r="BN1454" s="126">
        <f t="shared" si="631"/>
        <v>1.6150177579207586E-2</v>
      </c>
      <c r="BO1454" s="126">
        <f t="shared" si="632"/>
        <v>4.5900559554066227E-3</v>
      </c>
      <c r="BP1454" s="126">
        <f t="shared" si="633"/>
        <v>1.712515958980013E-3</v>
      </c>
      <c r="BQ1454" s="126">
        <f t="shared" si="634"/>
        <v>-3.2439311228633408E-3</v>
      </c>
    </row>
    <row r="1455" spans="1:69" ht="14" thickBot="1" x14ac:dyDescent="0.2">
      <c r="A1455" s="96">
        <v>40744</v>
      </c>
      <c r="B1455" s="97">
        <v>3.0680000782012939</v>
      </c>
      <c r="C1455" s="98">
        <v>1325.8399658203125</v>
      </c>
      <c r="D1455" s="97">
        <v>1.6164000034332275</v>
      </c>
      <c r="E1455">
        <v>78.777373484042172</v>
      </c>
      <c r="F1455">
        <v>1597.3258056640625</v>
      </c>
      <c r="G1455" s="14"/>
      <c r="H1455" s="34">
        <f t="shared" si="622"/>
        <v>1.3374076854557741E-2</v>
      </c>
      <c r="I1455" s="34">
        <f t="shared" si="623"/>
        <v>-6.7083329806344385E-4</v>
      </c>
      <c r="J1455" s="34">
        <f t="shared" si="624"/>
        <v>2.6673272561565154E-3</v>
      </c>
      <c r="K1455" s="34">
        <f t="shared" si="625"/>
        <v>-5.3569021867004053E-3</v>
      </c>
      <c r="L1455" s="101">
        <f t="shared" si="626"/>
        <v>-1.4378667496938943E-3</v>
      </c>
      <c r="N1455" s="34">
        <f t="shared" si="627"/>
        <v>-0.54998795434496872</v>
      </c>
      <c r="O1455" s="35">
        <f t="shared" si="635"/>
        <v>-6.7083329806344391E-2</v>
      </c>
      <c r="P1455" s="35">
        <f t="shared" si="636"/>
        <v>0.26673272561565153</v>
      </c>
      <c r="Q1455" s="35">
        <f t="shared" si="628"/>
        <v>-0.53569021867004052</v>
      </c>
      <c r="R1455" s="35">
        <f t="shared" si="637"/>
        <v>-0.14378667496938943</v>
      </c>
      <c r="S1455" s="67">
        <f t="shared" si="629"/>
        <v>-1.0298154521750915</v>
      </c>
      <c r="BL1455" s="96">
        <v>40744</v>
      </c>
      <c r="BM1455" s="126">
        <f t="shared" si="630"/>
        <v>1.3795565693453552E-2</v>
      </c>
      <c r="BN1455" s="126">
        <f t="shared" si="631"/>
        <v>-8.2936390773345476E-4</v>
      </c>
      <c r="BO1455" s="126">
        <f t="shared" si="632"/>
        <v>2.7085177277485777E-3</v>
      </c>
      <c r="BP1455" s="126">
        <f t="shared" si="633"/>
        <v>-5.149210576119125E-3</v>
      </c>
      <c r="BQ1455" s="126">
        <f t="shared" si="634"/>
        <v>-2.1875263921123022E-3</v>
      </c>
    </row>
    <row r="1456" spans="1:69" ht="14" thickBot="1" x14ac:dyDescent="0.2">
      <c r="A1456" s="96">
        <v>40745</v>
      </c>
      <c r="B1456" s="97">
        <v>3.1306099891662598</v>
      </c>
      <c r="C1456" s="98">
        <v>1343.800048828125</v>
      </c>
      <c r="D1456" s="97">
        <v>1.631100058555603</v>
      </c>
      <c r="E1456">
        <v>78.462139418509821</v>
      </c>
      <c r="F1456">
        <v>1597.6016845703125</v>
      </c>
      <c r="G1456" s="14"/>
      <c r="H1456" s="34">
        <f t="shared" si="622"/>
        <v>2.0407402010782456E-2</v>
      </c>
      <c r="I1456" s="34">
        <f t="shared" si="623"/>
        <v>1.3546192203295357E-2</v>
      </c>
      <c r="J1456" s="34">
        <f t="shared" si="624"/>
        <v>9.0943176757935073E-3</v>
      </c>
      <c r="K1456" s="34">
        <f t="shared" si="625"/>
        <v>-4.00158131187514E-3</v>
      </c>
      <c r="L1456" s="101">
        <f t="shared" si="626"/>
        <v>1.7271298395840276E-4</v>
      </c>
      <c r="N1456" s="34">
        <f t="shared" si="627"/>
        <v>-0.83922243063682433</v>
      </c>
      <c r="O1456" s="35">
        <f t="shared" si="635"/>
        <v>1.3546192203295357</v>
      </c>
      <c r="P1456" s="35">
        <f t="shared" si="636"/>
        <v>0.90943176757935074</v>
      </c>
      <c r="Q1456" s="35">
        <f t="shared" si="628"/>
        <v>-0.40015813118751398</v>
      </c>
      <c r="R1456" s="35">
        <f t="shared" si="637"/>
        <v>1.7271298395840275E-2</v>
      </c>
      <c r="S1456" s="67">
        <f t="shared" si="629"/>
        <v>1.0419417244803884</v>
      </c>
      <c r="BL1456" s="96">
        <v>40745</v>
      </c>
      <c r="BM1456" s="126">
        <f t="shared" si="630"/>
        <v>2.0828890849678268E-2</v>
      </c>
      <c r="BN1456" s="126">
        <f t="shared" si="631"/>
        <v>1.3387661593625345E-2</v>
      </c>
      <c r="BO1456" s="126">
        <f t="shared" si="632"/>
        <v>9.1355081473855695E-3</v>
      </c>
      <c r="BP1456" s="126">
        <f t="shared" si="633"/>
        <v>-3.7938897012938602E-3</v>
      </c>
      <c r="BQ1456" s="126">
        <f t="shared" si="634"/>
        <v>-5.7694665846000533E-4</v>
      </c>
    </row>
    <row r="1457" spans="1:69" ht="14" thickBot="1" x14ac:dyDescent="0.2">
      <c r="A1457" s="96">
        <v>40746</v>
      </c>
      <c r="B1457" s="97">
        <v>3.0620999336242676</v>
      </c>
      <c r="C1457" s="98">
        <v>1345.02001953125</v>
      </c>
      <c r="D1457" s="97">
        <v>1.6306999921798706</v>
      </c>
      <c r="E1457">
        <v>78.43752172799816</v>
      </c>
      <c r="F1457">
        <v>1600.1015625</v>
      </c>
      <c r="G1457" s="14"/>
      <c r="H1457" s="34">
        <f t="shared" si="622"/>
        <v>-2.188393181491052E-2</v>
      </c>
      <c r="I1457" s="34">
        <f t="shared" si="623"/>
        <v>9.0785136091406479E-4</v>
      </c>
      <c r="J1457" s="34">
        <f t="shared" si="624"/>
        <v>-2.4527396319677338E-4</v>
      </c>
      <c r="K1457" s="34">
        <f t="shared" si="625"/>
        <v>-3.137524759598104E-4</v>
      </c>
      <c r="L1457" s="101">
        <f t="shared" si="626"/>
        <v>1.5647692123959306E-3</v>
      </c>
      <c r="N1457" s="34">
        <f t="shared" si="627"/>
        <v>0.89994240520651048</v>
      </c>
      <c r="O1457" s="35">
        <f t="shared" si="635"/>
        <v>9.0785136091406482E-2</v>
      </c>
      <c r="P1457" s="35">
        <f t="shared" si="636"/>
        <v>-2.4527396319677337E-2</v>
      </c>
      <c r="Q1457" s="35">
        <f t="shared" si="628"/>
        <v>-3.1375247595981037E-2</v>
      </c>
      <c r="R1457" s="35">
        <f t="shared" si="637"/>
        <v>0.15647692123959306</v>
      </c>
      <c r="S1457" s="67">
        <f t="shared" si="629"/>
        <v>1.0913018186218517</v>
      </c>
      <c r="BL1457" s="96">
        <v>40746</v>
      </c>
      <c r="BM1457" s="126">
        <f t="shared" si="630"/>
        <v>-2.1462442976014708E-2</v>
      </c>
      <c r="BN1457" s="126">
        <f t="shared" si="631"/>
        <v>7.4932075124405388E-4</v>
      </c>
      <c r="BO1457" s="126">
        <f t="shared" si="632"/>
        <v>-2.0408349160471102E-4</v>
      </c>
      <c r="BP1457" s="126">
        <f t="shared" si="633"/>
        <v>-1.0606086537853052E-4</v>
      </c>
      <c r="BQ1457" s="126">
        <f t="shared" si="634"/>
        <v>8.151095699775226E-4</v>
      </c>
    </row>
    <row r="1458" spans="1:69" ht="14" thickBot="1" x14ac:dyDescent="0.2">
      <c r="A1458" s="96">
        <v>40749</v>
      </c>
      <c r="B1458" s="97">
        <v>3.0924699306488037</v>
      </c>
      <c r="C1458" s="98">
        <v>1337.4300537109375</v>
      </c>
      <c r="D1458" s="97">
        <v>1.6297999620437622</v>
      </c>
      <c r="E1458">
        <v>78.277885364872859</v>
      </c>
      <c r="F1458">
        <v>1611.4256591796875</v>
      </c>
      <c r="G1458" s="14"/>
      <c r="H1458" s="34">
        <f t="shared" si="622"/>
        <v>9.9180293533367939E-3</v>
      </c>
      <c r="I1458" s="34">
        <f t="shared" si="623"/>
        <v>-5.6430132712505365E-3</v>
      </c>
      <c r="J1458" s="34">
        <f t="shared" si="624"/>
        <v>-5.5192870572426096E-4</v>
      </c>
      <c r="K1458" s="34">
        <f t="shared" si="625"/>
        <v>-2.0352040657133524E-3</v>
      </c>
      <c r="L1458" s="101">
        <f t="shared" si="626"/>
        <v>7.0771111941136545E-3</v>
      </c>
      <c r="N1458" s="34">
        <f t="shared" si="627"/>
        <v>-0.40786341625636163</v>
      </c>
      <c r="O1458" s="35">
        <f t="shared" si="635"/>
        <v>-0.56430132712505365</v>
      </c>
      <c r="P1458" s="35">
        <f t="shared" si="636"/>
        <v>-5.5192870572426098E-2</v>
      </c>
      <c r="Q1458" s="35">
        <f t="shared" si="628"/>
        <v>-0.20352040657133524</v>
      </c>
      <c r="R1458" s="35">
        <f t="shared" si="637"/>
        <v>0.70771111941136544</v>
      </c>
      <c r="S1458" s="67">
        <f t="shared" si="629"/>
        <v>-0.52316690111381114</v>
      </c>
      <c r="BL1458" s="96">
        <v>40749</v>
      </c>
      <c r="BM1458" s="126">
        <f t="shared" si="630"/>
        <v>1.0339518192232606E-2</v>
      </c>
      <c r="BN1458" s="126">
        <f t="shared" si="631"/>
        <v>-5.8015438809205476E-3</v>
      </c>
      <c r="BO1458" s="126">
        <f t="shared" si="632"/>
        <v>-5.107382341321986E-4</v>
      </c>
      <c r="BP1458" s="126">
        <f t="shared" si="633"/>
        <v>-1.8275124551320725E-3</v>
      </c>
      <c r="BQ1458" s="126">
        <f t="shared" si="634"/>
        <v>6.3274515516952463E-3</v>
      </c>
    </row>
    <row r="1459" spans="1:69" ht="14" thickBot="1" x14ac:dyDescent="0.2">
      <c r="A1459" s="96">
        <v>40750</v>
      </c>
      <c r="B1459" s="97">
        <v>3.0460200309753418</v>
      </c>
      <c r="C1459" s="98">
        <v>1331.93994140625</v>
      </c>
      <c r="D1459" s="97">
        <v>1.6421999931335449</v>
      </c>
      <c r="E1459">
        <v>77.899819670066449</v>
      </c>
      <c r="F1459">
        <v>1613.78564453125</v>
      </c>
      <c r="G1459" s="14"/>
      <c r="H1459" s="34">
        <f t="shared" si="622"/>
        <v>-1.5020323791383372E-2</v>
      </c>
      <c r="I1459" s="34">
        <f t="shared" si="623"/>
        <v>-4.1049715381034002E-3</v>
      </c>
      <c r="J1459" s="34">
        <f t="shared" si="624"/>
        <v>7.6083147493960727E-3</v>
      </c>
      <c r="K1459" s="34">
        <f t="shared" si="625"/>
        <v>-4.8297893210087388E-3</v>
      </c>
      <c r="L1459" s="101">
        <f t="shared" si="626"/>
        <v>1.4645325635213443E-3</v>
      </c>
      <c r="N1459" s="34">
        <f t="shared" si="627"/>
        <v>0.61768728006125861</v>
      </c>
      <c r="O1459" s="35">
        <f t="shared" si="635"/>
        <v>-0.41049715381034002</v>
      </c>
      <c r="P1459" s="35">
        <f t="shared" si="636"/>
        <v>0.76083147493960723</v>
      </c>
      <c r="Q1459" s="35">
        <f t="shared" si="628"/>
        <v>-0.48297893210087389</v>
      </c>
      <c r="R1459" s="35">
        <f t="shared" si="637"/>
        <v>0.14645325635213444</v>
      </c>
      <c r="S1459" s="67">
        <f t="shared" si="629"/>
        <v>0.63149592544178634</v>
      </c>
      <c r="BL1459" s="96">
        <v>40750</v>
      </c>
      <c r="BM1459" s="126">
        <f t="shared" si="630"/>
        <v>-1.4598834952487561E-2</v>
      </c>
      <c r="BN1459" s="126">
        <f t="shared" si="631"/>
        <v>-4.2635021477734113E-3</v>
      </c>
      <c r="BO1459" s="126">
        <f t="shared" si="632"/>
        <v>7.6495052209881349E-3</v>
      </c>
      <c r="BP1459" s="126">
        <f t="shared" si="633"/>
        <v>-4.6220977104274585E-3</v>
      </c>
      <c r="BQ1459" s="126">
        <f t="shared" si="634"/>
        <v>7.148729211029363E-4</v>
      </c>
    </row>
    <row r="1460" spans="1:69" ht="14" thickBot="1" x14ac:dyDescent="0.2">
      <c r="A1460" s="96">
        <v>40751</v>
      </c>
      <c r="B1460" s="97">
        <v>3.0710000991821289</v>
      </c>
      <c r="C1460" s="98">
        <v>1304.8900146484375</v>
      </c>
      <c r="D1460" s="97">
        <v>1.632599949836731</v>
      </c>
      <c r="E1460">
        <v>78.03964262332066</v>
      </c>
      <c r="F1460">
        <v>1611.3856201171875</v>
      </c>
      <c r="G1460" s="14"/>
      <c r="H1460" s="34">
        <f t="shared" si="622"/>
        <v>8.2008877002652022E-3</v>
      </c>
      <c r="I1460" s="34">
        <f t="shared" si="623"/>
        <v>-2.0308668519432967E-2</v>
      </c>
      <c r="J1460" s="34">
        <f t="shared" si="624"/>
        <v>-5.8458429770759856E-3</v>
      </c>
      <c r="K1460" s="34">
        <f t="shared" si="625"/>
        <v>1.794907277660083E-3</v>
      </c>
      <c r="L1460" s="101">
        <f t="shared" si="626"/>
        <v>-1.4872014893648566E-3</v>
      </c>
      <c r="N1460" s="34">
        <f t="shared" si="627"/>
        <v>-0.33724865642181356</v>
      </c>
      <c r="O1460" s="35">
        <f t="shared" si="635"/>
        <v>-2.0308668519432969</v>
      </c>
      <c r="P1460" s="35">
        <f t="shared" si="636"/>
        <v>-0.58458429770759857</v>
      </c>
      <c r="Q1460" s="35">
        <f t="shared" si="628"/>
        <v>0.1794907277660083</v>
      </c>
      <c r="R1460" s="35">
        <f t="shared" si="637"/>
        <v>-0.14872014893648566</v>
      </c>
      <c r="S1460" s="67">
        <f t="shared" si="629"/>
        <v>-2.9219292272431865</v>
      </c>
      <c r="BL1460" s="96">
        <v>40751</v>
      </c>
      <c r="BM1460" s="126">
        <f t="shared" si="630"/>
        <v>8.6223765391610138E-3</v>
      </c>
      <c r="BN1460" s="126">
        <f t="shared" si="631"/>
        <v>-2.0467199129102977E-2</v>
      </c>
      <c r="BO1460" s="126">
        <f t="shared" si="632"/>
        <v>-5.8046525054839234E-3</v>
      </c>
      <c r="BP1460" s="126">
        <f t="shared" si="633"/>
        <v>2.0025988882413628E-3</v>
      </c>
      <c r="BQ1460" s="126">
        <f t="shared" si="634"/>
        <v>-2.2368611317832646E-3</v>
      </c>
    </row>
    <row r="1461" spans="1:69" ht="14" thickBot="1" x14ac:dyDescent="0.2">
      <c r="A1461" s="96">
        <v>40752</v>
      </c>
      <c r="B1461" s="97">
        <v>3.0590999126434326</v>
      </c>
      <c r="C1461" s="98">
        <v>1300.6700439453125</v>
      </c>
      <c r="D1461" s="97">
        <v>1.6342999935150146</v>
      </c>
      <c r="E1461">
        <v>77.802845689280133</v>
      </c>
      <c r="F1461">
        <v>1615.5509033203125</v>
      </c>
      <c r="G1461" s="14"/>
      <c r="H1461" s="34">
        <f t="shared" si="622"/>
        <v>-3.8750199135016493E-3</v>
      </c>
      <c r="I1461" s="34">
        <f t="shared" si="623"/>
        <v>-3.2339665839668037E-3</v>
      </c>
      <c r="J1461" s="34">
        <f t="shared" si="624"/>
        <v>1.0413106275384274E-3</v>
      </c>
      <c r="K1461" s="34">
        <f t="shared" si="625"/>
        <v>-3.0343159717361964E-3</v>
      </c>
      <c r="L1461" s="101">
        <f t="shared" si="626"/>
        <v>2.5849077657910842E-3</v>
      </c>
      <c r="N1461" s="34">
        <f t="shared" si="627"/>
        <v>0.15935412204143981</v>
      </c>
      <c r="O1461" s="35">
        <f t="shared" si="635"/>
        <v>-0.32339665839668036</v>
      </c>
      <c r="P1461" s="35">
        <f t="shared" si="636"/>
        <v>0.10413106275384273</v>
      </c>
      <c r="Q1461" s="35">
        <f t="shared" si="628"/>
        <v>-0.30343159717361962</v>
      </c>
      <c r="R1461" s="35">
        <f t="shared" si="637"/>
        <v>0.25849077657910841</v>
      </c>
      <c r="S1461" s="67">
        <f t="shared" si="629"/>
        <v>-0.10485229419590902</v>
      </c>
      <c r="BL1461" s="96">
        <v>40752</v>
      </c>
      <c r="BM1461" s="126">
        <f t="shared" si="630"/>
        <v>-3.4535310746058381E-3</v>
      </c>
      <c r="BN1461" s="126">
        <f t="shared" si="631"/>
        <v>-3.3924971936368144E-3</v>
      </c>
      <c r="BO1461" s="126">
        <f t="shared" si="632"/>
        <v>1.0825010991304897E-3</v>
      </c>
      <c r="BP1461" s="126">
        <f t="shared" si="633"/>
        <v>-2.8266243611549165E-3</v>
      </c>
      <c r="BQ1461" s="126">
        <f t="shared" si="634"/>
        <v>1.8352481233726761E-3</v>
      </c>
    </row>
    <row r="1462" spans="1:69" ht="14" thickBot="1" x14ac:dyDescent="0.2">
      <c r="A1462" s="96">
        <v>40753</v>
      </c>
      <c r="B1462" s="97">
        <v>2.9233100414276123</v>
      </c>
      <c r="C1462" s="98">
        <v>1292.280029296875</v>
      </c>
      <c r="D1462" s="97">
        <v>1.6430000066757202</v>
      </c>
      <c r="E1462">
        <v>77.077233734982656</v>
      </c>
      <c r="F1462">
        <v>1623.3438720703125</v>
      </c>
      <c r="G1462" s="14"/>
      <c r="H1462" s="34">
        <f t="shared" si="622"/>
        <v>-4.4388831713077795E-2</v>
      </c>
      <c r="I1462" s="34">
        <f t="shared" si="623"/>
        <v>-6.450532698506789E-3</v>
      </c>
      <c r="J1462" s="34">
        <f t="shared" si="624"/>
        <v>5.3233881143166248E-3</v>
      </c>
      <c r="K1462" s="34">
        <f t="shared" si="625"/>
        <v>-9.3262906757336488E-3</v>
      </c>
      <c r="L1462" s="101">
        <f t="shared" si="626"/>
        <v>4.8237221953104266E-3</v>
      </c>
      <c r="N1462" s="34">
        <f t="shared" si="627"/>
        <v>1.8254211498208142</v>
      </c>
      <c r="O1462" s="35">
        <f t="shared" si="635"/>
        <v>-0.6450532698506789</v>
      </c>
      <c r="P1462" s="35">
        <f t="shared" si="636"/>
        <v>0.53233881143166251</v>
      </c>
      <c r="Q1462" s="35">
        <f t="shared" si="628"/>
        <v>-0.93262906757336483</v>
      </c>
      <c r="R1462" s="35">
        <f t="shared" si="637"/>
        <v>0.48237221953104265</v>
      </c>
      <c r="S1462" s="67">
        <f t="shared" si="629"/>
        <v>1.2624498433594757</v>
      </c>
      <c r="BL1462" s="96">
        <v>40753</v>
      </c>
      <c r="BM1462" s="126">
        <f t="shared" si="630"/>
        <v>-4.3967342874181983E-2</v>
      </c>
      <c r="BN1462" s="126">
        <f t="shared" si="631"/>
        <v>-6.6090633081768001E-3</v>
      </c>
      <c r="BO1462" s="126">
        <f t="shared" si="632"/>
        <v>5.3645785859086871E-3</v>
      </c>
      <c r="BP1462" s="126">
        <f t="shared" si="633"/>
        <v>-9.1185990651523694E-3</v>
      </c>
      <c r="BQ1462" s="126">
        <f t="shared" si="634"/>
        <v>4.0740625528920184E-3</v>
      </c>
    </row>
    <row r="1463" spans="1:69" ht="14" thickBot="1" x14ac:dyDescent="0.2">
      <c r="A1463" s="96">
        <v>40756</v>
      </c>
      <c r="B1463" s="97">
        <v>2.8608300685882568</v>
      </c>
      <c r="C1463" s="98">
        <v>1286.93994140625</v>
      </c>
      <c r="D1463" s="97">
        <v>1.6297999620437622</v>
      </c>
      <c r="E1463">
        <v>77.101004844672701</v>
      </c>
      <c r="F1463">
        <v>1630.2720947265625</v>
      </c>
      <c r="G1463" s="14"/>
      <c r="H1463" s="34">
        <f t="shared" si="622"/>
        <v>-2.1373023030031763E-2</v>
      </c>
      <c r="I1463" s="34">
        <f t="shared" si="623"/>
        <v>-4.1322993233366941E-3</v>
      </c>
      <c r="J1463" s="34">
        <f t="shared" si="624"/>
        <v>-8.0341111249692815E-3</v>
      </c>
      <c r="K1463" s="34">
        <f t="shared" si="625"/>
        <v>3.0840636771914409E-4</v>
      </c>
      <c r="L1463" s="101">
        <f t="shared" si="626"/>
        <v>4.2678712597190964E-3</v>
      </c>
      <c r="N1463" s="34">
        <f t="shared" si="627"/>
        <v>0.8789320819888311</v>
      </c>
      <c r="O1463" s="35">
        <f t="shared" si="635"/>
        <v>-0.41322993233366939</v>
      </c>
      <c r="P1463" s="35">
        <f t="shared" si="636"/>
        <v>-0.80341111249692809</v>
      </c>
      <c r="Q1463" s="35">
        <f t="shared" si="628"/>
        <v>3.0840636771914409E-2</v>
      </c>
      <c r="R1463" s="35">
        <f t="shared" si="637"/>
        <v>0.42678712597190965</v>
      </c>
      <c r="S1463" s="67">
        <f t="shared" si="629"/>
        <v>0.11991879990205767</v>
      </c>
      <c r="BL1463" s="96">
        <v>40756</v>
      </c>
      <c r="BM1463" s="126">
        <f t="shared" si="630"/>
        <v>-2.0951534191135952E-2</v>
      </c>
      <c r="BN1463" s="126">
        <f t="shared" si="631"/>
        <v>-4.2908299330067052E-3</v>
      </c>
      <c r="BO1463" s="126">
        <f t="shared" si="632"/>
        <v>-7.9929206533772192E-3</v>
      </c>
      <c r="BP1463" s="126">
        <f t="shared" si="633"/>
        <v>5.1609797830042394E-4</v>
      </c>
      <c r="BQ1463" s="126">
        <f t="shared" si="634"/>
        <v>3.5182116173006883E-3</v>
      </c>
    </row>
    <row r="1464" spans="1:69" ht="14" thickBot="1" x14ac:dyDescent="0.2">
      <c r="A1464" s="96">
        <v>40757</v>
      </c>
      <c r="B1464" s="97">
        <v>2.7463300228118896</v>
      </c>
      <c r="C1464" s="98">
        <v>1254.050048828125</v>
      </c>
      <c r="D1464" s="97">
        <v>1.6296999454498291</v>
      </c>
      <c r="E1464">
        <v>77.237972382583905</v>
      </c>
      <c r="F1464">
        <v>1638.637939453125</v>
      </c>
      <c r="G1464" s="14"/>
      <c r="H1464" s="34">
        <f t="shared" si="622"/>
        <v>-4.0023364908517579E-2</v>
      </c>
      <c r="I1464" s="34">
        <f t="shared" si="623"/>
        <v>-2.5556664705103441E-2</v>
      </c>
      <c r="J1464" s="34">
        <f t="shared" si="624"/>
        <v>-6.1367404750510042E-5</v>
      </c>
      <c r="K1464" s="34">
        <f t="shared" si="625"/>
        <v>1.7764689083772382E-3</v>
      </c>
      <c r="L1464" s="101">
        <f t="shared" si="626"/>
        <v>5.1315634694499646E-3</v>
      </c>
      <c r="N1464" s="34">
        <f t="shared" si="627"/>
        <v>1.6458981678826086</v>
      </c>
      <c r="O1464" s="35">
        <f t="shared" si="635"/>
        <v>-2.555666470510344</v>
      </c>
      <c r="P1464" s="35">
        <f t="shared" si="636"/>
        <v>-6.1367404750510045E-3</v>
      </c>
      <c r="Q1464" s="35">
        <f t="shared" si="628"/>
        <v>0.17764689083772384</v>
      </c>
      <c r="R1464" s="35">
        <f t="shared" si="637"/>
        <v>0.51315634694499646</v>
      </c>
      <c r="S1464" s="67">
        <f t="shared" si="629"/>
        <v>-0.22510180532006618</v>
      </c>
      <c r="BL1464" s="96">
        <v>40757</v>
      </c>
      <c r="BM1464" s="126">
        <f t="shared" si="630"/>
        <v>-3.9601876069621768E-2</v>
      </c>
      <c r="BN1464" s="126">
        <f t="shared" si="631"/>
        <v>-2.571519531477345E-2</v>
      </c>
      <c r="BO1464" s="126">
        <f t="shared" si="632"/>
        <v>-2.0176933158447694E-5</v>
      </c>
      <c r="BP1464" s="126">
        <f t="shared" si="633"/>
        <v>1.9841605189585181E-3</v>
      </c>
      <c r="BQ1464" s="126">
        <f t="shared" si="634"/>
        <v>4.3819038270315564E-3</v>
      </c>
    </row>
    <row r="1465" spans="1:69" ht="14" thickBot="1" x14ac:dyDescent="0.2">
      <c r="A1465" s="96">
        <v>40758</v>
      </c>
      <c r="B1465" s="97">
        <v>2.7188498973846436</v>
      </c>
      <c r="C1465" s="98">
        <v>1260.3399658203125</v>
      </c>
      <c r="D1465" s="97">
        <v>1.6420999765396118</v>
      </c>
      <c r="E1465">
        <v>76.917162718986347</v>
      </c>
      <c r="F1465">
        <v>1666.716796875</v>
      </c>
      <c r="G1465" s="14"/>
      <c r="H1465" s="34">
        <f t="shared" si="622"/>
        <v>-1.0006126430176796E-2</v>
      </c>
      <c r="I1465" s="34">
        <f t="shared" si="623"/>
        <v>5.0156825862454641E-3</v>
      </c>
      <c r="J1465" s="34">
        <f t="shared" si="624"/>
        <v>7.6087816805811229E-3</v>
      </c>
      <c r="K1465" s="34">
        <f t="shared" si="625"/>
        <v>-4.1535225964825567E-3</v>
      </c>
      <c r="L1465" s="101">
        <f t="shared" si="626"/>
        <v>1.7135485970284546E-2</v>
      </c>
      <c r="N1465" s="34">
        <f t="shared" si="627"/>
        <v>0.41148627049908215</v>
      </c>
      <c r="O1465" s="35">
        <f t="shared" si="635"/>
        <v>0.50156825862454646</v>
      </c>
      <c r="P1465" s="35">
        <f t="shared" si="636"/>
        <v>0.76087816805811226</v>
      </c>
      <c r="Q1465" s="35">
        <f t="shared" si="628"/>
        <v>-0.41535225964825567</v>
      </c>
      <c r="R1465" s="35">
        <f t="shared" si="637"/>
        <v>1.7135485970284545</v>
      </c>
      <c r="S1465" s="67">
        <f t="shared" si="629"/>
        <v>2.9721290345619398</v>
      </c>
      <c r="BL1465" s="96">
        <v>40758</v>
      </c>
      <c r="BM1465" s="126">
        <f t="shared" si="630"/>
        <v>-9.5846375912809843E-3</v>
      </c>
      <c r="BN1465" s="126">
        <f t="shared" si="631"/>
        <v>4.857151976575453E-3</v>
      </c>
      <c r="BO1465" s="126">
        <f t="shared" si="632"/>
        <v>7.6499721521731852E-3</v>
      </c>
      <c r="BP1465" s="126">
        <f t="shared" si="633"/>
        <v>-3.9458309859012764E-3</v>
      </c>
      <c r="BQ1465" s="126">
        <f t="shared" si="634"/>
        <v>1.638582632786614E-2</v>
      </c>
    </row>
    <row r="1466" spans="1:69" ht="14" thickBot="1" x14ac:dyDescent="0.2">
      <c r="A1466" s="96">
        <v>40759</v>
      </c>
      <c r="B1466" s="97">
        <v>2.6027400493621826</v>
      </c>
      <c r="C1466" s="98">
        <v>1200.0699462890625</v>
      </c>
      <c r="D1466" s="97">
        <v>1.6283999681472778</v>
      </c>
      <c r="E1466">
        <v>79.038884556490402</v>
      </c>
      <c r="F1466">
        <v>1652.2889404296875</v>
      </c>
      <c r="G1466" s="14"/>
      <c r="H1466" s="34">
        <f t="shared" si="622"/>
        <v>-4.2705501371793658E-2</v>
      </c>
      <c r="I1466" s="34">
        <f t="shared" si="623"/>
        <v>-4.7820446201610606E-2</v>
      </c>
      <c r="J1466" s="34">
        <f t="shared" si="624"/>
        <v>-8.3429806881819314E-3</v>
      </c>
      <c r="K1466" s="34">
        <f t="shared" si="625"/>
        <v>2.7584504712630614E-2</v>
      </c>
      <c r="L1466" s="101">
        <f t="shared" si="626"/>
        <v>-8.6564534972971511E-3</v>
      </c>
      <c r="N1466" s="34">
        <f t="shared" si="627"/>
        <v>1.7561968272034236</v>
      </c>
      <c r="O1466" s="35">
        <f t="shared" si="635"/>
        <v>-4.7820446201610602</v>
      </c>
      <c r="P1466" s="35">
        <f t="shared" si="636"/>
        <v>-0.83429806881819313</v>
      </c>
      <c r="Q1466" s="35">
        <f t="shared" si="628"/>
        <v>2.7584504712630613</v>
      </c>
      <c r="R1466" s="35">
        <f t="shared" si="637"/>
        <v>-0.86564534972971507</v>
      </c>
      <c r="S1466" s="67">
        <f t="shared" si="629"/>
        <v>-1.9673407402424834</v>
      </c>
      <c r="BL1466" s="96">
        <v>40759</v>
      </c>
      <c r="BM1466" s="126">
        <f t="shared" si="630"/>
        <v>-4.2284012532897847E-2</v>
      </c>
      <c r="BN1466" s="126">
        <f t="shared" si="631"/>
        <v>-4.7978976811280619E-2</v>
      </c>
      <c r="BO1466" s="126">
        <f t="shared" si="632"/>
        <v>-8.3017902165898692E-3</v>
      </c>
      <c r="BP1466" s="126">
        <f t="shared" si="633"/>
        <v>2.7792196323211893E-2</v>
      </c>
      <c r="BQ1466" s="126">
        <f t="shared" si="634"/>
        <v>-9.4061131397155592E-3</v>
      </c>
    </row>
    <row r="1467" spans="1:69" ht="14" thickBot="1" x14ac:dyDescent="0.2">
      <c r="A1467" s="96">
        <v>40760</v>
      </c>
      <c r="B1467" s="97">
        <v>2.71875</v>
      </c>
      <c r="C1467" s="98">
        <v>1199.3800048828125</v>
      </c>
      <c r="D1467" s="97">
        <v>1.6359000205993652</v>
      </c>
      <c r="E1467">
        <v>78.419070027101256</v>
      </c>
      <c r="F1467">
        <v>1655.591796875</v>
      </c>
      <c r="G1467" s="14"/>
      <c r="H1467" s="34">
        <f t="shared" si="622"/>
        <v>4.4572238655276514E-2</v>
      </c>
      <c r="I1467" s="34">
        <f t="shared" si="623"/>
        <v>-5.7491766074426202E-4</v>
      </c>
      <c r="J1467" s="34">
        <f t="shared" si="624"/>
        <v>4.6057802743761003E-3</v>
      </c>
      <c r="K1467" s="34">
        <f t="shared" si="625"/>
        <v>-7.841893681408852E-3</v>
      </c>
      <c r="L1467" s="101">
        <f t="shared" si="626"/>
        <v>1.9989581510202283E-3</v>
      </c>
      <c r="N1467" s="34">
        <f t="shared" si="627"/>
        <v>-1.8329634729321223</v>
      </c>
      <c r="O1467" s="35">
        <f t="shared" si="635"/>
        <v>-5.7491766074426201E-2</v>
      </c>
      <c r="P1467" s="35">
        <f t="shared" si="636"/>
        <v>0.46057802743761</v>
      </c>
      <c r="Q1467" s="35">
        <f t="shared" si="628"/>
        <v>-0.78418936814088525</v>
      </c>
      <c r="R1467" s="35">
        <f t="shared" si="637"/>
        <v>0.19989581510202284</v>
      </c>
      <c r="S1467" s="67">
        <f t="shared" si="629"/>
        <v>-2.0141707646078011</v>
      </c>
      <c r="BL1467" s="96">
        <v>40760</v>
      </c>
      <c r="BM1467" s="126">
        <f t="shared" si="630"/>
        <v>4.4993727494172325E-2</v>
      </c>
      <c r="BN1467" s="126">
        <f t="shared" si="631"/>
        <v>-7.3344827041427294E-4</v>
      </c>
      <c r="BO1467" s="126">
        <f t="shared" si="632"/>
        <v>4.6469707459681625E-3</v>
      </c>
      <c r="BP1467" s="126">
        <f t="shared" si="633"/>
        <v>-7.6342020708275718E-3</v>
      </c>
      <c r="BQ1467" s="126">
        <f t="shared" si="634"/>
        <v>1.2492985086018202E-3</v>
      </c>
    </row>
    <row r="1468" spans="1:69" ht="14" thickBot="1" x14ac:dyDescent="0.2">
      <c r="A1468" s="96">
        <v>40763</v>
      </c>
      <c r="B1468" s="97">
        <v>2.558650016784668</v>
      </c>
      <c r="C1468" s="98">
        <v>1119.4599609375</v>
      </c>
      <c r="D1468" s="97">
        <v>1.6361000537872314</v>
      </c>
      <c r="E1468">
        <v>77.742362275143662</v>
      </c>
      <c r="F1468">
        <v>1715.2198486328125</v>
      </c>
      <c r="G1468" s="14"/>
      <c r="H1468" s="34">
        <f t="shared" si="622"/>
        <v>-5.8887350148168101E-2</v>
      </c>
      <c r="I1468" s="34">
        <f t="shared" si="623"/>
        <v>-6.6634464156438242E-2</v>
      </c>
      <c r="J1468" s="34">
        <f t="shared" si="624"/>
        <v>1.2227714734848054E-4</v>
      </c>
      <c r="K1468" s="34">
        <f t="shared" si="625"/>
        <v>-8.6293774170457076E-3</v>
      </c>
      <c r="L1468" s="101">
        <f t="shared" si="626"/>
        <v>3.601615559485314E-2</v>
      </c>
      <c r="N1468" s="34">
        <f t="shared" si="627"/>
        <v>2.4216500022391907</v>
      </c>
      <c r="O1468" s="35">
        <f t="shared" si="635"/>
        <v>-6.6634464156438238</v>
      </c>
      <c r="P1468" s="35">
        <f t="shared" si="636"/>
        <v>1.2227714734848055E-2</v>
      </c>
      <c r="Q1468" s="35">
        <f t="shared" si="628"/>
        <v>-0.86293774170457072</v>
      </c>
      <c r="R1468" s="35">
        <f t="shared" si="637"/>
        <v>3.6016155594853139</v>
      </c>
      <c r="S1468" s="67">
        <f t="shared" si="629"/>
        <v>-1.490890880889042</v>
      </c>
      <c r="BL1468" s="96">
        <v>40763</v>
      </c>
      <c r="BM1468" s="126">
        <f t="shared" si="630"/>
        <v>-5.8465861309272289E-2</v>
      </c>
      <c r="BN1468" s="126">
        <f t="shared" si="631"/>
        <v>-6.6792994766108255E-2</v>
      </c>
      <c r="BO1468" s="126">
        <f t="shared" si="632"/>
        <v>1.634676189405429E-4</v>
      </c>
      <c r="BP1468" s="126">
        <f t="shared" si="633"/>
        <v>-8.4216858064644282E-3</v>
      </c>
      <c r="BQ1468" s="126">
        <f t="shared" si="634"/>
        <v>3.526649595243473E-2</v>
      </c>
    </row>
    <row r="1469" spans="1:69" ht="14" thickBot="1" x14ac:dyDescent="0.2">
      <c r="A1469" s="96">
        <v>40764</v>
      </c>
      <c r="B1469" s="97">
        <v>2.3970000743865967</v>
      </c>
      <c r="C1469" s="98">
        <v>1172.530029296875</v>
      </c>
      <c r="D1469" s="97">
        <v>1.624500036239624</v>
      </c>
      <c r="E1469">
        <v>76.899413798198211</v>
      </c>
      <c r="F1469">
        <v>1742.6494140625</v>
      </c>
      <c r="G1469" s="14"/>
      <c r="H1469" s="34">
        <f t="shared" si="622"/>
        <v>-6.3177824766049467E-2</v>
      </c>
      <c r="I1469" s="34">
        <f t="shared" si="623"/>
        <v>4.7406848133211554E-2</v>
      </c>
      <c r="J1469" s="34">
        <f t="shared" si="624"/>
        <v>-7.0900416638675573E-3</v>
      </c>
      <c r="K1469" s="34">
        <f t="shared" si="625"/>
        <v>-1.0842846194486751E-2</v>
      </c>
      <c r="L1469" s="101">
        <f t="shared" si="626"/>
        <v>1.599186567923137E-2</v>
      </c>
      <c r="N1469" s="34">
        <f t="shared" si="627"/>
        <v>2.5980890480080521</v>
      </c>
      <c r="O1469" s="35">
        <f t="shared" si="635"/>
        <v>4.7406848133211552</v>
      </c>
      <c r="P1469" s="35">
        <f t="shared" si="636"/>
        <v>-0.70900416638675579</v>
      </c>
      <c r="Q1469" s="35">
        <f t="shared" si="628"/>
        <v>-1.084284619448675</v>
      </c>
      <c r="R1469" s="35">
        <f t="shared" si="637"/>
        <v>1.599186567923137</v>
      </c>
      <c r="S1469" s="67">
        <f t="shared" si="629"/>
        <v>7.1446716434169133</v>
      </c>
      <c r="BL1469" s="96">
        <v>40764</v>
      </c>
      <c r="BM1469" s="126">
        <f t="shared" si="630"/>
        <v>-6.2756335927153656E-2</v>
      </c>
      <c r="BN1469" s="126">
        <f t="shared" si="631"/>
        <v>4.7248317523541541E-2</v>
      </c>
      <c r="BO1469" s="126">
        <f t="shared" si="632"/>
        <v>-7.0488511922754951E-3</v>
      </c>
      <c r="BP1469" s="126">
        <f t="shared" si="633"/>
        <v>-1.0635154583905472E-2</v>
      </c>
      <c r="BQ1469" s="126">
        <f t="shared" si="634"/>
        <v>1.5242206036812962E-2</v>
      </c>
    </row>
    <row r="1470" spans="1:69" ht="14" thickBot="1" x14ac:dyDescent="0.2">
      <c r="A1470" s="96">
        <v>40765</v>
      </c>
      <c r="B1470" s="97">
        <v>2.3391900062561035</v>
      </c>
      <c r="C1470" s="98">
        <v>1120.760009765625</v>
      </c>
      <c r="D1470" s="97">
        <v>1.6157000064849854</v>
      </c>
      <c r="E1470">
        <v>76.799018567229467</v>
      </c>
      <c r="F1470">
        <v>1774.048828125</v>
      </c>
      <c r="G1470" s="14"/>
      <c r="H1470" s="34">
        <f t="shared" si="622"/>
        <v>-2.4117674733609269E-2</v>
      </c>
      <c r="I1470" s="34">
        <f t="shared" si="623"/>
        <v>-4.4152403979192463E-2</v>
      </c>
      <c r="J1470" s="34">
        <f t="shared" si="624"/>
        <v>-5.4170695957686098E-3</v>
      </c>
      <c r="K1470" s="34">
        <f t="shared" si="625"/>
        <v>-1.3055396135034749E-3</v>
      </c>
      <c r="L1470" s="101">
        <f t="shared" si="626"/>
        <v>1.8018204814530675E-2</v>
      </c>
      <c r="N1470" s="34">
        <f t="shared" si="627"/>
        <v>0.99180158260977291</v>
      </c>
      <c r="O1470" s="35">
        <f t="shared" si="635"/>
        <v>-4.4152403979192467</v>
      </c>
      <c r="P1470" s="35">
        <f t="shared" si="636"/>
        <v>-0.54170695957686099</v>
      </c>
      <c r="Q1470" s="35">
        <f t="shared" si="628"/>
        <v>-0.1305539613503475</v>
      </c>
      <c r="R1470" s="35">
        <f t="shared" si="637"/>
        <v>1.8018204814530674</v>
      </c>
      <c r="S1470" s="67">
        <f t="shared" si="629"/>
        <v>-2.2938792547836147</v>
      </c>
      <c r="BL1470" s="96">
        <v>40765</v>
      </c>
      <c r="BM1470" s="126">
        <f t="shared" si="630"/>
        <v>-2.3696185894713458E-2</v>
      </c>
      <c r="BN1470" s="126">
        <f t="shared" si="631"/>
        <v>-4.4310934588862476E-2</v>
      </c>
      <c r="BO1470" s="126">
        <f t="shared" si="632"/>
        <v>-5.3758791241765476E-3</v>
      </c>
      <c r="BP1470" s="126">
        <f t="shared" si="633"/>
        <v>-1.097848002922195E-3</v>
      </c>
      <c r="BQ1470" s="126">
        <f t="shared" si="634"/>
        <v>1.7268545172112269E-2</v>
      </c>
    </row>
    <row r="1471" spans="1:69" ht="14" thickBot="1" x14ac:dyDescent="0.2">
      <c r="A1471" s="96">
        <v>40766</v>
      </c>
      <c r="B1471" s="97">
        <v>2.4938399791717529</v>
      </c>
      <c r="C1471" s="98">
        <v>1172.6400146484375</v>
      </c>
      <c r="D1471" s="97">
        <v>1.6211999654769897</v>
      </c>
      <c r="E1471">
        <v>76.881678571633145</v>
      </c>
      <c r="F1471">
        <v>1763.8173828125</v>
      </c>
      <c r="G1471" s="14"/>
      <c r="H1471" s="34">
        <f t="shared" si="622"/>
        <v>6.6112616975124744E-2</v>
      </c>
      <c r="I1471" s="34">
        <f t="shared" si="623"/>
        <v>4.6290021441487479E-2</v>
      </c>
      <c r="J1471" s="34">
        <f t="shared" si="624"/>
        <v>3.4040719006802242E-3</v>
      </c>
      <c r="K1471" s="34">
        <f t="shared" si="625"/>
        <v>1.0763158949917816E-3</v>
      </c>
      <c r="L1471" s="101">
        <f t="shared" si="626"/>
        <v>-5.7672850658308317E-3</v>
      </c>
      <c r="N1471" s="34">
        <f t="shared" si="627"/>
        <v>-2.7187777789799243</v>
      </c>
      <c r="O1471" s="35">
        <f t="shared" si="635"/>
        <v>4.6290021441487479</v>
      </c>
      <c r="P1471" s="35">
        <f t="shared" si="636"/>
        <v>0.34040719006802245</v>
      </c>
      <c r="Q1471" s="35">
        <f t="shared" si="628"/>
        <v>0.10763158949917817</v>
      </c>
      <c r="R1471" s="35">
        <f t="shared" si="637"/>
        <v>-0.57672850658308317</v>
      </c>
      <c r="S1471" s="67">
        <f t="shared" si="629"/>
        <v>1.7815346381529409</v>
      </c>
      <c r="BL1471" s="96">
        <v>40766</v>
      </c>
      <c r="BM1471" s="126">
        <f t="shared" si="630"/>
        <v>6.6534105814020555E-2</v>
      </c>
      <c r="BN1471" s="126">
        <f t="shared" si="631"/>
        <v>4.6131490831817466E-2</v>
      </c>
      <c r="BO1471" s="126">
        <f t="shared" si="632"/>
        <v>3.4452623722722865E-3</v>
      </c>
      <c r="BP1471" s="126">
        <f t="shared" si="633"/>
        <v>1.2840075055730615E-3</v>
      </c>
      <c r="BQ1471" s="126">
        <f t="shared" si="634"/>
        <v>-6.5169447082492398E-3</v>
      </c>
    </row>
    <row r="1472" spans="1:69" ht="14" thickBot="1" x14ac:dyDescent="0.2">
      <c r="A1472" s="96">
        <v>40767</v>
      </c>
      <c r="B1472" s="97">
        <v>2.4011299610137939</v>
      </c>
      <c r="C1472" s="98">
        <v>1178.81005859375</v>
      </c>
      <c r="D1472" s="97">
        <v>1.6281000375747681</v>
      </c>
      <c r="E1472">
        <v>76.799018567229467</v>
      </c>
      <c r="F1472">
        <v>1735.2177734375</v>
      </c>
      <c r="G1472" s="14"/>
      <c r="H1472" s="34">
        <f t="shared" si="622"/>
        <v>-3.7175608271686131E-2</v>
      </c>
      <c r="I1472" s="34">
        <f t="shared" si="623"/>
        <v>5.2616692831877355E-3</v>
      </c>
      <c r="J1472" s="34">
        <f t="shared" si="624"/>
        <v>4.2561511502056931E-3</v>
      </c>
      <c r="K1472" s="34">
        <f t="shared" si="625"/>
        <v>-1.0751586846098975E-3</v>
      </c>
      <c r="L1472" s="101">
        <f t="shared" si="626"/>
        <v>-1.6214609093712647E-2</v>
      </c>
      <c r="N1472" s="34">
        <f t="shared" si="627"/>
        <v>1.5287886384402471</v>
      </c>
      <c r="O1472" s="35">
        <f t="shared" si="635"/>
        <v>0.52616692831877354</v>
      </c>
      <c r="P1472" s="35">
        <f t="shared" si="636"/>
        <v>0.42561511502056931</v>
      </c>
      <c r="Q1472" s="35">
        <f t="shared" si="628"/>
        <v>-0.10751586846098975</v>
      </c>
      <c r="R1472" s="35">
        <f t="shared" si="637"/>
        <v>-1.6214609093712646</v>
      </c>
      <c r="S1472" s="67">
        <f t="shared" si="629"/>
        <v>0.75159390394733561</v>
      </c>
      <c r="BL1472" s="96">
        <v>40767</v>
      </c>
      <c r="BM1472" s="126">
        <f t="shared" si="630"/>
        <v>-3.6754119432790319E-2</v>
      </c>
      <c r="BN1472" s="126">
        <f t="shared" si="631"/>
        <v>5.1031386735177243E-3</v>
      </c>
      <c r="BO1472" s="126">
        <f t="shared" si="632"/>
        <v>4.2973416217977553E-3</v>
      </c>
      <c r="BP1472" s="126">
        <f t="shared" si="633"/>
        <v>-8.6746707402861768E-4</v>
      </c>
      <c r="BQ1472" s="126">
        <f t="shared" si="634"/>
        <v>-1.6964268736131053E-2</v>
      </c>
    </row>
    <row r="1473" spans="1:69" ht="14" thickBot="1" x14ac:dyDescent="0.2">
      <c r="A1473" s="96">
        <v>40770</v>
      </c>
      <c r="B1473" s="97">
        <v>2.4281198978424072</v>
      </c>
      <c r="C1473" s="98">
        <v>1204.489990234375</v>
      </c>
      <c r="D1473" s="97">
        <v>1.6389000415802002</v>
      </c>
      <c r="E1473">
        <v>76.757755183681013</v>
      </c>
      <c r="F1473">
        <v>1753.848388671875</v>
      </c>
      <c r="G1473" s="14"/>
      <c r="H1473" s="34">
        <f t="shared" si="622"/>
        <v>1.1240514785471134E-2</v>
      </c>
      <c r="I1473" s="34">
        <f t="shared" si="623"/>
        <v>2.1784622088531908E-2</v>
      </c>
      <c r="J1473" s="34">
        <f t="shared" si="624"/>
        <v>6.6335014779066699E-3</v>
      </c>
      <c r="K1473" s="34">
        <f t="shared" si="625"/>
        <v>-5.3729050602817797E-4</v>
      </c>
      <c r="L1473" s="101">
        <f t="shared" si="626"/>
        <v>1.0736759108608824E-2</v>
      </c>
      <c r="N1473" s="34">
        <f t="shared" si="627"/>
        <v>-0.46224855740520404</v>
      </c>
      <c r="O1473" s="35">
        <f t="shared" si="635"/>
        <v>2.1784622088531909</v>
      </c>
      <c r="P1473" s="35">
        <f t="shared" si="636"/>
        <v>0.66335014779066703</v>
      </c>
      <c r="Q1473" s="35">
        <f t="shared" si="628"/>
        <v>-5.3729050602817796E-2</v>
      </c>
      <c r="R1473" s="35">
        <f t="shared" si="637"/>
        <v>1.0736759108608824</v>
      </c>
      <c r="S1473" s="67">
        <f t="shared" si="629"/>
        <v>3.3995106594967188</v>
      </c>
      <c r="BL1473" s="96">
        <v>40770</v>
      </c>
      <c r="BM1473" s="126">
        <f t="shared" si="630"/>
        <v>1.1662003624366946E-2</v>
      </c>
      <c r="BN1473" s="126">
        <f t="shared" si="631"/>
        <v>2.1626091478861898E-2</v>
      </c>
      <c r="BO1473" s="126">
        <f t="shared" si="632"/>
        <v>6.6746919494987322E-3</v>
      </c>
      <c r="BP1473" s="126">
        <f t="shared" si="633"/>
        <v>-3.2959889544689812E-4</v>
      </c>
      <c r="BQ1473" s="126">
        <f t="shared" si="634"/>
        <v>9.9870994661904154E-3</v>
      </c>
    </row>
    <row r="1474" spans="1:69" ht="14" thickBot="1" x14ac:dyDescent="0.2">
      <c r="A1474" s="96">
        <v>40771</v>
      </c>
      <c r="B1474" s="97">
        <v>2.3443100452423096</v>
      </c>
      <c r="C1474" s="98">
        <v>1192.760009765625</v>
      </c>
      <c r="D1474" s="97">
        <v>1.645799994468689</v>
      </c>
      <c r="E1474">
        <v>76.740079745967861</v>
      </c>
      <c r="F1474">
        <v>1780.548095703125</v>
      </c>
      <c r="G1474" s="14"/>
      <c r="H1474" s="34">
        <f t="shared" si="622"/>
        <v>-3.4516356739455037E-2</v>
      </c>
      <c r="I1474" s="34">
        <f t="shared" si="623"/>
        <v>-9.7385454124592E-3</v>
      </c>
      <c r="J1474" s="34">
        <f t="shared" si="624"/>
        <v>4.2101120955710938E-3</v>
      </c>
      <c r="K1474" s="34">
        <f t="shared" si="625"/>
        <v>-2.3027559457483292E-4</v>
      </c>
      <c r="L1474" s="101">
        <f t="shared" si="626"/>
        <v>1.5223497768509345E-2</v>
      </c>
      <c r="N1474" s="34">
        <f t="shared" si="627"/>
        <v>1.4194310860494754</v>
      </c>
      <c r="O1474" s="35">
        <f t="shared" si="635"/>
        <v>-0.97385454124591997</v>
      </c>
      <c r="P1474" s="35">
        <f t="shared" si="636"/>
        <v>0.42101120955710936</v>
      </c>
      <c r="Q1474" s="35">
        <f t="shared" si="628"/>
        <v>-2.302755945748329E-2</v>
      </c>
      <c r="R1474" s="35">
        <f t="shared" si="637"/>
        <v>1.5223497768509346</v>
      </c>
      <c r="S1474" s="67">
        <f t="shared" si="629"/>
        <v>2.3659099717541161</v>
      </c>
      <c r="BL1474" s="96">
        <v>40771</v>
      </c>
      <c r="BM1474" s="126">
        <f t="shared" si="630"/>
        <v>-3.4094867900559225E-2</v>
      </c>
      <c r="BN1474" s="126">
        <f t="shared" si="631"/>
        <v>-9.8970760221292111E-3</v>
      </c>
      <c r="BO1474" s="126">
        <f t="shared" si="632"/>
        <v>4.2513025671631561E-3</v>
      </c>
      <c r="BP1474" s="126">
        <f t="shared" si="633"/>
        <v>-2.2583983993553045E-5</v>
      </c>
      <c r="BQ1474" s="126">
        <f t="shared" si="634"/>
        <v>1.4473838126090937E-2</v>
      </c>
    </row>
    <row r="1475" spans="1:69" ht="14" thickBot="1" x14ac:dyDescent="0.2">
      <c r="A1475" s="96">
        <v>40772</v>
      </c>
      <c r="B1475" s="97">
        <v>2.2734301090240479</v>
      </c>
      <c r="C1475" s="98">
        <v>1193.8900146484375</v>
      </c>
      <c r="D1475" s="97">
        <v>1.6567000150680542</v>
      </c>
      <c r="E1475">
        <v>76.49938867706382</v>
      </c>
      <c r="F1475">
        <v>1785.1981201171875</v>
      </c>
      <c r="G1475" s="14"/>
      <c r="H1475" s="34">
        <f t="shared" si="622"/>
        <v>-3.0234881415156636E-2</v>
      </c>
      <c r="I1475" s="34">
        <f t="shared" si="623"/>
        <v>9.4738662728518521E-4</v>
      </c>
      <c r="J1475" s="34">
        <f t="shared" si="624"/>
        <v>6.6229314837761141E-3</v>
      </c>
      <c r="K1475" s="34">
        <f t="shared" si="625"/>
        <v>-3.1364453842216413E-3</v>
      </c>
      <c r="L1475" s="101">
        <f t="shared" si="626"/>
        <v>2.6115691147484787E-3</v>
      </c>
      <c r="N1475" s="34">
        <f t="shared" si="627"/>
        <v>1.2433621221279123</v>
      </c>
      <c r="O1475" s="35">
        <f t="shared" si="635"/>
        <v>9.4738662728518525E-2</v>
      </c>
      <c r="P1475" s="35">
        <f t="shared" si="636"/>
        <v>0.66229314837761144</v>
      </c>
      <c r="Q1475" s="35">
        <f t="shared" si="628"/>
        <v>-0.31364453842216411</v>
      </c>
      <c r="R1475" s="35">
        <f t="shared" si="637"/>
        <v>0.26115691147484787</v>
      </c>
      <c r="S1475" s="67">
        <f t="shared" si="629"/>
        <v>1.9479063062867259</v>
      </c>
      <c r="BL1475" s="96">
        <v>40772</v>
      </c>
      <c r="BM1475" s="126">
        <f t="shared" si="630"/>
        <v>-2.9813392576260825E-2</v>
      </c>
      <c r="BN1475" s="126">
        <f t="shared" si="631"/>
        <v>7.8885601761517429E-4</v>
      </c>
      <c r="BO1475" s="126">
        <f t="shared" si="632"/>
        <v>6.6641219553681763E-3</v>
      </c>
      <c r="BP1475" s="126">
        <f t="shared" si="633"/>
        <v>-2.9287537736403615E-3</v>
      </c>
      <c r="BQ1475" s="126">
        <f t="shared" si="634"/>
        <v>1.8619094723300706E-3</v>
      </c>
    </row>
    <row r="1476" spans="1:69" ht="14" thickBot="1" x14ac:dyDescent="0.2">
      <c r="A1476" s="96">
        <v>40773</v>
      </c>
      <c r="B1476" s="97">
        <v>2.1979999542236328</v>
      </c>
      <c r="C1476" s="98">
        <v>1140.6500244140625</v>
      </c>
      <c r="D1476" s="97">
        <v>1.6500999927520752</v>
      </c>
      <c r="E1476">
        <v>76.540374668967047</v>
      </c>
      <c r="F1476">
        <v>1817.9649658203125</v>
      </c>
      <c r="G1476" s="14"/>
      <c r="H1476" s="34">
        <f t="shared" si="622"/>
        <v>-3.3179007571425258E-2</v>
      </c>
      <c r="I1476" s="34">
        <f t="shared" si="623"/>
        <v>-4.4593714312999327E-2</v>
      </c>
      <c r="J1476" s="34">
        <f t="shared" si="624"/>
        <v>-3.983836697018372E-3</v>
      </c>
      <c r="K1476" s="34">
        <f t="shared" si="625"/>
        <v>5.3576888145141018E-4</v>
      </c>
      <c r="L1476" s="101">
        <f t="shared" si="626"/>
        <v>1.835473908127018E-2</v>
      </c>
      <c r="N1476" s="34">
        <f t="shared" si="627"/>
        <v>1.3644346970524297</v>
      </c>
      <c r="O1476" s="35">
        <f t="shared" si="635"/>
        <v>-4.4593714312999326</v>
      </c>
      <c r="P1476" s="35">
        <f t="shared" si="636"/>
        <v>-0.3983836697018372</v>
      </c>
      <c r="Q1476" s="35">
        <f t="shared" si="628"/>
        <v>5.357688814514102E-2</v>
      </c>
      <c r="R1476" s="35">
        <f t="shared" si="637"/>
        <v>1.8354739081270179</v>
      </c>
      <c r="S1476" s="67">
        <f t="shared" si="629"/>
        <v>-1.604269607677181</v>
      </c>
      <c r="BL1476" s="96">
        <v>40773</v>
      </c>
      <c r="BM1476" s="126">
        <f t="shared" si="630"/>
        <v>-3.2757518732529446E-2</v>
      </c>
      <c r="BN1476" s="126">
        <f t="shared" si="631"/>
        <v>-4.475224492266934E-2</v>
      </c>
      <c r="BO1476" s="126">
        <f t="shared" si="632"/>
        <v>-3.9426462254263097E-3</v>
      </c>
      <c r="BP1476" s="126">
        <f t="shared" si="633"/>
        <v>7.4346049203269002E-4</v>
      </c>
      <c r="BQ1476" s="126">
        <f t="shared" si="634"/>
        <v>1.7605079438851774E-2</v>
      </c>
    </row>
    <row r="1477" spans="1:69" ht="14" thickBot="1" x14ac:dyDescent="0.2">
      <c r="A1477" s="96">
        <v>40774</v>
      </c>
      <c r="B1477" s="97">
        <v>2.2092700004577637</v>
      </c>
      <c r="C1477" s="98">
        <v>1123.530029296875</v>
      </c>
      <c r="D1477" s="97">
        <v>1.6482000350952148</v>
      </c>
      <c r="E1477">
        <v>76.522804646464451</v>
      </c>
      <c r="F1477">
        <v>1848.98388671875</v>
      </c>
      <c r="G1477" s="14"/>
      <c r="H1477" s="34">
        <f t="shared" si="622"/>
        <v>5.1274096764536157E-3</v>
      </c>
      <c r="I1477" s="34">
        <f t="shared" si="623"/>
        <v>-1.5008981502439213E-2</v>
      </c>
      <c r="J1477" s="34">
        <f t="shared" si="624"/>
        <v>-1.151419711051303E-3</v>
      </c>
      <c r="K1477" s="34">
        <f t="shared" si="625"/>
        <v>-2.2955234513269247E-4</v>
      </c>
      <c r="L1477" s="101">
        <f t="shared" si="626"/>
        <v>1.7062441511044722E-2</v>
      </c>
      <c r="N1477" s="34">
        <f t="shared" si="627"/>
        <v>-0.21085668863045989</v>
      </c>
      <c r="O1477" s="35">
        <f t="shared" si="635"/>
        <v>-1.5008981502439214</v>
      </c>
      <c r="P1477" s="35">
        <f t="shared" si="636"/>
        <v>-0.1151419711051303</v>
      </c>
      <c r="Q1477" s="35">
        <f t="shared" si="628"/>
        <v>-2.2955234513269248E-2</v>
      </c>
      <c r="R1477" s="35">
        <f t="shared" si="637"/>
        <v>1.7062441511044721</v>
      </c>
      <c r="S1477" s="67">
        <f t="shared" si="629"/>
        <v>-0.1436078933883087</v>
      </c>
      <c r="BL1477" s="96">
        <v>40774</v>
      </c>
      <c r="BM1477" s="126">
        <f t="shared" si="630"/>
        <v>5.5488985153494264E-3</v>
      </c>
      <c r="BN1477" s="126">
        <f t="shared" si="631"/>
        <v>-1.5167512112109224E-2</v>
      </c>
      <c r="BO1477" s="126">
        <f t="shared" si="632"/>
        <v>-1.1102292394592408E-3</v>
      </c>
      <c r="BP1477" s="126">
        <f t="shared" si="633"/>
        <v>-2.1860734551412599E-5</v>
      </c>
      <c r="BQ1477" s="126">
        <f t="shared" si="634"/>
        <v>1.6312781868626315E-2</v>
      </c>
    </row>
    <row r="1478" spans="1:69" ht="14" thickBot="1" x14ac:dyDescent="0.2">
      <c r="A1478" s="96">
        <v>40777</v>
      </c>
      <c r="B1478" s="97">
        <v>2.242609977722168</v>
      </c>
      <c r="C1478" s="98">
        <v>1123.8199462890625</v>
      </c>
      <c r="D1478" s="97">
        <v>1.6484999656677246</v>
      </c>
      <c r="E1478">
        <v>76.757755183681013</v>
      </c>
      <c r="F1478">
        <v>1886.816162109375</v>
      </c>
      <c r="G1478" s="14"/>
      <c r="H1478" s="34">
        <f t="shared" si="622"/>
        <v>1.5090947352517443E-2</v>
      </c>
      <c r="I1478" s="34">
        <f t="shared" si="623"/>
        <v>2.5804116011828823E-4</v>
      </c>
      <c r="J1478" s="34">
        <f t="shared" si="624"/>
        <v>1.819746184463823E-4</v>
      </c>
      <c r="K1478" s="34">
        <f t="shared" si="625"/>
        <v>3.070333586203935E-3</v>
      </c>
      <c r="L1478" s="101">
        <f t="shared" si="626"/>
        <v>2.0461116866606684E-2</v>
      </c>
      <c r="N1478" s="34">
        <f t="shared" si="627"/>
        <v>-0.62059156335042254</v>
      </c>
      <c r="O1478" s="35">
        <f t="shared" si="635"/>
        <v>2.5804116011828825E-2</v>
      </c>
      <c r="P1478" s="35">
        <f t="shared" si="636"/>
        <v>1.8197461844638229E-2</v>
      </c>
      <c r="Q1478" s="35">
        <f t="shared" si="628"/>
        <v>0.30703335862039349</v>
      </c>
      <c r="R1478" s="35">
        <f t="shared" si="637"/>
        <v>2.0461116866606686</v>
      </c>
      <c r="S1478" s="67">
        <f t="shared" si="629"/>
        <v>1.7765550597871065</v>
      </c>
      <c r="BL1478" s="96">
        <v>40777</v>
      </c>
      <c r="BM1478" s="126">
        <f t="shared" si="630"/>
        <v>1.5512436191413254E-2</v>
      </c>
      <c r="BN1478" s="126">
        <f t="shared" si="631"/>
        <v>9.9510550448277319E-5</v>
      </c>
      <c r="BO1478" s="126">
        <f t="shared" si="632"/>
        <v>2.2316509003844463E-4</v>
      </c>
      <c r="BP1478" s="126">
        <f t="shared" si="633"/>
        <v>3.2780251967852148E-3</v>
      </c>
      <c r="BQ1478" s="126">
        <f t="shared" si="634"/>
        <v>1.9711457224188277E-2</v>
      </c>
    </row>
    <row r="1479" spans="1:69" ht="14" thickBot="1" x14ac:dyDescent="0.2">
      <c r="A1479" s="96">
        <v>40778</v>
      </c>
      <c r="B1479" s="97">
        <v>2.293950080871582</v>
      </c>
      <c r="C1479" s="98">
        <v>1162.3499755859375</v>
      </c>
      <c r="D1479" s="97">
        <v>1.6500999927520752</v>
      </c>
      <c r="E1479">
        <v>76.72241792889551</v>
      </c>
      <c r="F1479">
        <v>1863.516357421875</v>
      </c>
      <c r="G1479" s="14"/>
      <c r="H1479" s="34">
        <f t="shared" si="622"/>
        <v>2.2893014683525358E-2</v>
      </c>
      <c r="I1479" s="34">
        <f t="shared" si="623"/>
        <v>3.4284877594586247E-2</v>
      </c>
      <c r="J1479" s="34">
        <f t="shared" si="624"/>
        <v>9.7059576443636456E-4</v>
      </c>
      <c r="K1479" s="34">
        <f t="shared" si="625"/>
        <v>-4.6037373944744965E-4</v>
      </c>
      <c r="L1479" s="101">
        <f t="shared" si="626"/>
        <v>-1.2348741311104668E-2</v>
      </c>
      <c r="N1479" s="34">
        <f t="shared" si="627"/>
        <v>-0.94143935701181525</v>
      </c>
      <c r="O1479" s="35">
        <f t="shared" si="635"/>
        <v>3.4284877594586245</v>
      </c>
      <c r="P1479" s="35">
        <f t="shared" si="636"/>
        <v>9.7059576443636456E-2</v>
      </c>
      <c r="Q1479" s="35">
        <f t="shared" si="628"/>
        <v>-4.6037373944744962E-2</v>
      </c>
      <c r="R1479" s="35">
        <f t="shared" si="637"/>
        <v>-1.2348741311104667</v>
      </c>
      <c r="S1479" s="67">
        <f t="shared" si="629"/>
        <v>1.3031964738352342</v>
      </c>
      <c r="BL1479" s="96">
        <v>40778</v>
      </c>
      <c r="BM1479" s="126">
        <f t="shared" si="630"/>
        <v>2.3314503522421169E-2</v>
      </c>
      <c r="BN1479" s="126">
        <f t="shared" si="631"/>
        <v>3.4126346984916234E-2</v>
      </c>
      <c r="BO1479" s="126">
        <f t="shared" si="632"/>
        <v>1.0117862360284268E-3</v>
      </c>
      <c r="BP1479" s="126">
        <f t="shared" si="633"/>
        <v>-2.5268212886616975E-4</v>
      </c>
      <c r="BQ1479" s="126">
        <f t="shared" si="634"/>
        <v>-1.3098400953523076E-2</v>
      </c>
    </row>
    <row r="1480" spans="1:69" ht="14" thickBot="1" x14ac:dyDescent="0.2">
      <c r="A1480" s="96">
        <v>40779</v>
      </c>
      <c r="B1480" s="97">
        <v>2.4128899574279785</v>
      </c>
      <c r="C1480" s="98">
        <v>1177.5999755859375</v>
      </c>
      <c r="D1480" s="97">
        <v>1.6375000476837158</v>
      </c>
      <c r="E1480">
        <v>76.982295693704842</v>
      </c>
      <c r="F1480">
        <v>1769.7181396484375</v>
      </c>
      <c r="G1480" s="14"/>
      <c r="H1480" s="34">
        <f t="shared" si="622"/>
        <v>5.1849374381854683E-2</v>
      </c>
      <c r="I1480" s="34">
        <f t="shared" si="623"/>
        <v>1.3119972745138585E-2</v>
      </c>
      <c r="J1480" s="34">
        <f t="shared" si="624"/>
        <v>-7.6358675981477303E-3</v>
      </c>
      <c r="K1480" s="34">
        <f t="shared" si="625"/>
        <v>3.3872468024949403E-3</v>
      </c>
      <c r="L1480" s="101">
        <f t="shared" si="626"/>
        <v>-5.0333992186258468E-2</v>
      </c>
      <c r="N1480" s="34">
        <f t="shared" si="627"/>
        <v>-2.1322242768946373</v>
      </c>
      <c r="O1480" s="35">
        <f t="shared" si="635"/>
        <v>1.3119972745138586</v>
      </c>
      <c r="P1480" s="35">
        <f t="shared" si="636"/>
        <v>-0.76358675981477298</v>
      </c>
      <c r="Q1480" s="35">
        <f t="shared" si="628"/>
        <v>0.33872468024949404</v>
      </c>
      <c r="R1480" s="35">
        <f t="shared" si="637"/>
        <v>-5.0333992186258465</v>
      </c>
      <c r="S1480" s="67">
        <f t="shared" si="629"/>
        <v>-6.2784883005719045</v>
      </c>
      <c r="BL1480" s="96">
        <v>40779</v>
      </c>
      <c r="BM1480" s="126">
        <f t="shared" si="630"/>
        <v>5.2270863220750495E-2</v>
      </c>
      <c r="BN1480" s="126">
        <f t="shared" si="631"/>
        <v>1.2961442135468574E-2</v>
      </c>
      <c r="BO1480" s="126">
        <f t="shared" si="632"/>
        <v>-7.5946771265556681E-3</v>
      </c>
      <c r="BP1480" s="126">
        <f t="shared" si="633"/>
        <v>3.5949384130762201E-3</v>
      </c>
      <c r="BQ1480" s="126">
        <f t="shared" si="634"/>
        <v>-5.1083651828676878E-2</v>
      </c>
    </row>
    <row r="1481" spans="1:69" ht="14" thickBot="1" x14ac:dyDescent="0.2">
      <c r="A1481" s="96">
        <v>40780</v>
      </c>
      <c r="B1481" s="97">
        <v>2.4085900783538818</v>
      </c>
      <c r="C1481" s="98">
        <v>1159.27001953125</v>
      </c>
      <c r="D1481" s="97">
        <v>1.6283999681472778</v>
      </c>
      <c r="E1481">
        <v>77.561469350110485</v>
      </c>
      <c r="F1481">
        <v>1766.220458984375</v>
      </c>
      <c r="G1481" s="14"/>
      <c r="H1481" s="34">
        <f t="shared" ref="H1481:H1544" si="638">(B1481-B1480)/B1480</f>
        <v>-1.7820452444835646E-3</v>
      </c>
      <c r="I1481" s="34">
        <f t="shared" ref="I1481:I1544" si="639">(C1481-C1480)/C1480</f>
        <v>-1.5565520070231896E-2</v>
      </c>
      <c r="J1481" s="34">
        <f t="shared" ref="J1481:J1544" si="640">(D1481-D1480)/D1480</f>
        <v>-5.5573003184398529E-3</v>
      </c>
      <c r="K1481" s="34">
        <f t="shared" ref="K1481:K1544" si="641">(E1481-E1480)/E1480</f>
        <v>7.5234656382559004E-3</v>
      </c>
      <c r="L1481" s="101">
        <f t="shared" ref="L1481:L1544" si="642">(F1481-F1480)/F1480</f>
        <v>-1.976405499667495E-3</v>
      </c>
      <c r="N1481" s="34">
        <f t="shared" ref="N1481:N1544" si="643">-H1481*$B$7*100*$V$24*$B$6</f>
        <v>7.3283818331706871E-2</v>
      </c>
      <c r="O1481" s="35">
        <f t="shared" si="635"/>
        <v>-1.5565520070231895</v>
      </c>
      <c r="P1481" s="35">
        <f t="shared" si="636"/>
        <v>-0.55573003184398528</v>
      </c>
      <c r="Q1481" s="35">
        <f t="shared" ref="Q1481:Q1544" si="644">-K1481*$E$6</f>
        <v>0.75234656382559006</v>
      </c>
      <c r="R1481" s="35">
        <f t="shared" si="637"/>
        <v>-0.19764054996674948</v>
      </c>
      <c r="S1481" s="67">
        <f t="shared" ref="S1481:S1544" si="645">SUM(N1481:R1481)</f>
        <v>-1.4842922066766275</v>
      </c>
      <c r="BL1481" s="96">
        <v>40780</v>
      </c>
      <c r="BM1481" s="126">
        <f t="shared" ref="BM1481:BM1544" si="646">H1481-$BM$6</f>
        <v>-1.3605564055877537E-3</v>
      </c>
      <c r="BN1481" s="126">
        <f t="shared" ref="BN1481:BN1544" si="647">I1481-$BN$6</f>
        <v>-1.5724050679901905E-2</v>
      </c>
      <c r="BO1481" s="126">
        <f t="shared" ref="BO1481:BO1544" si="648">J1481-$BO$6</f>
        <v>-5.5161098468477906E-3</v>
      </c>
      <c r="BP1481" s="126">
        <f t="shared" ref="BP1481:BP1544" si="649">K1481-$BP$6</f>
        <v>7.7311572488371807E-3</v>
      </c>
      <c r="BQ1481" s="126">
        <f t="shared" ref="BQ1481:BQ1544" si="650">L1481-$BQ$6</f>
        <v>-2.7260651420859031E-3</v>
      </c>
    </row>
    <row r="1482" spans="1:69" ht="14" thickBot="1" x14ac:dyDescent="0.2">
      <c r="A1482" s="96">
        <v>40781</v>
      </c>
      <c r="B1482" s="97">
        <v>2.3513400554656982</v>
      </c>
      <c r="C1482" s="98">
        <v>1176.800048828125</v>
      </c>
      <c r="D1482" s="97">
        <v>1.6337000131607056</v>
      </c>
      <c r="E1482">
        <v>76.72241792889551</v>
      </c>
      <c r="F1482">
        <v>1788.8197021484375</v>
      </c>
      <c r="G1482" s="14"/>
      <c r="H1482" s="34">
        <f t="shared" si="638"/>
        <v>-2.37691018503698E-2</v>
      </c>
      <c r="I1482" s="34">
        <f t="shared" si="639"/>
        <v>1.5121610152536555E-2</v>
      </c>
      <c r="J1482" s="34">
        <f t="shared" si="640"/>
        <v>3.2547562743187063E-3</v>
      </c>
      <c r="K1482" s="34">
        <f t="shared" si="641"/>
        <v>-1.0817889710514879E-2</v>
      </c>
      <c r="L1482" s="101">
        <f t="shared" si="642"/>
        <v>1.2795256135271858E-2</v>
      </c>
      <c r="N1482" s="34">
        <f t="shared" si="643"/>
        <v>0.97746706897732927</v>
      </c>
      <c r="O1482" s="35">
        <f t="shared" ref="O1482:O1545" si="651">I1482*$C$6</f>
        <v>1.5121610152536555</v>
      </c>
      <c r="P1482" s="35">
        <f t="shared" ref="P1482:P1545" si="652">J1482*$D$6</f>
        <v>0.32547562743187064</v>
      </c>
      <c r="Q1482" s="35">
        <f t="shared" si="644"/>
        <v>-1.0817889710514879</v>
      </c>
      <c r="R1482" s="35">
        <f t="shared" ref="R1482:R1545" si="653">L1482*$F$6</f>
        <v>1.2795256135271857</v>
      </c>
      <c r="S1482" s="67">
        <f t="shared" si="645"/>
        <v>3.0128403541385533</v>
      </c>
      <c r="BL1482" s="96">
        <v>40781</v>
      </c>
      <c r="BM1482" s="126">
        <f t="shared" si="646"/>
        <v>-2.3347613011473988E-2</v>
      </c>
      <c r="BN1482" s="126">
        <f t="shared" si="647"/>
        <v>1.4963079542866544E-2</v>
      </c>
      <c r="BO1482" s="126">
        <f t="shared" si="648"/>
        <v>3.2959467459107686E-3</v>
      </c>
      <c r="BP1482" s="126">
        <f t="shared" si="649"/>
        <v>-1.0610198099933599E-2</v>
      </c>
      <c r="BQ1482" s="126">
        <f t="shared" si="650"/>
        <v>1.2045596492853449E-2</v>
      </c>
    </row>
    <row r="1483" spans="1:69" ht="14" thickBot="1" x14ac:dyDescent="0.2">
      <c r="A1483" s="96">
        <v>40784</v>
      </c>
      <c r="B1483" s="97">
        <v>2.4286899566650391</v>
      </c>
      <c r="C1483" s="98">
        <v>1210.0799560546875</v>
      </c>
      <c r="D1483" s="97">
        <v>1.6409000158309937</v>
      </c>
      <c r="E1483">
        <v>76.917162718986347</v>
      </c>
      <c r="F1483">
        <v>1789.451416015625</v>
      </c>
      <c r="G1483" s="14"/>
      <c r="H1483" s="34">
        <f t="shared" si="638"/>
        <v>3.2896093025566717E-2</v>
      </c>
      <c r="I1483" s="34">
        <f t="shared" si="639"/>
        <v>2.8280001568408437E-2</v>
      </c>
      <c r="J1483" s="34">
        <f t="shared" si="640"/>
        <v>4.4071754987369451E-3</v>
      </c>
      <c r="K1483" s="34">
        <f t="shared" si="641"/>
        <v>2.5383036060115053E-3</v>
      </c>
      <c r="L1483" s="101">
        <f t="shared" si="642"/>
        <v>3.5314563364255696E-4</v>
      </c>
      <c r="N1483" s="34">
        <f t="shared" si="643"/>
        <v>-1.3528002796624814</v>
      </c>
      <c r="O1483" s="35">
        <f t="shared" si="651"/>
        <v>2.8280001568408437</v>
      </c>
      <c r="P1483" s="35">
        <f t="shared" si="652"/>
        <v>0.44071754987369449</v>
      </c>
      <c r="Q1483" s="35">
        <f t="shared" si="644"/>
        <v>0.25383036060115055</v>
      </c>
      <c r="R1483" s="35">
        <f t="shared" si="653"/>
        <v>3.5314563364255695E-2</v>
      </c>
      <c r="S1483" s="67">
        <f t="shared" si="645"/>
        <v>2.205062351017463</v>
      </c>
      <c r="BL1483" s="96">
        <v>40784</v>
      </c>
      <c r="BM1483" s="126">
        <f t="shared" si="646"/>
        <v>3.3317581864462528E-2</v>
      </c>
      <c r="BN1483" s="126">
        <f t="shared" si="647"/>
        <v>2.8121470958738428E-2</v>
      </c>
      <c r="BO1483" s="126">
        <f t="shared" si="648"/>
        <v>4.4483659703290074E-3</v>
      </c>
      <c r="BP1483" s="126">
        <f t="shared" si="649"/>
        <v>2.7459952165927851E-3</v>
      </c>
      <c r="BQ1483" s="126">
        <f t="shared" si="650"/>
        <v>-3.9651400877585108E-4</v>
      </c>
    </row>
    <row r="1484" spans="1:69" ht="14" thickBot="1" x14ac:dyDescent="0.2">
      <c r="A1484" s="96">
        <v>40785</v>
      </c>
      <c r="B1484" s="97">
        <v>2.3547999858856201</v>
      </c>
      <c r="C1484" s="98">
        <v>1212.9200439453125</v>
      </c>
      <c r="D1484" s="97">
        <v>1.6312999725341797</v>
      </c>
      <c r="E1484">
        <v>76.681236795818961</v>
      </c>
      <c r="F1484">
        <v>1824.0672607421875</v>
      </c>
      <c r="G1484" s="14"/>
      <c r="H1484" s="34">
        <f t="shared" si="638"/>
        <v>-3.042379723136053E-2</v>
      </c>
      <c r="I1484" s="34">
        <f t="shared" si="639"/>
        <v>2.3470249849313653E-3</v>
      </c>
      <c r="J1484" s="34">
        <f t="shared" si="640"/>
        <v>-5.8504742544915255E-3</v>
      </c>
      <c r="K1484" s="34">
        <f t="shared" si="641"/>
        <v>-3.0672728273835525E-3</v>
      </c>
      <c r="L1484" s="101">
        <f t="shared" si="642"/>
        <v>1.9344389245078138E-2</v>
      </c>
      <c r="N1484" s="34">
        <f t="shared" si="643"/>
        <v>1.2511309890506401</v>
      </c>
      <c r="O1484" s="35">
        <f t="shared" si="651"/>
        <v>0.23470249849313651</v>
      </c>
      <c r="P1484" s="35">
        <f t="shared" si="652"/>
        <v>-0.58504742544915256</v>
      </c>
      <c r="Q1484" s="35">
        <f t="shared" si="644"/>
        <v>-0.30672728273835526</v>
      </c>
      <c r="R1484" s="35">
        <f t="shared" si="653"/>
        <v>1.9344389245078137</v>
      </c>
      <c r="S1484" s="67">
        <f t="shared" si="645"/>
        <v>2.5284977038640823</v>
      </c>
      <c r="BL1484" s="96">
        <v>40785</v>
      </c>
      <c r="BM1484" s="126">
        <f t="shared" si="646"/>
        <v>-3.0002308392464719E-2</v>
      </c>
      <c r="BN1484" s="126">
        <f t="shared" si="647"/>
        <v>2.1884943752613541E-3</v>
      </c>
      <c r="BO1484" s="126">
        <f t="shared" si="648"/>
        <v>-5.8092837828994633E-3</v>
      </c>
      <c r="BP1484" s="126">
        <f t="shared" si="649"/>
        <v>-2.8595812168022727E-3</v>
      </c>
      <c r="BQ1484" s="126">
        <f t="shared" si="650"/>
        <v>1.8594729602659732E-2</v>
      </c>
    </row>
    <row r="1485" spans="1:69" ht="14" thickBot="1" x14ac:dyDescent="0.2">
      <c r="A1485" s="96">
        <v>40786</v>
      </c>
      <c r="B1485" s="97">
        <v>2.398859977722168</v>
      </c>
      <c r="C1485" s="98">
        <v>1218.8900146484375</v>
      </c>
      <c r="D1485" s="97">
        <v>1.6241999864578247</v>
      </c>
      <c r="E1485">
        <v>76.587271173501392</v>
      </c>
      <c r="F1485">
        <v>1826.966796875</v>
      </c>
      <c r="G1485" s="14"/>
      <c r="H1485" s="34">
        <f t="shared" si="638"/>
        <v>1.8710715177780699E-2</v>
      </c>
      <c r="I1485" s="34">
        <f t="shared" si="639"/>
        <v>4.9219820654511099E-3</v>
      </c>
      <c r="J1485" s="34">
        <f t="shared" si="640"/>
        <v>-4.3523485538501834E-3</v>
      </c>
      <c r="K1485" s="34">
        <f t="shared" si="641"/>
        <v>-1.2254056695482558E-3</v>
      </c>
      <c r="L1485" s="101">
        <f t="shared" si="642"/>
        <v>1.5895993504278561E-3</v>
      </c>
      <c r="N1485" s="34">
        <f t="shared" si="643"/>
        <v>-0.7694488432262907</v>
      </c>
      <c r="O1485" s="35">
        <f t="shared" si="651"/>
        <v>0.49219820654511098</v>
      </c>
      <c r="P1485" s="35">
        <f t="shared" si="652"/>
        <v>-0.43523485538501833</v>
      </c>
      <c r="Q1485" s="35">
        <f t="shared" si="644"/>
        <v>-0.12254056695482557</v>
      </c>
      <c r="R1485" s="35">
        <f t="shared" si="653"/>
        <v>0.15895993504278561</v>
      </c>
      <c r="S1485" s="67">
        <f t="shared" si="645"/>
        <v>-0.67606612397823806</v>
      </c>
      <c r="BL1485" s="96">
        <v>40786</v>
      </c>
      <c r="BM1485" s="126">
        <f t="shared" si="646"/>
        <v>1.9132204016676511E-2</v>
      </c>
      <c r="BN1485" s="126">
        <f t="shared" si="647"/>
        <v>4.7634514557810988E-3</v>
      </c>
      <c r="BO1485" s="126">
        <f t="shared" si="648"/>
        <v>-4.3111580822581212E-3</v>
      </c>
      <c r="BP1485" s="126">
        <f t="shared" si="649"/>
        <v>-1.0177140589669759E-3</v>
      </c>
      <c r="BQ1485" s="126">
        <f t="shared" si="650"/>
        <v>8.399397080094481E-4</v>
      </c>
    </row>
    <row r="1486" spans="1:69" ht="14" thickBot="1" x14ac:dyDescent="0.2">
      <c r="A1486" s="96">
        <v>40787</v>
      </c>
      <c r="B1486" s="97">
        <v>2.3324599266052246</v>
      </c>
      <c r="C1486" s="98">
        <v>1204.4200439453125</v>
      </c>
      <c r="D1486" s="97">
        <v>1.6175500154495239</v>
      </c>
      <c r="E1486">
        <v>76.816715673540884</v>
      </c>
      <c r="F1486">
        <v>1829.5345458984375</v>
      </c>
      <c r="G1486" s="14"/>
      <c r="H1486" s="34">
        <f t="shared" si="638"/>
        <v>-2.7679836144497844E-2</v>
      </c>
      <c r="I1486" s="34">
        <f t="shared" si="639"/>
        <v>-1.1871432638898557E-2</v>
      </c>
      <c r="J1486" s="34">
        <f t="shared" si="640"/>
        <v>-4.0943055434962345E-3</v>
      </c>
      <c r="K1486" s="34">
        <f t="shared" si="641"/>
        <v>2.9958568378772267E-3</v>
      </c>
      <c r="L1486" s="101">
        <f t="shared" si="642"/>
        <v>1.4054710944006192E-3</v>
      </c>
      <c r="N1486" s="34">
        <f t="shared" si="643"/>
        <v>1.1382898889599444</v>
      </c>
      <c r="O1486" s="35">
        <f t="shared" si="651"/>
        <v>-1.1871432638898556</v>
      </c>
      <c r="P1486" s="35">
        <f t="shared" si="652"/>
        <v>-0.40943055434962344</v>
      </c>
      <c r="Q1486" s="35">
        <f t="shared" si="644"/>
        <v>0.29958568378772266</v>
      </c>
      <c r="R1486" s="35">
        <f t="shared" si="653"/>
        <v>0.14054710944006191</v>
      </c>
      <c r="S1486" s="67">
        <f t="shared" si="645"/>
        <v>-1.8151136051750033E-2</v>
      </c>
      <c r="BL1486" s="96">
        <v>40787</v>
      </c>
      <c r="BM1486" s="126">
        <f t="shared" si="646"/>
        <v>-2.7258347305602032E-2</v>
      </c>
      <c r="BN1486" s="126">
        <f t="shared" si="647"/>
        <v>-1.2029963248568568E-2</v>
      </c>
      <c r="BO1486" s="126">
        <f t="shared" si="648"/>
        <v>-4.0531150719041722E-3</v>
      </c>
      <c r="BP1486" s="126">
        <f t="shared" si="649"/>
        <v>3.2035484484585065E-3</v>
      </c>
      <c r="BQ1486" s="126">
        <f t="shared" si="650"/>
        <v>6.5581145198221117E-4</v>
      </c>
    </row>
    <row r="1487" spans="1:69" ht="14" thickBot="1" x14ac:dyDescent="0.2">
      <c r="A1487" s="96">
        <v>40788</v>
      </c>
      <c r="B1487" s="97">
        <v>2.1918900012969971</v>
      </c>
      <c r="C1487" s="98">
        <v>1173.969970703125</v>
      </c>
      <c r="D1487" s="97">
        <v>1.6210999488830566</v>
      </c>
      <c r="E1487">
        <v>76.757755183681013</v>
      </c>
      <c r="F1487">
        <v>1874.43310546875</v>
      </c>
      <c r="G1487" s="14"/>
      <c r="H1487" s="34">
        <f t="shared" si="638"/>
        <v>-6.026681260621692E-2</v>
      </c>
      <c r="I1487" s="34">
        <f t="shared" si="639"/>
        <v>-2.5281938303220487E-2</v>
      </c>
      <c r="J1487" s="34">
        <f t="shared" si="640"/>
        <v>2.1946359615632495E-3</v>
      </c>
      <c r="K1487" s="34">
        <f t="shared" si="641"/>
        <v>-7.6754765343579282E-4</v>
      </c>
      <c r="L1487" s="101">
        <f t="shared" si="642"/>
        <v>2.4540973916545517E-2</v>
      </c>
      <c r="N1487" s="34">
        <f t="shared" si="643"/>
        <v>2.4783782342995142</v>
      </c>
      <c r="O1487" s="35">
        <f t="shared" si="651"/>
        <v>-2.5281938303220488</v>
      </c>
      <c r="P1487" s="35">
        <f t="shared" si="652"/>
        <v>0.21946359615632494</v>
      </c>
      <c r="Q1487" s="35">
        <f t="shared" si="644"/>
        <v>-7.6754765343579279E-2</v>
      </c>
      <c r="R1487" s="35">
        <f t="shared" si="653"/>
        <v>2.4540973916545519</v>
      </c>
      <c r="S1487" s="67">
        <f t="shared" si="645"/>
        <v>2.5469906264447628</v>
      </c>
      <c r="BL1487" s="96">
        <v>40788</v>
      </c>
      <c r="BM1487" s="126">
        <f t="shared" si="646"/>
        <v>-5.9845323767321108E-2</v>
      </c>
      <c r="BN1487" s="126">
        <f t="shared" si="647"/>
        <v>-2.5440468912890497E-2</v>
      </c>
      <c r="BO1487" s="126">
        <f t="shared" si="648"/>
        <v>2.2358264331553118E-3</v>
      </c>
      <c r="BP1487" s="126">
        <f t="shared" si="649"/>
        <v>-5.5985604285451298E-4</v>
      </c>
      <c r="BQ1487" s="126">
        <f t="shared" si="650"/>
        <v>2.3791314274127111E-2</v>
      </c>
    </row>
    <row r="1488" spans="1:69" ht="14" thickBot="1" x14ac:dyDescent="0.2">
      <c r="A1488" s="96">
        <v>40791</v>
      </c>
      <c r="B1488" s="97">
        <v>2.1918900012969971</v>
      </c>
      <c r="C1488" s="98">
        <v>1144.030029296875</v>
      </c>
      <c r="D1488" s="97">
        <v>1.611050009727478</v>
      </c>
      <c r="E1488">
        <v>76.923075335971035</v>
      </c>
      <c r="F1488">
        <v>1901.76611328125</v>
      </c>
      <c r="G1488" s="14"/>
      <c r="H1488" s="34">
        <f t="shared" si="638"/>
        <v>0</v>
      </c>
      <c r="I1488" s="34">
        <f t="shared" si="639"/>
        <v>-2.550315779228841E-2</v>
      </c>
      <c r="J1488" s="34">
        <f t="shared" si="640"/>
        <v>-6.1994568333081836E-3</v>
      </c>
      <c r="K1488" s="34">
        <f t="shared" si="641"/>
        <v>2.1537908696575526E-3</v>
      </c>
      <c r="L1488" s="101">
        <f t="shared" si="642"/>
        <v>1.4582012947143655E-2</v>
      </c>
      <c r="N1488" s="34">
        <f t="shared" si="643"/>
        <v>0</v>
      </c>
      <c r="O1488" s="35">
        <f t="shared" si="651"/>
        <v>-2.5503157792288409</v>
      </c>
      <c r="P1488" s="35">
        <f t="shared" si="652"/>
        <v>-0.61994568333081834</v>
      </c>
      <c r="Q1488" s="35">
        <f t="shared" si="644"/>
        <v>0.21537908696575525</v>
      </c>
      <c r="R1488" s="35">
        <f t="shared" si="653"/>
        <v>1.4582012947143654</v>
      </c>
      <c r="S1488" s="67">
        <f t="shared" si="645"/>
        <v>-1.4966810808795386</v>
      </c>
      <c r="BL1488" s="96">
        <v>40791</v>
      </c>
      <c r="BM1488" s="126">
        <f t="shared" si="646"/>
        <v>4.2148883889581103E-4</v>
      </c>
      <c r="BN1488" s="126">
        <f t="shared" si="647"/>
        <v>-2.566168840195842E-2</v>
      </c>
      <c r="BO1488" s="126">
        <f t="shared" si="648"/>
        <v>-6.1582663617161214E-3</v>
      </c>
      <c r="BP1488" s="126">
        <f t="shared" si="649"/>
        <v>2.3614824802388325E-3</v>
      </c>
      <c r="BQ1488" s="126">
        <f t="shared" si="650"/>
        <v>1.3832353304725247E-2</v>
      </c>
    </row>
    <row r="1489" spans="1:69" ht="14" thickBot="1" x14ac:dyDescent="0.2">
      <c r="A1489" s="96">
        <v>40792</v>
      </c>
      <c r="B1489" s="97">
        <v>2.1853499412536621</v>
      </c>
      <c r="C1489" s="98">
        <v>1165.239990234375</v>
      </c>
      <c r="D1489" s="97">
        <v>1.5934000015258789</v>
      </c>
      <c r="E1489">
        <v>77.639749829986627</v>
      </c>
      <c r="F1489">
        <v>1877.466552734375</v>
      </c>
      <c r="G1489" s="14"/>
      <c r="H1489" s="34">
        <f t="shared" si="638"/>
        <v>-2.9837537647715174E-3</v>
      </c>
      <c r="I1489" s="34">
        <f t="shared" si="639"/>
        <v>1.8539688989226723E-2</v>
      </c>
      <c r="J1489" s="34">
        <f t="shared" si="640"/>
        <v>-1.095559299526944E-2</v>
      </c>
      <c r="K1489" s="34">
        <f t="shared" si="641"/>
        <v>9.3167686144297775E-3</v>
      </c>
      <c r="L1489" s="101">
        <f t="shared" si="642"/>
        <v>-1.2777365406384947E-2</v>
      </c>
      <c r="N1489" s="34">
        <f t="shared" si="643"/>
        <v>0.12270219823034295</v>
      </c>
      <c r="O1489" s="35">
        <f t="shared" si="651"/>
        <v>1.8539688989226724</v>
      </c>
      <c r="P1489" s="35">
        <f t="shared" si="652"/>
        <v>-1.0955592995269441</v>
      </c>
      <c r="Q1489" s="35">
        <f t="shared" si="644"/>
        <v>0.93167686144297779</v>
      </c>
      <c r="R1489" s="35">
        <f t="shared" si="653"/>
        <v>-1.2777365406384946</v>
      </c>
      <c r="S1489" s="67">
        <f t="shared" si="645"/>
        <v>0.53505211843055434</v>
      </c>
      <c r="BL1489" s="96">
        <v>40792</v>
      </c>
      <c r="BM1489" s="126">
        <f t="shared" si="646"/>
        <v>-2.5622649258757063E-3</v>
      </c>
      <c r="BN1489" s="126">
        <f t="shared" si="647"/>
        <v>1.8381158379556714E-2</v>
      </c>
      <c r="BO1489" s="126">
        <f t="shared" si="648"/>
        <v>-1.0914402523677378E-2</v>
      </c>
      <c r="BP1489" s="126">
        <f t="shared" si="649"/>
        <v>9.5244602250110569E-3</v>
      </c>
      <c r="BQ1489" s="126">
        <f t="shared" si="650"/>
        <v>-1.3527025048803355E-2</v>
      </c>
    </row>
    <row r="1490" spans="1:69" ht="14" thickBot="1" x14ac:dyDescent="0.2">
      <c r="A1490" s="96">
        <v>40793</v>
      </c>
      <c r="B1490" s="97">
        <v>2.2334299087524414</v>
      </c>
      <c r="C1490" s="98">
        <v>1198.6199951171875</v>
      </c>
      <c r="D1490" s="97">
        <v>1.5980000495910645</v>
      </c>
      <c r="E1490">
        <v>77.339519293502889</v>
      </c>
      <c r="F1490">
        <v>1821.46728515625</v>
      </c>
      <c r="G1490" s="14"/>
      <c r="H1490" s="34">
        <f t="shared" si="638"/>
        <v>2.2001038182103427E-2</v>
      </c>
      <c r="I1490" s="34">
        <f t="shared" si="639"/>
        <v>2.8646463529026743E-2</v>
      </c>
      <c r="J1490" s="34">
        <f t="shared" si="640"/>
        <v>2.886938659960103E-3</v>
      </c>
      <c r="K1490" s="34">
        <f t="shared" si="641"/>
        <v>-3.8669693957177199E-3</v>
      </c>
      <c r="L1490" s="101">
        <f t="shared" si="642"/>
        <v>-2.982703872756971E-2</v>
      </c>
      <c r="N1490" s="34">
        <f t="shared" si="643"/>
        <v>-0.90475822105934423</v>
      </c>
      <c r="O1490" s="35">
        <f t="shared" si="651"/>
        <v>2.8646463529026742</v>
      </c>
      <c r="P1490" s="35">
        <f t="shared" si="652"/>
        <v>0.28869386599601032</v>
      </c>
      <c r="Q1490" s="35">
        <f t="shared" si="644"/>
        <v>-0.38669693957177198</v>
      </c>
      <c r="R1490" s="35">
        <f t="shared" si="653"/>
        <v>-2.982703872756971</v>
      </c>
      <c r="S1490" s="67">
        <f t="shared" si="645"/>
        <v>-1.1208188144894029</v>
      </c>
      <c r="BL1490" s="96">
        <v>40793</v>
      </c>
      <c r="BM1490" s="126">
        <f t="shared" si="646"/>
        <v>2.2422527020999238E-2</v>
      </c>
      <c r="BN1490" s="126">
        <f t="shared" si="647"/>
        <v>2.8487932919356734E-2</v>
      </c>
      <c r="BO1490" s="126">
        <f t="shared" si="648"/>
        <v>2.9281291315521652E-3</v>
      </c>
      <c r="BP1490" s="126">
        <f t="shared" si="649"/>
        <v>-3.6592777851364401E-3</v>
      </c>
      <c r="BQ1490" s="126">
        <f t="shared" si="650"/>
        <v>-3.0576698369988116E-2</v>
      </c>
    </row>
    <row r="1491" spans="1:69" ht="14" thickBot="1" x14ac:dyDescent="0.2">
      <c r="A1491" s="96">
        <v>40794</v>
      </c>
      <c r="B1491" s="97">
        <v>2.1756401062011719</v>
      </c>
      <c r="C1491" s="98">
        <v>1185.9000244140625</v>
      </c>
      <c r="D1491" s="97">
        <v>1.5967999696731567</v>
      </c>
      <c r="E1491">
        <v>77.47733632657291</v>
      </c>
      <c r="F1491">
        <v>1854.283203125</v>
      </c>
      <c r="G1491" s="14"/>
      <c r="H1491" s="34">
        <f t="shared" si="638"/>
        <v>-2.5874912091398472E-2</v>
      </c>
      <c r="I1491" s="34">
        <f t="shared" si="639"/>
        <v>-1.0612179635699624E-2</v>
      </c>
      <c r="J1491" s="34">
        <f t="shared" si="640"/>
        <v>-7.5098866124242037E-4</v>
      </c>
      <c r="K1491" s="34">
        <f t="shared" si="641"/>
        <v>1.7819742652783613E-3</v>
      </c>
      <c r="L1491" s="101">
        <f t="shared" si="642"/>
        <v>1.8016199487181549E-2</v>
      </c>
      <c r="N1491" s="34">
        <f t="shared" si="643"/>
        <v>1.0640652154735004</v>
      </c>
      <c r="O1491" s="35">
        <f t="shared" si="651"/>
        <v>-1.0612179635699623</v>
      </c>
      <c r="P1491" s="35">
        <f t="shared" si="652"/>
        <v>-7.5098866124242034E-2</v>
      </c>
      <c r="Q1491" s="35">
        <f t="shared" si="644"/>
        <v>0.17819742652783613</v>
      </c>
      <c r="R1491" s="35">
        <f t="shared" si="653"/>
        <v>1.8016199487181548</v>
      </c>
      <c r="S1491" s="67">
        <f t="shared" si="645"/>
        <v>1.907565761025287</v>
      </c>
      <c r="BL1491" s="96">
        <v>40794</v>
      </c>
      <c r="BM1491" s="126">
        <f t="shared" si="646"/>
        <v>-2.545342325250266E-2</v>
      </c>
      <c r="BN1491" s="126">
        <f t="shared" si="647"/>
        <v>-1.0770710245369635E-2</v>
      </c>
      <c r="BO1491" s="126">
        <f t="shared" si="648"/>
        <v>-7.0979818965035801E-4</v>
      </c>
      <c r="BP1491" s="126">
        <f t="shared" si="649"/>
        <v>1.9896658758596412E-3</v>
      </c>
      <c r="BQ1491" s="126">
        <f t="shared" si="650"/>
        <v>1.7266539844763142E-2</v>
      </c>
    </row>
    <row r="1492" spans="1:69" ht="14" thickBot="1" x14ac:dyDescent="0.2">
      <c r="A1492" s="96">
        <v>40795</v>
      </c>
      <c r="B1492" s="97">
        <v>2.1348299980163574</v>
      </c>
      <c r="C1492" s="98">
        <v>1154.22998046875</v>
      </c>
      <c r="D1492" s="97">
        <v>1.5863000154495239</v>
      </c>
      <c r="E1492">
        <v>77.47733632657291</v>
      </c>
      <c r="F1492">
        <v>1865.0831298828125</v>
      </c>
      <c r="G1492" s="14"/>
      <c r="H1492" s="34">
        <f t="shared" si="638"/>
        <v>-1.8757747693883026E-2</v>
      </c>
      <c r="I1492" s="34">
        <f t="shared" si="639"/>
        <v>-2.6705492278710635E-2</v>
      </c>
      <c r="J1492" s="34">
        <f t="shared" si="640"/>
        <v>-6.5756227599265363E-3</v>
      </c>
      <c r="K1492" s="34">
        <f t="shared" si="641"/>
        <v>0</v>
      </c>
      <c r="L1492" s="101">
        <f t="shared" si="642"/>
        <v>5.8243135350692496E-3</v>
      </c>
      <c r="N1492" s="34">
        <f t="shared" si="643"/>
        <v>0.77138298175413988</v>
      </c>
      <c r="O1492" s="35">
        <f t="shared" si="651"/>
        <v>-2.6705492278710636</v>
      </c>
      <c r="P1492" s="35">
        <f t="shared" si="652"/>
        <v>-0.6575622759926536</v>
      </c>
      <c r="Q1492" s="35">
        <f t="shared" si="644"/>
        <v>0</v>
      </c>
      <c r="R1492" s="35">
        <f t="shared" si="653"/>
        <v>0.58243135350692499</v>
      </c>
      <c r="S1492" s="67">
        <f t="shared" si="645"/>
        <v>-1.9742971686026525</v>
      </c>
      <c r="BL1492" s="96">
        <v>40795</v>
      </c>
      <c r="BM1492" s="126">
        <f t="shared" si="646"/>
        <v>-1.8336258854987214E-2</v>
      </c>
      <c r="BN1492" s="126">
        <f t="shared" si="647"/>
        <v>-2.6864022888380645E-2</v>
      </c>
      <c r="BO1492" s="126">
        <f t="shared" si="648"/>
        <v>-6.5344322883344741E-3</v>
      </c>
      <c r="BP1492" s="126">
        <f t="shared" si="649"/>
        <v>2.0769161058127987E-4</v>
      </c>
      <c r="BQ1492" s="126">
        <f t="shared" si="650"/>
        <v>5.0746538926508414E-3</v>
      </c>
    </row>
    <row r="1493" spans="1:69" ht="14" thickBot="1" x14ac:dyDescent="0.2">
      <c r="A1493" s="96">
        <v>40798</v>
      </c>
      <c r="B1493" s="97">
        <v>2.1527600288391113</v>
      </c>
      <c r="C1493" s="98">
        <v>1162.27001953125</v>
      </c>
      <c r="D1493" s="97">
        <v>1.5810999870300293</v>
      </c>
      <c r="E1493">
        <v>77.357466404990518</v>
      </c>
      <c r="F1493">
        <v>1812.2174072265625</v>
      </c>
      <c r="G1493" s="14"/>
      <c r="H1493" s="34">
        <f t="shared" si="638"/>
        <v>8.3988096660690282E-3</v>
      </c>
      <c r="I1493" s="34">
        <f t="shared" si="639"/>
        <v>6.9657167103169687E-3</v>
      </c>
      <c r="J1493" s="34">
        <f t="shared" si="640"/>
        <v>-3.2780863448589521E-3</v>
      </c>
      <c r="K1493" s="34">
        <f t="shared" si="641"/>
        <v>-1.547161108858096E-3</v>
      </c>
      <c r="L1493" s="101">
        <f t="shared" si="642"/>
        <v>-2.8344968548169581E-2</v>
      </c>
      <c r="N1493" s="34">
        <f t="shared" si="643"/>
        <v>-0.34538788713479435</v>
      </c>
      <c r="O1493" s="35">
        <f t="shared" si="651"/>
        <v>0.69657167103169693</v>
      </c>
      <c r="P1493" s="35">
        <f t="shared" si="652"/>
        <v>-0.3278086344858952</v>
      </c>
      <c r="Q1493" s="35">
        <f t="shared" si="644"/>
        <v>-0.15471611088580958</v>
      </c>
      <c r="R1493" s="35">
        <f t="shared" si="653"/>
        <v>-2.8344968548169582</v>
      </c>
      <c r="S1493" s="67">
        <f t="shared" si="645"/>
        <v>-2.9658378162917605</v>
      </c>
      <c r="BL1493" s="96">
        <v>40798</v>
      </c>
      <c r="BM1493" s="126">
        <f t="shared" si="646"/>
        <v>8.8202985049648398E-3</v>
      </c>
      <c r="BN1493" s="126">
        <f t="shared" si="647"/>
        <v>6.8071861006469576E-3</v>
      </c>
      <c r="BO1493" s="126">
        <f t="shared" si="648"/>
        <v>-3.2368958732668898E-3</v>
      </c>
      <c r="BP1493" s="126">
        <f t="shared" si="649"/>
        <v>-1.3394694982768161E-3</v>
      </c>
      <c r="BQ1493" s="126">
        <f t="shared" si="650"/>
        <v>-2.9094628190587987E-2</v>
      </c>
    </row>
    <row r="1494" spans="1:69" ht="14" thickBot="1" x14ac:dyDescent="0.2">
      <c r="A1494" s="96">
        <v>40799</v>
      </c>
      <c r="B1494" s="97">
        <v>2.2031500339508057</v>
      </c>
      <c r="C1494" s="98">
        <v>1172.8699951171875</v>
      </c>
      <c r="D1494" s="97">
        <v>1.5799000263214111</v>
      </c>
      <c r="E1494">
        <v>76.881678571633145</v>
      </c>
      <c r="F1494">
        <v>1829.804931640625</v>
      </c>
      <c r="G1494" s="14"/>
      <c r="H1494" s="34">
        <f t="shared" si="638"/>
        <v>2.340716310069518E-2</v>
      </c>
      <c r="I1494" s="34">
        <f t="shared" si="639"/>
        <v>9.1200628148461835E-3</v>
      </c>
      <c r="J1494" s="34">
        <f t="shared" si="640"/>
        <v>-7.5894043290215623E-4</v>
      </c>
      <c r="K1494" s="34">
        <f t="shared" si="641"/>
        <v>-6.1505095172904815E-3</v>
      </c>
      <c r="L1494" s="101">
        <f t="shared" si="642"/>
        <v>9.7049748799061808E-3</v>
      </c>
      <c r="N1494" s="34">
        <f t="shared" si="643"/>
        <v>-0.96258290503117394</v>
      </c>
      <c r="O1494" s="35">
        <f t="shared" si="651"/>
        <v>0.91200628148461838</v>
      </c>
      <c r="P1494" s="35">
        <f t="shared" si="652"/>
        <v>-7.5894043290215624E-2</v>
      </c>
      <c r="Q1494" s="35">
        <f t="shared" si="644"/>
        <v>-0.61505095172904811</v>
      </c>
      <c r="R1494" s="35">
        <f t="shared" si="653"/>
        <v>0.97049748799061808</v>
      </c>
      <c r="S1494" s="67">
        <f t="shared" si="645"/>
        <v>0.22897586942479875</v>
      </c>
      <c r="BL1494" s="96">
        <v>40799</v>
      </c>
      <c r="BM1494" s="126">
        <f t="shared" si="646"/>
        <v>2.3828651939590991E-2</v>
      </c>
      <c r="BN1494" s="126">
        <f t="shared" si="647"/>
        <v>8.9615322051761724E-3</v>
      </c>
      <c r="BO1494" s="126">
        <f t="shared" si="648"/>
        <v>-7.1774996131009387E-4</v>
      </c>
      <c r="BP1494" s="126">
        <f t="shared" si="649"/>
        <v>-5.9428179067092012E-3</v>
      </c>
      <c r="BQ1494" s="126">
        <f t="shared" si="650"/>
        <v>8.9553152374877727E-3</v>
      </c>
    </row>
    <row r="1495" spans="1:69" ht="14" thickBot="1" x14ac:dyDescent="0.2">
      <c r="A1495" s="96">
        <v>40800</v>
      </c>
      <c r="B1495" s="97">
        <v>2.2146899700164795</v>
      </c>
      <c r="C1495" s="98">
        <v>1188.6800537109375</v>
      </c>
      <c r="D1495" s="97">
        <v>1.5770000219345093</v>
      </c>
      <c r="E1495">
        <v>76.681236795818961</v>
      </c>
      <c r="F1495">
        <v>1813.8052978515625</v>
      </c>
      <c r="G1495" s="14"/>
      <c r="H1495" s="34">
        <f t="shared" si="638"/>
        <v>5.2379256463890482E-3</v>
      </c>
      <c r="I1495" s="34">
        <f t="shared" si="639"/>
        <v>1.3479804803234253E-2</v>
      </c>
      <c r="J1495" s="34">
        <f t="shared" si="640"/>
        <v>-1.8355619587235106E-3</v>
      </c>
      <c r="K1495" s="34">
        <f t="shared" si="641"/>
        <v>-2.6071461957926168E-3</v>
      </c>
      <c r="L1495" s="101">
        <f t="shared" si="642"/>
        <v>-8.7439013374595274E-3</v>
      </c>
      <c r="N1495" s="34">
        <f t="shared" si="643"/>
        <v>-0.2154014847227991</v>
      </c>
      <c r="O1495" s="35">
        <f t="shared" si="651"/>
        <v>1.3479804803234252</v>
      </c>
      <c r="P1495" s="35">
        <f t="shared" si="652"/>
        <v>-0.18355619587235106</v>
      </c>
      <c r="Q1495" s="35">
        <f t="shared" si="644"/>
        <v>-0.26071461957926167</v>
      </c>
      <c r="R1495" s="35">
        <f t="shared" si="653"/>
        <v>-0.87439013374595276</v>
      </c>
      <c r="S1495" s="67">
        <f t="shared" si="645"/>
        <v>-0.18608195359693946</v>
      </c>
      <c r="BL1495" s="96">
        <v>40800</v>
      </c>
      <c r="BM1495" s="126">
        <f t="shared" si="646"/>
        <v>5.6594144852848589E-3</v>
      </c>
      <c r="BN1495" s="126">
        <f t="shared" si="647"/>
        <v>1.3321274193564242E-2</v>
      </c>
      <c r="BO1495" s="126">
        <f t="shared" si="648"/>
        <v>-1.7943714871314484E-3</v>
      </c>
      <c r="BP1495" s="126">
        <f t="shared" si="649"/>
        <v>-2.3994545852113369E-3</v>
      </c>
      <c r="BQ1495" s="126">
        <f t="shared" si="650"/>
        <v>-9.4935609798779356E-3</v>
      </c>
    </row>
    <row r="1496" spans="1:69" ht="14" thickBot="1" x14ac:dyDescent="0.2">
      <c r="A1496" s="96">
        <v>40801</v>
      </c>
      <c r="B1496" s="97">
        <v>2.2671000957489014</v>
      </c>
      <c r="C1496" s="98">
        <v>1209.1099853515625</v>
      </c>
      <c r="D1496" s="97">
        <v>1.5808000564575195</v>
      </c>
      <c r="E1496">
        <v>76.681236795818961</v>
      </c>
      <c r="F1496">
        <v>1781.3621826171875</v>
      </c>
      <c r="G1496" s="14"/>
      <c r="H1496" s="34">
        <f t="shared" si="638"/>
        <v>2.366476863216746E-2</v>
      </c>
      <c r="I1496" s="34">
        <f t="shared" si="639"/>
        <v>1.7187073659429924E-2</v>
      </c>
      <c r="J1496" s="34">
        <f t="shared" si="640"/>
        <v>2.4096604122736433E-3</v>
      </c>
      <c r="K1496" s="34">
        <f t="shared" si="641"/>
        <v>0</v>
      </c>
      <c r="L1496" s="101">
        <f t="shared" si="642"/>
        <v>-1.7886768371888431E-2</v>
      </c>
      <c r="N1496" s="34">
        <f t="shared" si="643"/>
        <v>-0.97317652886204831</v>
      </c>
      <c r="O1496" s="35">
        <f t="shared" si="651"/>
        <v>1.7187073659429926</v>
      </c>
      <c r="P1496" s="35">
        <f t="shared" si="652"/>
        <v>0.24096604122736431</v>
      </c>
      <c r="Q1496" s="35">
        <f t="shared" si="644"/>
        <v>0</v>
      </c>
      <c r="R1496" s="35">
        <f t="shared" si="653"/>
        <v>-1.7886768371888431</v>
      </c>
      <c r="S1496" s="67">
        <f t="shared" si="645"/>
        <v>-0.8021799588805345</v>
      </c>
      <c r="BL1496" s="96">
        <v>40801</v>
      </c>
      <c r="BM1496" s="126">
        <f t="shared" si="646"/>
        <v>2.4086257471063272E-2</v>
      </c>
      <c r="BN1496" s="126">
        <f t="shared" si="647"/>
        <v>1.7028543049759915E-2</v>
      </c>
      <c r="BO1496" s="126">
        <f t="shared" si="648"/>
        <v>2.4508508838657055E-3</v>
      </c>
      <c r="BP1496" s="126">
        <f t="shared" si="649"/>
        <v>2.0769161058127987E-4</v>
      </c>
      <c r="BQ1496" s="126">
        <f t="shared" si="650"/>
        <v>-1.8636428014306837E-2</v>
      </c>
    </row>
    <row r="1497" spans="1:69" ht="14" thickBot="1" x14ac:dyDescent="0.2">
      <c r="A1497" s="96">
        <v>40802</v>
      </c>
      <c r="B1497" s="97">
        <v>2.2648100852966309</v>
      </c>
      <c r="C1497" s="98">
        <v>1216.010009765625</v>
      </c>
      <c r="D1497" s="97">
        <v>1.5788999795913696</v>
      </c>
      <c r="E1497">
        <v>76.881678571633145</v>
      </c>
      <c r="F1497">
        <v>1816.2603759765625</v>
      </c>
      <c r="G1497" s="14"/>
      <c r="H1497" s="34">
        <f t="shared" si="638"/>
        <v>-1.0101055778545314E-3</v>
      </c>
      <c r="I1497" s="34">
        <f t="shared" si="639"/>
        <v>5.7066970727698025E-3</v>
      </c>
      <c r="J1497" s="34">
        <f t="shared" si="640"/>
        <v>-1.2019716588370216E-3</v>
      </c>
      <c r="K1497" s="34">
        <f t="shared" si="641"/>
        <v>2.6139611747252513E-3</v>
      </c>
      <c r="L1497" s="101">
        <f t="shared" si="642"/>
        <v>1.9590734382888029E-2</v>
      </c>
      <c r="N1497" s="34">
        <f t="shared" si="643"/>
        <v>4.1539009120269275E-2</v>
      </c>
      <c r="O1497" s="35">
        <f t="shared" si="651"/>
        <v>0.5706697072769803</v>
      </c>
      <c r="P1497" s="35">
        <f t="shared" si="652"/>
        <v>-0.12019716588370216</v>
      </c>
      <c r="Q1497" s="35">
        <f t="shared" si="644"/>
        <v>0.26139611747252511</v>
      </c>
      <c r="R1497" s="35">
        <f t="shared" si="653"/>
        <v>1.9590734382888029</v>
      </c>
      <c r="S1497" s="67">
        <f t="shared" si="645"/>
        <v>2.7124811062748755</v>
      </c>
      <c r="BL1497" s="96">
        <v>40802</v>
      </c>
      <c r="BM1497" s="126">
        <f t="shared" si="646"/>
        <v>-5.8861673895872042E-4</v>
      </c>
      <c r="BN1497" s="126">
        <f t="shared" si="647"/>
        <v>5.5481664630997914E-3</v>
      </c>
      <c r="BO1497" s="126">
        <f t="shared" si="648"/>
        <v>-1.1607811872449594E-3</v>
      </c>
      <c r="BP1497" s="126">
        <f t="shared" si="649"/>
        <v>2.8216527853065312E-3</v>
      </c>
      <c r="BQ1497" s="126">
        <f t="shared" si="650"/>
        <v>1.8841074740469622E-2</v>
      </c>
    </row>
    <row r="1498" spans="1:69" ht="14" thickBot="1" x14ac:dyDescent="0.2">
      <c r="A1498" s="96">
        <v>40805</v>
      </c>
      <c r="B1498" s="97">
        <v>2.1385300159454346</v>
      </c>
      <c r="C1498" s="98">
        <v>1204.0899658203125</v>
      </c>
      <c r="D1498" s="97">
        <v>1.5692000389099121</v>
      </c>
      <c r="E1498">
        <v>76.49938867706382</v>
      </c>
      <c r="F1498">
        <v>1784.405517578125</v>
      </c>
      <c r="G1498" s="14"/>
      <c r="H1498" s="34">
        <f t="shared" si="638"/>
        <v>-5.5757465127437782E-2</v>
      </c>
      <c r="I1498" s="34">
        <f t="shared" si="639"/>
        <v>-9.8025870260804691E-3</v>
      </c>
      <c r="J1498" s="34">
        <f t="shared" si="640"/>
        <v>-6.1434801487349009E-3</v>
      </c>
      <c r="K1498" s="34">
        <f t="shared" si="641"/>
        <v>-4.9724446925691604E-3</v>
      </c>
      <c r="L1498" s="101">
        <f t="shared" si="642"/>
        <v>-1.7538706905561301E-2</v>
      </c>
      <c r="N1498" s="34">
        <f t="shared" si="643"/>
        <v>2.2929383850856082</v>
      </c>
      <c r="O1498" s="35">
        <f t="shared" si="651"/>
        <v>-0.98025870260804693</v>
      </c>
      <c r="P1498" s="35">
        <f t="shared" si="652"/>
        <v>-0.61434801487349011</v>
      </c>
      <c r="Q1498" s="35">
        <f t="shared" si="644"/>
        <v>-0.49724446925691601</v>
      </c>
      <c r="R1498" s="35">
        <f t="shared" si="653"/>
        <v>-1.7538706905561301</v>
      </c>
      <c r="S1498" s="67">
        <f t="shared" si="645"/>
        <v>-1.5527834922089749</v>
      </c>
      <c r="BL1498" s="96">
        <v>40805</v>
      </c>
      <c r="BM1498" s="126">
        <f t="shared" si="646"/>
        <v>-5.533597628854197E-2</v>
      </c>
      <c r="BN1498" s="126">
        <f t="shared" si="647"/>
        <v>-9.9611176357504803E-3</v>
      </c>
      <c r="BO1498" s="126">
        <f t="shared" si="648"/>
        <v>-6.1022896771428387E-3</v>
      </c>
      <c r="BP1498" s="126">
        <f t="shared" si="649"/>
        <v>-4.7647530819878801E-3</v>
      </c>
      <c r="BQ1498" s="126">
        <f t="shared" si="650"/>
        <v>-1.8288366547979707E-2</v>
      </c>
    </row>
    <row r="1499" spans="1:69" ht="14" thickBot="1" x14ac:dyDescent="0.2">
      <c r="A1499" s="96">
        <v>40806</v>
      </c>
      <c r="B1499" s="97">
        <v>2.1478900909423828</v>
      </c>
      <c r="C1499" s="98">
        <v>1202.0899658203125</v>
      </c>
      <c r="D1499" s="97">
        <v>1.5729999542236328</v>
      </c>
      <c r="E1499">
        <v>76.417542797352439</v>
      </c>
      <c r="F1499">
        <v>1803.5052490234375</v>
      </c>
      <c r="G1499" s="14"/>
      <c r="H1499" s="34">
        <f t="shared" si="638"/>
        <v>4.3768733322221785E-3</v>
      </c>
      <c r="I1499" s="34">
        <f t="shared" si="639"/>
        <v>-1.6610054537224354E-3</v>
      </c>
      <c r="J1499" s="34">
        <f t="shared" si="640"/>
        <v>2.4215620822699052E-3</v>
      </c>
      <c r="K1499" s="34">
        <f t="shared" si="641"/>
        <v>-1.0698893301865006E-3</v>
      </c>
      <c r="L1499" s="101">
        <f t="shared" si="642"/>
        <v>1.0703694455751016E-2</v>
      </c>
      <c r="N1499" s="34">
        <f t="shared" si="643"/>
        <v>-0.17999205751502509</v>
      </c>
      <c r="O1499" s="35">
        <f t="shared" si="651"/>
        <v>-0.16610054537224353</v>
      </c>
      <c r="P1499" s="35">
        <f t="shared" si="652"/>
        <v>0.24215620822699052</v>
      </c>
      <c r="Q1499" s="35">
        <f t="shared" si="644"/>
        <v>-0.10698893301865006</v>
      </c>
      <c r="R1499" s="35">
        <f t="shared" si="653"/>
        <v>1.0703694455751016</v>
      </c>
      <c r="S1499" s="67">
        <f t="shared" si="645"/>
        <v>0.85944411789617348</v>
      </c>
      <c r="BL1499" s="96">
        <v>40806</v>
      </c>
      <c r="BM1499" s="126">
        <f t="shared" si="646"/>
        <v>4.7983621711179892E-3</v>
      </c>
      <c r="BN1499" s="126">
        <f t="shared" si="647"/>
        <v>-1.8195360633924463E-3</v>
      </c>
      <c r="BO1499" s="126">
        <f t="shared" si="648"/>
        <v>2.4627525538619675E-3</v>
      </c>
      <c r="BP1499" s="126">
        <f t="shared" si="649"/>
        <v>-8.6219771960522077E-4</v>
      </c>
      <c r="BQ1499" s="126">
        <f t="shared" si="650"/>
        <v>9.9540348133326084E-3</v>
      </c>
    </row>
    <row r="1500" spans="1:69" ht="14" thickBot="1" x14ac:dyDescent="0.2">
      <c r="A1500" s="96">
        <v>40807</v>
      </c>
      <c r="B1500" s="97">
        <v>2.0905399322509766</v>
      </c>
      <c r="C1500" s="98">
        <v>1166.760009765625</v>
      </c>
      <c r="D1500" s="97">
        <v>1.5578999519348145</v>
      </c>
      <c r="E1500">
        <v>76.622478548218652</v>
      </c>
      <c r="F1500">
        <v>1806.2552490234375</v>
      </c>
      <c r="G1500" s="14"/>
      <c r="H1500" s="34">
        <f t="shared" si="638"/>
        <v>-2.6700695223303521E-2</v>
      </c>
      <c r="I1500" s="34">
        <f t="shared" si="639"/>
        <v>-2.9390442528632332E-2</v>
      </c>
      <c r="J1500" s="34">
        <f t="shared" si="640"/>
        <v>-9.5994931520968097E-3</v>
      </c>
      <c r="K1500" s="34">
        <f t="shared" si="641"/>
        <v>2.6817893295741097E-3</v>
      </c>
      <c r="L1500" s="101">
        <f t="shared" si="642"/>
        <v>1.5248084259744021E-3</v>
      </c>
      <c r="N1500" s="34">
        <f t="shared" si="643"/>
        <v>1.0980242528252462</v>
      </c>
      <c r="O1500" s="35">
        <f t="shared" si="651"/>
        <v>-2.939044252863233</v>
      </c>
      <c r="P1500" s="35">
        <f t="shared" si="652"/>
        <v>-0.95994931520968096</v>
      </c>
      <c r="Q1500" s="35">
        <f t="shared" si="644"/>
        <v>0.26817893295741096</v>
      </c>
      <c r="R1500" s="35">
        <f t="shared" si="653"/>
        <v>0.15248084259744021</v>
      </c>
      <c r="S1500" s="67">
        <f t="shared" si="645"/>
        <v>-2.3803095396928162</v>
      </c>
      <c r="BL1500" s="96">
        <v>40807</v>
      </c>
      <c r="BM1500" s="126">
        <f t="shared" si="646"/>
        <v>-2.627920638440771E-2</v>
      </c>
      <c r="BN1500" s="126">
        <f t="shared" si="647"/>
        <v>-2.9548973138302341E-2</v>
      </c>
      <c r="BO1500" s="126">
        <f t="shared" si="648"/>
        <v>-9.5583026805047475E-3</v>
      </c>
      <c r="BP1500" s="126">
        <f t="shared" si="649"/>
        <v>2.8894809401553896E-3</v>
      </c>
      <c r="BQ1500" s="126">
        <f t="shared" si="650"/>
        <v>7.7514878355599409E-4</v>
      </c>
    </row>
    <row r="1501" spans="1:69" ht="14" thickBot="1" x14ac:dyDescent="0.2">
      <c r="A1501" s="96">
        <v>40808</v>
      </c>
      <c r="B1501" s="97">
        <v>1.9012900590896606</v>
      </c>
      <c r="C1501" s="98">
        <v>1129.56005859375</v>
      </c>
      <c r="D1501" s="97">
        <v>1.5353000164031982</v>
      </c>
      <c r="E1501">
        <v>76.400029115836986</v>
      </c>
      <c r="F1501">
        <v>1748.3133544921875</v>
      </c>
      <c r="G1501" s="14"/>
      <c r="H1501" s="34">
        <f t="shared" si="638"/>
        <v>-9.0526791783184082E-2</v>
      </c>
      <c r="I1501" s="34">
        <f t="shared" si="639"/>
        <v>-3.1883121516435589E-2</v>
      </c>
      <c r="J1501" s="34">
        <f t="shared" si="640"/>
        <v>-1.450666681358357E-2</v>
      </c>
      <c r="K1501" s="34">
        <f t="shared" si="641"/>
        <v>-2.903187636271488E-3</v>
      </c>
      <c r="L1501" s="101">
        <f t="shared" si="642"/>
        <v>-3.2078464304852054E-2</v>
      </c>
      <c r="N1501" s="34">
        <f t="shared" si="643"/>
        <v>3.7227724625553424</v>
      </c>
      <c r="O1501" s="35">
        <f t="shared" si="651"/>
        <v>-3.1883121516435589</v>
      </c>
      <c r="P1501" s="35">
        <f t="shared" si="652"/>
        <v>-1.4506666813583571</v>
      </c>
      <c r="Q1501" s="35">
        <f t="shared" si="644"/>
        <v>-0.29031876362714881</v>
      </c>
      <c r="R1501" s="35">
        <f t="shared" si="653"/>
        <v>-3.2078464304852052</v>
      </c>
      <c r="S1501" s="67">
        <f t="shared" si="645"/>
        <v>-4.4143715645589277</v>
      </c>
      <c r="BL1501" s="96">
        <v>40808</v>
      </c>
      <c r="BM1501" s="126">
        <f t="shared" si="646"/>
        <v>-9.0105302944288271E-2</v>
      </c>
      <c r="BN1501" s="126">
        <f t="shared" si="647"/>
        <v>-3.2041652126105602E-2</v>
      </c>
      <c r="BO1501" s="126">
        <f t="shared" si="648"/>
        <v>-1.4465476341991508E-2</v>
      </c>
      <c r="BP1501" s="126">
        <f t="shared" si="649"/>
        <v>-2.6954960256902081E-3</v>
      </c>
      <c r="BQ1501" s="126">
        <f t="shared" si="650"/>
        <v>-3.2828123947270464E-2</v>
      </c>
    </row>
    <row r="1502" spans="1:69" ht="14" thickBot="1" x14ac:dyDescent="0.2">
      <c r="A1502" s="96">
        <v>40809</v>
      </c>
      <c r="B1502" s="97">
        <v>1.9894599914550781</v>
      </c>
      <c r="C1502" s="98">
        <v>1136.4300537109375</v>
      </c>
      <c r="D1502" s="97">
        <v>1.5426000356674194</v>
      </c>
      <c r="E1502">
        <v>76.740079745967861</v>
      </c>
      <c r="F1502">
        <v>1634.3690185546875</v>
      </c>
      <c r="G1502" s="14"/>
      <c r="H1502" s="34">
        <f t="shared" si="638"/>
        <v>4.637374078925828E-2</v>
      </c>
      <c r="I1502" s="34">
        <f t="shared" si="639"/>
        <v>6.0820095973828309E-3</v>
      </c>
      <c r="J1502" s="34">
        <f t="shared" si="640"/>
        <v>4.7547835512457073E-3</v>
      </c>
      <c r="K1502" s="34">
        <f t="shared" si="641"/>
        <v>4.4509227819179717E-3</v>
      </c>
      <c r="L1502" s="101">
        <f t="shared" si="642"/>
        <v>-6.5173863509494334E-2</v>
      </c>
      <c r="N1502" s="34">
        <f t="shared" si="643"/>
        <v>-1.9070474253567764</v>
      </c>
      <c r="O1502" s="35">
        <f t="shared" si="651"/>
        <v>0.60820095973828314</v>
      </c>
      <c r="P1502" s="35">
        <f t="shared" si="652"/>
        <v>0.47547835512457071</v>
      </c>
      <c r="Q1502" s="35">
        <f t="shared" si="644"/>
        <v>0.4450922781917972</v>
      </c>
      <c r="R1502" s="35">
        <f t="shared" si="653"/>
        <v>-6.5173863509494332</v>
      </c>
      <c r="S1502" s="67">
        <f t="shared" si="645"/>
        <v>-6.8956621832515586</v>
      </c>
      <c r="BL1502" s="96">
        <v>40809</v>
      </c>
      <c r="BM1502" s="126">
        <f t="shared" si="646"/>
        <v>4.6795229628154092E-2</v>
      </c>
      <c r="BN1502" s="126">
        <f t="shared" si="647"/>
        <v>5.9234789877128198E-3</v>
      </c>
      <c r="BO1502" s="126">
        <f t="shared" si="648"/>
        <v>4.7959740228377696E-3</v>
      </c>
      <c r="BP1502" s="126">
        <f t="shared" si="649"/>
        <v>4.658614392499252E-3</v>
      </c>
      <c r="BQ1502" s="126">
        <f t="shared" si="650"/>
        <v>-6.5923523151912744E-2</v>
      </c>
    </row>
    <row r="1503" spans="1:69" ht="14" thickBot="1" x14ac:dyDescent="0.2">
      <c r="A1503" s="96">
        <v>40812</v>
      </c>
      <c r="B1503" s="97">
        <v>2.0886900424957275</v>
      </c>
      <c r="C1503" s="98">
        <v>1162.949951171875</v>
      </c>
      <c r="D1503" s="97">
        <v>1.5557999610900879</v>
      </c>
      <c r="E1503">
        <v>76.458446556189216</v>
      </c>
      <c r="F1503">
        <v>1600.6602783203125</v>
      </c>
      <c r="G1503" s="14"/>
      <c r="H1503" s="34">
        <f t="shared" si="638"/>
        <v>4.9877882172474956E-2</v>
      </c>
      <c r="I1503" s="34">
        <f t="shared" si="639"/>
        <v>2.3336145831710911E-2</v>
      </c>
      <c r="J1503" s="34">
        <f t="shared" si="640"/>
        <v>8.5569331761083441E-3</v>
      </c>
      <c r="K1503" s="34">
        <f t="shared" si="641"/>
        <v>-3.6699621724519162E-3</v>
      </c>
      <c r="L1503" s="101">
        <f t="shared" si="642"/>
        <v>-2.0624926104010746E-2</v>
      </c>
      <c r="N1503" s="34">
        <f t="shared" si="643"/>
        <v>-2.0511497489825081</v>
      </c>
      <c r="O1503" s="35">
        <f t="shared" si="651"/>
        <v>2.3336145831710913</v>
      </c>
      <c r="P1503" s="35">
        <f t="shared" si="652"/>
        <v>0.85569331761083445</v>
      </c>
      <c r="Q1503" s="35">
        <f t="shared" si="644"/>
        <v>-0.3669962172451916</v>
      </c>
      <c r="R1503" s="35">
        <f t="shared" si="653"/>
        <v>-2.0624926104010748</v>
      </c>
      <c r="S1503" s="67">
        <f t="shared" si="645"/>
        <v>-1.2913306758468486</v>
      </c>
      <c r="BL1503" s="96">
        <v>40812</v>
      </c>
      <c r="BM1503" s="126">
        <f t="shared" si="646"/>
        <v>5.0299371011370768E-2</v>
      </c>
      <c r="BN1503" s="126">
        <f t="shared" si="647"/>
        <v>2.3177615222040902E-2</v>
      </c>
      <c r="BO1503" s="126">
        <f t="shared" si="648"/>
        <v>8.5981236477004064E-3</v>
      </c>
      <c r="BP1503" s="126">
        <f t="shared" si="649"/>
        <v>-3.4622705618706363E-3</v>
      </c>
      <c r="BQ1503" s="126">
        <f t="shared" si="650"/>
        <v>-2.1374585746429153E-2</v>
      </c>
    </row>
    <row r="1504" spans="1:69" ht="14" thickBot="1" x14ac:dyDescent="0.2">
      <c r="A1504" s="96">
        <v>40813</v>
      </c>
      <c r="B1504" s="97">
        <v>2.1902799606323242</v>
      </c>
      <c r="C1504" s="98">
        <v>1175.3800048828125</v>
      </c>
      <c r="D1504" s="97">
        <v>1.5647000074386597</v>
      </c>
      <c r="E1504">
        <v>76.757755183681013</v>
      </c>
      <c r="F1504">
        <v>1655.6590576171875</v>
      </c>
      <c r="G1504" s="14"/>
      <c r="H1504" s="34">
        <f t="shared" si="638"/>
        <v>4.8638101427059627E-2</v>
      </c>
      <c r="I1504" s="34">
        <f t="shared" si="639"/>
        <v>1.0688382331855342E-2</v>
      </c>
      <c r="J1504" s="34">
        <f t="shared" si="640"/>
        <v>5.7205595649558088E-3</v>
      </c>
      <c r="K1504" s="34">
        <f t="shared" si="641"/>
        <v>3.914657450852543E-3</v>
      </c>
      <c r="L1504" s="101">
        <f t="shared" si="642"/>
        <v>3.436005755986471E-2</v>
      </c>
      <c r="N1504" s="34">
        <f t="shared" si="643"/>
        <v>-2.0001657084821813</v>
      </c>
      <c r="O1504" s="35">
        <f t="shared" si="651"/>
        <v>1.0688382331855342</v>
      </c>
      <c r="P1504" s="35">
        <f t="shared" si="652"/>
        <v>0.57205595649558083</v>
      </c>
      <c r="Q1504" s="35">
        <f t="shared" si="644"/>
        <v>0.39146574508525428</v>
      </c>
      <c r="R1504" s="35">
        <f t="shared" si="653"/>
        <v>3.436005755986471</v>
      </c>
      <c r="S1504" s="67">
        <f t="shared" si="645"/>
        <v>3.4681999822706588</v>
      </c>
      <c r="BL1504" s="96">
        <v>40813</v>
      </c>
      <c r="BM1504" s="126">
        <f t="shared" si="646"/>
        <v>4.9059590265955438E-2</v>
      </c>
      <c r="BN1504" s="126">
        <f t="shared" si="647"/>
        <v>1.052985172218533E-2</v>
      </c>
      <c r="BO1504" s="126">
        <f t="shared" si="648"/>
        <v>5.761750036547871E-3</v>
      </c>
      <c r="BP1504" s="126">
        <f t="shared" si="649"/>
        <v>4.1223490614338233E-3</v>
      </c>
      <c r="BQ1504" s="126">
        <f t="shared" si="650"/>
        <v>3.36103979174463E-2</v>
      </c>
    </row>
    <row r="1505" spans="1:69" ht="14" thickBot="1" x14ac:dyDescent="0.2">
      <c r="A1505" s="96">
        <v>40814</v>
      </c>
      <c r="B1505" s="97">
        <v>2.177299976348877</v>
      </c>
      <c r="C1505" s="98">
        <v>1151.06005859375</v>
      </c>
      <c r="D1505" s="97">
        <v>1.5601999759674072</v>
      </c>
      <c r="E1505">
        <v>76.540374668967047</v>
      </c>
      <c r="F1505">
        <v>1629.5096435546875</v>
      </c>
      <c r="G1505" s="14"/>
      <c r="H1505" s="34">
        <f t="shared" si="638"/>
        <v>-5.9261758847028853E-3</v>
      </c>
      <c r="I1505" s="34">
        <f t="shared" si="639"/>
        <v>-2.0691134941917991E-2</v>
      </c>
      <c r="J1505" s="34">
        <f t="shared" si="640"/>
        <v>-2.875970761078209E-3</v>
      </c>
      <c r="K1505" s="34">
        <f t="shared" si="641"/>
        <v>-2.8320332478949557E-3</v>
      </c>
      <c r="L1505" s="101">
        <f t="shared" si="642"/>
        <v>-1.579396068423293E-2</v>
      </c>
      <c r="N1505" s="34">
        <f t="shared" si="643"/>
        <v>0.24370469733060357</v>
      </c>
      <c r="O1505" s="35">
        <f t="shared" si="651"/>
        <v>-2.0691134941917992</v>
      </c>
      <c r="P1505" s="35">
        <f t="shared" si="652"/>
        <v>-0.28759707610782087</v>
      </c>
      <c r="Q1505" s="35">
        <f t="shared" si="644"/>
        <v>-0.28320332478949556</v>
      </c>
      <c r="R1505" s="35">
        <f t="shared" si="653"/>
        <v>-1.5793960684232931</v>
      </c>
      <c r="S1505" s="67">
        <f t="shared" si="645"/>
        <v>-3.9756052661818053</v>
      </c>
      <c r="BL1505" s="96">
        <v>40814</v>
      </c>
      <c r="BM1505" s="126">
        <f t="shared" si="646"/>
        <v>-5.5046870458070746E-3</v>
      </c>
      <c r="BN1505" s="126">
        <f t="shared" si="647"/>
        <v>-2.0849665551588001E-2</v>
      </c>
      <c r="BO1505" s="126">
        <f t="shared" si="648"/>
        <v>-2.8347802894861467E-3</v>
      </c>
      <c r="BP1505" s="126">
        <f t="shared" si="649"/>
        <v>-2.6243416373136759E-3</v>
      </c>
      <c r="BQ1505" s="126">
        <f t="shared" si="650"/>
        <v>-1.6543620326651336E-2</v>
      </c>
    </row>
    <row r="1506" spans="1:69" ht="14" thickBot="1" x14ac:dyDescent="0.2">
      <c r="A1506" s="96">
        <v>40815</v>
      </c>
      <c r="B1506" s="97">
        <v>2.1311399936676025</v>
      </c>
      <c r="C1506" s="98">
        <v>1160.4000244140625</v>
      </c>
      <c r="D1506" s="97">
        <v>1.5590000152587891</v>
      </c>
      <c r="E1506">
        <v>76.72241792889551</v>
      </c>
      <c r="F1506">
        <v>1613.97021484375</v>
      </c>
      <c r="G1506" s="14"/>
      <c r="H1506" s="34">
        <f t="shared" si="638"/>
        <v>-2.120056178877119E-2</v>
      </c>
      <c r="I1506" s="34">
        <f t="shared" si="639"/>
        <v>8.1142297924255459E-3</v>
      </c>
      <c r="J1506" s="34">
        <f t="shared" si="640"/>
        <v>-7.6910699083566154E-4</v>
      </c>
      <c r="K1506" s="34">
        <f t="shared" si="641"/>
        <v>2.3783952027382951E-3</v>
      </c>
      <c r="L1506" s="101">
        <f t="shared" si="642"/>
        <v>-9.5362606612373734E-3</v>
      </c>
      <c r="N1506" s="34">
        <f t="shared" si="643"/>
        <v>0.87183988367741128</v>
      </c>
      <c r="O1506" s="35">
        <f t="shared" si="651"/>
        <v>0.81142297924255458</v>
      </c>
      <c r="P1506" s="35">
        <f t="shared" si="652"/>
        <v>-7.6910699083566153E-2</v>
      </c>
      <c r="Q1506" s="35">
        <f t="shared" si="644"/>
        <v>0.23783952027382951</v>
      </c>
      <c r="R1506" s="35">
        <f t="shared" si="653"/>
        <v>-0.95362606612373735</v>
      </c>
      <c r="S1506" s="67">
        <f t="shared" si="645"/>
        <v>0.8905656179864917</v>
      </c>
      <c r="BL1506" s="96">
        <v>40815</v>
      </c>
      <c r="BM1506" s="126">
        <f t="shared" si="646"/>
        <v>-2.0779072949875379E-2</v>
      </c>
      <c r="BN1506" s="126">
        <f t="shared" si="647"/>
        <v>7.9556991827555348E-3</v>
      </c>
      <c r="BO1506" s="126">
        <f t="shared" si="648"/>
        <v>-7.2791651924359918E-4</v>
      </c>
      <c r="BP1506" s="126">
        <f t="shared" si="649"/>
        <v>2.5860868133195749E-3</v>
      </c>
      <c r="BQ1506" s="126">
        <f t="shared" si="650"/>
        <v>-1.0285920303655782E-2</v>
      </c>
    </row>
    <row r="1507" spans="1:69" ht="14" thickBot="1" x14ac:dyDescent="0.2">
      <c r="A1507" s="96">
        <v>40816</v>
      </c>
      <c r="B1507" s="97">
        <v>2.1090700626373291</v>
      </c>
      <c r="C1507" s="98">
        <v>1131.4200439453125</v>
      </c>
      <c r="D1507" s="97">
        <v>1.5626000165939331</v>
      </c>
      <c r="E1507">
        <v>77.089114690019713</v>
      </c>
      <c r="F1507">
        <v>1628.9681396484375</v>
      </c>
      <c r="G1507" s="14"/>
      <c r="H1507" s="34">
        <f t="shared" si="638"/>
        <v>-1.0355927389027134E-2</v>
      </c>
      <c r="I1507" s="34">
        <f t="shared" si="639"/>
        <v>-2.497412948899521E-2</v>
      </c>
      <c r="J1507" s="34">
        <f t="shared" si="640"/>
        <v>2.3091733803135687E-3</v>
      </c>
      <c r="K1507" s="34">
        <f t="shared" si="641"/>
        <v>4.7795256070272529E-3</v>
      </c>
      <c r="L1507" s="101">
        <f t="shared" si="642"/>
        <v>9.2925660379299269E-3</v>
      </c>
      <c r="N1507" s="34">
        <f t="shared" si="643"/>
        <v>0.42587128681670883</v>
      </c>
      <c r="O1507" s="35">
        <f t="shared" si="651"/>
        <v>-2.4974129488995209</v>
      </c>
      <c r="P1507" s="35">
        <f t="shared" si="652"/>
        <v>0.23091733803135686</v>
      </c>
      <c r="Q1507" s="35">
        <f t="shared" si="644"/>
        <v>0.47795256070272529</v>
      </c>
      <c r="R1507" s="35">
        <f t="shared" si="653"/>
        <v>0.92925660379299269</v>
      </c>
      <c r="S1507" s="67">
        <f t="shared" si="645"/>
        <v>-0.43341515955573706</v>
      </c>
      <c r="BL1507" s="96">
        <v>40816</v>
      </c>
      <c r="BM1507" s="126">
        <f t="shared" si="646"/>
        <v>-9.9344385501313227E-3</v>
      </c>
      <c r="BN1507" s="126">
        <f t="shared" si="647"/>
        <v>-2.5132660098665219E-2</v>
      </c>
      <c r="BO1507" s="126">
        <f t="shared" si="648"/>
        <v>2.350363851905631E-3</v>
      </c>
      <c r="BP1507" s="126">
        <f t="shared" si="649"/>
        <v>4.9872172176085331E-3</v>
      </c>
      <c r="BQ1507" s="126">
        <f t="shared" si="650"/>
        <v>8.5429063955115188E-3</v>
      </c>
    </row>
    <row r="1508" spans="1:69" ht="14" thickBot="1" x14ac:dyDescent="0.2">
      <c r="A1508" s="96">
        <v>40819</v>
      </c>
      <c r="B1508" s="97">
        <v>1.9982099533081055</v>
      </c>
      <c r="C1508" s="98">
        <v>1099.22998046875</v>
      </c>
      <c r="D1508" s="97">
        <v>1.5470000505447388</v>
      </c>
      <c r="E1508">
        <v>76.657723780502863</v>
      </c>
      <c r="F1508">
        <v>1654.80908203125</v>
      </c>
      <c r="G1508" s="14"/>
      <c r="H1508" s="34">
        <f t="shared" si="638"/>
        <v>-5.2563502414232924E-2</v>
      </c>
      <c r="I1508" s="34">
        <f t="shared" si="639"/>
        <v>-2.8451028111818051E-2</v>
      </c>
      <c r="J1508" s="34">
        <f t="shared" si="640"/>
        <v>-9.9833392317493098E-3</v>
      </c>
      <c r="K1508" s="34">
        <f t="shared" si="641"/>
        <v>-5.5960029019855835E-3</v>
      </c>
      <c r="L1508" s="101">
        <f t="shared" si="642"/>
        <v>1.5863381090062002E-2</v>
      </c>
      <c r="N1508" s="34">
        <f t="shared" si="643"/>
        <v>2.1615916732345393</v>
      </c>
      <c r="O1508" s="35">
        <f t="shared" si="651"/>
        <v>-2.8451028111818051</v>
      </c>
      <c r="P1508" s="35">
        <f t="shared" si="652"/>
        <v>-0.99833392317493097</v>
      </c>
      <c r="Q1508" s="35">
        <f t="shared" si="644"/>
        <v>-0.55960029019855839</v>
      </c>
      <c r="R1508" s="35">
        <f t="shared" si="653"/>
        <v>1.5863381090062003</v>
      </c>
      <c r="S1508" s="67">
        <f t="shared" si="645"/>
        <v>-0.65510724231455497</v>
      </c>
      <c r="BL1508" s="96">
        <v>40819</v>
      </c>
      <c r="BM1508" s="126">
        <f t="shared" si="646"/>
        <v>-5.2142013575337112E-2</v>
      </c>
      <c r="BN1508" s="126">
        <f t="shared" si="647"/>
        <v>-2.860955872148806E-2</v>
      </c>
      <c r="BO1508" s="126">
        <f t="shared" si="648"/>
        <v>-9.9421487601572475E-3</v>
      </c>
      <c r="BP1508" s="126">
        <f t="shared" si="649"/>
        <v>-5.3883112914043033E-3</v>
      </c>
      <c r="BQ1508" s="126">
        <f t="shared" si="650"/>
        <v>1.5113721447643594E-2</v>
      </c>
    </row>
    <row r="1509" spans="1:69" ht="14" thickBot="1" x14ac:dyDescent="0.2">
      <c r="A1509" s="96">
        <v>40820</v>
      </c>
      <c r="B1509" s="97">
        <v>2.0214200019836426</v>
      </c>
      <c r="C1509" s="98">
        <v>1123.949951171875</v>
      </c>
      <c r="D1509" s="97">
        <v>1.5384999513626099</v>
      </c>
      <c r="E1509">
        <v>76.958597715156202</v>
      </c>
      <c r="F1509">
        <v>1616.01025390625</v>
      </c>
      <c r="G1509" s="14"/>
      <c r="H1509" s="34">
        <f t="shared" si="638"/>
        <v>1.1615420410208684E-2</v>
      </c>
      <c r="I1509" s="34">
        <f t="shared" si="639"/>
        <v>2.2488442948566178E-2</v>
      </c>
      <c r="J1509" s="34">
        <f t="shared" si="640"/>
        <v>-5.4945694275419068E-3</v>
      </c>
      <c r="K1509" s="34">
        <f t="shared" si="641"/>
        <v>3.9249004511905843E-3</v>
      </c>
      <c r="L1509" s="101">
        <f t="shared" si="642"/>
        <v>-2.3446105382365377E-2</v>
      </c>
      <c r="N1509" s="34">
        <f t="shared" si="643"/>
        <v>-0.47766596377008202</v>
      </c>
      <c r="O1509" s="35">
        <f t="shared" si="651"/>
        <v>2.2488442948566179</v>
      </c>
      <c r="P1509" s="35">
        <f t="shared" si="652"/>
        <v>-0.54945694275419066</v>
      </c>
      <c r="Q1509" s="35">
        <f t="shared" si="644"/>
        <v>0.39249004511905844</v>
      </c>
      <c r="R1509" s="35">
        <f t="shared" si="653"/>
        <v>-2.3446105382365379</v>
      </c>
      <c r="S1509" s="67">
        <f t="shared" si="645"/>
        <v>-0.73039910478513415</v>
      </c>
      <c r="BL1509" s="96">
        <v>40820</v>
      </c>
      <c r="BM1509" s="126">
        <f t="shared" si="646"/>
        <v>1.2036909249104496E-2</v>
      </c>
      <c r="BN1509" s="126">
        <f t="shared" si="647"/>
        <v>2.2329912338896168E-2</v>
      </c>
      <c r="BO1509" s="126">
        <f t="shared" si="648"/>
        <v>-5.4533789559498445E-3</v>
      </c>
      <c r="BP1509" s="126">
        <f t="shared" si="649"/>
        <v>4.1325920617718646E-3</v>
      </c>
      <c r="BQ1509" s="126">
        <f t="shared" si="650"/>
        <v>-2.4195765024783784E-2</v>
      </c>
    </row>
    <row r="1510" spans="1:69" ht="14" thickBot="1" x14ac:dyDescent="0.2">
      <c r="A1510" s="96">
        <v>40821</v>
      </c>
      <c r="B1510" s="97">
        <v>2.1373999118804932</v>
      </c>
      <c r="C1510" s="98">
        <v>1144.030029296875</v>
      </c>
      <c r="D1510" s="97">
        <v>1.5464999675750732</v>
      </c>
      <c r="E1510">
        <v>76.72241792889551</v>
      </c>
      <c r="F1510">
        <v>1639.609619140625</v>
      </c>
      <c r="G1510" s="14"/>
      <c r="H1510" s="34">
        <f t="shared" si="638"/>
        <v>5.7375463675553906E-2</v>
      </c>
      <c r="I1510" s="34">
        <f t="shared" si="639"/>
        <v>1.7865633700204987E-2</v>
      </c>
      <c r="J1510" s="34">
        <f t="shared" si="640"/>
        <v>5.1998807054741665E-3</v>
      </c>
      <c r="K1510" s="34">
        <f t="shared" si="641"/>
        <v>-3.0689200852496673E-3</v>
      </c>
      <c r="L1510" s="101">
        <f t="shared" si="642"/>
        <v>1.4603474932990169E-2</v>
      </c>
      <c r="N1510" s="34">
        <f t="shared" si="643"/>
        <v>-2.3594760400795867</v>
      </c>
      <c r="O1510" s="35">
        <f t="shared" si="651"/>
        <v>1.7865633700204986</v>
      </c>
      <c r="P1510" s="35">
        <f t="shared" si="652"/>
        <v>0.51998807054741669</v>
      </c>
      <c r="Q1510" s="35">
        <f t="shared" si="644"/>
        <v>-0.30689200852496673</v>
      </c>
      <c r="R1510" s="35">
        <f t="shared" si="653"/>
        <v>1.460347493299017</v>
      </c>
      <c r="S1510" s="67">
        <f t="shared" si="645"/>
        <v>1.100530885262379</v>
      </c>
      <c r="BL1510" s="96">
        <v>40821</v>
      </c>
      <c r="BM1510" s="126">
        <f t="shared" si="646"/>
        <v>5.7796952514449718E-2</v>
      </c>
      <c r="BN1510" s="126">
        <f t="shared" si="647"/>
        <v>1.7707103090534977E-2</v>
      </c>
      <c r="BO1510" s="126">
        <f t="shared" si="648"/>
        <v>5.2410711770662288E-3</v>
      </c>
      <c r="BP1510" s="126">
        <f t="shared" si="649"/>
        <v>-2.8612284746683874E-3</v>
      </c>
      <c r="BQ1510" s="126">
        <f t="shared" si="650"/>
        <v>1.3853815290571761E-2</v>
      </c>
    </row>
    <row r="1511" spans="1:69" ht="14" thickBot="1" x14ac:dyDescent="0.2">
      <c r="A1511" s="96">
        <v>40822</v>
      </c>
      <c r="B1511" s="97">
        <v>2.19461989402771</v>
      </c>
      <c r="C1511" s="98">
        <v>1164.969970703125</v>
      </c>
      <c r="D1511" s="97">
        <v>1.5430999994277954</v>
      </c>
      <c r="E1511">
        <v>76.622478548218652</v>
      </c>
      <c r="F1511">
        <v>1642.7691650390625</v>
      </c>
      <c r="G1511" s="14"/>
      <c r="H1511" s="34">
        <f t="shared" si="638"/>
        <v>2.6770835831500726E-2</v>
      </c>
      <c r="I1511" s="34">
        <f t="shared" si="639"/>
        <v>1.8303664125949356E-2</v>
      </c>
      <c r="J1511" s="34">
        <f t="shared" si="640"/>
        <v>-2.1984922202158302E-3</v>
      </c>
      <c r="K1511" s="34">
        <f t="shared" si="641"/>
        <v>-1.3026098938836814E-3</v>
      </c>
      <c r="L1511" s="101">
        <f t="shared" si="642"/>
        <v>1.927011077242597E-3</v>
      </c>
      <c r="N1511" s="34">
        <f t="shared" si="643"/>
        <v>-1.1009086754316368</v>
      </c>
      <c r="O1511" s="35">
        <f t="shared" si="651"/>
        <v>1.8303664125949355</v>
      </c>
      <c r="P1511" s="35">
        <f t="shared" si="652"/>
        <v>-0.21984922202158302</v>
      </c>
      <c r="Q1511" s="35">
        <f t="shared" si="644"/>
        <v>-0.13026098938836814</v>
      </c>
      <c r="R1511" s="35">
        <f t="shared" si="653"/>
        <v>0.19270110772425969</v>
      </c>
      <c r="S1511" s="67">
        <f t="shared" si="645"/>
        <v>0.57204863347760715</v>
      </c>
      <c r="BL1511" s="96">
        <v>40822</v>
      </c>
      <c r="BM1511" s="126">
        <f t="shared" si="646"/>
        <v>2.7192324670396537E-2</v>
      </c>
      <c r="BN1511" s="126">
        <f t="shared" si="647"/>
        <v>1.8145133516279346E-2</v>
      </c>
      <c r="BO1511" s="126">
        <f t="shared" si="648"/>
        <v>-2.1573017486237679E-3</v>
      </c>
      <c r="BP1511" s="126">
        <f t="shared" si="649"/>
        <v>-1.0949182833024016E-3</v>
      </c>
      <c r="BQ1511" s="126">
        <f t="shared" si="650"/>
        <v>1.1773514348241889E-3</v>
      </c>
    </row>
    <row r="1512" spans="1:69" ht="14" thickBot="1" x14ac:dyDescent="0.2">
      <c r="A1512" s="96">
        <v>40823</v>
      </c>
      <c r="B1512" s="97">
        <v>2.2692201137542725</v>
      </c>
      <c r="C1512" s="98">
        <v>1155.4599609375</v>
      </c>
      <c r="D1512" s="97">
        <v>1.5555000305175781</v>
      </c>
      <c r="E1512">
        <v>76.822618353701827</v>
      </c>
      <c r="F1512">
        <v>1633.97021484375</v>
      </c>
      <c r="G1512" s="14"/>
      <c r="H1512" s="34">
        <f t="shared" si="638"/>
        <v>3.3992319093422277E-2</v>
      </c>
      <c r="I1512" s="34">
        <f t="shared" si="639"/>
        <v>-8.1633089305170447E-3</v>
      </c>
      <c r="J1512" s="34">
        <f t="shared" si="640"/>
        <v>8.0357922975703659E-3</v>
      </c>
      <c r="K1512" s="34">
        <f t="shared" si="641"/>
        <v>2.6120246861660451E-3</v>
      </c>
      <c r="L1512" s="101">
        <f t="shared" si="642"/>
        <v>-5.3561695596491639E-3</v>
      </c>
      <c r="N1512" s="34">
        <f t="shared" si="643"/>
        <v>-1.3978808589888998</v>
      </c>
      <c r="O1512" s="35">
        <f t="shared" si="651"/>
        <v>-0.81633089305170448</v>
      </c>
      <c r="P1512" s="35">
        <f t="shared" si="652"/>
        <v>0.80357922975703655</v>
      </c>
      <c r="Q1512" s="35">
        <f t="shared" si="644"/>
        <v>0.26120246861660451</v>
      </c>
      <c r="R1512" s="35">
        <f t="shared" si="653"/>
        <v>-0.53561695596491643</v>
      </c>
      <c r="S1512" s="67">
        <f t="shared" si="645"/>
        <v>-1.6850470096318795</v>
      </c>
      <c r="BL1512" s="96">
        <v>40823</v>
      </c>
      <c r="BM1512" s="126">
        <f t="shared" si="646"/>
        <v>3.4413807932318088E-2</v>
      </c>
      <c r="BN1512" s="126">
        <f t="shared" si="647"/>
        <v>-8.3218395401870558E-3</v>
      </c>
      <c r="BO1512" s="126">
        <f t="shared" si="648"/>
        <v>8.0769827691624281E-3</v>
      </c>
      <c r="BP1512" s="126">
        <f t="shared" si="649"/>
        <v>2.819716296747325E-3</v>
      </c>
      <c r="BQ1512" s="126">
        <f t="shared" si="650"/>
        <v>-6.105829202067572E-3</v>
      </c>
    </row>
    <row r="1513" spans="1:69" ht="14" thickBot="1" x14ac:dyDescent="0.2">
      <c r="A1513" s="96">
        <v>40826</v>
      </c>
      <c r="B1513" s="97">
        <v>2.2692201137542725</v>
      </c>
      <c r="C1513" s="98">
        <v>1194.8900146484375</v>
      </c>
      <c r="D1513" s="97">
        <v>1.5664999485015869</v>
      </c>
      <c r="E1513">
        <v>76.657723780502863</v>
      </c>
      <c r="F1513">
        <v>1668.309326171875</v>
      </c>
      <c r="G1513" s="14"/>
      <c r="H1513" s="34">
        <f t="shared" si="638"/>
        <v>0</v>
      </c>
      <c r="I1513" s="34">
        <f t="shared" si="639"/>
        <v>3.4124984892549046E-2</v>
      </c>
      <c r="J1513" s="34">
        <f t="shared" si="640"/>
        <v>7.0716282662808237E-3</v>
      </c>
      <c r="K1513" s="34">
        <f t="shared" si="641"/>
        <v>-2.1464326097265654E-3</v>
      </c>
      <c r="L1513" s="101">
        <f t="shared" si="642"/>
        <v>2.1015751092750924E-2</v>
      </c>
      <c r="N1513" s="34">
        <f t="shared" si="643"/>
        <v>0</v>
      </c>
      <c r="O1513" s="35">
        <f t="shared" si="651"/>
        <v>3.4124984892549044</v>
      </c>
      <c r="P1513" s="35">
        <f t="shared" si="652"/>
        <v>0.70716282662808239</v>
      </c>
      <c r="Q1513" s="35">
        <f t="shared" si="644"/>
        <v>-0.21464326097265654</v>
      </c>
      <c r="R1513" s="35">
        <f t="shared" si="653"/>
        <v>2.1015751092750925</v>
      </c>
      <c r="S1513" s="67">
        <f t="shared" si="645"/>
        <v>6.0065931641854231</v>
      </c>
      <c r="BL1513" s="96">
        <v>40826</v>
      </c>
      <c r="BM1513" s="126">
        <f t="shared" si="646"/>
        <v>4.2148883889581103E-4</v>
      </c>
      <c r="BN1513" s="126">
        <f t="shared" si="647"/>
        <v>3.3966454282879033E-2</v>
      </c>
      <c r="BO1513" s="126">
        <f t="shared" si="648"/>
        <v>7.112818737872886E-3</v>
      </c>
      <c r="BP1513" s="126">
        <f t="shared" si="649"/>
        <v>-1.9387409991452856E-3</v>
      </c>
      <c r="BQ1513" s="126">
        <f t="shared" si="650"/>
        <v>2.0266091450332518E-2</v>
      </c>
    </row>
    <row r="1514" spans="1:69" ht="14" thickBot="1" x14ac:dyDescent="0.2">
      <c r="A1514" s="96">
        <v>40827</v>
      </c>
      <c r="B1514" s="97">
        <v>2.3459999561309814</v>
      </c>
      <c r="C1514" s="98">
        <v>1195.5400390625</v>
      </c>
      <c r="D1514" s="97">
        <v>1.5593999624252319</v>
      </c>
      <c r="E1514">
        <v>76.681236795818961</v>
      </c>
      <c r="F1514">
        <v>1657.609375</v>
      </c>
      <c r="G1514" s="14"/>
      <c r="H1514" s="34">
        <f t="shared" si="638"/>
        <v>3.3835343654557107E-2</v>
      </c>
      <c r="I1514" s="34">
        <f t="shared" si="639"/>
        <v>5.4400355354358807E-4</v>
      </c>
      <c r="J1514" s="34">
        <f t="shared" si="640"/>
        <v>-4.532388324140304E-3</v>
      </c>
      <c r="K1514" s="34">
        <f t="shared" si="641"/>
        <v>3.0672728273831639E-4</v>
      </c>
      <c r="L1514" s="101">
        <f t="shared" si="642"/>
        <v>-6.4136494377977568E-3</v>
      </c>
      <c r="N1514" s="34">
        <f t="shared" si="643"/>
        <v>-1.391425490035757</v>
      </c>
      <c r="O1514" s="35">
        <f t="shared" si="651"/>
        <v>5.4400355354358804E-2</v>
      </c>
      <c r="P1514" s="35">
        <f t="shared" si="652"/>
        <v>-0.4532388324140304</v>
      </c>
      <c r="Q1514" s="35">
        <f t="shared" si="644"/>
        <v>3.0672728273831641E-2</v>
      </c>
      <c r="R1514" s="35">
        <f t="shared" si="653"/>
        <v>-0.64136494377977571</v>
      </c>
      <c r="S1514" s="67">
        <f t="shared" si="645"/>
        <v>-2.4009561826013726</v>
      </c>
      <c r="BL1514" s="96">
        <v>40827</v>
      </c>
      <c r="BM1514" s="126">
        <f t="shared" si="646"/>
        <v>3.4256832493452918E-2</v>
      </c>
      <c r="BN1514" s="126">
        <f t="shared" si="647"/>
        <v>3.8547294387357716E-4</v>
      </c>
      <c r="BO1514" s="126">
        <f t="shared" si="648"/>
        <v>-4.4911978525482418E-3</v>
      </c>
      <c r="BP1514" s="126">
        <f t="shared" si="649"/>
        <v>5.1441889331959624E-4</v>
      </c>
      <c r="BQ1514" s="126">
        <f t="shared" si="650"/>
        <v>-7.163309080216165E-3</v>
      </c>
    </row>
    <row r="1515" spans="1:69" ht="14" thickBot="1" x14ac:dyDescent="0.2">
      <c r="A1515" s="96">
        <v>40828</v>
      </c>
      <c r="B1515" s="97">
        <v>2.3904299736022949</v>
      </c>
      <c r="C1515" s="98">
        <v>1207.25</v>
      </c>
      <c r="D1515" s="97">
        <v>1.5752999782562256</v>
      </c>
      <c r="E1515">
        <v>77.321580507626607</v>
      </c>
      <c r="F1515">
        <v>1678.908935546875</v>
      </c>
      <c r="G1515" s="14"/>
      <c r="H1515" s="34">
        <f t="shared" si="638"/>
        <v>1.8938626727251683E-2</v>
      </c>
      <c r="I1515" s="34">
        <f t="shared" si="639"/>
        <v>9.7947041126975019E-3</v>
      </c>
      <c r="J1515" s="34">
        <f t="shared" si="640"/>
        <v>1.0196239716631394E-2</v>
      </c>
      <c r="K1515" s="34">
        <f t="shared" si="641"/>
        <v>8.3507222700737668E-3</v>
      </c>
      <c r="L1515" s="101">
        <f t="shared" si="642"/>
        <v>1.2849565686653406E-2</v>
      </c>
      <c r="N1515" s="34">
        <f t="shared" si="643"/>
        <v>-0.77882134857587848</v>
      </c>
      <c r="O1515" s="35">
        <f t="shared" si="651"/>
        <v>0.97947041126975021</v>
      </c>
      <c r="P1515" s="35">
        <f t="shared" si="652"/>
        <v>1.0196239716631395</v>
      </c>
      <c r="Q1515" s="35">
        <f t="shared" si="644"/>
        <v>0.83507222700737671</v>
      </c>
      <c r="R1515" s="35">
        <f t="shared" si="653"/>
        <v>1.2849565686653406</v>
      </c>
      <c r="S1515" s="67">
        <f t="shared" si="645"/>
        <v>3.3403018300297287</v>
      </c>
      <c r="BL1515" s="96">
        <v>40828</v>
      </c>
      <c r="BM1515" s="126">
        <f t="shared" si="646"/>
        <v>1.9360115566147494E-2</v>
      </c>
      <c r="BN1515" s="126">
        <f t="shared" si="647"/>
        <v>9.6361735030274908E-3</v>
      </c>
      <c r="BO1515" s="126">
        <f t="shared" si="648"/>
        <v>1.0237430188223456E-2</v>
      </c>
      <c r="BP1515" s="126">
        <f t="shared" si="649"/>
        <v>8.5584138806550462E-3</v>
      </c>
      <c r="BQ1515" s="126">
        <f t="shared" si="650"/>
        <v>1.2099906044234998E-2</v>
      </c>
    </row>
    <row r="1516" spans="1:69" ht="14" thickBot="1" x14ac:dyDescent="0.2">
      <c r="A1516" s="96">
        <v>40829</v>
      </c>
      <c r="B1516" s="97">
        <v>2.344170093536377</v>
      </c>
      <c r="C1516" s="98">
        <v>1203.6600341796875</v>
      </c>
      <c r="D1516" s="97">
        <v>1.5770000219345093</v>
      </c>
      <c r="E1516">
        <v>76.881678571633145</v>
      </c>
      <c r="F1516">
        <v>1663.1685791015625</v>
      </c>
      <c r="G1516" s="14"/>
      <c r="H1516" s="34">
        <f t="shared" si="638"/>
        <v>-1.9352116806084865E-2</v>
      </c>
      <c r="I1516" s="34">
        <f t="shared" si="639"/>
        <v>-2.973672247100849E-3</v>
      </c>
      <c r="J1516" s="34">
        <f t="shared" si="640"/>
        <v>1.0791872670280556E-3</v>
      </c>
      <c r="K1516" s="34">
        <f t="shared" si="641"/>
        <v>-5.6892517341917449E-3</v>
      </c>
      <c r="L1516" s="101">
        <f t="shared" si="642"/>
        <v>-9.3753485445506653E-3</v>
      </c>
      <c r="N1516" s="34">
        <f t="shared" si="643"/>
        <v>0.79582548015613774</v>
      </c>
      <c r="O1516" s="35">
        <f t="shared" si="651"/>
        <v>-0.29736722471008492</v>
      </c>
      <c r="P1516" s="35">
        <f t="shared" si="652"/>
        <v>0.10791872670280556</v>
      </c>
      <c r="Q1516" s="35">
        <f t="shared" si="644"/>
        <v>-0.56892517341917448</v>
      </c>
      <c r="R1516" s="35">
        <f t="shared" si="653"/>
        <v>-0.93753485445506657</v>
      </c>
      <c r="S1516" s="67">
        <f t="shared" si="645"/>
        <v>-0.90008304572538267</v>
      </c>
      <c r="BL1516" s="96">
        <v>40829</v>
      </c>
      <c r="BM1516" s="126">
        <f t="shared" si="646"/>
        <v>-1.8930627967189053E-2</v>
      </c>
      <c r="BN1516" s="126">
        <f t="shared" si="647"/>
        <v>-3.1322028567708597E-3</v>
      </c>
      <c r="BO1516" s="126">
        <f t="shared" si="648"/>
        <v>1.1203777386201179E-3</v>
      </c>
      <c r="BP1516" s="126">
        <f t="shared" si="649"/>
        <v>-5.4815601236104647E-3</v>
      </c>
      <c r="BQ1516" s="126">
        <f t="shared" si="650"/>
        <v>-1.0125008186969073E-2</v>
      </c>
    </row>
    <row r="1517" spans="1:69" ht="14" thickBot="1" x14ac:dyDescent="0.2">
      <c r="A1517" s="96">
        <v>40830</v>
      </c>
      <c r="B1517" s="97">
        <v>2.4173200130462646</v>
      </c>
      <c r="C1517" s="98">
        <v>1224.5799560546875</v>
      </c>
      <c r="D1517" s="97">
        <v>1.5814000368118286</v>
      </c>
      <c r="E1517">
        <v>77.237972382583905</v>
      </c>
      <c r="F1517">
        <v>1679.16796875</v>
      </c>
      <c r="G1517" s="14"/>
      <c r="H1517" s="34">
        <f t="shared" si="638"/>
        <v>3.120503913584825E-2</v>
      </c>
      <c r="I1517" s="34">
        <f t="shared" si="639"/>
        <v>1.738025794738399E-2</v>
      </c>
      <c r="J1517" s="34">
        <f t="shared" si="640"/>
        <v>2.7901171947491976E-3</v>
      </c>
      <c r="K1517" s="34">
        <f t="shared" si="641"/>
        <v>4.6343136306368415E-3</v>
      </c>
      <c r="L1517" s="101">
        <f t="shared" si="642"/>
        <v>9.619824381891769E-3</v>
      </c>
      <c r="N1517" s="34">
        <f t="shared" si="643"/>
        <v>-1.2832583382180212</v>
      </c>
      <c r="O1517" s="35">
        <f t="shared" si="651"/>
        <v>1.738025794738399</v>
      </c>
      <c r="P1517" s="35">
        <f t="shared" si="652"/>
        <v>0.27901171947491976</v>
      </c>
      <c r="Q1517" s="35">
        <f t="shared" si="644"/>
        <v>0.46343136306368415</v>
      </c>
      <c r="R1517" s="35">
        <f t="shared" si="653"/>
        <v>0.96198243818917695</v>
      </c>
      <c r="S1517" s="67">
        <f t="shared" si="645"/>
        <v>2.1591929772481588</v>
      </c>
      <c r="BL1517" s="96">
        <v>40830</v>
      </c>
      <c r="BM1517" s="126">
        <f t="shared" si="646"/>
        <v>3.1626527974744058E-2</v>
      </c>
      <c r="BN1517" s="126">
        <f t="shared" si="647"/>
        <v>1.7221727337713981E-2</v>
      </c>
      <c r="BO1517" s="126">
        <f t="shared" si="648"/>
        <v>2.8313076663412599E-3</v>
      </c>
      <c r="BP1517" s="126">
        <f t="shared" si="649"/>
        <v>4.8420052412181218E-3</v>
      </c>
      <c r="BQ1517" s="126">
        <f t="shared" si="650"/>
        <v>8.8701647394733608E-3</v>
      </c>
    </row>
    <row r="1518" spans="1:69" ht="14" thickBot="1" x14ac:dyDescent="0.2">
      <c r="A1518" s="96">
        <v>40833</v>
      </c>
      <c r="B1518" s="97">
        <v>2.3482201099395752</v>
      </c>
      <c r="C1518" s="98">
        <v>1200.8599853515625</v>
      </c>
      <c r="D1518" s="97">
        <v>1.5752999782562256</v>
      </c>
      <c r="E1518">
        <v>76.840326339325458</v>
      </c>
      <c r="F1518">
        <v>1667.7589111328125</v>
      </c>
      <c r="G1518" s="14"/>
      <c r="H1518" s="34">
        <f t="shared" si="638"/>
        <v>-2.8585335302631677E-2</v>
      </c>
      <c r="I1518" s="34">
        <f t="shared" si="639"/>
        <v>-1.9369883187983283E-2</v>
      </c>
      <c r="J1518" s="34">
        <f t="shared" si="640"/>
        <v>-3.8573785339609647E-3</v>
      </c>
      <c r="K1518" s="34">
        <f t="shared" si="641"/>
        <v>-5.148323175662637E-3</v>
      </c>
      <c r="L1518" s="101">
        <f t="shared" si="642"/>
        <v>-6.7944707316449039E-3</v>
      </c>
      <c r="N1518" s="34">
        <f t="shared" si="643"/>
        <v>1.1755271229805788</v>
      </c>
      <c r="O1518" s="35">
        <f t="shared" si="651"/>
        <v>-1.9369883187983283</v>
      </c>
      <c r="P1518" s="35">
        <f t="shared" si="652"/>
        <v>-0.38573785339609645</v>
      </c>
      <c r="Q1518" s="35">
        <f t="shared" si="644"/>
        <v>-0.51483231756626369</v>
      </c>
      <c r="R1518" s="35">
        <f t="shared" si="653"/>
        <v>-0.67944707316449038</v>
      </c>
      <c r="S1518" s="67">
        <f t="shared" si="645"/>
        <v>-2.3414784399446003</v>
      </c>
      <c r="BL1518" s="96">
        <v>40833</v>
      </c>
      <c r="BM1518" s="126">
        <f t="shared" si="646"/>
        <v>-2.8163846463735865E-2</v>
      </c>
      <c r="BN1518" s="126">
        <f t="shared" si="647"/>
        <v>-1.9528413797653292E-2</v>
      </c>
      <c r="BO1518" s="126">
        <f t="shared" si="648"/>
        <v>-3.8161880623689024E-3</v>
      </c>
      <c r="BP1518" s="126">
        <f t="shared" si="649"/>
        <v>-4.9406315650813567E-3</v>
      </c>
      <c r="BQ1518" s="126">
        <f t="shared" si="650"/>
        <v>-7.544130374063312E-3</v>
      </c>
    </row>
    <row r="1519" spans="1:69" ht="14" thickBot="1" x14ac:dyDescent="0.2">
      <c r="A1519" s="96">
        <v>40834</v>
      </c>
      <c r="B1519" s="97">
        <v>2.3489499092102051</v>
      </c>
      <c r="C1519" s="98">
        <v>1225.3800048828125</v>
      </c>
      <c r="D1519" s="97">
        <v>1.5716999769210815</v>
      </c>
      <c r="E1519">
        <v>76.757755183681013</v>
      </c>
      <c r="F1519">
        <v>1654.45947265625</v>
      </c>
      <c r="G1519" s="14"/>
      <c r="H1519" s="34">
        <f t="shared" si="638"/>
        <v>3.107882721644276E-4</v>
      </c>
      <c r="I1519" s="34">
        <f t="shared" si="639"/>
        <v>2.0418716445174536E-2</v>
      </c>
      <c r="J1519" s="34">
        <f t="shared" si="640"/>
        <v>-2.2852798735698934E-3</v>
      </c>
      <c r="K1519" s="34">
        <f t="shared" si="641"/>
        <v>-1.0745810120562466E-3</v>
      </c>
      <c r="L1519" s="101">
        <f t="shared" si="642"/>
        <v>-7.9744370650845203E-3</v>
      </c>
      <c r="N1519" s="34">
        <f t="shared" si="643"/>
        <v>-1.2780680707982463E-2</v>
      </c>
      <c r="O1519" s="35">
        <f t="shared" si="651"/>
        <v>2.0418716445174536</v>
      </c>
      <c r="P1519" s="35">
        <f t="shared" si="652"/>
        <v>-0.22852798735698934</v>
      </c>
      <c r="Q1519" s="35">
        <f t="shared" si="644"/>
        <v>-0.10745810120562467</v>
      </c>
      <c r="R1519" s="35">
        <f t="shared" si="653"/>
        <v>-0.79744370650845198</v>
      </c>
      <c r="S1519" s="67">
        <f t="shared" si="645"/>
        <v>0.89566116873840496</v>
      </c>
      <c r="BL1519" s="96">
        <v>40834</v>
      </c>
      <c r="BM1519" s="126">
        <f t="shared" si="646"/>
        <v>7.3227711106023862E-4</v>
      </c>
      <c r="BN1519" s="126">
        <f t="shared" si="647"/>
        <v>2.0260185835504527E-2</v>
      </c>
      <c r="BO1519" s="126">
        <f t="shared" si="648"/>
        <v>-2.2440894019778311E-3</v>
      </c>
      <c r="BP1519" s="126">
        <f t="shared" si="649"/>
        <v>-8.668894014749668E-4</v>
      </c>
      <c r="BQ1519" s="126">
        <f t="shared" si="650"/>
        <v>-8.7240967075029284E-3</v>
      </c>
    </row>
    <row r="1520" spans="1:69" ht="14" thickBot="1" x14ac:dyDescent="0.2">
      <c r="A1520" s="96">
        <v>40835</v>
      </c>
      <c r="B1520" s="97">
        <v>2.3510599136352539</v>
      </c>
      <c r="C1520" s="98">
        <v>1209.8800048828125</v>
      </c>
      <c r="D1520" s="97">
        <v>1.5764000415802002</v>
      </c>
      <c r="E1520">
        <v>76.781324122698308</v>
      </c>
      <c r="F1520">
        <v>1646.459716796875</v>
      </c>
      <c r="G1520" s="14"/>
      <c r="H1520" s="34">
        <f t="shared" si="638"/>
        <v>8.9827561531879649E-4</v>
      </c>
      <c r="I1520" s="34">
        <f t="shared" si="639"/>
        <v>-1.2649137360032507E-2</v>
      </c>
      <c r="J1520" s="34">
        <f t="shared" si="640"/>
        <v>2.9904337520739511E-3</v>
      </c>
      <c r="K1520" s="34">
        <f t="shared" si="641"/>
        <v>3.0705612691375202E-4</v>
      </c>
      <c r="L1520" s="101">
        <f t="shared" si="642"/>
        <v>-4.8352685524120564E-3</v>
      </c>
      <c r="N1520" s="34">
        <f t="shared" si="643"/>
        <v>-3.6940177141182577E-2</v>
      </c>
      <c r="O1520" s="35">
        <f t="shared" si="651"/>
        <v>-1.2649137360032507</v>
      </c>
      <c r="P1520" s="35">
        <f t="shared" si="652"/>
        <v>0.2990433752073951</v>
      </c>
      <c r="Q1520" s="35">
        <f t="shared" si="644"/>
        <v>3.07056126913752E-2</v>
      </c>
      <c r="R1520" s="35">
        <f t="shared" si="653"/>
        <v>-0.48352685524120564</v>
      </c>
      <c r="S1520" s="67">
        <f t="shared" si="645"/>
        <v>-1.4556317804868688</v>
      </c>
      <c r="BL1520" s="96">
        <v>40835</v>
      </c>
      <c r="BM1520" s="126">
        <f t="shared" si="646"/>
        <v>1.3197644542146075E-3</v>
      </c>
      <c r="BN1520" s="126">
        <f t="shared" si="647"/>
        <v>-1.2807667969702518E-2</v>
      </c>
      <c r="BO1520" s="126">
        <f t="shared" si="648"/>
        <v>3.0316242236660134E-3</v>
      </c>
      <c r="BP1520" s="126">
        <f t="shared" si="649"/>
        <v>5.1474773749503192E-4</v>
      </c>
      <c r="BQ1520" s="126">
        <f t="shared" si="650"/>
        <v>-5.5849281948304645E-3</v>
      </c>
    </row>
    <row r="1521" spans="1:69" ht="14" thickBot="1" x14ac:dyDescent="0.2">
      <c r="A1521" s="96">
        <v>40836</v>
      </c>
      <c r="B1521" s="97">
        <v>2.3681399822235107</v>
      </c>
      <c r="C1521" s="98">
        <v>1215.3900146484375</v>
      </c>
      <c r="D1521" s="97">
        <v>1.5794999599456787</v>
      </c>
      <c r="E1521">
        <v>76.840326339325458</v>
      </c>
      <c r="F1521">
        <v>1609.02099609375</v>
      </c>
      <c r="G1521" s="14"/>
      <c r="H1521" s="34">
        <f t="shared" si="638"/>
        <v>7.2648376543698141E-3</v>
      </c>
      <c r="I1521" s="34">
        <f t="shared" si="639"/>
        <v>4.5541787147384862E-3</v>
      </c>
      <c r="J1521" s="34">
        <f t="shared" si="640"/>
        <v>1.9664541256742955E-3</v>
      </c>
      <c r="K1521" s="34">
        <f t="shared" si="641"/>
        <v>7.6844489596015119E-4</v>
      </c>
      <c r="L1521" s="101">
        <f t="shared" si="642"/>
        <v>-2.2738922988022211E-2</v>
      </c>
      <c r="N1521" s="34">
        <f t="shared" si="643"/>
        <v>-0.29875506501321669</v>
      </c>
      <c r="O1521" s="35">
        <f t="shared" si="651"/>
        <v>0.4554178714738486</v>
      </c>
      <c r="P1521" s="35">
        <f t="shared" si="652"/>
        <v>0.19664541256742954</v>
      </c>
      <c r="Q1521" s="35">
        <f t="shared" si="644"/>
        <v>7.6844489596015114E-2</v>
      </c>
      <c r="R1521" s="35">
        <f t="shared" si="653"/>
        <v>-2.2738922988022212</v>
      </c>
      <c r="S1521" s="67">
        <f t="shared" si="645"/>
        <v>-1.8437395901781448</v>
      </c>
      <c r="BL1521" s="96">
        <v>40836</v>
      </c>
      <c r="BM1521" s="126">
        <f t="shared" si="646"/>
        <v>7.6863264932656248E-3</v>
      </c>
      <c r="BN1521" s="126">
        <f t="shared" si="647"/>
        <v>4.395648105068475E-3</v>
      </c>
      <c r="BO1521" s="126">
        <f t="shared" si="648"/>
        <v>2.0076445972663577E-3</v>
      </c>
      <c r="BP1521" s="126">
        <f t="shared" si="649"/>
        <v>9.7613650654143104E-4</v>
      </c>
      <c r="BQ1521" s="126">
        <f t="shared" si="650"/>
        <v>-2.3488582630440617E-2</v>
      </c>
    </row>
    <row r="1522" spans="1:69" ht="14" thickBot="1" x14ac:dyDescent="0.2">
      <c r="A1522" s="96">
        <v>40837</v>
      </c>
      <c r="B1522" s="97">
        <v>2.3963699340820312</v>
      </c>
      <c r="C1522" s="98">
        <v>1238.25</v>
      </c>
      <c r="D1522" s="97">
        <v>1.5938999652862549</v>
      </c>
      <c r="E1522">
        <v>76.138267721560496</v>
      </c>
      <c r="F1522">
        <v>1635.019775390625</v>
      </c>
      <c r="G1522" s="14"/>
      <c r="H1522" s="34">
        <f t="shared" si="638"/>
        <v>1.1920727689422582E-2</v>
      </c>
      <c r="I1522" s="34">
        <f t="shared" si="639"/>
        <v>1.8808765150316754E-2</v>
      </c>
      <c r="J1522" s="34">
        <f t="shared" si="640"/>
        <v>9.1168127291826016E-3</v>
      </c>
      <c r="K1522" s="34">
        <f t="shared" si="641"/>
        <v>-9.1365907878199794E-3</v>
      </c>
      <c r="L1522" s="101">
        <f t="shared" si="642"/>
        <v>1.6158135512210667E-2</v>
      </c>
      <c r="N1522" s="34">
        <f t="shared" si="643"/>
        <v>-0.49022124723132948</v>
      </c>
      <c r="O1522" s="35">
        <f t="shared" si="651"/>
        <v>1.8808765150316753</v>
      </c>
      <c r="P1522" s="35">
        <f t="shared" si="652"/>
        <v>0.91168127291826018</v>
      </c>
      <c r="Q1522" s="35">
        <f t="shared" si="644"/>
        <v>-0.91365907878199792</v>
      </c>
      <c r="R1522" s="35">
        <f t="shared" si="653"/>
        <v>1.6158135512210667</v>
      </c>
      <c r="S1522" s="67">
        <f t="shared" si="645"/>
        <v>3.0044910131576752</v>
      </c>
      <c r="BL1522" s="96">
        <v>40837</v>
      </c>
      <c r="BM1522" s="126">
        <f t="shared" si="646"/>
        <v>1.2342216528318394E-2</v>
      </c>
      <c r="BN1522" s="126">
        <f t="shared" si="647"/>
        <v>1.8650234540646744E-2</v>
      </c>
      <c r="BO1522" s="126">
        <f t="shared" si="648"/>
        <v>9.1580032007746639E-3</v>
      </c>
      <c r="BP1522" s="126">
        <f t="shared" si="649"/>
        <v>-8.9288991772387E-3</v>
      </c>
      <c r="BQ1522" s="126">
        <f t="shared" si="650"/>
        <v>1.5408475869792259E-2</v>
      </c>
    </row>
    <row r="1523" spans="1:69" ht="14" thickBot="1" x14ac:dyDescent="0.2">
      <c r="A1523" s="96">
        <v>40840</v>
      </c>
      <c r="B1523" s="97">
        <v>2.4286000728607178</v>
      </c>
      <c r="C1523" s="98">
        <v>1254.18994140625</v>
      </c>
      <c r="D1523" s="97">
        <v>1.6002000570297241</v>
      </c>
      <c r="E1523">
        <v>76.057192327454928</v>
      </c>
      <c r="F1523">
        <v>1656.1593017578125</v>
      </c>
      <c r="G1523" s="14"/>
      <c r="H1523" s="34">
        <f t="shared" si="638"/>
        <v>1.3449567331111091E-2</v>
      </c>
      <c r="I1523" s="34">
        <f t="shared" si="639"/>
        <v>1.2872958939026853E-2</v>
      </c>
      <c r="J1523" s="34">
        <f t="shared" si="640"/>
        <v>3.9526268151576123E-3</v>
      </c>
      <c r="K1523" s="34">
        <f t="shared" si="641"/>
        <v>-1.0648442173922666E-3</v>
      </c>
      <c r="L1523" s="101">
        <f t="shared" si="642"/>
        <v>1.2929217545480161E-2</v>
      </c>
      <c r="N1523" s="34">
        <f t="shared" si="643"/>
        <v>-0.55309238190461396</v>
      </c>
      <c r="O1523" s="35">
        <f t="shared" si="651"/>
        <v>1.2872958939026853</v>
      </c>
      <c r="P1523" s="35">
        <f t="shared" si="652"/>
        <v>0.39526268151576122</v>
      </c>
      <c r="Q1523" s="35">
        <f t="shared" si="644"/>
        <v>-0.10648442173922666</v>
      </c>
      <c r="R1523" s="35">
        <f t="shared" si="653"/>
        <v>1.2929217545480161</v>
      </c>
      <c r="S1523" s="67">
        <f t="shared" si="645"/>
        <v>2.315903526322622</v>
      </c>
      <c r="BL1523" s="96">
        <v>40840</v>
      </c>
      <c r="BM1523" s="126">
        <f t="shared" si="646"/>
        <v>1.3871056170006902E-2</v>
      </c>
      <c r="BN1523" s="126">
        <f t="shared" si="647"/>
        <v>1.2714428329356842E-2</v>
      </c>
      <c r="BO1523" s="126">
        <f t="shared" si="648"/>
        <v>3.9938172867496746E-3</v>
      </c>
      <c r="BP1523" s="126">
        <f t="shared" si="649"/>
        <v>-8.5715260681098679E-4</v>
      </c>
      <c r="BQ1523" s="126">
        <f t="shared" si="650"/>
        <v>1.2179557903061753E-2</v>
      </c>
    </row>
    <row r="1524" spans="1:69" ht="14" thickBot="1" x14ac:dyDescent="0.2">
      <c r="A1524" s="96">
        <v>40841</v>
      </c>
      <c r="B1524" s="97">
        <v>2.319119930267334</v>
      </c>
      <c r="C1524" s="98">
        <v>1229.050048828125</v>
      </c>
      <c r="D1524" s="97">
        <v>1.6017999649047852</v>
      </c>
      <c r="E1524">
        <v>75.941678609964242</v>
      </c>
      <c r="F1524">
        <v>1702.658203125</v>
      </c>
      <c r="G1524" s="14"/>
      <c r="H1524" s="34">
        <f t="shared" si="638"/>
        <v>-4.507952701509392E-2</v>
      </c>
      <c r="I1524" s="34">
        <f t="shared" si="639"/>
        <v>-2.0044725083616207E-2</v>
      </c>
      <c r="J1524" s="34">
        <f t="shared" si="640"/>
        <v>9.9981740909994019E-4</v>
      </c>
      <c r="K1524" s="34">
        <f t="shared" si="641"/>
        <v>-1.5187744111478023E-3</v>
      </c>
      <c r="L1524" s="101">
        <f t="shared" si="642"/>
        <v>2.807634586711227E-2</v>
      </c>
      <c r="N1524" s="34">
        <f t="shared" si="643"/>
        <v>1.8538249118421211</v>
      </c>
      <c r="O1524" s="35">
        <f t="shared" si="651"/>
        <v>-2.0044725083616206</v>
      </c>
      <c r="P1524" s="35">
        <f t="shared" si="652"/>
        <v>9.9981740909994024E-2</v>
      </c>
      <c r="Q1524" s="35">
        <f t="shared" si="644"/>
        <v>-0.15187744111478024</v>
      </c>
      <c r="R1524" s="35">
        <f t="shared" si="653"/>
        <v>2.8076345867112269</v>
      </c>
      <c r="S1524" s="67">
        <f t="shared" si="645"/>
        <v>2.605091289986941</v>
      </c>
      <c r="BL1524" s="96">
        <v>40841</v>
      </c>
      <c r="BM1524" s="126">
        <f t="shared" si="646"/>
        <v>-4.4658038176198109E-2</v>
      </c>
      <c r="BN1524" s="126">
        <f t="shared" si="647"/>
        <v>-2.0203255693286216E-2</v>
      </c>
      <c r="BO1524" s="126">
        <f t="shared" si="648"/>
        <v>1.0410078806920024E-3</v>
      </c>
      <c r="BP1524" s="126">
        <f t="shared" si="649"/>
        <v>-1.3110828005665225E-3</v>
      </c>
      <c r="BQ1524" s="126">
        <f t="shared" si="650"/>
        <v>2.7326686224693864E-2</v>
      </c>
    </row>
    <row r="1525" spans="1:69" ht="14" thickBot="1" x14ac:dyDescent="0.2">
      <c r="A1525" s="96">
        <v>40842</v>
      </c>
      <c r="B1525" s="97">
        <v>2.3939299583435059</v>
      </c>
      <c r="C1525" s="98">
        <v>1242</v>
      </c>
      <c r="D1525" s="97">
        <v>1.5963000059127808</v>
      </c>
      <c r="E1525">
        <v>76.202087701162625</v>
      </c>
      <c r="F1525">
        <v>1726.257568359375</v>
      </c>
      <c r="G1525" s="14"/>
      <c r="H1525" s="34">
        <f t="shared" si="638"/>
        <v>3.2257938496327888E-2</v>
      </c>
      <c r="I1525" s="34">
        <f t="shared" si="639"/>
        <v>1.0536553156824268E-2</v>
      </c>
      <c r="J1525" s="34">
        <f t="shared" si="640"/>
        <v>-3.4336116322310727E-3</v>
      </c>
      <c r="K1525" s="34">
        <f t="shared" si="641"/>
        <v>3.4290668308221348E-3</v>
      </c>
      <c r="L1525" s="101">
        <f t="shared" si="642"/>
        <v>1.3860306896041461E-2</v>
      </c>
      <c r="N1525" s="34">
        <f t="shared" si="643"/>
        <v>-1.3265571745937055</v>
      </c>
      <c r="O1525" s="35">
        <f t="shared" si="651"/>
        <v>1.0536553156824269</v>
      </c>
      <c r="P1525" s="35">
        <f t="shared" si="652"/>
        <v>-0.34336116322310728</v>
      </c>
      <c r="Q1525" s="35">
        <f t="shared" si="644"/>
        <v>0.3429066830822135</v>
      </c>
      <c r="R1525" s="35">
        <f t="shared" si="653"/>
        <v>1.3860306896041461</v>
      </c>
      <c r="S1525" s="67">
        <f t="shared" si="645"/>
        <v>1.1126743505519738</v>
      </c>
      <c r="BL1525" s="96">
        <v>40842</v>
      </c>
      <c r="BM1525" s="126">
        <f t="shared" si="646"/>
        <v>3.26794273352237E-2</v>
      </c>
      <c r="BN1525" s="126">
        <f t="shared" si="647"/>
        <v>1.0378022547154257E-2</v>
      </c>
      <c r="BO1525" s="126">
        <f t="shared" si="648"/>
        <v>-3.3924211606390104E-3</v>
      </c>
      <c r="BP1525" s="126">
        <f t="shared" si="649"/>
        <v>3.6367584414034146E-3</v>
      </c>
      <c r="BQ1525" s="126">
        <f t="shared" si="650"/>
        <v>1.3110647253623053E-2</v>
      </c>
    </row>
    <row r="1526" spans="1:69" ht="14" thickBot="1" x14ac:dyDescent="0.2">
      <c r="A1526" s="96">
        <v>40843</v>
      </c>
      <c r="B1526" s="97">
        <v>2.5520899295806885</v>
      </c>
      <c r="C1526" s="98">
        <v>1284.5899658203125</v>
      </c>
      <c r="D1526" s="97">
        <v>1.6119999885559082</v>
      </c>
      <c r="E1526">
        <v>75.958982756631372</v>
      </c>
      <c r="F1526">
        <v>1744.1142578125</v>
      </c>
      <c r="G1526" s="14"/>
      <c r="H1526" s="34">
        <f t="shared" si="638"/>
        <v>6.6067083828393353E-2</v>
      </c>
      <c r="I1526" s="34">
        <f t="shared" si="639"/>
        <v>3.4291437858544688E-2</v>
      </c>
      <c r="J1526" s="34">
        <f t="shared" si="640"/>
        <v>9.8352330921342261E-3</v>
      </c>
      <c r="K1526" s="34">
        <f t="shared" si="641"/>
        <v>-3.1902661969659498E-3</v>
      </c>
      <c r="L1526" s="101">
        <f t="shared" si="642"/>
        <v>1.0344162876050932E-2</v>
      </c>
      <c r="N1526" s="34">
        <f t="shared" si="643"/>
        <v>-2.7169052996680421</v>
      </c>
      <c r="O1526" s="35">
        <f t="shared" si="651"/>
        <v>3.4291437858544689</v>
      </c>
      <c r="P1526" s="35">
        <f t="shared" si="652"/>
        <v>0.98352330921342257</v>
      </c>
      <c r="Q1526" s="35">
        <f t="shared" si="644"/>
        <v>-0.31902661969659496</v>
      </c>
      <c r="R1526" s="35">
        <f t="shared" si="653"/>
        <v>1.0344162876050933</v>
      </c>
      <c r="S1526" s="67">
        <f t="shared" si="645"/>
        <v>2.4111514633083475</v>
      </c>
      <c r="BL1526" s="96">
        <v>40843</v>
      </c>
      <c r="BM1526" s="126">
        <f t="shared" si="646"/>
        <v>6.6488572667289164E-2</v>
      </c>
      <c r="BN1526" s="126">
        <f t="shared" si="647"/>
        <v>3.4132907248874675E-2</v>
      </c>
      <c r="BO1526" s="126">
        <f t="shared" si="648"/>
        <v>9.8764235637262884E-3</v>
      </c>
      <c r="BP1526" s="126">
        <f t="shared" si="649"/>
        <v>-2.98257458638467E-3</v>
      </c>
      <c r="BQ1526" s="126">
        <f t="shared" si="650"/>
        <v>9.5945032336325238E-3</v>
      </c>
    </row>
    <row r="1527" spans="1:69" ht="14" thickBot="1" x14ac:dyDescent="0.2">
      <c r="A1527" s="96">
        <v>40844</v>
      </c>
      <c r="B1527" s="97">
        <v>2.4465100765228271</v>
      </c>
      <c r="C1527" s="98">
        <v>1285.0899658203125</v>
      </c>
      <c r="D1527" s="97">
        <v>1.6131000518798828</v>
      </c>
      <c r="E1527">
        <v>75.717424018264552</v>
      </c>
      <c r="F1527">
        <v>1736.6146240234375</v>
      </c>
      <c r="G1527" s="14"/>
      <c r="H1527" s="34">
        <f t="shared" si="638"/>
        <v>-4.1369957944706215E-2</v>
      </c>
      <c r="I1527" s="34">
        <f t="shared" si="639"/>
        <v>3.8922925859903503E-4</v>
      </c>
      <c r="J1527" s="34">
        <f t="shared" si="640"/>
        <v>6.8242142170242103E-4</v>
      </c>
      <c r="K1527" s="34">
        <f t="shared" si="641"/>
        <v>-3.1801207651866699E-3</v>
      </c>
      <c r="L1527" s="101">
        <f t="shared" si="642"/>
        <v>-4.2999670207780295E-3</v>
      </c>
      <c r="N1527" s="34">
        <f t="shared" si="643"/>
        <v>1.7012746964731535</v>
      </c>
      <c r="O1527" s="35">
        <f t="shared" si="651"/>
        <v>3.8922925859903507E-2</v>
      </c>
      <c r="P1527" s="35">
        <f t="shared" si="652"/>
        <v>6.8242142170242104E-2</v>
      </c>
      <c r="Q1527" s="35">
        <f t="shared" si="644"/>
        <v>-0.31801207651866698</v>
      </c>
      <c r="R1527" s="35">
        <f t="shared" si="653"/>
        <v>-0.42999670207780294</v>
      </c>
      <c r="S1527" s="67">
        <f t="shared" si="645"/>
        <v>1.0604309859068293</v>
      </c>
      <c r="BL1527" s="96">
        <v>40844</v>
      </c>
      <c r="BM1527" s="126">
        <f t="shared" si="646"/>
        <v>-4.0948469105810403E-2</v>
      </c>
      <c r="BN1527" s="126">
        <f t="shared" si="647"/>
        <v>2.3069864892902412E-4</v>
      </c>
      <c r="BO1527" s="126">
        <f t="shared" si="648"/>
        <v>7.236118932944834E-4</v>
      </c>
      <c r="BP1527" s="126">
        <f t="shared" si="649"/>
        <v>-2.9724291546053901E-3</v>
      </c>
      <c r="BQ1527" s="126">
        <f t="shared" si="650"/>
        <v>-5.0496266631964376E-3</v>
      </c>
    </row>
    <row r="1528" spans="1:69" ht="14" thickBot="1" x14ac:dyDescent="0.2">
      <c r="A1528" s="96">
        <v>40847</v>
      </c>
      <c r="B1528" s="97">
        <v>2.3354198932647705</v>
      </c>
      <c r="C1528" s="98">
        <v>1253.300048828125</v>
      </c>
      <c r="D1528" s="97">
        <v>1.6105999946594238</v>
      </c>
      <c r="E1528">
        <v>78.064011159003655</v>
      </c>
      <c r="F1528">
        <v>1720.457763671875</v>
      </c>
      <c r="G1528" s="14"/>
      <c r="H1528" s="34">
        <f t="shared" si="638"/>
        <v>-4.5407613205479522E-2</v>
      </c>
      <c r="I1528" s="34">
        <f t="shared" si="639"/>
        <v>-2.4737503083603191E-2</v>
      </c>
      <c r="J1528" s="34">
        <f t="shared" si="640"/>
        <v>-1.5498463455787847E-3</v>
      </c>
      <c r="K1528" s="34">
        <f t="shared" si="641"/>
        <v>3.0991375778619462E-2</v>
      </c>
      <c r="L1528" s="101">
        <f t="shared" si="642"/>
        <v>-9.3036532849929774E-3</v>
      </c>
      <c r="N1528" s="34">
        <f t="shared" si="643"/>
        <v>1.8673169423322495</v>
      </c>
      <c r="O1528" s="35">
        <f t="shared" si="651"/>
        <v>-2.473750308360319</v>
      </c>
      <c r="P1528" s="35">
        <f t="shared" si="652"/>
        <v>-0.15498463455787848</v>
      </c>
      <c r="Q1528" s="35">
        <f t="shared" si="644"/>
        <v>3.0991375778619461</v>
      </c>
      <c r="R1528" s="35">
        <f t="shared" si="653"/>
        <v>-0.93036532849929776</v>
      </c>
      <c r="S1528" s="67">
        <f t="shared" si="645"/>
        <v>1.4073542487767008</v>
      </c>
      <c r="BL1528" s="96">
        <v>40847</v>
      </c>
      <c r="BM1528" s="126">
        <f t="shared" si="646"/>
        <v>-4.498612436658371E-2</v>
      </c>
      <c r="BN1528" s="126">
        <f t="shared" si="647"/>
        <v>-2.4896033693273201E-2</v>
      </c>
      <c r="BO1528" s="126">
        <f t="shared" si="648"/>
        <v>-1.5086558739867224E-3</v>
      </c>
      <c r="BP1528" s="126">
        <f t="shared" si="649"/>
        <v>3.1199067389200742E-2</v>
      </c>
      <c r="BQ1528" s="126">
        <f t="shared" si="650"/>
        <v>-1.0053312927411386E-2</v>
      </c>
    </row>
    <row r="1529" spans="1:69" ht="14" thickBot="1" x14ac:dyDescent="0.2">
      <c r="A1529" s="96">
        <v>40848</v>
      </c>
      <c r="B1529" s="97">
        <v>2.1709599494934082</v>
      </c>
      <c r="C1529" s="98">
        <v>1218.280029296875</v>
      </c>
      <c r="D1529" s="97">
        <v>1.5961999893188477</v>
      </c>
      <c r="E1529">
        <v>78.320799770320448</v>
      </c>
      <c r="F1529">
        <v>1706.55810546875</v>
      </c>
      <c r="G1529" s="14"/>
      <c r="H1529" s="34">
        <f t="shared" si="638"/>
        <v>-7.0419860790625372E-2</v>
      </c>
      <c r="I1529" s="34">
        <f t="shared" si="639"/>
        <v>-2.7942247001422223E-2</v>
      </c>
      <c r="J1529" s="34">
        <f t="shared" si="640"/>
        <v>-8.9407707614088169E-3</v>
      </c>
      <c r="K1529" s="34">
        <f t="shared" si="641"/>
        <v>3.2894621670638531E-3</v>
      </c>
      <c r="L1529" s="101">
        <f t="shared" si="642"/>
        <v>-8.0790464588097483E-3</v>
      </c>
      <c r="N1529" s="34">
        <f t="shared" si="643"/>
        <v>2.8959064317246486</v>
      </c>
      <c r="O1529" s="35">
        <f t="shared" si="651"/>
        <v>-2.7942247001422222</v>
      </c>
      <c r="P1529" s="35">
        <f t="shared" si="652"/>
        <v>-0.89407707614088172</v>
      </c>
      <c r="Q1529" s="35">
        <f t="shared" si="644"/>
        <v>0.3289462167063853</v>
      </c>
      <c r="R1529" s="35">
        <f t="shared" si="653"/>
        <v>-0.80790464588097488</v>
      </c>
      <c r="S1529" s="67">
        <f t="shared" si="645"/>
        <v>-1.2713537737330449</v>
      </c>
      <c r="BL1529" s="96">
        <v>40848</v>
      </c>
      <c r="BM1529" s="126">
        <f t="shared" si="646"/>
        <v>-6.999837195172956E-2</v>
      </c>
      <c r="BN1529" s="126">
        <f t="shared" si="647"/>
        <v>-2.8100777611092233E-2</v>
      </c>
      <c r="BO1529" s="126">
        <f t="shared" si="648"/>
        <v>-8.8995802898167546E-3</v>
      </c>
      <c r="BP1529" s="126">
        <f t="shared" si="649"/>
        <v>3.497153777645133E-3</v>
      </c>
      <c r="BQ1529" s="126">
        <f t="shared" si="650"/>
        <v>-8.8287061012281565E-3</v>
      </c>
    </row>
    <row r="1530" spans="1:69" ht="14" thickBot="1" x14ac:dyDescent="0.2">
      <c r="A1530" s="96">
        <v>40849</v>
      </c>
      <c r="B1530" s="97">
        <v>2.1747000217437744</v>
      </c>
      <c r="C1530" s="98">
        <v>1237.9000244140625</v>
      </c>
      <c r="D1530" s="97">
        <v>1.5953999757766724</v>
      </c>
      <c r="E1530">
        <v>78.082296130753704</v>
      </c>
      <c r="F1530">
        <v>1730.2574462890625</v>
      </c>
      <c r="G1530" s="14"/>
      <c r="H1530" s="34">
        <f t="shared" si="638"/>
        <v>1.7227734907034806E-3</v>
      </c>
      <c r="I1530" s="34">
        <f t="shared" si="639"/>
        <v>1.6104667765514547E-2</v>
      </c>
      <c r="J1530" s="34">
        <f t="shared" si="640"/>
        <v>-5.0119881438959646E-4</v>
      </c>
      <c r="K1530" s="34">
        <f t="shared" si="641"/>
        <v>-3.0452145568759213E-3</v>
      </c>
      <c r="L1530" s="101">
        <f t="shared" si="642"/>
        <v>1.388721587877189E-2</v>
      </c>
      <c r="N1530" s="34">
        <f t="shared" si="643"/>
        <v>-7.084636033244035E-2</v>
      </c>
      <c r="O1530" s="35">
        <f t="shared" si="651"/>
        <v>1.6104667765514546</v>
      </c>
      <c r="P1530" s="35">
        <f t="shared" si="652"/>
        <v>-5.0119881438959644E-2</v>
      </c>
      <c r="Q1530" s="35">
        <f t="shared" si="644"/>
        <v>-0.30452145568759215</v>
      </c>
      <c r="R1530" s="35">
        <f t="shared" si="653"/>
        <v>1.388721587877189</v>
      </c>
      <c r="S1530" s="67">
        <f t="shared" si="645"/>
        <v>2.5737006669696516</v>
      </c>
      <c r="BL1530" s="96">
        <v>40849</v>
      </c>
      <c r="BM1530" s="126">
        <f t="shared" si="646"/>
        <v>2.1442623295992915E-3</v>
      </c>
      <c r="BN1530" s="126">
        <f t="shared" si="647"/>
        <v>1.5946137155844538E-2</v>
      </c>
      <c r="BO1530" s="126">
        <f t="shared" si="648"/>
        <v>-4.600083427975341E-4</v>
      </c>
      <c r="BP1530" s="126">
        <f t="shared" si="649"/>
        <v>-2.8375229462946415E-3</v>
      </c>
      <c r="BQ1530" s="126">
        <f t="shared" si="650"/>
        <v>1.3137556236353482E-2</v>
      </c>
    </row>
    <row r="1531" spans="1:69" ht="14" thickBot="1" x14ac:dyDescent="0.2">
      <c r="A1531" s="96">
        <v>40850</v>
      </c>
      <c r="B1531" s="97">
        <v>2.2320799827575684</v>
      </c>
      <c r="C1531" s="98">
        <v>1261.1500244140625</v>
      </c>
      <c r="D1531" s="97">
        <v>1.6054999828338623</v>
      </c>
      <c r="E1531">
        <v>78.03964262332066</v>
      </c>
      <c r="F1531">
        <v>1766.1134033203125</v>
      </c>
      <c r="G1531" s="14"/>
      <c r="H1531" s="34">
        <f t="shared" si="638"/>
        <v>2.6385230349050191E-2</v>
      </c>
      <c r="I1531" s="34">
        <f t="shared" si="639"/>
        <v>1.878180753005879E-2</v>
      </c>
      <c r="J1531" s="34">
        <f t="shared" si="640"/>
        <v>6.3307052842802363E-3</v>
      </c>
      <c r="K1531" s="34">
        <f t="shared" si="641"/>
        <v>-5.4626348796939261E-4</v>
      </c>
      <c r="L1531" s="101">
        <f t="shared" si="642"/>
        <v>2.0722902888325317E-2</v>
      </c>
      <c r="N1531" s="34">
        <f t="shared" si="643"/>
        <v>-1.0850512541842852</v>
      </c>
      <c r="O1531" s="35">
        <f t="shared" si="651"/>
        <v>1.8781807530058789</v>
      </c>
      <c r="P1531" s="35">
        <f t="shared" si="652"/>
        <v>0.63307052842802358</v>
      </c>
      <c r="Q1531" s="35">
        <f t="shared" si="644"/>
        <v>-5.4626348796939263E-2</v>
      </c>
      <c r="R1531" s="35">
        <f t="shared" si="653"/>
        <v>2.0722902888325319</v>
      </c>
      <c r="S1531" s="67">
        <f t="shared" si="645"/>
        <v>3.44386396728521</v>
      </c>
      <c r="BL1531" s="96">
        <v>40850</v>
      </c>
      <c r="BM1531" s="126">
        <f t="shared" si="646"/>
        <v>2.6806719187946002E-2</v>
      </c>
      <c r="BN1531" s="126">
        <f t="shared" si="647"/>
        <v>1.862327692038878E-2</v>
      </c>
      <c r="BO1531" s="126">
        <f t="shared" si="648"/>
        <v>6.3718957558722986E-3</v>
      </c>
      <c r="BP1531" s="126">
        <f t="shared" si="649"/>
        <v>-3.3857187738811276E-4</v>
      </c>
      <c r="BQ1531" s="126">
        <f t="shared" si="650"/>
        <v>1.9973243245906911E-2</v>
      </c>
    </row>
    <row r="1532" spans="1:69" ht="14" thickBot="1" x14ac:dyDescent="0.2">
      <c r="A1532" s="96">
        <v>40851</v>
      </c>
      <c r="B1532" s="97">
        <v>2.2058300971984863</v>
      </c>
      <c r="C1532" s="98">
        <v>1253.22998046875</v>
      </c>
      <c r="D1532" s="97">
        <v>1.6051000356674194</v>
      </c>
      <c r="E1532">
        <v>78.204424681628183</v>
      </c>
      <c r="F1532">
        <v>1757.4638671875</v>
      </c>
      <c r="G1532" s="14"/>
      <c r="H1532" s="34">
        <f t="shared" si="638"/>
        <v>-1.176027999079686E-2</v>
      </c>
      <c r="I1532" s="34">
        <f t="shared" si="639"/>
        <v>-6.2800172794606236E-3</v>
      </c>
      <c r="J1532" s="34">
        <f t="shared" si="640"/>
        <v>-2.4911066379267461E-4</v>
      </c>
      <c r="K1532" s="34">
        <f t="shared" si="641"/>
        <v>2.1115173361683365E-3</v>
      </c>
      <c r="L1532" s="101">
        <f t="shared" si="642"/>
        <v>-4.8974975879528902E-3</v>
      </c>
      <c r="N1532" s="34">
        <f t="shared" si="643"/>
        <v>0.4836230870363365</v>
      </c>
      <c r="O1532" s="35">
        <f t="shared" si="651"/>
        <v>-0.62800172794606235</v>
      </c>
      <c r="P1532" s="35">
        <f t="shared" si="652"/>
        <v>-2.491106637926746E-2</v>
      </c>
      <c r="Q1532" s="35">
        <f t="shared" si="644"/>
        <v>0.21115173361683365</v>
      </c>
      <c r="R1532" s="35">
        <f t="shared" si="653"/>
        <v>-0.48974975879528904</v>
      </c>
      <c r="S1532" s="67">
        <f t="shared" si="645"/>
        <v>-0.44788773246744873</v>
      </c>
      <c r="BL1532" s="96">
        <v>40851</v>
      </c>
      <c r="BM1532" s="126">
        <f t="shared" si="646"/>
        <v>-1.1338791151901048E-2</v>
      </c>
      <c r="BN1532" s="126">
        <f t="shared" si="647"/>
        <v>-6.4385478891306348E-3</v>
      </c>
      <c r="BO1532" s="126">
        <f t="shared" si="648"/>
        <v>-2.0792019220061225E-4</v>
      </c>
      <c r="BP1532" s="126">
        <f t="shared" si="649"/>
        <v>2.3192089467496163E-3</v>
      </c>
      <c r="BQ1532" s="126">
        <f t="shared" si="650"/>
        <v>-5.6471572303712983E-3</v>
      </c>
    </row>
    <row r="1533" spans="1:69" ht="14" thickBot="1" x14ac:dyDescent="0.2">
      <c r="A1533" s="96">
        <v>40854</v>
      </c>
      <c r="B1533" s="97">
        <v>2.1589999198913574</v>
      </c>
      <c r="C1533" s="98">
        <v>1261.1199951171875</v>
      </c>
      <c r="D1533" s="97">
        <v>1.6049000024795532</v>
      </c>
      <c r="E1533">
        <v>78.082296130753704</v>
      </c>
      <c r="F1533">
        <v>1782.4063720703125</v>
      </c>
      <c r="G1533" s="14"/>
      <c r="H1533" s="34">
        <f t="shared" si="638"/>
        <v>-2.1230183306776691E-2</v>
      </c>
      <c r="I1533" s="34">
        <f t="shared" si="639"/>
        <v>6.2957436156182364E-3</v>
      </c>
      <c r="J1533" s="34">
        <f t="shared" si="640"/>
        <v>-1.2462350222491571E-4</v>
      </c>
      <c r="K1533" s="34">
        <f t="shared" si="641"/>
        <v>-1.5616578137575504E-3</v>
      </c>
      <c r="L1533" s="101">
        <f t="shared" si="642"/>
        <v>1.419232870074787E-2</v>
      </c>
      <c r="N1533" s="34">
        <f t="shared" si="643"/>
        <v>0.87305802219041706</v>
      </c>
      <c r="O1533" s="35">
        <f t="shared" si="651"/>
        <v>0.62957436156182367</v>
      </c>
      <c r="P1533" s="35">
        <f t="shared" si="652"/>
        <v>-1.2462350222491571E-2</v>
      </c>
      <c r="Q1533" s="35">
        <f t="shared" si="644"/>
        <v>-0.15616578137575504</v>
      </c>
      <c r="R1533" s="35">
        <f t="shared" si="653"/>
        <v>1.4192328700747869</v>
      </c>
      <c r="S1533" s="67">
        <f t="shared" si="645"/>
        <v>2.7532371222287813</v>
      </c>
      <c r="BL1533" s="96">
        <v>40854</v>
      </c>
      <c r="BM1533" s="126">
        <f t="shared" si="646"/>
        <v>-2.0808694467880879E-2</v>
      </c>
      <c r="BN1533" s="126">
        <f t="shared" si="647"/>
        <v>6.1372130059482253E-3</v>
      </c>
      <c r="BO1533" s="126">
        <f t="shared" si="648"/>
        <v>-8.3433030632853363E-5</v>
      </c>
      <c r="BP1533" s="126">
        <f t="shared" si="649"/>
        <v>-1.3539662031762706E-3</v>
      </c>
      <c r="BQ1533" s="126">
        <f t="shared" si="650"/>
        <v>1.3442669058329462E-2</v>
      </c>
    </row>
    <row r="1534" spans="1:69" ht="14" thickBot="1" x14ac:dyDescent="0.2">
      <c r="A1534" s="96">
        <v>40855</v>
      </c>
      <c r="B1534" s="97">
        <v>2.2302300930023193</v>
      </c>
      <c r="C1534" s="98">
        <v>1275.9200439453125</v>
      </c>
      <c r="D1534" s="97">
        <v>1.6116000413894653</v>
      </c>
      <c r="E1534">
        <v>77.700079245638833</v>
      </c>
      <c r="F1534">
        <v>1798.4058837890625</v>
      </c>
      <c r="G1534" s="14"/>
      <c r="H1534" s="34">
        <f t="shared" si="638"/>
        <v>3.2992207389496465E-2</v>
      </c>
      <c r="I1534" s="34">
        <f t="shared" si="639"/>
        <v>1.1735638864999306E-2</v>
      </c>
      <c r="J1534" s="34">
        <f t="shared" si="640"/>
        <v>4.1747391735065245E-3</v>
      </c>
      <c r="K1534" s="34">
        <f t="shared" si="641"/>
        <v>-4.895051811422471E-3</v>
      </c>
      <c r="L1534" s="101">
        <f t="shared" si="642"/>
        <v>8.9763546458634692E-3</v>
      </c>
      <c r="N1534" s="34">
        <f t="shared" si="643"/>
        <v>-1.356752832274206</v>
      </c>
      <c r="O1534" s="35">
        <f t="shared" si="651"/>
        <v>1.1735638864999307</v>
      </c>
      <c r="P1534" s="35">
        <f t="shared" si="652"/>
        <v>0.41747391735065242</v>
      </c>
      <c r="Q1534" s="35">
        <f t="shared" si="644"/>
        <v>-0.48950518114224711</v>
      </c>
      <c r="R1534" s="35">
        <f t="shared" si="653"/>
        <v>0.89763546458634691</v>
      </c>
      <c r="S1534" s="67">
        <f t="shared" si="645"/>
        <v>0.64241525502047692</v>
      </c>
      <c r="BL1534" s="96">
        <v>40855</v>
      </c>
      <c r="BM1534" s="126">
        <f t="shared" si="646"/>
        <v>3.3413696228392277E-2</v>
      </c>
      <c r="BN1534" s="126">
        <f t="shared" si="647"/>
        <v>1.1577108255329295E-2</v>
      </c>
      <c r="BO1534" s="126">
        <f t="shared" si="648"/>
        <v>4.2159296450985867E-3</v>
      </c>
      <c r="BP1534" s="126">
        <f t="shared" si="649"/>
        <v>-4.6873602008411907E-3</v>
      </c>
      <c r="BQ1534" s="126">
        <f t="shared" si="650"/>
        <v>8.2266950034450611E-3</v>
      </c>
    </row>
    <row r="1535" spans="1:69" ht="14" thickBot="1" x14ac:dyDescent="0.2">
      <c r="A1535" s="96">
        <v>40856</v>
      </c>
      <c r="B1535" s="97">
        <v>2.1560900211334229</v>
      </c>
      <c r="C1535" s="98">
        <v>1229.0999755859375</v>
      </c>
      <c r="D1535" s="97">
        <v>1.5918999910354614</v>
      </c>
      <c r="E1535">
        <v>77.85736523594133</v>
      </c>
      <c r="F1535">
        <v>1786.8062744140625</v>
      </c>
      <c r="G1535" s="14"/>
      <c r="H1535" s="34">
        <f t="shared" si="638"/>
        <v>-3.3243238938225277E-2</v>
      </c>
      <c r="I1535" s="34">
        <f t="shared" si="639"/>
        <v>-3.6695142913972252E-2</v>
      </c>
      <c r="J1535" s="34">
        <f t="shared" si="640"/>
        <v>-1.2223907823320239E-2</v>
      </c>
      <c r="K1535" s="34">
        <f t="shared" si="641"/>
        <v>2.024270654927625E-3</v>
      </c>
      <c r="L1535" s="101">
        <f t="shared" si="642"/>
        <v>-6.4499396268437332E-3</v>
      </c>
      <c r="N1535" s="34">
        <f t="shared" si="643"/>
        <v>1.3670761113657537</v>
      </c>
      <c r="O1535" s="35">
        <f t="shared" si="651"/>
        <v>-3.6695142913972254</v>
      </c>
      <c r="P1535" s="35">
        <f t="shared" si="652"/>
        <v>-1.2223907823320239</v>
      </c>
      <c r="Q1535" s="35">
        <f t="shared" si="644"/>
        <v>0.20242706549276251</v>
      </c>
      <c r="R1535" s="35">
        <f t="shared" si="653"/>
        <v>-0.64499396268437337</v>
      </c>
      <c r="S1535" s="67">
        <f t="shared" si="645"/>
        <v>-3.9673958595551069</v>
      </c>
      <c r="BL1535" s="96">
        <v>40856</v>
      </c>
      <c r="BM1535" s="126">
        <f t="shared" si="646"/>
        <v>-3.2821750099329465E-2</v>
      </c>
      <c r="BN1535" s="126">
        <f t="shared" si="647"/>
        <v>-3.6853673523642265E-2</v>
      </c>
      <c r="BO1535" s="126">
        <f t="shared" si="648"/>
        <v>-1.2182717351728177E-2</v>
      </c>
      <c r="BP1535" s="126">
        <f t="shared" si="649"/>
        <v>2.2319622655089049E-3</v>
      </c>
      <c r="BQ1535" s="126">
        <f t="shared" si="650"/>
        <v>-7.1995992692621413E-3</v>
      </c>
    </row>
    <row r="1536" spans="1:69" ht="14" thickBot="1" x14ac:dyDescent="0.2">
      <c r="A1536" s="96">
        <v>40857</v>
      </c>
      <c r="B1536" s="97">
        <v>2.2245900630950928</v>
      </c>
      <c r="C1536" s="98">
        <v>1239.68994140625</v>
      </c>
      <c r="D1536" s="97">
        <v>1.5906000137329102</v>
      </c>
      <c r="E1536">
        <v>77.657842185478643</v>
      </c>
      <c r="F1536">
        <v>1755.4639892578125</v>
      </c>
      <c r="G1536" s="14"/>
      <c r="H1536" s="34">
        <f t="shared" si="638"/>
        <v>3.177049255376662E-2</v>
      </c>
      <c r="I1536" s="34">
        <f t="shared" si="639"/>
        <v>8.6160328945284071E-3</v>
      </c>
      <c r="J1536" s="34">
        <f t="shared" si="640"/>
        <v>-8.1661995720327322E-4</v>
      </c>
      <c r="K1536" s="34">
        <f t="shared" si="641"/>
        <v>-2.5626740624736881E-3</v>
      </c>
      <c r="L1536" s="101">
        <f t="shared" si="642"/>
        <v>-1.7540953154828103E-2</v>
      </c>
      <c r="N1536" s="34">
        <f t="shared" si="643"/>
        <v>-1.3065117240016026</v>
      </c>
      <c r="O1536" s="35">
        <f t="shared" si="651"/>
        <v>0.8616032894528407</v>
      </c>
      <c r="P1536" s="35">
        <f t="shared" si="652"/>
        <v>-8.1661995720327327E-2</v>
      </c>
      <c r="Q1536" s="35">
        <f t="shared" si="644"/>
        <v>-0.25626740624736882</v>
      </c>
      <c r="R1536" s="35">
        <f t="shared" si="653"/>
        <v>-1.7540953154828103</v>
      </c>
      <c r="S1536" s="67">
        <f t="shared" si="645"/>
        <v>-2.5369331519992686</v>
      </c>
      <c r="BL1536" s="96">
        <v>40857</v>
      </c>
      <c r="BM1536" s="126">
        <f t="shared" si="646"/>
        <v>3.2191981392662432E-2</v>
      </c>
      <c r="BN1536" s="126">
        <f t="shared" si="647"/>
        <v>8.457502284858396E-3</v>
      </c>
      <c r="BO1536" s="126">
        <f t="shared" si="648"/>
        <v>-7.7542948561121086E-4</v>
      </c>
      <c r="BP1536" s="126">
        <f t="shared" si="649"/>
        <v>-2.3549824518924083E-3</v>
      </c>
      <c r="BQ1536" s="126">
        <f t="shared" si="650"/>
        <v>-1.829061279724651E-2</v>
      </c>
    </row>
    <row r="1537" spans="1:69" ht="14" thickBot="1" x14ac:dyDescent="0.2">
      <c r="A1537" s="96">
        <v>40858</v>
      </c>
      <c r="B1537" s="97">
        <v>2.2245900630950928</v>
      </c>
      <c r="C1537" s="98">
        <v>1263.8499755859375</v>
      </c>
      <c r="D1537" s="97">
        <v>1.6060999631881714</v>
      </c>
      <c r="E1537">
        <v>77.178358153866682</v>
      </c>
      <c r="F1537">
        <v>1786.5623779296875</v>
      </c>
      <c r="G1537" s="14"/>
      <c r="H1537" s="34">
        <f t="shared" si="638"/>
        <v>0</v>
      </c>
      <c r="I1537" s="34">
        <f t="shared" si="639"/>
        <v>1.9488771645820902E-2</v>
      </c>
      <c r="J1537" s="34">
        <f t="shared" si="640"/>
        <v>9.7447185473644449E-3</v>
      </c>
      <c r="K1537" s="34">
        <f t="shared" si="641"/>
        <v>-6.174315666236988E-3</v>
      </c>
      <c r="L1537" s="101">
        <f t="shared" si="642"/>
        <v>1.7715196017790712E-2</v>
      </c>
      <c r="N1537" s="34">
        <f t="shared" si="643"/>
        <v>0</v>
      </c>
      <c r="O1537" s="35">
        <f t="shared" si="651"/>
        <v>1.9488771645820901</v>
      </c>
      <c r="P1537" s="35">
        <f t="shared" si="652"/>
        <v>0.97447185473644449</v>
      </c>
      <c r="Q1537" s="35">
        <f t="shared" si="644"/>
        <v>-0.6174315666236988</v>
      </c>
      <c r="R1537" s="35">
        <f t="shared" si="653"/>
        <v>1.7715196017790713</v>
      </c>
      <c r="S1537" s="67">
        <f t="shared" si="645"/>
        <v>4.0774370544739069</v>
      </c>
      <c r="BL1537" s="96">
        <v>40858</v>
      </c>
      <c r="BM1537" s="126">
        <f t="shared" si="646"/>
        <v>4.2148883889581103E-4</v>
      </c>
      <c r="BN1537" s="126">
        <f t="shared" si="647"/>
        <v>1.9330241036150893E-2</v>
      </c>
      <c r="BO1537" s="126">
        <f t="shared" si="648"/>
        <v>9.7859090189565071E-3</v>
      </c>
      <c r="BP1537" s="126">
        <f t="shared" si="649"/>
        <v>-5.9666240556557077E-3</v>
      </c>
      <c r="BQ1537" s="126">
        <f t="shared" si="650"/>
        <v>1.6965536375372306E-2</v>
      </c>
    </row>
    <row r="1538" spans="1:69" ht="14" thickBot="1" x14ac:dyDescent="0.2">
      <c r="A1538" s="96">
        <v>40861</v>
      </c>
      <c r="B1538" s="97">
        <v>2.2358899116516113</v>
      </c>
      <c r="C1538" s="98">
        <v>1251.780029296875</v>
      </c>
      <c r="D1538" s="97">
        <v>1.589400053024292</v>
      </c>
      <c r="E1538">
        <v>77.118841416598613</v>
      </c>
      <c r="F1538">
        <v>1777.50634765625</v>
      </c>
      <c r="G1538" s="14"/>
      <c r="H1538" s="34">
        <f t="shared" si="638"/>
        <v>5.0795194782075805E-3</v>
      </c>
      <c r="I1538" s="34">
        <f t="shared" si="639"/>
        <v>-9.550141648312898E-3</v>
      </c>
      <c r="J1538" s="34">
        <f t="shared" si="640"/>
        <v>-1.0397802469735084E-2</v>
      </c>
      <c r="K1538" s="34">
        <f t="shared" si="641"/>
        <v>-7.711583751161638E-4</v>
      </c>
      <c r="L1538" s="101">
        <f t="shared" si="642"/>
        <v>-5.0689695391055141E-3</v>
      </c>
      <c r="N1538" s="34">
        <f t="shared" si="643"/>
        <v>-0.20888727926838224</v>
      </c>
      <c r="O1538" s="35">
        <f t="shared" si="651"/>
        <v>-0.95501416483128976</v>
      </c>
      <c r="P1538" s="35">
        <f t="shared" si="652"/>
        <v>-1.0397802469735085</v>
      </c>
      <c r="Q1538" s="35">
        <f t="shared" si="644"/>
        <v>-7.7115837511616381E-2</v>
      </c>
      <c r="R1538" s="35">
        <f t="shared" si="653"/>
        <v>-0.50689695391055145</v>
      </c>
      <c r="S1538" s="67">
        <f t="shared" si="645"/>
        <v>-2.7876944824953487</v>
      </c>
      <c r="BL1538" s="96">
        <v>40861</v>
      </c>
      <c r="BM1538" s="126">
        <f t="shared" si="646"/>
        <v>5.5010083171033912E-3</v>
      </c>
      <c r="BN1538" s="126">
        <f t="shared" si="647"/>
        <v>-9.7086722579829091E-3</v>
      </c>
      <c r="BO1538" s="126">
        <f t="shared" si="648"/>
        <v>-1.0356611998143021E-2</v>
      </c>
      <c r="BP1538" s="126">
        <f t="shared" si="649"/>
        <v>-5.6346676453488396E-4</v>
      </c>
      <c r="BQ1538" s="126">
        <f t="shared" si="650"/>
        <v>-5.8186291815239223E-3</v>
      </c>
    </row>
    <row r="1539" spans="1:69" ht="14" thickBot="1" x14ac:dyDescent="0.2">
      <c r="A1539" s="96">
        <v>40862</v>
      </c>
      <c r="B1539" s="97">
        <v>2.2498199939727783</v>
      </c>
      <c r="C1539" s="98">
        <v>1257.81005859375</v>
      </c>
      <c r="D1539" s="97">
        <v>1.5831999778747559</v>
      </c>
      <c r="E1539">
        <v>77.059410871922296</v>
      </c>
      <c r="F1539">
        <v>1777.5062255859375</v>
      </c>
      <c r="G1539" s="14"/>
      <c r="H1539" s="34">
        <f t="shared" si="638"/>
        <v>6.2302183343530956E-3</v>
      </c>
      <c r="I1539" s="34">
        <f t="shared" si="639"/>
        <v>4.8171636835124048E-3</v>
      </c>
      <c r="J1539" s="34">
        <f t="shared" si="640"/>
        <v>-3.9008902370040203E-3</v>
      </c>
      <c r="K1539" s="34">
        <f t="shared" si="641"/>
        <v>-7.7063585998746306E-4</v>
      </c>
      <c r="L1539" s="101">
        <f t="shared" si="642"/>
        <v>-6.8675036047526419E-8</v>
      </c>
      <c r="N1539" s="34">
        <f t="shared" si="643"/>
        <v>-0.25620796665794898</v>
      </c>
      <c r="O1539" s="35">
        <f t="shared" si="651"/>
        <v>0.48171636835124049</v>
      </c>
      <c r="P1539" s="35">
        <f t="shared" si="652"/>
        <v>-0.39008902370040205</v>
      </c>
      <c r="Q1539" s="35">
        <f t="shared" si="644"/>
        <v>-7.7063585998746312E-2</v>
      </c>
      <c r="R1539" s="35">
        <f t="shared" si="653"/>
        <v>-6.867503604752642E-6</v>
      </c>
      <c r="S1539" s="67">
        <f t="shared" si="645"/>
        <v>-0.2416510755094616</v>
      </c>
      <c r="BL1539" s="96">
        <v>40862</v>
      </c>
      <c r="BM1539" s="126">
        <f t="shared" si="646"/>
        <v>6.6517071732489063E-3</v>
      </c>
      <c r="BN1539" s="126">
        <f t="shared" si="647"/>
        <v>4.6586330738423937E-3</v>
      </c>
      <c r="BO1539" s="126">
        <f t="shared" si="648"/>
        <v>-3.8596997654119581E-3</v>
      </c>
      <c r="BP1539" s="126">
        <f t="shared" si="649"/>
        <v>-5.6294424940618322E-4</v>
      </c>
      <c r="BQ1539" s="126">
        <f t="shared" si="650"/>
        <v>-7.4972831745445559E-4</v>
      </c>
    </row>
    <row r="1540" spans="1:69" ht="14" thickBot="1" x14ac:dyDescent="0.2">
      <c r="A1540" s="96">
        <v>40863</v>
      </c>
      <c r="B1540" s="97">
        <v>2.2158100605010986</v>
      </c>
      <c r="C1540" s="98">
        <v>1236.9100341796875</v>
      </c>
      <c r="D1540" s="97">
        <v>1.5776000022888184</v>
      </c>
      <c r="E1540">
        <v>76.958597715156202</v>
      </c>
      <c r="F1540">
        <v>1768.6065673828125</v>
      </c>
      <c r="G1540" s="14"/>
      <c r="H1540" s="34">
        <f t="shared" si="638"/>
        <v>-1.5116735366736718E-2</v>
      </c>
      <c r="I1540" s="34">
        <f t="shared" si="639"/>
        <v>-1.6616200730203281E-2</v>
      </c>
      <c r="J1540" s="34">
        <f t="shared" si="640"/>
        <v>-3.537124598406547E-3</v>
      </c>
      <c r="K1540" s="34">
        <f t="shared" si="641"/>
        <v>-1.3082523682104432E-3</v>
      </c>
      <c r="L1540" s="101">
        <f t="shared" si="642"/>
        <v>-5.0068225219246781E-3</v>
      </c>
      <c r="N1540" s="34">
        <f t="shared" si="643"/>
        <v>0.62165205502706822</v>
      </c>
      <c r="O1540" s="35">
        <f t="shared" si="651"/>
        <v>-1.6616200730203281</v>
      </c>
      <c r="P1540" s="35">
        <f t="shared" si="652"/>
        <v>-0.35371245984065469</v>
      </c>
      <c r="Q1540" s="35">
        <f t="shared" si="644"/>
        <v>-0.13082523682104433</v>
      </c>
      <c r="R1540" s="35">
        <f t="shared" si="653"/>
        <v>-0.50068225219246787</v>
      </c>
      <c r="S1540" s="67">
        <f t="shared" si="645"/>
        <v>-2.0251879668474269</v>
      </c>
      <c r="BL1540" s="96">
        <v>40863</v>
      </c>
      <c r="BM1540" s="126">
        <f t="shared" si="646"/>
        <v>-1.4695246527840907E-2</v>
      </c>
      <c r="BN1540" s="126">
        <f t="shared" si="647"/>
        <v>-1.677473133987329E-2</v>
      </c>
      <c r="BO1540" s="126">
        <f t="shared" si="648"/>
        <v>-3.4959341268144847E-3</v>
      </c>
      <c r="BP1540" s="126">
        <f t="shared" si="649"/>
        <v>-1.1005607576291634E-3</v>
      </c>
      <c r="BQ1540" s="126">
        <f t="shared" si="650"/>
        <v>-5.7564821643430863E-3</v>
      </c>
    </row>
    <row r="1541" spans="1:69" ht="14" thickBot="1" x14ac:dyDescent="0.2">
      <c r="A1541" s="96">
        <v>40864</v>
      </c>
      <c r="B1541" s="97">
        <v>2.1559898853302002</v>
      </c>
      <c r="C1541" s="98">
        <v>1216.1300048828125</v>
      </c>
      <c r="D1541" s="97">
        <v>1.5758999586105347</v>
      </c>
      <c r="E1541">
        <v>76.958597715156202</v>
      </c>
      <c r="F1541">
        <v>1719.4654541015625</v>
      </c>
      <c r="G1541" s="14"/>
      <c r="H1541" s="34">
        <f t="shared" si="638"/>
        <v>-2.6996977871546576E-2</v>
      </c>
      <c r="I1541" s="34">
        <f t="shared" si="639"/>
        <v>-1.6799952076268998E-2</v>
      </c>
      <c r="J1541" s="34">
        <f t="shared" si="640"/>
        <v>-1.0776138918719758E-3</v>
      </c>
      <c r="K1541" s="34">
        <f t="shared" si="641"/>
        <v>0</v>
      </c>
      <c r="L1541" s="101">
        <f t="shared" si="642"/>
        <v>-2.7785214749015161E-2</v>
      </c>
      <c r="N1541" s="34">
        <f t="shared" si="643"/>
        <v>1.1102084124788207</v>
      </c>
      <c r="O1541" s="35">
        <f t="shared" si="651"/>
        <v>-1.6799952076268998</v>
      </c>
      <c r="P1541" s="35">
        <f t="shared" si="652"/>
        <v>-0.10776138918719759</v>
      </c>
      <c r="Q1541" s="35">
        <f t="shared" si="644"/>
        <v>0</v>
      </c>
      <c r="R1541" s="35">
        <f t="shared" si="653"/>
        <v>-2.7785214749015164</v>
      </c>
      <c r="S1541" s="67">
        <f t="shared" si="645"/>
        <v>-3.456069659236793</v>
      </c>
      <c r="BL1541" s="96">
        <v>40864</v>
      </c>
      <c r="BM1541" s="126">
        <f t="shared" si="646"/>
        <v>-2.6575489032650765E-2</v>
      </c>
      <c r="BN1541" s="126">
        <f t="shared" si="647"/>
        <v>-1.6958482685939007E-2</v>
      </c>
      <c r="BO1541" s="126">
        <f t="shared" si="648"/>
        <v>-1.0364234202799136E-3</v>
      </c>
      <c r="BP1541" s="126">
        <f t="shared" si="649"/>
        <v>2.0769161058127987E-4</v>
      </c>
      <c r="BQ1541" s="126">
        <f t="shared" si="650"/>
        <v>-2.8534874391433568E-2</v>
      </c>
    </row>
    <row r="1542" spans="1:69" ht="14" thickBot="1" x14ac:dyDescent="0.2">
      <c r="A1542" s="96">
        <v>40865</v>
      </c>
      <c r="B1542" s="97">
        <v>2.1786599159240723</v>
      </c>
      <c r="C1542" s="98">
        <v>1215.6500244140625</v>
      </c>
      <c r="D1542" s="97">
        <v>1.5787999629974365</v>
      </c>
      <c r="E1542">
        <v>76.958597715156202</v>
      </c>
      <c r="F1542">
        <v>1719.4654541015625</v>
      </c>
      <c r="G1542" s="14"/>
      <c r="H1542" s="34">
        <f t="shared" si="638"/>
        <v>1.0514905820348988E-2</v>
      </c>
      <c r="I1542" s="34">
        <f t="shared" si="639"/>
        <v>-3.9467858438066531E-4</v>
      </c>
      <c r="J1542" s="34">
        <f t="shared" si="640"/>
        <v>1.8402211200378347E-3</v>
      </c>
      <c r="K1542" s="34">
        <f t="shared" si="641"/>
        <v>0</v>
      </c>
      <c r="L1542" s="101">
        <f t="shared" si="642"/>
        <v>0</v>
      </c>
      <c r="N1542" s="34">
        <f t="shared" si="643"/>
        <v>-0.43240902569607531</v>
      </c>
      <c r="O1542" s="35">
        <f t="shared" si="651"/>
        <v>-3.9467858438066529E-2</v>
      </c>
      <c r="P1542" s="35">
        <f t="shared" si="652"/>
        <v>0.18402211200378346</v>
      </c>
      <c r="Q1542" s="35">
        <f t="shared" si="644"/>
        <v>0</v>
      </c>
      <c r="R1542" s="35">
        <f t="shared" si="653"/>
        <v>0</v>
      </c>
      <c r="S1542" s="67">
        <f t="shared" si="645"/>
        <v>-0.28785477213035837</v>
      </c>
      <c r="BL1542" s="96">
        <v>40865</v>
      </c>
      <c r="BM1542" s="126">
        <f t="shared" si="646"/>
        <v>1.09363946592448E-2</v>
      </c>
      <c r="BN1542" s="126">
        <f t="shared" si="647"/>
        <v>-5.5320919405067617E-4</v>
      </c>
      <c r="BO1542" s="126">
        <f t="shared" si="648"/>
        <v>1.8814115916298969E-3</v>
      </c>
      <c r="BP1542" s="126">
        <f t="shared" si="649"/>
        <v>2.0769161058127987E-4</v>
      </c>
      <c r="BQ1542" s="126">
        <f t="shared" si="650"/>
        <v>-7.4965964241840803E-4</v>
      </c>
    </row>
    <row r="1543" spans="1:69" ht="14" thickBot="1" x14ac:dyDescent="0.2">
      <c r="A1543" s="96">
        <v>40868</v>
      </c>
      <c r="B1543" s="97">
        <v>2.1493899822235107</v>
      </c>
      <c r="C1543" s="98">
        <v>1192.97998046875</v>
      </c>
      <c r="D1543" s="97">
        <v>1.5644999742507935</v>
      </c>
      <c r="E1543">
        <v>76.940835182196565</v>
      </c>
      <c r="F1543">
        <v>1677.3087158203125</v>
      </c>
      <c r="G1543" s="14"/>
      <c r="H1543" s="34">
        <f t="shared" si="638"/>
        <v>-1.3434833718940832E-2</v>
      </c>
      <c r="I1543" s="34">
        <f t="shared" si="639"/>
        <v>-1.8648495446902454E-2</v>
      </c>
      <c r="J1543" s="34">
        <f t="shared" si="640"/>
        <v>-9.0575051189472865E-3</v>
      </c>
      <c r="K1543" s="34">
        <f t="shared" si="641"/>
        <v>-2.3080634895896178E-4</v>
      </c>
      <c r="L1543" s="101">
        <f t="shared" si="642"/>
        <v>-2.4517351122519241E-2</v>
      </c>
      <c r="N1543" s="34">
        <f t="shared" si="643"/>
        <v>0.55248648519071319</v>
      </c>
      <c r="O1543" s="35">
        <f t="shared" si="651"/>
        <v>-1.8648495446902453</v>
      </c>
      <c r="P1543" s="35">
        <f t="shared" si="652"/>
        <v>-0.90575051189472866</v>
      </c>
      <c r="Q1543" s="35">
        <f t="shared" si="644"/>
        <v>-2.3080634895896179E-2</v>
      </c>
      <c r="R1543" s="35">
        <f t="shared" si="653"/>
        <v>-2.451735112251924</v>
      </c>
      <c r="S1543" s="67">
        <f t="shared" si="645"/>
        <v>-4.6929293185420811</v>
      </c>
      <c r="BL1543" s="96">
        <v>40868</v>
      </c>
      <c r="BM1543" s="126">
        <f t="shared" si="646"/>
        <v>-1.3013344880045021E-2</v>
      </c>
      <c r="BN1543" s="126">
        <f t="shared" si="647"/>
        <v>-1.8807026056572463E-2</v>
      </c>
      <c r="BO1543" s="126">
        <f t="shared" si="648"/>
        <v>-9.0163146473552242E-3</v>
      </c>
      <c r="BP1543" s="126">
        <f t="shared" si="649"/>
        <v>-2.311473837768191E-5</v>
      </c>
      <c r="BQ1543" s="126">
        <f t="shared" si="650"/>
        <v>-2.5267010764937647E-2</v>
      </c>
    </row>
    <row r="1544" spans="1:69" ht="14" thickBot="1" x14ac:dyDescent="0.2">
      <c r="A1544" s="96">
        <v>40869</v>
      </c>
      <c r="B1544" s="97">
        <v>2.1252100467681885</v>
      </c>
      <c r="C1544" s="98">
        <v>1188.0400390625</v>
      </c>
      <c r="D1544" s="97">
        <v>1.5626000165939331</v>
      </c>
      <c r="E1544">
        <v>77.000077377151229</v>
      </c>
      <c r="F1544">
        <v>1701.30810546875</v>
      </c>
      <c r="G1544" s="14"/>
      <c r="H1544" s="34">
        <f t="shared" si="638"/>
        <v>-1.1249673467961591E-2</v>
      </c>
      <c r="I1544" s="34">
        <f t="shared" si="639"/>
        <v>-4.1408418306474685E-3</v>
      </c>
      <c r="J1544" s="34">
        <f t="shared" si="640"/>
        <v>-1.2144184647687206E-3</v>
      </c>
      <c r="K1544" s="34">
        <f t="shared" si="641"/>
        <v>7.699707809822611E-4</v>
      </c>
      <c r="L1544" s="101">
        <f t="shared" si="642"/>
        <v>1.4308272187508573E-2</v>
      </c>
      <c r="N1544" s="34">
        <f t="shared" si="643"/>
        <v>0.46262519387157097</v>
      </c>
      <c r="O1544" s="35">
        <f t="shared" si="651"/>
        <v>-0.41408418306474687</v>
      </c>
      <c r="P1544" s="35">
        <f t="shared" si="652"/>
        <v>-0.12144184647687206</v>
      </c>
      <c r="Q1544" s="35">
        <f t="shared" si="644"/>
        <v>7.6997078098226104E-2</v>
      </c>
      <c r="R1544" s="35">
        <f t="shared" si="653"/>
        <v>1.4308272187508573</v>
      </c>
      <c r="S1544" s="67">
        <f t="shared" si="645"/>
        <v>1.4349234611790354</v>
      </c>
      <c r="BL1544" s="96">
        <v>40869</v>
      </c>
      <c r="BM1544" s="126">
        <f t="shared" si="646"/>
        <v>-1.082818462906578E-2</v>
      </c>
      <c r="BN1544" s="126">
        <f t="shared" si="647"/>
        <v>-4.2993724403174796E-3</v>
      </c>
      <c r="BO1544" s="126">
        <f t="shared" si="648"/>
        <v>-1.1732279931766583E-3</v>
      </c>
      <c r="BP1544" s="126">
        <f t="shared" si="649"/>
        <v>9.7766239156354094E-4</v>
      </c>
      <c r="BQ1544" s="126">
        <f t="shared" si="650"/>
        <v>1.3558612545090165E-2</v>
      </c>
    </row>
    <row r="1545" spans="1:69" ht="14" thickBot="1" x14ac:dyDescent="0.2">
      <c r="A1545" s="96">
        <v>40870</v>
      </c>
      <c r="B1545" s="97">
        <v>2.0891900062561035</v>
      </c>
      <c r="C1545" s="98">
        <v>1161.7900390625</v>
      </c>
      <c r="D1545" s="97">
        <v>1.5506999492645264</v>
      </c>
      <c r="E1545">
        <v>77.357466404990518</v>
      </c>
      <c r="F1545">
        <v>1692.1083984375</v>
      </c>
      <c r="G1545" s="14"/>
      <c r="H1545" s="34">
        <f t="shared" ref="H1545:H1608" si="654">(B1545-B1544)/B1544</f>
        <v>-1.6948931973505731E-2</v>
      </c>
      <c r="I1545" s="34">
        <f t="shared" ref="I1545:I1608" si="655">(C1545-C1544)/C1544</f>
        <v>-2.2095214922818816E-2</v>
      </c>
      <c r="J1545" s="34">
        <f t="shared" ref="J1545:J1608" si="656">(D1545-D1544)/D1544</f>
        <v>-7.6155556143828991E-3</v>
      </c>
      <c r="K1545" s="34">
        <f t="shared" ref="K1545:K1608" si="657">(E1545-E1544)/E1544</f>
        <v>4.6414112818195692E-3</v>
      </c>
      <c r="L1545" s="101">
        <f t="shared" ref="L1545:L1608" si="658">(F1545-F1544)/F1544</f>
        <v>-5.4074314944354343E-3</v>
      </c>
      <c r="N1545" s="34">
        <f t="shared" ref="N1545:N1608" si="659">-H1545*$B$7*100*$V$24*$B$6</f>
        <v>0.69699826954887822</v>
      </c>
      <c r="O1545" s="35">
        <f t="shared" si="651"/>
        <v>-2.2095214922818815</v>
      </c>
      <c r="P1545" s="35">
        <f t="shared" si="652"/>
        <v>-0.76155556143828995</v>
      </c>
      <c r="Q1545" s="35">
        <f t="shared" ref="Q1545:Q1608" si="660">-K1545*$E$6</f>
        <v>0.46414112818195691</v>
      </c>
      <c r="R1545" s="35">
        <f t="shared" si="653"/>
        <v>-0.5407431494435434</v>
      </c>
      <c r="S1545" s="67">
        <f t="shared" ref="S1545:S1608" si="661">SUM(N1545:R1545)</f>
        <v>-2.35068080543288</v>
      </c>
      <c r="BL1545" s="96">
        <v>40870</v>
      </c>
      <c r="BM1545" s="126">
        <f t="shared" ref="BM1545:BM1608" si="662">H1545-$BM$6</f>
        <v>-1.652744313460992E-2</v>
      </c>
      <c r="BN1545" s="126">
        <f t="shared" ref="BN1545:BN1608" si="663">I1545-$BN$6</f>
        <v>-2.2253745532488826E-2</v>
      </c>
      <c r="BO1545" s="126">
        <f t="shared" ref="BO1545:BO1608" si="664">J1545-$BO$6</f>
        <v>-7.5743651427908369E-3</v>
      </c>
      <c r="BP1545" s="126">
        <f t="shared" ref="BP1545:BP1608" si="665">K1545-$BP$6</f>
        <v>4.8491028924008495E-3</v>
      </c>
      <c r="BQ1545" s="126">
        <f t="shared" ref="BQ1545:BQ1608" si="666">L1545-$BQ$6</f>
        <v>-6.1570911368538424E-3</v>
      </c>
    </row>
    <row r="1546" spans="1:69" ht="14" thickBot="1" x14ac:dyDescent="0.2">
      <c r="A1546" s="96">
        <v>40871</v>
      </c>
      <c r="B1546" s="97">
        <v>2.0891900062561035</v>
      </c>
      <c r="C1546" s="98">
        <v>1161.7900390625</v>
      </c>
      <c r="D1546" s="97">
        <v>1.5515999794006348</v>
      </c>
      <c r="E1546">
        <v>77.124790621209272</v>
      </c>
      <c r="F1546">
        <v>1696.16650390625</v>
      </c>
      <c r="G1546" s="14"/>
      <c r="H1546" s="34">
        <f t="shared" si="654"/>
        <v>0</v>
      </c>
      <c r="I1546" s="34">
        <f t="shared" si="655"/>
        <v>0</v>
      </c>
      <c r="J1546" s="34">
        <f t="shared" si="656"/>
        <v>5.804025056783353E-4</v>
      </c>
      <c r="K1546" s="34">
        <f t="shared" si="657"/>
        <v>-3.00779995253614E-3</v>
      </c>
      <c r="L1546" s="101">
        <f t="shared" si="658"/>
        <v>2.3982538426600042E-3</v>
      </c>
      <c r="N1546" s="34">
        <f t="shared" si="659"/>
        <v>0</v>
      </c>
      <c r="O1546" s="35">
        <f t="shared" ref="O1546:O1609" si="667">I1546*$C$6</f>
        <v>0</v>
      </c>
      <c r="P1546" s="35">
        <f t="shared" ref="P1546:P1609" si="668">J1546*$D$6</f>
        <v>5.8040250567833532E-2</v>
      </c>
      <c r="Q1546" s="35">
        <f t="shared" si="660"/>
        <v>-0.30077999525361399</v>
      </c>
      <c r="R1546" s="35">
        <f t="shared" ref="R1546:R1609" si="669">L1546*$F$6</f>
        <v>0.23982538426600042</v>
      </c>
      <c r="S1546" s="67">
        <f t="shared" si="661"/>
        <v>-2.9143604197800488E-3</v>
      </c>
      <c r="BL1546" s="96">
        <v>40871</v>
      </c>
      <c r="BM1546" s="126">
        <f t="shared" si="662"/>
        <v>4.2148883889581103E-4</v>
      </c>
      <c r="BN1546" s="126">
        <f t="shared" si="663"/>
        <v>-1.5853060967001092E-4</v>
      </c>
      <c r="BO1546" s="126">
        <f t="shared" si="664"/>
        <v>6.2159297727039766E-4</v>
      </c>
      <c r="BP1546" s="126">
        <f t="shared" si="665"/>
        <v>-2.8001083419548602E-3</v>
      </c>
      <c r="BQ1546" s="126">
        <f t="shared" si="666"/>
        <v>1.6485942002415961E-3</v>
      </c>
    </row>
    <row r="1547" spans="1:69" ht="14" thickBot="1" x14ac:dyDescent="0.2">
      <c r="A1547" s="96">
        <v>40872</v>
      </c>
      <c r="B1547" s="97">
        <v>2.152400016784668</v>
      </c>
      <c r="C1547" s="98">
        <v>1158.6700439453125</v>
      </c>
      <c r="D1547" s="97">
        <v>1.5437999963760376</v>
      </c>
      <c r="E1547">
        <v>77.784691349081157</v>
      </c>
      <c r="F1547">
        <v>1682.6669921875</v>
      </c>
      <c r="G1547" s="14"/>
      <c r="H1547" s="34">
        <f t="shared" si="654"/>
        <v>3.025574999845938E-2</v>
      </c>
      <c r="I1547" s="34">
        <f t="shared" si="655"/>
        <v>-2.685506857766798E-3</v>
      </c>
      <c r="J1547" s="34">
        <f t="shared" si="656"/>
        <v>-5.0270579583342172E-3</v>
      </c>
      <c r="K1547" s="34">
        <f t="shared" si="657"/>
        <v>8.5562725364522873E-3</v>
      </c>
      <c r="L1547" s="101">
        <f t="shared" si="658"/>
        <v>-7.958836404127069E-3</v>
      </c>
      <c r="N1547" s="34">
        <f t="shared" si="659"/>
        <v>-1.2442203099165403</v>
      </c>
      <c r="O1547" s="35">
        <f t="shared" si="667"/>
        <v>-0.26855068577667979</v>
      </c>
      <c r="P1547" s="35">
        <f t="shared" si="668"/>
        <v>-0.50270579583342168</v>
      </c>
      <c r="Q1547" s="35">
        <f t="shared" si="660"/>
        <v>0.85562725364522874</v>
      </c>
      <c r="R1547" s="35">
        <f t="shared" si="669"/>
        <v>-0.79588364041270687</v>
      </c>
      <c r="S1547" s="67">
        <f t="shared" si="661"/>
        <v>-1.9557331782941199</v>
      </c>
      <c r="BL1547" s="96">
        <v>40872</v>
      </c>
      <c r="BM1547" s="126">
        <f t="shared" si="662"/>
        <v>3.0677238837355191E-2</v>
      </c>
      <c r="BN1547" s="126">
        <f t="shared" si="663"/>
        <v>-2.8440374674368087E-3</v>
      </c>
      <c r="BO1547" s="126">
        <f t="shared" si="664"/>
        <v>-4.985867486742155E-3</v>
      </c>
      <c r="BP1547" s="126">
        <f t="shared" si="665"/>
        <v>8.7639641470335667E-3</v>
      </c>
      <c r="BQ1547" s="126">
        <f t="shared" si="666"/>
        <v>-8.7084960465454771E-3</v>
      </c>
    </row>
    <row r="1548" spans="1:69" ht="14" thickBot="1" x14ac:dyDescent="0.2">
      <c r="A1548" s="96">
        <v>40875</v>
      </c>
      <c r="B1548" s="97">
        <v>2.1466100215911865</v>
      </c>
      <c r="C1548" s="98">
        <v>1192.550048828125</v>
      </c>
      <c r="D1548" s="97">
        <v>1.5499000549316406</v>
      </c>
      <c r="E1548">
        <v>77.978790624172774</v>
      </c>
      <c r="F1548">
        <v>1715.3074951171875</v>
      </c>
      <c r="G1548" s="14"/>
      <c r="H1548" s="34">
        <f t="shared" si="654"/>
        <v>-2.6900181882226273E-3</v>
      </c>
      <c r="I1548" s="34">
        <f t="shared" si="655"/>
        <v>2.9240425313361761E-2</v>
      </c>
      <c r="J1548" s="34">
        <f t="shared" si="656"/>
        <v>3.9513269658780206E-3</v>
      </c>
      <c r="K1548" s="34">
        <f t="shared" si="657"/>
        <v>2.4953403005810019E-3</v>
      </c>
      <c r="L1548" s="101">
        <f t="shared" si="658"/>
        <v>1.939807643534637E-2</v>
      </c>
      <c r="N1548" s="34">
        <f t="shared" si="659"/>
        <v>0.11062278290909715</v>
      </c>
      <c r="O1548" s="35">
        <f t="shared" si="667"/>
        <v>2.924042531336176</v>
      </c>
      <c r="P1548" s="35">
        <f t="shared" si="668"/>
        <v>0.39513269658780203</v>
      </c>
      <c r="Q1548" s="35">
        <f t="shared" si="660"/>
        <v>0.24953403005810018</v>
      </c>
      <c r="R1548" s="35">
        <f t="shared" si="669"/>
        <v>1.939807643534637</v>
      </c>
      <c r="S1548" s="67">
        <f t="shared" si="661"/>
        <v>5.6191396844258126</v>
      </c>
      <c r="BL1548" s="96">
        <v>40875</v>
      </c>
      <c r="BM1548" s="126">
        <f t="shared" si="662"/>
        <v>-2.2685293493268162E-3</v>
      </c>
      <c r="BN1548" s="126">
        <f t="shared" si="663"/>
        <v>2.9081894703691751E-2</v>
      </c>
      <c r="BO1548" s="126">
        <f t="shared" si="664"/>
        <v>3.9925174374700828E-3</v>
      </c>
      <c r="BP1548" s="126">
        <f t="shared" si="665"/>
        <v>2.7030319111622817E-3</v>
      </c>
      <c r="BQ1548" s="126">
        <f t="shared" si="666"/>
        <v>1.8648416792927964E-2</v>
      </c>
    </row>
    <row r="1549" spans="1:69" ht="14" thickBot="1" x14ac:dyDescent="0.2">
      <c r="A1549" s="96">
        <v>40876</v>
      </c>
      <c r="B1549" s="97">
        <v>2.1722500324249268</v>
      </c>
      <c r="C1549" s="98">
        <v>1195.18994140625</v>
      </c>
      <c r="D1549" s="97">
        <v>1.5607000589370728</v>
      </c>
      <c r="E1549">
        <v>77.91802779642947</v>
      </c>
      <c r="F1549">
        <v>1716.1075439453125</v>
      </c>
      <c r="G1549" s="14"/>
      <c r="H1549" s="34">
        <f t="shared" si="654"/>
        <v>1.1944419608520431E-2</v>
      </c>
      <c r="I1549" s="34">
        <f t="shared" si="655"/>
        <v>2.2136534904502541E-3</v>
      </c>
      <c r="J1549" s="34">
        <f t="shared" si="656"/>
        <v>6.9681938335749462E-3</v>
      </c>
      <c r="K1549" s="34">
        <f t="shared" si="657"/>
        <v>-7.7922249443642549E-4</v>
      </c>
      <c r="L1549" s="101">
        <f t="shared" si="658"/>
        <v>4.6641714701441432E-4</v>
      </c>
      <c r="N1549" s="34">
        <f t="shared" si="659"/>
        <v>-0.49119554028054963</v>
      </c>
      <c r="O1549" s="35">
        <f t="shared" si="667"/>
        <v>0.22136534904502542</v>
      </c>
      <c r="P1549" s="35">
        <f t="shared" si="668"/>
        <v>0.6968193833574946</v>
      </c>
      <c r="Q1549" s="35">
        <f t="shared" si="660"/>
        <v>-7.7922249443642552E-2</v>
      </c>
      <c r="R1549" s="35">
        <f t="shared" si="669"/>
        <v>4.6641714701441433E-2</v>
      </c>
      <c r="S1549" s="67">
        <f t="shared" si="661"/>
        <v>0.39570865737976924</v>
      </c>
      <c r="BL1549" s="96">
        <v>40876</v>
      </c>
      <c r="BM1549" s="126">
        <f t="shared" si="662"/>
        <v>1.2365908447416243E-2</v>
      </c>
      <c r="BN1549" s="126">
        <f t="shared" si="663"/>
        <v>2.0551228807802434E-3</v>
      </c>
      <c r="BO1549" s="126">
        <f t="shared" si="664"/>
        <v>7.0093843051670084E-3</v>
      </c>
      <c r="BP1549" s="126">
        <f t="shared" si="665"/>
        <v>-5.7153088385514565E-4</v>
      </c>
      <c r="BQ1549" s="126">
        <f t="shared" si="666"/>
        <v>-2.8324249540399372E-4</v>
      </c>
    </row>
    <row r="1550" spans="1:69" ht="14" thickBot="1" x14ac:dyDescent="0.2">
      <c r="A1550" s="96">
        <v>40877</v>
      </c>
      <c r="B1550" s="97">
        <v>2.2147400379180908</v>
      </c>
      <c r="C1550" s="98">
        <v>1246.9599609375</v>
      </c>
      <c r="D1550" s="97">
        <v>1.5698000192642212</v>
      </c>
      <c r="E1550">
        <v>77.567481441454973</v>
      </c>
      <c r="F1550">
        <v>1744.802001953125</v>
      </c>
      <c r="G1550" s="14"/>
      <c r="H1550" s="34">
        <f t="shared" si="654"/>
        <v>1.9560365915028487E-2</v>
      </c>
      <c r="I1550" s="34">
        <f t="shared" si="655"/>
        <v>4.331530724759769E-2</v>
      </c>
      <c r="J1550" s="34">
        <f t="shared" si="656"/>
        <v>5.8306913458733628E-3</v>
      </c>
      <c r="K1550" s="34">
        <f t="shared" si="657"/>
        <v>-4.4989120603814983E-3</v>
      </c>
      <c r="L1550" s="101">
        <f t="shared" si="658"/>
        <v>1.6720664220054797E-2</v>
      </c>
      <c r="N1550" s="34">
        <f t="shared" si="659"/>
        <v>-0.80438939844878865</v>
      </c>
      <c r="O1550" s="35">
        <f t="shared" si="667"/>
        <v>4.3315307247597694</v>
      </c>
      <c r="P1550" s="35">
        <f t="shared" si="668"/>
        <v>0.58306913458733622</v>
      </c>
      <c r="Q1550" s="35">
        <f t="shared" si="660"/>
        <v>-0.4498912060381498</v>
      </c>
      <c r="R1550" s="35">
        <f t="shared" si="669"/>
        <v>1.6720664220054797</v>
      </c>
      <c r="S1550" s="67">
        <f t="shared" si="661"/>
        <v>5.3323856768656475</v>
      </c>
      <c r="BL1550" s="96">
        <v>40877</v>
      </c>
      <c r="BM1550" s="126">
        <f t="shared" si="662"/>
        <v>1.9981854753924298E-2</v>
      </c>
      <c r="BN1550" s="126">
        <f t="shared" si="663"/>
        <v>4.3156776637927677E-2</v>
      </c>
      <c r="BO1550" s="126">
        <f t="shared" si="664"/>
        <v>5.871881817465425E-3</v>
      </c>
      <c r="BP1550" s="126">
        <f t="shared" si="665"/>
        <v>-4.291220449800218E-3</v>
      </c>
      <c r="BQ1550" s="126">
        <f t="shared" si="666"/>
        <v>1.5971004577636391E-2</v>
      </c>
    </row>
    <row r="1551" spans="1:69" ht="14" thickBot="1" x14ac:dyDescent="0.2">
      <c r="A1551" s="96">
        <v>40878</v>
      </c>
      <c r="B1551" s="97">
        <v>2.2803900241851807</v>
      </c>
      <c r="C1551" s="98">
        <v>1244.5799560546875</v>
      </c>
      <c r="D1551" s="97">
        <v>1.5688999891281128</v>
      </c>
      <c r="E1551">
        <v>77.742362275143662</v>
      </c>
      <c r="F1551">
        <v>1737.0543212890625</v>
      </c>
      <c r="G1551" s="14"/>
      <c r="H1551" s="34">
        <f t="shared" si="654"/>
        <v>2.9642298934913561E-2</v>
      </c>
      <c r="I1551" s="34">
        <f t="shared" si="655"/>
        <v>-1.9086457924624497E-3</v>
      </c>
      <c r="J1551" s="34">
        <f t="shared" si="656"/>
        <v>-5.7334063260506922E-4</v>
      </c>
      <c r="K1551" s="34">
        <f t="shared" si="657"/>
        <v>2.2545637738758226E-3</v>
      </c>
      <c r="L1551" s="101">
        <f t="shared" si="658"/>
        <v>-4.4404354507788131E-3</v>
      </c>
      <c r="N1551" s="34">
        <f t="shared" si="659"/>
        <v>-1.2189930961656839</v>
      </c>
      <c r="O1551" s="35">
        <f t="shared" si="667"/>
        <v>-0.19086457924624498</v>
      </c>
      <c r="P1551" s="35">
        <f t="shared" si="668"/>
        <v>-5.7334063260506919E-2</v>
      </c>
      <c r="Q1551" s="35">
        <f t="shared" si="660"/>
        <v>0.22545637738758226</v>
      </c>
      <c r="R1551" s="35">
        <f t="shared" si="669"/>
        <v>-0.4440435450778813</v>
      </c>
      <c r="S1551" s="67">
        <f t="shared" si="661"/>
        <v>-1.6857789063627346</v>
      </c>
      <c r="BL1551" s="96">
        <v>40878</v>
      </c>
      <c r="BM1551" s="126">
        <f t="shared" si="662"/>
        <v>3.0063787773809372E-2</v>
      </c>
      <c r="BN1551" s="126">
        <f t="shared" si="663"/>
        <v>-2.0671764021324606E-3</v>
      </c>
      <c r="BO1551" s="126">
        <f t="shared" si="664"/>
        <v>-5.3215016101300686E-4</v>
      </c>
      <c r="BP1551" s="126">
        <f t="shared" si="665"/>
        <v>2.4622553844571024E-3</v>
      </c>
      <c r="BQ1551" s="126">
        <f t="shared" si="666"/>
        <v>-5.1900950931972212E-3</v>
      </c>
    </row>
    <row r="1552" spans="1:69" ht="14" thickBot="1" x14ac:dyDescent="0.2">
      <c r="A1552" s="96">
        <v>40879</v>
      </c>
      <c r="B1552" s="97">
        <v>2.2193000316619873</v>
      </c>
      <c r="C1552" s="98">
        <v>1244.280029296875</v>
      </c>
      <c r="D1552" s="97">
        <v>1.5593999624252319</v>
      </c>
      <c r="E1552">
        <v>77.930175047565896</v>
      </c>
      <c r="F1552">
        <v>1743.9039306640625</v>
      </c>
      <c r="G1552" s="14"/>
      <c r="H1552" s="34">
        <f t="shared" si="654"/>
        <v>-2.6789273709887314E-2</v>
      </c>
      <c r="I1552" s="34">
        <f t="shared" si="655"/>
        <v>-2.4098633145536619E-4</v>
      </c>
      <c r="J1552" s="34">
        <f t="shared" si="656"/>
        <v>-6.0552149714529118E-3</v>
      </c>
      <c r="K1552" s="34">
        <f t="shared" si="657"/>
        <v>2.4158356773046328E-3</v>
      </c>
      <c r="L1552" s="101">
        <f t="shared" si="658"/>
        <v>3.9432326848114494E-3</v>
      </c>
      <c r="N1552" s="34">
        <f t="shared" si="659"/>
        <v>1.1016669042893426</v>
      </c>
      <c r="O1552" s="35">
        <f t="shared" si="667"/>
        <v>-2.4098633145536619E-2</v>
      </c>
      <c r="P1552" s="35">
        <f t="shared" si="668"/>
        <v>-0.60552149714529113</v>
      </c>
      <c r="Q1552" s="35">
        <f t="shared" si="660"/>
        <v>0.24158356773046327</v>
      </c>
      <c r="R1552" s="35">
        <f t="shared" si="669"/>
        <v>0.39432326848114496</v>
      </c>
      <c r="S1552" s="67">
        <f t="shared" si="661"/>
        <v>1.1079536102101231</v>
      </c>
      <c r="BL1552" s="96">
        <v>40879</v>
      </c>
      <c r="BM1552" s="126">
        <f t="shared" si="662"/>
        <v>-2.6367784870991503E-2</v>
      </c>
      <c r="BN1552" s="126">
        <f t="shared" si="663"/>
        <v>-3.9951694112537711E-4</v>
      </c>
      <c r="BO1552" s="126">
        <f t="shared" si="664"/>
        <v>-6.0140244998608495E-3</v>
      </c>
      <c r="BP1552" s="126">
        <f t="shared" si="665"/>
        <v>2.6235272878859127E-3</v>
      </c>
      <c r="BQ1552" s="126">
        <f t="shared" si="666"/>
        <v>3.1935730423930412E-3</v>
      </c>
    </row>
    <row r="1553" spans="1:69" ht="14" thickBot="1" x14ac:dyDescent="0.2">
      <c r="A1553" s="96">
        <v>40882</v>
      </c>
      <c r="B1553" s="97">
        <v>2.2015500068664551</v>
      </c>
      <c r="C1553" s="98">
        <v>1257.0799560546875</v>
      </c>
      <c r="D1553" s="97">
        <v>1.5643999576568604</v>
      </c>
      <c r="E1553">
        <v>77.77863990689238</v>
      </c>
      <c r="F1553">
        <v>1731.451904296875</v>
      </c>
      <c r="G1553" s="14"/>
      <c r="H1553" s="34">
        <f t="shared" si="654"/>
        <v>-7.9980284514480915E-3</v>
      </c>
      <c r="I1553" s="34">
        <f t="shared" si="655"/>
        <v>1.0287014543700068E-2</v>
      </c>
      <c r="J1553" s="34">
        <f t="shared" si="656"/>
        <v>3.2063584404941597E-3</v>
      </c>
      <c r="K1553" s="34">
        <f t="shared" si="657"/>
        <v>-1.944498913046513E-3</v>
      </c>
      <c r="L1553" s="101">
        <f t="shared" si="658"/>
        <v>-7.1403167045135819E-3</v>
      </c>
      <c r="N1553" s="34">
        <f t="shared" si="659"/>
        <v>0.3289063876813092</v>
      </c>
      <c r="O1553" s="35">
        <f t="shared" si="667"/>
        <v>1.0287014543700068</v>
      </c>
      <c r="P1553" s="35">
        <f t="shared" si="668"/>
        <v>0.32063584404941597</v>
      </c>
      <c r="Q1553" s="35">
        <f t="shared" si="660"/>
        <v>-0.19444989130465129</v>
      </c>
      <c r="R1553" s="35">
        <f t="shared" si="669"/>
        <v>-0.71403167045135818</v>
      </c>
      <c r="S1553" s="67">
        <f t="shared" si="661"/>
        <v>0.76976212434472246</v>
      </c>
      <c r="BL1553" s="96">
        <v>40882</v>
      </c>
      <c r="BM1553" s="126">
        <f t="shared" si="662"/>
        <v>-7.5765396125522808E-3</v>
      </c>
      <c r="BN1553" s="126">
        <f t="shared" si="663"/>
        <v>1.0128483934030057E-2</v>
      </c>
      <c r="BO1553" s="126">
        <f t="shared" si="664"/>
        <v>3.2475489120862219E-3</v>
      </c>
      <c r="BP1553" s="126">
        <f t="shared" si="665"/>
        <v>-1.7368073024652331E-3</v>
      </c>
      <c r="BQ1553" s="126">
        <f t="shared" si="666"/>
        <v>-7.88997634693199E-3</v>
      </c>
    </row>
    <row r="1554" spans="1:69" ht="14" thickBot="1" x14ac:dyDescent="0.2">
      <c r="A1554" s="96">
        <v>40883</v>
      </c>
      <c r="B1554" s="97">
        <v>2.2283999919891357</v>
      </c>
      <c r="C1554" s="98">
        <v>1258.469970703125</v>
      </c>
      <c r="D1554" s="97">
        <v>1.5605000257492065</v>
      </c>
      <c r="E1554">
        <v>77.700079245638833</v>
      </c>
      <c r="F1554">
        <v>1718.0474853515625</v>
      </c>
      <c r="G1554" s="14"/>
      <c r="H1554" s="34">
        <f t="shared" si="654"/>
        <v>1.2195946055705184E-2</v>
      </c>
      <c r="I1554" s="34">
        <f t="shared" si="655"/>
        <v>1.1057487964409396E-3</v>
      </c>
      <c r="J1554" s="34">
        <f t="shared" si="656"/>
        <v>-2.4929250915444157E-3</v>
      </c>
      <c r="K1554" s="34">
        <f t="shared" si="657"/>
        <v>-1.0100544487225695E-3</v>
      </c>
      <c r="L1554" s="101">
        <f t="shared" si="658"/>
        <v>-7.7417217954753982E-3</v>
      </c>
      <c r="N1554" s="34">
        <f t="shared" si="659"/>
        <v>-0.50153917129562475</v>
      </c>
      <c r="O1554" s="35">
        <f t="shared" si="667"/>
        <v>0.11057487964409396</v>
      </c>
      <c r="P1554" s="35">
        <f t="shared" si="668"/>
        <v>-0.24929250915444157</v>
      </c>
      <c r="Q1554" s="35">
        <f t="shared" si="660"/>
        <v>-0.10100544487225696</v>
      </c>
      <c r="R1554" s="35">
        <f t="shared" si="669"/>
        <v>-0.77417217954753981</v>
      </c>
      <c r="S1554" s="67">
        <f t="shared" si="661"/>
        <v>-1.5154344252257692</v>
      </c>
      <c r="BL1554" s="96">
        <v>40883</v>
      </c>
      <c r="BM1554" s="126">
        <f t="shared" si="662"/>
        <v>1.2617434894600996E-2</v>
      </c>
      <c r="BN1554" s="126">
        <f t="shared" si="663"/>
        <v>9.4721818677092869E-4</v>
      </c>
      <c r="BO1554" s="126">
        <f t="shared" si="664"/>
        <v>-2.4517346199523535E-3</v>
      </c>
      <c r="BP1554" s="126">
        <f t="shared" si="665"/>
        <v>-8.023628381412897E-4</v>
      </c>
      <c r="BQ1554" s="126">
        <f t="shared" si="666"/>
        <v>-8.4913814378938055E-3</v>
      </c>
    </row>
    <row r="1555" spans="1:69" ht="14" thickBot="1" x14ac:dyDescent="0.2">
      <c r="A1555" s="96">
        <v>40884</v>
      </c>
      <c r="B1555" s="97">
        <v>2.1431300640106201</v>
      </c>
      <c r="C1555" s="98">
        <v>1261.010009765625</v>
      </c>
      <c r="D1555" s="97">
        <v>1.5694999694824219</v>
      </c>
      <c r="E1555">
        <v>77.681967206710269</v>
      </c>
      <c r="F1555">
        <v>1736.346923828125</v>
      </c>
      <c r="G1555" s="14"/>
      <c r="H1555" s="34">
        <f t="shared" si="654"/>
        <v>-3.8265090775916388E-2</v>
      </c>
      <c r="I1555" s="34">
        <f t="shared" si="655"/>
        <v>2.0183549243378801E-3</v>
      </c>
      <c r="J1555" s="34">
        <f t="shared" si="656"/>
        <v>5.7673460972193181E-3</v>
      </c>
      <c r="K1555" s="34">
        <f t="shared" si="657"/>
        <v>-2.3310193637389925E-4</v>
      </c>
      <c r="L1555" s="101">
        <f t="shared" si="658"/>
        <v>1.0651299590137872E-2</v>
      </c>
      <c r="N1555" s="34">
        <f t="shared" si="659"/>
        <v>1.5735918992792957</v>
      </c>
      <c r="O1555" s="35">
        <f t="shared" si="667"/>
        <v>0.20183549243378801</v>
      </c>
      <c r="P1555" s="35">
        <f t="shared" si="668"/>
        <v>0.5767346097219318</v>
      </c>
      <c r="Q1555" s="35">
        <f t="shared" si="660"/>
        <v>-2.3310193637389925E-2</v>
      </c>
      <c r="R1555" s="35">
        <f t="shared" si="669"/>
        <v>1.0651299590137873</v>
      </c>
      <c r="S1555" s="67">
        <f t="shared" si="661"/>
        <v>3.3939817668114127</v>
      </c>
      <c r="BL1555" s="96">
        <v>40884</v>
      </c>
      <c r="BM1555" s="126">
        <f t="shared" si="662"/>
        <v>-3.7843601937020577E-2</v>
      </c>
      <c r="BN1555" s="126">
        <f t="shared" si="663"/>
        <v>1.8598243146678692E-3</v>
      </c>
      <c r="BO1555" s="126">
        <f t="shared" si="664"/>
        <v>5.8085365688113804E-3</v>
      </c>
      <c r="BP1555" s="126">
        <f t="shared" si="665"/>
        <v>-2.5410325792619379E-5</v>
      </c>
      <c r="BQ1555" s="126">
        <f t="shared" si="666"/>
        <v>9.9016399477194639E-3</v>
      </c>
    </row>
    <row r="1556" spans="1:69" ht="14" thickBot="1" x14ac:dyDescent="0.2">
      <c r="A1556" s="96">
        <v>40885</v>
      </c>
      <c r="B1556" s="97">
        <v>2.1020998954772949</v>
      </c>
      <c r="C1556" s="98">
        <v>1234.3499755859375</v>
      </c>
      <c r="D1556" s="97">
        <v>1.5645999908447266</v>
      </c>
      <c r="E1556">
        <v>77.681967206710269</v>
      </c>
      <c r="F1556">
        <v>1711.04541015625</v>
      </c>
      <c r="G1556" s="14"/>
      <c r="H1556" s="34">
        <f t="shared" si="654"/>
        <v>-1.9144973617019761E-2</v>
      </c>
      <c r="I1556" s="34">
        <f t="shared" si="655"/>
        <v>-2.1141810115085931E-2</v>
      </c>
      <c r="J1556" s="34">
        <f t="shared" si="656"/>
        <v>-3.1219998298637696E-3</v>
      </c>
      <c r="K1556" s="34">
        <f t="shared" si="657"/>
        <v>0</v>
      </c>
      <c r="L1556" s="101">
        <f t="shared" si="658"/>
        <v>-1.4571692629312084E-2</v>
      </c>
      <c r="N1556" s="34">
        <f t="shared" si="659"/>
        <v>0.78730704108558736</v>
      </c>
      <c r="O1556" s="35">
        <f t="shared" si="667"/>
        <v>-2.1141810115085931</v>
      </c>
      <c r="P1556" s="35">
        <f t="shared" si="668"/>
        <v>-0.31219998298637697</v>
      </c>
      <c r="Q1556" s="35">
        <f t="shared" si="660"/>
        <v>0</v>
      </c>
      <c r="R1556" s="35">
        <f t="shared" si="669"/>
        <v>-1.4571692629312083</v>
      </c>
      <c r="S1556" s="67">
        <f t="shared" si="661"/>
        <v>-3.0962432163405911</v>
      </c>
      <c r="BL1556" s="96">
        <v>40885</v>
      </c>
      <c r="BM1556" s="126">
        <f t="shared" si="662"/>
        <v>-1.8723484778123949E-2</v>
      </c>
      <c r="BN1556" s="126">
        <f t="shared" si="663"/>
        <v>-2.130034072475594E-2</v>
      </c>
      <c r="BO1556" s="126">
        <f t="shared" si="664"/>
        <v>-3.0808093582717073E-3</v>
      </c>
      <c r="BP1556" s="126">
        <f t="shared" si="665"/>
        <v>2.0769161058127987E-4</v>
      </c>
      <c r="BQ1556" s="126">
        <f t="shared" si="666"/>
        <v>-1.5321352271730492E-2</v>
      </c>
    </row>
    <row r="1557" spans="1:69" ht="14" thickBot="1" x14ac:dyDescent="0.2">
      <c r="A1557" s="96">
        <v>40886</v>
      </c>
      <c r="B1557" s="97">
        <v>2.1798698902130127</v>
      </c>
      <c r="C1557" s="98">
        <v>1255.18994140625</v>
      </c>
      <c r="D1557" s="97">
        <v>1.5659999847412109</v>
      </c>
      <c r="E1557">
        <v>77.537413504054868</v>
      </c>
      <c r="F1557">
        <v>1714.145263671875</v>
      </c>
      <c r="G1557" s="14"/>
      <c r="H1557" s="34">
        <f t="shared" si="654"/>
        <v>3.6996336331608828E-2</v>
      </c>
      <c r="I1557" s="34">
        <f t="shared" si="655"/>
        <v>1.6883352560054868E-2</v>
      </c>
      <c r="J1557" s="34">
        <f t="shared" si="656"/>
        <v>8.9479349653358948E-4</v>
      </c>
      <c r="K1557" s="34">
        <f t="shared" si="657"/>
        <v>-1.8608398815486479E-3</v>
      </c>
      <c r="L1557" s="101">
        <f t="shared" si="658"/>
        <v>1.8116722661042212E-3</v>
      </c>
      <c r="N1557" s="34">
        <f t="shared" si="659"/>
        <v>-1.5214163608119062</v>
      </c>
      <c r="O1557" s="35">
        <f t="shared" si="667"/>
        <v>1.6883352560054867</v>
      </c>
      <c r="P1557" s="35">
        <f t="shared" si="668"/>
        <v>8.947934965335895E-2</v>
      </c>
      <c r="Q1557" s="35">
        <f t="shared" si="660"/>
        <v>-0.18608398815486479</v>
      </c>
      <c r="R1557" s="35">
        <f t="shared" si="669"/>
        <v>0.18116722661042212</v>
      </c>
      <c r="S1557" s="67">
        <f t="shared" si="661"/>
        <v>0.25148148330249676</v>
      </c>
      <c r="BL1557" s="96">
        <v>40886</v>
      </c>
      <c r="BM1557" s="126">
        <f t="shared" si="662"/>
        <v>3.741782517050464E-2</v>
      </c>
      <c r="BN1557" s="126">
        <f t="shared" si="663"/>
        <v>1.6724821950384858E-2</v>
      </c>
      <c r="BO1557" s="126">
        <f t="shared" si="664"/>
        <v>9.3598396812565184E-4</v>
      </c>
      <c r="BP1557" s="126">
        <f t="shared" si="665"/>
        <v>-1.653148270967368E-3</v>
      </c>
      <c r="BQ1557" s="126">
        <f t="shared" si="666"/>
        <v>1.0620126236858133E-3</v>
      </c>
    </row>
    <row r="1558" spans="1:69" ht="14" thickBot="1" x14ac:dyDescent="0.2">
      <c r="A1558" s="96">
        <v>40889</v>
      </c>
      <c r="B1558" s="97">
        <v>2.1536500453948975</v>
      </c>
      <c r="C1558" s="98">
        <v>1236.469970703125</v>
      </c>
      <c r="D1558" s="97">
        <v>1.5583000183105469</v>
      </c>
      <c r="E1558">
        <v>77.91802779642947</v>
      </c>
      <c r="F1558">
        <v>1660.44921875</v>
      </c>
      <c r="G1558" s="14"/>
      <c r="H1558" s="34">
        <f t="shared" si="654"/>
        <v>-1.2028169633350494E-2</v>
      </c>
      <c r="I1558" s="34">
        <f t="shared" si="655"/>
        <v>-1.4914054108935985E-2</v>
      </c>
      <c r="J1558" s="34">
        <f t="shared" si="656"/>
        <v>-4.9169645630210649E-3</v>
      </c>
      <c r="K1558" s="34">
        <f t="shared" si="657"/>
        <v>4.9087824209495699E-3</v>
      </c>
      <c r="L1558" s="101">
        <f t="shared" si="658"/>
        <v>-3.1325259334703384E-2</v>
      </c>
      <c r="N1558" s="34">
        <f t="shared" si="659"/>
        <v>0.49463962882090584</v>
      </c>
      <c r="O1558" s="35">
        <f t="shared" si="667"/>
        <v>-1.4914054108935986</v>
      </c>
      <c r="P1558" s="35">
        <f t="shared" si="668"/>
        <v>-0.49169645630210651</v>
      </c>
      <c r="Q1558" s="35">
        <f t="shared" si="660"/>
        <v>0.49087824209495701</v>
      </c>
      <c r="R1558" s="35">
        <f t="shared" si="669"/>
        <v>-3.1325259334703386</v>
      </c>
      <c r="S1558" s="67">
        <f t="shared" si="661"/>
        <v>-4.1301099297501809</v>
      </c>
      <c r="BL1558" s="96">
        <v>40889</v>
      </c>
      <c r="BM1558" s="126">
        <f t="shared" si="662"/>
        <v>-1.1606680794454682E-2</v>
      </c>
      <c r="BN1558" s="126">
        <f t="shared" si="663"/>
        <v>-1.5072584718605996E-2</v>
      </c>
      <c r="BO1558" s="126">
        <f t="shared" si="664"/>
        <v>-4.8757740914290026E-3</v>
      </c>
      <c r="BP1558" s="126">
        <f t="shared" si="665"/>
        <v>5.1164740315308502E-3</v>
      </c>
      <c r="BQ1558" s="126">
        <f t="shared" si="666"/>
        <v>-3.2074918977121794E-2</v>
      </c>
    </row>
    <row r="1559" spans="1:69" ht="14" thickBot="1" x14ac:dyDescent="0.2">
      <c r="A1559" s="96">
        <v>40890</v>
      </c>
      <c r="B1559" s="97">
        <v>2.1073899269104004</v>
      </c>
      <c r="C1559" s="98">
        <v>1225.72998046875</v>
      </c>
      <c r="D1559" s="97">
        <v>1.5478999614715576</v>
      </c>
      <c r="E1559">
        <v>77.978790624172774</v>
      </c>
      <c r="F1559">
        <v>1657.5992431640625</v>
      </c>
      <c r="G1559" s="14"/>
      <c r="H1559" s="34">
        <f t="shared" si="654"/>
        <v>-2.1479867903057909E-2</v>
      </c>
      <c r="I1559" s="34">
        <f t="shared" si="655"/>
        <v>-8.6860097607284782E-3</v>
      </c>
      <c r="J1559" s="34">
        <f t="shared" si="656"/>
        <v>-6.6739759460855471E-3</v>
      </c>
      <c r="K1559" s="34">
        <f t="shared" si="657"/>
        <v>7.798301556355366E-4</v>
      </c>
      <c r="L1559" s="101">
        <f t="shared" si="658"/>
        <v>-1.7163882844203964E-3</v>
      </c>
      <c r="N1559" s="34">
        <f t="shared" si="659"/>
        <v>0.88332590997314331</v>
      </c>
      <c r="O1559" s="35">
        <f t="shared" si="667"/>
        <v>-0.86860097607284781</v>
      </c>
      <c r="P1559" s="35">
        <f t="shared" si="668"/>
        <v>-0.66739759460855475</v>
      </c>
      <c r="Q1559" s="35">
        <f t="shared" si="660"/>
        <v>7.7983015563553665E-2</v>
      </c>
      <c r="R1559" s="35">
        <f t="shared" si="669"/>
        <v>-0.17163882844203965</v>
      </c>
      <c r="S1559" s="67">
        <f t="shared" si="661"/>
        <v>-0.74632847358674526</v>
      </c>
      <c r="BL1559" s="96">
        <v>40890</v>
      </c>
      <c r="BM1559" s="126">
        <f t="shared" si="662"/>
        <v>-2.1058379064162098E-2</v>
      </c>
      <c r="BN1559" s="126">
        <f t="shared" si="663"/>
        <v>-8.8445403703984894E-3</v>
      </c>
      <c r="BO1559" s="126">
        <f t="shared" si="664"/>
        <v>-6.6327854744934849E-3</v>
      </c>
      <c r="BP1559" s="126">
        <f t="shared" si="665"/>
        <v>9.8752176621681644E-4</v>
      </c>
      <c r="BQ1559" s="126">
        <f t="shared" si="666"/>
        <v>-2.4660479268388043E-3</v>
      </c>
    </row>
    <row r="1560" spans="1:69" ht="14" thickBot="1" x14ac:dyDescent="0.2">
      <c r="A1560" s="96">
        <v>40891</v>
      </c>
      <c r="B1560" s="97">
        <v>2.0492401123046875</v>
      </c>
      <c r="C1560" s="98">
        <v>1211.8199462890625</v>
      </c>
      <c r="D1560" s="97">
        <v>1.5467000007629395</v>
      </c>
      <c r="E1560">
        <v>78.100595351097127</v>
      </c>
      <c r="F1560">
        <v>1584.5015869140625</v>
      </c>
      <c r="G1560" s="14"/>
      <c r="H1560" s="34">
        <f t="shared" si="654"/>
        <v>-2.7593286777718017E-2</v>
      </c>
      <c r="I1560" s="34">
        <f t="shared" si="655"/>
        <v>-1.1348367422952282E-2</v>
      </c>
      <c r="J1560" s="34">
        <f t="shared" si="656"/>
        <v>-7.7521851442995408E-4</v>
      </c>
      <c r="K1560" s="34">
        <f t="shared" si="657"/>
        <v>1.5620238009512587E-3</v>
      </c>
      <c r="L1560" s="101">
        <f t="shared" si="658"/>
        <v>-4.4098509667794945E-2</v>
      </c>
      <c r="N1560" s="34">
        <f t="shared" si="659"/>
        <v>1.1347306818682887</v>
      </c>
      <c r="O1560" s="35">
        <f t="shared" si="667"/>
        <v>-1.1348367422952284</v>
      </c>
      <c r="P1560" s="35">
        <f t="shared" si="668"/>
        <v>-7.7521851442995407E-2</v>
      </c>
      <c r="Q1560" s="35">
        <f t="shared" si="660"/>
        <v>0.15620238009512588</v>
      </c>
      <c r="R1560" s="35">
        <f t="shared" si="669"/>
        <v>-4.4098509667794943</v>
      </c>
      <c r="S1560" s="67">
        <f t="shared" si="661"/>
        <v>-4.3312764985543035</v>
      </c>
      <c r="BL1560" s="96">
        <v>40891</v>
      </c>
      <c r="BM1560" s="126">
        <f t="shared" si="662"/>
        <v>-2.7171797938822205E-2</v>
      </c>
      <c r="BN1560" s="126">
        <f t="shared" si="663"/>
        <v>-1.1506898032622294E-2</v>
      </c>
      <c r="BO1560" s="126">
        <f t="shared" si="664"/>
        <v>-7.3402804283789172E-4</v>
      </c>
      <c r="BP1560" s="126">
        <f t="shared" si="665"/>
        <v>1.7697154115325386E-3</v>
      </c>
      <c r="BQ1560" s="126">
        <f t="shared" si="666"/>
        <v>-4.4848169310213355E-2</v>
      </c>
    </row>
    <row r="1561" spans="1:69" ht="14" thickBot="1" x14ac:dyDescent="0.2">
      <c r="A1561" s="96">
        <v>40892</v>
      </c>
      <c r="B1561" s="97">
        <v>2.0772800445556641</v>
      </c>
      <c r="C1561" s="98">
        <v>1215.75</v>
      </c>
      <c r="D1561" s="97">
        <v>1.5505000352859497</v>
      </c>
      <c r="E1561">
        <v>77.91802779642947</v>
      </c>
      <c r="F1561">
        <v>1573.7537841796875</v>
      </c>
      <c r="G1561" s="14"/>
      <c r="H1561" s="34">
        <f t="shared" si="654"/>
        <v>1.3683087737064312E-2</v>
      </c>
      <c r="I1561" s="34">
        <f t="shared" si="655"/>
        <v>3.2431003656710248E-3</v>
      </c>
      <c r="J1561" s="34">
        <f t="shared" si="656"/>
        <v>2.4568659217274287E-3</v>
      </c>
      <c r="K1561" s="34">
        <f t="shared" si="657"/>
        <v>-2.3375949164911427E-3</v>
      </c>
      <c r="L1561" s="101">
        <f t="shared" si="658"/>
        <v>-6.7830810793362249E-3</v>
      </c>
      <c r="N1561" s="34">
        <f t="shared" si="659"/>
        <v>-0.56269554268832456</v>
      </c>
      <c r="O1561" s="35">
        <f t="shared" si="667"/>
        <v>0.3243100365671025</v>
      </c>
      <c r="P1561" s="35">
        <f t="shared" si="668"/>
        <v>0.24568659217274286</v>
      </c>
      <c r="Q1561" s="35">
        <f t="shared" si="660"/>
        <v>-0.23375949164911428</v>
      </c>
      <c r="R1561" s="35">
        <f t="shared" si="669"/>
        <v>-0.67830810793362251</v>
      </c>
      <c r="S1561" s="67">
        <f t="shared" si="661"/>
        <v>-0.90476651353121595</v>
      </c>
      <c r="BL1561" s="96">
        <v>40892</v>
      </c>
      <c r="BM1561" s="126">
        <f t="shared" si="662"/>
        <v>1.4104576575960124E-2</v>
      </c>
      <c r="BN1561" s="126">
        <f t="shared" si="663"/>
        <v>3.0845697560010141E-3</v>
      </c>
      <c r="BO1561" s="126">
        <f t="shared" si="664"/>
        <v>2.4980563933194909E-3</v>
      </c>
      <c r="BP1561" s="126">
        <f t="shared" si="665"/>
        <v>-2.1299033059098628E-3</v>
      </c>
      <c r="BQ1561" s="126">
        <f t="shared" si="666"/>
        <v>-7.5327407217546331E-3</v>
      </c>
    </row>
    <row r="1562" spans="1:69" ht="14" thickBot="1" x14ac:dyDescent="0.2">
      <c r="A1562" s="96">
        <v>40893</v>
      </c>
      <c r="B1562" s="97">
        <v>2.0300600528717041</v>
      </c>
      <c r="C1562" s="98">
        <v>1219.6600341796875</v>
      </c>
      <c r="D1562" s="97">
        <v>1.5503000020980835</v>
      </c>
      <c r="E1562">
        <v>77.85736523594133</v>
      </c>
      <c r="F1562">
        <v>1594.6524658203125</v>
      </c>
      <c r="G1562" s="14"/>
      <c r="H1562" s="34">
        <f t="shared" si="654"/>
        <v>-2.2731644588662309E-2</v>
      </c>
      <c r="I1562" s="34">
        <f t="shared" si="655"/>
        <v>3.216149849629858E-3</v>
      </c>
      <c r="J1562" s="34">
        <f t="shared" si="656"/>
        <v>-1.2901204986384923E-4</v>
      </c>
      <c r="K1562" s="34">
        <f t="shared" si="657"/>
        <v>-7.7854332564254052E-4</v>
      </c>
      <c r="L1562" s="101">
        <f t="shared" si="658"/>
        <v>1.3279511605125924E-2</v>
      </c>
      <c r="N1562" s="34">
        <f t="shared" si="659"/>
        <v>0.93480326471689656</v>
      </c>
      <c r="O1562" s="35">
        <f t="shared" si="667"/>
        <v>0.32161498496298579</v>
      </c>
      <c r="P1562" s="35">
        <f t="shared" si="668"/>
        <v>-1.2901204986384923E-2</v>
      </c>
      <c r="Q1562" s="35">
        <f t="shared" si="660"/>
        <v>-7.7854332564254058E-2</v>
      </c>
      <c r="R1562" s="35">
        <f t="shared" si="669"/>
        <v>1.3279511605125924</v>
      </c>
      <c r="S1562" s="67">
        <f t="shared" si="661"/>
        <v>2.493613872641836</v>
      </c>
      <c r="BL1562" s="96">
        <v>40893</v>
      </c>
      <c r="BM1562" s="126">
        <f t="shared" si="662"/>
        <v>-2.2310155749766497E-2</v>
      </c>
      <c r="BN1562" s="126">
        <f t="shared" si="663"/>
        <v>3.0576192399598473E-3</v>
      </c>
      <c r="BO1562" s="126">
        <f t="shared" si="664"/>
        <v>-8.7821578271786885E-5</v>
      </c>
      <c r="BP1562" s="126">
        <f t="shared" si="665"/>
        <v>-5.7085171506126068E-4</v>
      </c>
      <c r="BQ1562" s="126">
        <f t="shared" si="666"/>
        <v>1.2529851962707516E-2</v>
      </c>
    </row>
    <row r="1563" spans="1:69" ht="14" thickBot="1" x14ac:dyDescent="0.2">
      <c r="A1563" s="96">
        <v>40896</v>
      </c>
      <c r="B1563" s="97">
        <v>1.9980100393295288</v>
      </c>
      <c r="C1563" s="98">
        <v>1205.3499755859375</v>
      </c>
      <c r="D1563" s="97">
        <v>1.5499000549316406</v>
      </c>
      <c r="E1563">
        <v>77.997035690553062</v>
      </c>
      <c r="F1563">
        <v>1591.0513916015625</v>
      </c>
      <c r="G1563" s="14"/>
      <c r="H1563" s="34">
        <f t="shared" si="654"/>
        <v>-1.5787716967701346E-2</v>
      </c>
      <c r="I1563" s="34">
        <f t="shared" si="655"/>
        <v>-1.1732825699560275E-2</v>
      </c>
      <c r="J1563" s="34">
        <f t="shared" si="656"/>
        <v>-2.5798049790466779E-4</v>
      </c>
      <c r="K1563" s="34">
        <f t="shared" si="657"/>
        <v>1.7939273206647875E-3</v>
      </c>
      <c r="L1563" s="101">
        <f t="shared" si="658"/>
        <v>-2.2582188256909975E-3</v>
      </c>
      <c r="N1563" s="34">
        <f t="shared" si="659"/>
        <v>0.64924512198270512</v>
      </c>
      <c r="O1563" s="35">
        <f t="shared" si="667"/>
        <v>-1.1732825699560274</v>
      </c>
      <c r="P1563" s="35">
        <f t="shared" si="668"/>
        <v>-2.5798049790466779E-2</v>
      </c>
      <c r="Q1563" s="35">
        <f t="shared" si="660"/>
        <v>0.17939273206647877</v>
      </c>
      <c r="R1563" s="35">
        <f t="shared" si="669"/>
        <v>-0.22582188256909974</v>
      </c>
      <c r="S1563" s="67">
        <f t="shared" si="661"/>
        <v>-0.59626464826641001</v>
      </c>
      <c r="BL1563" s="96">
        <v>40896</v>
      </c>
      <c r="BM1563" s="126">
        <f t="shared" si="662"/>
        <v>-1.5366228128805535E-2</v>
      </c>
      <c r="BN1563" s="126">
        <f t="shared" si="663"/>
        <v>-1.1891356309230286E-2</v>
      </c>
      <c r="BO1563" s="126">
        <f t="shared" si="664"/>
        <v>-2.1679002631260543E-4</v>
      </c>
      <c r="BP1563" s="126">
        <f t="shared" si="665"/>
        <v>2.0016189312460674E-3</v>
      </c>
      <c r="BQ1563" s="126">
        <f t="shared" si="666"/>
        <v>-3.0078784681094057E-3</v>
      </c>
    </row>
    <row r="1564" spans="1:69" ht="14" thickBot="1" x14ac:dyDescent="0.2">
      <c r="A1564" s="96">
        <v>40897</v>
      </c>
      <c r="B1564" s="97">
        <v>2.0950601100921631</v>
      </c>
      <c r="C1564" s="98">
        <v>1241.300048828125</v>
      </c>
      <c r="D1564" s="97">
        <v>1.5657000541687012</v>
      </c>
      <c r="E1564">
        <v>77.899819670066449</v>
      </c>
      <c r="F1564">
        <v>1615.0506591796875</v>
      </c>
      <c r="G1564" s="14"/>
      <c r="H1564" s="34">
        <f t="shared" si="654"/>
        <v>4.8573364924232976E-2</v>
      </c>
      <c r="I1564" s="34">
        <f t="shared" si="655"/>
        <v>2.9825423296426141E-2</v>
      </c>
      <c r="J1564" s="34">
        <f t="shared" si="656"/>
        <v>1.0194205224257132E-2</v>
      </c>
      <c r="K1564" s="34">
        <f t="shared" si="657"/>
        <v>-1.2464066054036916E-3</v>
      </c>
      <c r="L1564" s="101">
        <f t="shared" si="658"/>
        <v>1.5083904709053542E-2</v>
      </c>
      <c r="N1564" s="34">
        <f t="shared" si="659"/>
        <v>-1.9975035212412766</v>
      </c>
      <c r="O1564" s="35">
        <f t="shared" si="667"/>
        <v>2.9825423296426141</v>
      </c>
      <c r="P1564" s="35">
        <f t="shared" si="668"/>
        <v>1.0194205224257131</v>
      </c>
      <c r="Q1564" s="35">
        <f t="shared" si="660"/>
        <v>-0.12464066054036917</v>
      </c>
      <c r="R1564" s="35">
        <f t="shared" si="669"/>
        <v>1.5083904709053542</v>
      </c>
      <c r="S1564" s="67">
        <f t="shared" si="661"/>
        <v>3.3882091411920356</v>
      </c>
      <c r="BL1564" s="96">
        <v>40897</v>
      </c>
      <c r="BM1564" s="126">
        <f t="shared" si="662"/>
        <v>4.8994853763128787E-2</v>
      </c>
      <c r="BN1564" s="126">
        <f t="shared" si="663"/>
        <v>2.9666892686756131E-2</v>
      </c>
      <c r="BO1564" s="126">
        <f t="shared" si="664"/>
        <v>1.0235395695849194E-2</v>
      </c>
      <c r="BP1564" s="126">
        <f t="shared" si="665"/>
        <v>-1.0387149948224118E-3</v>
      </c>
      <c r="BQ1564" s="126">
        <f t="shared" si="666"/>
        <v>1.4334245066635134E-2</v>
      </c>
    </row>
    <row r="1565" spans="1:69" ht="14" thickBot="1" x14ac:dyDescent="0.2">
      <c r="A1565" s="96">
        <v>40898</v>
      </c>
      <c r="B1565" s="97">
        <v>2.1250200271606445</v>
      </c>
      <c r="C1565" s="98">
        <v>1243.719970703125</v>
      </c>
      <c r="D1565" s="97">
        <v>1.5671999454498291</v>
      </c>
      <c r="E1565">
        <v>78.100595351097127</v>
      </c>
      <c r="F1565">
        <v>1611.3507080078125</v>
      </c>
      <c r="G1565" s="14"/>
      <c r="H1565" s="34">
        <f t="shared" si="654"/>
        <v>1.4300266099364323E-2</v>
      </c>
      <c r="I1565" s="34">
        <f t="shared" si="655"/>
        <v>1.9495059855065479E-3</v>
      </c>
      <c r="J1565" s="34">
        <f t="shared" si="656"/>
        <v>9.5796846729004413E-4</v>
      </c>
      <c r="K1565" s="34">
        <f t="shared" si="657"/>
        <v>2.5773574557814644E-3</v>
      </c>
      <c r="L1565" s="101">
        <f t="shared" si="658"/>
        <v>-2.2909195763272652E-3</v>
      </c>
      <c r="N1565" s="34">
        <f t="shared" si="659"/>
        <v>-0.5880760357600151</v>
      </c>
      <c r="O1565" s="35">
        <f t="shared" si="667"/>
        <v>0.1949505985506548</v>
      </c>
      <c r="P1565" s="35">
        <f t="shared" si="668"/>
        <v>9.5796846729004417E-2</v>
      </c>
      <c r="Q1565" s="35">
        <f t="shared" si="660"/>
        <v>0.25773574557814644</v>
      </c>
      <c r="R1565" s="35">
        <f t="shared" si="669"/>
        <v>-0.22909195763272652</v>
      </c>
      <c r="S1565" s="67">
        <f t="shared" si="661"/>
        <v>-0.26868480253493598</v>
      </c>
      <c r="BL1565" s="96">
        <v>40898</v>
      </c>
      <c r="BM1565" s="126">
        <f t="shared" si="662"/>
        <v>1.4721754938260135E-2</v>
      </c>
      <c r="BN1565" s="126">
        <f t="shared" si="663"/>
        <v>1.790975375836537E-3</v>
      </c>
      <c r="BO1565" s="126">
        <f t="shared" si="664"/>
        <v>9.9915893888210638E-4</v>
      </c>
      <c r="BP1565" s="126">
        <f t="shared" si="665"/>
        <v>2.7850490663627442E-3</v>
      </c>
      <c r="BQ1565" s="126">
        <f t="shared" si="666"/>
        <v>-3.0405792187456733E-3</v>
      </c>
    </row>
    <row r="1566" spans="1:69" ht="14" thickBot="1" x14ac:dyDescent="0.2">
      <c r="A1566" s="96">
        <v>40899</v>
      </c>
      <c r="B1566" s="97">
        <v>2.1160800457000732</v>
      </c>
      <c r="C1566" s="98">
        <v>1254</v>
      </c>
      <c r="D1566" s="97">
        <v>1.5679999589920044</v>
      </c>
      <c r="E1566">
        <v>78.179968417600634</v>
      </c>
      <c r="F1566">
        <v>1604.302978515625</v>
      </c>
      <c r="G1566" s="14"/>
      <c r="H1566" s="34">
        <f t="shared" si="654"/>
        <v>-4.2070104499280824E-3</v>
      </c>
      <c r="I1566" s="34">
        <f t="shared" si="655"/>
        <v>8.2655497531838179E-3</v>
      </c>
      <c r="J1566" s="34">
        <f t="shared" si="656"/>
        <v>5.1047318148397922E-4</v>
      </c>
      <c r="K1566" s="34">
        <f t="shared" si="657"/>
        <v>1.0162927202627535E-3</v>
      </c>
      <c r="L1566" s="101">
        <f t="shared" si="658"/>
        <v>-4.3738023368611878E-3</v>
      </c>
      <c r="N1566" s="34">
        <f t="shared" si="659"/>
        <v>0.17300671264464379</v>
      </c>
      <c r="O1566" s="35">
        <f t="shared" si="667"/>
        <v>0.82655497531838185</v>
      </c>
      <c r="P1566" s="35">
        <f t="shared" si="668"/>
        <v>5.104731814839792E-2</v>
      </c>
      <c r="Q1566" s="35">
        <f t="shared" si="660"/>
        <v>0.10162927202627535</v>
      </c>
      <c r="R1566" s="35">
        <f t="shared" si="669"/>
        <v>-0.43738023368611878</v>
      </c>
      <c r="S1566" s="67">
        <f t="shared" si="661"/>
        <v>0.71485804445157997</v>
      </c>
      <c r="BL1566" s="96">
        <v>40899</v>
      </c>
      <c r="BM1566" s="126">
        <f t="shared" si="662"/>
        <v>-3.7855216110322712E-3</v>
      </c>
      <c r="BN1566" s="126">
        <f t="shared" si="663"/>
        <v>8.1070191435138068E-3</v>
      </c>
      <c r="BO1566" s="126">
        <f t="shared" si="664"/>
        <v>5.5166365307604158E-4</v>
      </c>
      <c r="BP1566" s="126">
        <f t="shared" si="665"/>
        <v>1.2239843308440334E-3</v>
      </c>
      <c r="BQ1566" s="126">
        <f t="shared" si="666"/>
        <v>-5.1234619792795959E-3</v>
      </c>
    </row>
    <row r="1567" spans="1:69" ht="14" thickBot="1" x14ac:dyDescent="0.2">
      <c r="A1567" s="96">
        <v>40900</v>
      </c>
      <c r="B1567" s="97">
        <v>2.1964499950408936</v>
      </c>
      <c r="C1567" s="98">
        <v>1265.3299560546875</v>
      </c>
      <c r="D1567" s="97">
        <v>1.562000036239624</v>
      </c>
      <c r="E1567">
        <v>78.057916179808132</v>
      </c>
      <c r="F1567">
        <v>1605.3028564453125</v>
      </c>
      <c r="G1567" s="14"/>
      <c r="H1567" s="34">
        <f t="shared" si="654"/>
        <v>3.7980580887823231E-2</v>
      </c>
      <c r="I1567" s="34">
        <f t="shared" si="655"/>
        <v>9.035052675189394E-3</v>
      </c>
      <c r="J1567" s="34">
        <f t="shared" si="656"/>
        <v>-3.8264814472555521E-3</v>
      </c>
      <c r="K1567" s="34">
        <f t="shared" si="657"/>
        <v>-1.5611702110258797E-3</v>
      </c>
      <c r="L1567" s="101">
        <f t="shared" si="658"/>
        <v>6.2324756799531295E-4</v>
      </c>
      <c r="N1567" s="34">
        <f t="shared" si="659"/>
        <v>-1.5618918759397451</v>
      </c>
      <c r="O1567" s="35">
        <f t="shared" si="667"/>
        <v>0.90350526751893945</v>
      </c>
      <c r="P1567" s="35">
        <f t="shared" si="668"/>
        <v>-0.38264814472555519</v>
      </c>
      <c r="Q1567" s="35">
        <f t="shared" si="660"/>
        <v>-0.15611702110258796</v>
      </c>
      <c r="R1567" s="35">
        <f t="shared" si="669"/>
        <v>6.2324756799531297E-2</v>
      </c>
      <c r="S1567" s="67">
        <f t="shared" si="661"/>
        <v>-1.1348270174494175</v>
      </c>
      <c r="BL1567" s="96">
        <v>40900</v>
      </c>
      <c r="BM1567" s="126">
        <f t="shared" si="662"/>
        <v>3.8402069726719043E-2</v>
      </c>
      <c r="BN1567" s="126">
        <f t="shared" si="663"/>
        <v>8.8765220655193829E-3</v>
      </c>
      <c r="BO1567" s="126">
        <f t="shared" si="664"/>
        <v>-3.7852909756634899E-3</v>
      </c>
      <c r="BP1567" s="126">
        <f t="shared" si="665"/>
        <v>-1.3534786004445998E-3</v>
      </c>
      <c r="BQ1567" s="126">
        <f t="shared" si="666"/>
        <v>-1.2641207442309508E-4</v>
      </c>
    </row>
    <row r="1568" spans="1:69" ht="14" thickBot="1" x14ac:dyDescent="0.2">
      <c r="A1568" s="96">
        <v>40903</v>
      </c>
      <c r="B1568" s="97">
        <v>2.1964499950408936</v>
      </c>
      <c r="C1568" s="98">
        <v>1265.3299560546875</v>
      </c>
      <c r="D1568" s="97">
        <v>1.5630999803543091</v>
      </c>
      <c r="E1568">
        <v>77.978790624172774</v>
      </c>
      <c r="F1568">
        <v>1605.3028564453125</v>
      </c>
      <c r="G1568" s="14"/>
      <c r="H1568" s="34">
        <f t="shared" si="654"/>
        <v>0</v>
      </c>
      <c r="I1568" s="34">
        <f t="shared" si="655"/>
        <v>0</v>
      </c>
      <c r="J1568" s="34">
        <f t="shared" si="656"/>
        <v>7.0418955772438786E-4</v>
      </c>
      <c r="K1568" s="34">
        <f t="shared" si="657"/>
        <v>-1.0136775295549801E-3</v>
      </c>
      <c r="L1568" s="101">
        <f t="shared" si="658"/>
        <v>0</v>
      </c>
      <c r="N1568" s="34">
        <f t="shared" si="659"/>
        <v>0</v>
      </c>
      <c r="O1568" s="35">
        <f t="shared" si="667"/>
        <v>0</v>
      </c>
      <c r="P1568" s="35">
        <f t="shared" si="668"/>
        <v>7.0418955772438785E-2</v>
      </c>
      <c r="Q1568" s="35">
        <f t="shared" si="660"/>
        <v>-0.10136775295549801</v>
      </c>
      <c r="R1568" s="35">
        <f t="shared" si="669"/>
        <v>0</v>
      </c>
      <c r="S1568" s="67">
        <f t="shared" si="661"/>
        <v>-3.0948797183059221E-2</v>
      </c>
      <c r="BL1568" s="96">
        <v>40903</v>
      </c>
      <c r="BM1568" s="126">
        <f t="shared" si="662"/>
        <v>4.2148883889581103E-4</v>
      </c>
      <c r="BN1568" s="126">
        <f t="shared" si="663"/>
        <v>-1.5853060967001092E-4</v>
      </c>
      <c r="BO1568" s="126">
        <f t="shared" si="664"/>
        <v>7.4538002931645022E-4</v>
      </c>
      <c r="BP1568" s="126">
        <f t="shared" si="665"/>
        <v>-8.0598591897370025E-4</v>
      </c>
      <c r="BQ1568" s="126">
        <f t="shared" si="666"/>
        <v>-7.4965964241840803E-4</v>
      </c>
    </row>
    <row r="1569" spans="1:69" ht="14" thickBot="1" x14ac:dyDescent="0.2">
      <c r="A1569" s="96">
        <v>40904</v>
      </c>
      <c r="B1569" s="97">
        <v>2.1686599254608154</v>
      </c>
      <c r="C1569" s="98">
        <v>1265.4300537109375</v>
      </c>
      <c r="D1569" s="97">
        <v>1.5671000480651855</v>
      </c>
      <c r="E1569">
        <v>77.85736523594133</v>
      </c>
      <c r="F1569">
        <v>1605.4759521484375</v>
      </c>
      <c r="G1569" s="14"/>
      <c r="H1569" s="34">
        <f t="shared" si="654"/>
        <v>-1.265226599413693E-2</v>
      </c>
      <c r="I1569" s="34">
        <f t="shared" si="655"/>
        <v>7.9107947907995139E-5</v>
      </c>
      <c r="J1569" s="34">
        <f t="shared" si="656"/>
        <v>2.5590606878324994E-3</v>
      </c>
      <c r="K1569" s="34">
        <f t="shared" si="657"/>
        <v>-1.5571591616067321E-3</v>
      </c>
      <c r="L1569" s="101">
        <f t="shared" si="658"/>
        <v>1.0782744354438692E-4</v>
      </c>
      <c r="N1569" s="34">
        <f t="shared" si="659"/>
        <v>0.52030461374030224</v>
      </c>
      <c r="O1569" s="35">
        <f t="shared" si="667"/>
        <v>7.9107947907995132E-3</v>
      </c>
      <c r="P1569" s="35">
        <f t="shared" si="668"/>
        <v>0.25590606878324995</v>
      </c>
      <c r="Q1569" s="35">
        <f t="shared" si="660"/>
        <v>-0.15571591616067321</v>
      </c>
      <c r="R1569" s="35">
        <f t="shared" si="669"/>
        <v>1.0782744354438692E-2</v>
      </c>
      <c r="S1569" s="67">
        <f t="shared" si="661"/>
        <v>0.63918830550811723</v>
      </c>
      <c r="BL1569" s="96">
        <v>40904</v>
      </c>
      <c r="BM1569" s="126">
        <f t="shared" si="662"/>
        <v>-1.2230777155241119E-2</v>
      </c>
      <c r="BN1569" s="126">
        <f t="shared" si="663"/>
        <v>-7.9422661762015777E-5</v>
      </c>
      <c r="BO1569" s="126">
        <f t="shared" si="664"/>
        <v>2.6002511594245617E-3</v>
      </c>
      <c r="BP1569" s="126">
        <f t="shared" si="665"/>
        <v>-1.3494675510254523E-3</v>
      </c>
      <c r="BQ1569" s="126">
        <f t="shared" si="666"/>
        <v>-6.4183219887402115E-4</v>
      </c>
    </row>
    <row r="1570" spans="1:69" ht="14" thickBot="1" x14ac:dyDescent="0.2">
      <c r="A1570" s="96">
        <v>40905</v>
      </c>
      <c r="B1570" s="97">
        <v>2.0708000659942627</v>
      </c>
      <c r="C1570" s="98">
        <v>1249.6400146484375</v>
      </c>
      <c r="D1570" s="97">
        <v>1.5455000400543213</v>
      </c>
      <c r="E1570">
        <v>77.942320428962958</v>
      </c>
      <c r="F1570">
        <v>1564.9022216796875</v>
      </c>
      <c r="G1570" s="14"/>
      <c r="H1570" s="34">
        <f t="shared" si="654"/>
        <v>-4.5124575927117126E-2</v>
      </c>
      <c r="I1570" s="34">
        <f t="shared" si="655"/>
        <v>-1.2478002254012313E-2</v>
      </c>
      <c r="J1570" s="34">
        <f t="shared" si="656"/>
        <v>-1.3783426295936006E-2</v>
      </c>
      <c r="K1570" s="34">
        <f t="shared" si="657"/>
        <v>1.0911645001622789E-3</v>
      </c>
      <c r="L1570" s="101">
        <f t="shared" si="658"/>
        <v>-2.5272088575636713E-2</v>
      </c>
      <c r="N1570" s="34">
        <f t="shared" si="659"/>
        <v>1.8556774777603935</v>
      </c>
      <c r="O1570" s="35">
        <f t="shared" si="667"/>
        <v>-1.2478002254012313</v>
      </c>
      <c r="P1570" s="35">
        <f t="shared" si="668"/>
        <v>-1.3783426295936005</v>
      </c>
      <c r="Q1570" s="35">
        <f t="shared" si="660"/>
        <v>0.1091164500162279</v>
      </c>
      <c r="R1570" s="35">
        <f t="shared" si="669"/>
        <v>-2.5272088575636715</v>
      </c>
      <c r="S1570" s="67">
        <f t="shared" si="661"/>
        <v>-3.188557784781882</v>
      </c>
      <c r="BL1570" s="96">
        <v>40905</v>
      </c>
      <c r="BM1570" s="126">
        <f t="shared" si="662"/>
        <v>-4.4703087088221315E-2</v>
      </c>
      <c r="BN1570" s="126">
        <f t="shared" si="663"/>
        <v>-1.2636532863682324E-2</v>
      </c>
      <c r="BO1570" s="126">
        <f t="shared" si="664"/>
        <v>-1.3742235824343944E-2</v>
      </c>
      <c r="BP1570" s="126">
        <f t="shared" si="665"/>
        <v>1.2988561107435588E-3</v>
      </c>
      <c r="BQ1570" s="126">
        <f t="shared" si="666"/>
        <v>-2.602174821805512E-2</v>
      </c>
    </row>
    <row r="1571" spans="1:69" ht="14" thickBot="1" x14ac:dyDescent="0.2">
      <c r="A1571" s="96">
        <v>40906</v>
      </c>
      <c r="B1571" s="97">
        <v>2.0603699684143066</v>
      </c>
      <c r="C1571" s="98">
        <v>1263.02001953125</v>
      </c>
      <c r="D1571" s="97">
        <v>1.5394999980926514</v>
      </c>
      <c r="E1571">
        <v>77.657842185478643</v>
      </c>
      <c r="F1571">
        <v>1533.1329345703125</v>
      </c>
      <c r="G1571" s="14"/>
      <c r="H1571" s="34">
        <f t="shared" si="654"/>
        <v>-5.0367477533125368E-3</v>
      </c>
      <c r="I1571" s="34">
        <f t="shared" si="655"/>
        <v>1.0707087421953842E-2</v>
      </c>
      <c r="J1571" s="34">
        <f t="shared" si="656"/>
        <v>-3.8822658079381428E-3</v>
      </c>
      <c r="K1571" s="34">
        <f t="shared" si="657"/>
        <v>-3.6498559693714837E-3</v>
      </c>
      <c r="L1571" s="101">
        <f t="shared" si="658"/>
        <v>-2.0301132345045457E-2</v>
      </c>
      <c r="N1571" s="34">
        <f t="shared" si="659"/>
        <v>0.20712835910255303</v>
      </c>
      <c r="O1571" s="35">
        <f t="shared" si="667"/>
        <v>1.0707087421953843</v>
      </c>
      <c r="P1571" s="35">
        <f t="shared" si="668"/>
        <v>-0.38822658079381428</v>
      </c>
      <c r="Q1571" s="35">
        <f t="shared" si="660"/>
        <v>-0.36498559693714838</v>
      </c>
      <c r="R1571" s="35">
        <f t="shared" si="669"/>
        <v>-2.0301132345045456</v>
      </c>
      <c r="S1571" s="67">
        <f t="shared" si="661"/>
        <v>-1.505488310937571</v>
      </c>
      <c r="BL1571" s="96">
        <v>40906</v>
      </c>
      <c r="BM1571" s="126">
        <f t="shared" si="662"/>
        <v>-4.6152589144167261E-3</v>
      </c>
      <c r="BN1571" s="126">
        <f t="shared" si="663"/>
        <v>1.0548556812283831E-2</v>
      </c>
      <c r="BO1571" s="126">
        <f t="shared" si="664"/>
        <v>-3.8410753363460805E-3</v>
      </c>
      <c r="BP1571" s="126">
        <f t="shared" si="665"/>
        <v>-3.4421643587902039E-3</v>
      </c>
      <c r="BQ1571" s="126">
        <f t="shared" si="666"/>
        <v>-2.1050791987463863E-2</v>
      </c>
    </row>
    <row r="1572" spans="1:69" ht="14" thickBot="1" x14ac:dyDescent="0.2">
      <c r="A1572" s="96">
        <v>40907</v>
      </c>
      <c r="B1572" s="97">
        <v>2.0377299785614014</v>
      </c>
      <c r="C1572" s="98">
        <v>1257.5999755859375</v>
      </c>
      <c r="D1572" s="97">
        <v>1.5511000156402588</v>
      </c>
      <c r="E1572">
        <v>77.029735461912196</v>
      </c>
      <c r="F1572">
        <v>1574.828857421875</v>
      </c>
      <c r="G1572" s="14"/>
      <c r="H1572" s="34">
        <f t="shared" si="654"/>
        <v>-1.0988312875832377E-2</v>
      </c>
      <c r="I1572" s="34">
        <f t="shared" si="655"/>
        <v>-4.2913365279230202E-3</v>
      </c>
      <c r="J1572" s="34">
        <f t="shared" si="656"/>
        <v>7.5349253406814887E-3</v>
      </c>
      <c r="K1572" s="34">
        <f t="shared" si="657"/>
        <v>-8.0881300058050967E-3</v>
      </c>
      <c r="L1572" s="101">
        <f t="shared" si="658"/>
        <v>2.7196547612649464E-2</v>
      </c>
      <c r="N1572" s="34">
        <f t="shared" si="659"/>
        <v>0.45187714905511323</v>
      </c>
      <c r="O1572" s="35">
        <f t="shared" si="667"/>
        <v>-0.42913365279230203</v>
      </c>
      <c r="P1572" s="35">
        <f t="shared" si="668"/>
        <v>0.75349253406814887</v>
      </c>
      <c r="Q1572" s="35">
        <f t="shared" si="660"/>
        <v>-0.80881300058050964</v>
      </c>
      <c r="R1572" s="35">
        <f t="shared" si="669"/>
        <v>2.7196547612649464</v>
      </c>
      <c r="S1572" s="67">
        <f t="shared" si="661"/>
        <v>2.6870777910153967</v>
      </c>
      <c r="BL1572" s="96">
        <v>40907</v>
      </c>
      <c r="BM1572" s="126">
        <f t="shared" si="662"/>
        <v>-1.0566824036936566E-2</v>
      </c>
      <c r="BN1572" s="126">
        <f t="shared" si="663"/>
        <v>-4.4498671375930313E-3</v>
      </c>
      <c r="BO1572" s="126">
        <f t="shared" si="664"/>
        <v>7.576115812273551E-3</v>
      </c>
      <c r="BP1572" s="126">
        <f t="shared" si="665"/>
        <v>-7.8804383952238172E-3</v>
      </c>
      <c r="BQ1572" s="126">
        <f t="shared" si="666"/>
        <v>2.6446887970231057E-2</v>
      </c>
    </row>
    <row r="1573" spans="1:69" ht="14" thickBot="1" x14ac:dyDescent="0.2">
      <c r="A1573" s="96">
        <v>40910</v>
      </c>
      <c r="B1573" s="97">
        <v>2.0377299785614014</v>
      </c>
      <c r="C1573" s="98">
        <v>1257.5999755859375</v>
      </c>
      <c r="D1573" s="97">
        <v>1.5482000112533569</v>
      </c>
      <c r="E1573">
        <v>76.917162718986347</v>
      </c>
      <c r="F1573">
        <v>1574.828857421875</v>
      </c>
      <c r="G1573" s="14"/>
      <c r="H1573" s="34">
        <f t="shared" si="654"/>
        <v>0</v>
      </c>
      <c r="I1573" s="34">
        <f t="shared" si="655"/>
        <v>0</v>
      </c>
      <c r="J1573" s="34">
        <f t="shared" si="656"/>
        <v>-1.8696437094063206E-3</v>
      </c>
      <c r="K1573" s="34">
        <f t="shared" si="657"/>
        <v>-1.4614193110076459E-3</v>
      </c>
      <c r="L1573" s="101">
        <f t="shared" si="658"/>
        <v>0</v>
      </c>
      <c r="N1573" s="34">
        <f t="shared" si="659"/>
        <v>0</v>
      </c>
      <c r="O1573" s="35">
        <f t="shared" si="667"/>
        <v>0</v>
      </c>
      <c r="P1573" s="35">
        <f t="shared" si="668"/>
        <v>-0.18696437094063206</v>
      </c>
      <c r="Q1573" s="35">
        <f t="shared" si="660"/>
        <v>-0.14614193110076459</v>
      </c>
      <c r="R1573" s="35">
        <f t="shared" si="669"/>
        <v>0</v>
      </c>
      <c r="S1573" s="67">
        <f t="shared" si="661"/>
        <v>-0.33310630204139668</v>
      </c>
      <c r="BL1573" s="96">
        <v>40910</v>
      </c>
      <c r="BM1573" s="126">
        <f t="shared" si="662"/>
        <v>4.2148883889581103E-4</v>
      </c>
      <c r="BN1573" s="126">
        <f t="shared" si="663"/>
        <v>-1.5853060967001092E-4</v>
      </c>
      <c r="BO1573" s="126">
        <f t="shared" si="664"/>
        <v>-1.8284532378142584E-3</v>
      </c>
      <c r="BP1573" s="126">
        <f t="shared" si="665"/>
        <v>-1.253727700426366E-3</v>
      </c>
      <c r="BQ1573" s="126">
        <f t="shared" si="666"/>
        <v>-7.4965964241840803E-4</v>
      </c>
    </row>
    <row r="1574" spans="1:69" ht="14" thickBot="1" x14ac:dyDescent="0.2">
      <c r="A1574" s="96">
        <v>40911</v>
      </c>
      <c r="B1574" s="97">
        <v>2.1163899898529053</v>
      </c>
      <c r="C1574" s="98">
        <v>1277.06005859375</v>
      </c>
      <c r="D1574" s="97">
        <v>1.5651999711990356</v>
      </c>
      <c r="E1574">
        <v>76.681236795818961</v>
      </c>
      <c r="F1574">
        <v>1603.3011474609375</v>
      </c>
      <c r="H1574" s="34">
        <f t="shared" si="654"/>
        <v>3.860178341540442E-2</v>
      </c>
      <c r="I1574" s="34">
        <f t="shared" si="655"/>
        <v>1.5473984880403415E-2</v>
      </c>
      <c r="J1574" s="34">
        <f t="shared" si="656"/>
        <v>1.0980467524939665E-2</v>
      </c>
      <c r="K1574" s="34">
        <f t="shared" si="657"/>
        <v>-3.0672728273835525E-3</v>
      </c>
      <c r="L1574" s="101">
        <f t="shared" si="658"/>
        <v>1.8079609034897921E-2</v>
      </c>
      <c r="N1574" s="34">
        <f t="shared" si="659"/>
        <v>-1.5874378565030216</v>
      </c>
      <c r="O1574" s="35">
        <f t="shared" si="667"/>
        <v>1.5473984880403415</v>
      </c>
      <c r="P1574" s="35">
        <f t="shared" si="668"/>
        <v>1.0980467524939665</v>
      </c>
      <c r="Q1574" s="35">
        <f t="shared" si="660"/>
        <v>-0.30672728273835526</v>
      </c>
      <c r="R1574" s="35">
        <f t="shared" si="669"/>
        <v>1.8079609034897921</v>
      </c>
      <c r="S1574" s="67">
        <f t="shared" si="661"/>
        <v>2.5592410047827232</v>
      </c>
      <c r="BL1574" s="96">
        <v>40911</v>
      </c>
      <c r="BM1574" s="126">
        <f t="shared" si="662"/>
        <v>3.9023272254300231E-2</v>
      </c>
      <c r="BN1574" s="126">
        <f t="shared" si="663"/>
        <v>1.5315454270733404E-2</v>
      </c>
      <c r="BO1574" s="126">
        <f t="shared" si="664"/>
        <v>1.1021657996531728E-2</v>
      </c>
      <c r="BP1574" s="126">
        <f t="shared" si="665"/>
        <v>-2.8595812168022727E-3</v>
      </c>
      <c r="BQ1574" s="126">
        <f t="shared" si="666"/>
        <v>1.7329949392479515E-2</v>
      </c>
    </row>
    <row r="1575" spans="1:69" ht="14" thickBot="1" x14ac:dyDescent="0.2">
      <c r="A1575" s="96">
        <v>40912</v>
      </c>
      <c r="B1575" s="97">
        <v>2.1296300888061523</v>
      </c>
      <c r="C1575" s="98">
        <v>1277.300048828125</v>
      </c>
      <c r="D1575" s="97">
        <v>1.5612000226974487</v>
      </c>
      <c r="E1575">
        <v>76.781324122698308</v>
      </c>
      <c r="F1575">
        <v>1615.1007080078125</v>
      </c>
      <c r="H1575" s="34">
        <f t="shared" si="654"/>
        <v>6.2559826009039535E-3</v>
      </c>
      <c r="I1575" s="34">
        <f t="shared" si="655"/>
        <v>1.8792399994035371E-4</v>
      </c>
      <c r="J1575" s="34">
        <f t="shared" si="656"/>
        <v>-2.55555109582753E-3</v>
      </c>
      <c r="K1575" s="34">
        <f t="shared" si="657"/>
        <v>1.3052388180155724E-3</v>
      </c>
      <c r="L1575" s="101">
        <f t="shared" si="658"/>
        <v>7.3595410104716347E-3</v>
      </c>
      <c r="N1575" s="34">
        <f t="shared" si="659"/>
        <v>-0.25726748174894204</v>
      </c>
      <c r="O1575" s="35">
        <f t="shared" si="667"/>
        <v>1.8792399994035373E-2</v>
      </c>
      <c r="P1575" s="35">
        <f t="shared" si="668"/>
        <v>-0.25555510958275302</v>
      </c>
      <c r="Q1575" s="35">
        <f t="shared" si="660"/>
        <v>0.13052388180155725</v>
      </c>
      <c r="R1575" s="35">
        <f t="shared" si="669"/>
        <v>0.73595410104716352</v>
      </c>
      <c r="S1575" s="67">
        <f t="shared" si="661"/>
        <v>0.37244779151106111</v>
      </c>
      <c r="BL1575" s="96">
        <v>40912</v>
      </c>
      <c r="BM1575" s="126">
        <f t="shared" si="662"/>
        <v>6.6774714397997642E-3</v>
      </c>
      <c r="BN1575" s="126">
        <f t="shared" si="663"/>
        <v>2.9393390270342798E-5</v>
      </c>
      <c r="BO1575" s="126">
        <f t="shared" si="664"/>
        <v>-2.5143606242354678E-3</v>
      </c>
      <c r="BP1575" s="126">
        <f t="shared" si="665"/>
        <v>1.5129304285968522E-3</v>
      </c>
      <c r="BQ1575" s="126">
        <f t="shared" si="666"/>
        <v>6.6098813680532265E-3</v>
      </c>
    </row>
    <row r="1576" spans="1:69" ht="14" thickBot="1" x14ac:dyDescent="0.2">
      <c r="A1576" s="96">
        <v>40913</v>
      </c>
      <c r="B1576" s="97">
        <v>2.1228699684143066</v>
      </c>
      <c r="C1576" s="98">
        <v>1281.06005859375</v>
      </c>
      <c r="D1576" s="97">
        <v>1.5486999750137329</v>
      </c>
      <c r="E1576">
        <v>77.178358153866682</v>
      </c>
      <c r="F1576">
        <v>1615.451416015625</v>
      </c>
      <c r="H1576" s="34">
        <f t="shared" si="654"/>
        <v>-3.1743167169634391E-3</v>
      </c>
      <c r="I1576" s="34">
        <f t="shared" si="655"/>
        <v>2.9437169199787224E-3</v>
      </c>
      <c r="J1576" s="34">
        <f t="shared" si="656"/>
        <v>-8.006691968988176E-3</v>
      </c>
      <c r="K1576" s="34">
        <f t="shared" si="657"/>
        <v>5.1709714009868435E-3</v>
      </c>
      <c r="L1576" s="101">
        <f t="shared" si="658"/>
        <v>2.1714312059530318E-4</v>
      </c>
      <c r="N1576" s="34">
        <f t="shared" si="659"/>
        <v>0.13053880103962442</v>
      </c>
      <c r="O1576" s="35">
        <f t="shared" si="667"/>
        <v>0.29437169199787222</v>
      </c>
      <c r="P1576" s="35">
        <f t="shared" si="668"/>
        <v>-0.80066919689881755</v>
      </c>
      <c r="Q1576" s="35">
        <f t="shared" si="660"/>
        <v>0.51709714009868435</v>
      </c>
      <c r="R1576" s="35">
        <f t="shared" si="669"/>
        <v>2.1714312059530318E-2</v>
      </c>
      <c r="S1576" s="67">
        <f t="shared" si="661"/>
        <v>0.16305274829689373</v>
      </c>
      <c r="BL1576" s="96">
        <v>40913</v>
      </c>
      <c r="BM1576" s="126">
        <f t="shared" si="662"/>
        <v>-2.7528278780676279E-3</v>
      </c>
      <c r="BN1576" s="126">
        <f t="shared" si="663"/>
        <v>2.7851863103087113E-3</v>
      </c>
      <c r="BO1576" s="126">
        <f t="shared" si="664"/>
        <v>-7.9655014973961137E-3</v>
      </c>
      <c r="BP1576" s="126">
        <f t="shared" si="665"/>
        <v>5.3786630115681237E-3</v>
      </c>
      <c r="BQ1576" s="126">
        <f t="shared" si="666"/>
        <v>-5.3251652182310482E-4</v>
      </c>
    </row>
    <row r="1577" spans="1:69" ht="14" thickBot="1" x14ac:dyDescent="0.2">
      <c r="A1577" s="96">
        <v>40914</v>
      </c>
      <c r="B1577" s="97">
        <v>2.0970799922943115</v>
      </c>
      <c r="C1577" s="98">
        <v>1277.81005859375</v>
      </c>
      <c r="D1577" s="97">
        <v>1.5425000190734863</v>
      </c>
      <c r="E1577">
        <v>77.04160177723324</v>
      </c>
      <c r="F1577">
        <v>1619.6011962890625</v>
      </c>
      <c r="H1577" s="34">
        <f t="shared" si="654"/>
        <v>-1.2148636752942117E-2</v>
      </c>
      <c r="I1577" s="34">
        <f t="shared" si="655"/>
        <v>-2.5369614626558588E-3</v>
      </c>
      <c r="J1577" s="34">
        <f t="shared" si="656"/>
        <v>-4.0033292698875419E-3</v>
      </c>
      <c r="K1577" s="34">
        <f t="shared" si="657"/>
        <v>-1.771952395784299E-3</v>
      </c>
      <c r="L1577" s="101">
        <f t="shared" si="658"/>
        <v>2.5688053706205438E-3</v>
      </c>
      <c r="N1577" s="34">
        <f t="shared" si="659"/>
        <v>0.49959365035005904</v>
      </c>
      <c r="O1577" s="35">
        <f t="shared" si="667"/>
        <v>-0.2536961462655859</v>
      </c>
      <c r="P1577" s="35">
        <f t="shared" si="668"/>
        <v>-0.40033292698875417</v>
      </c>
      <c r="Q1577" s="35">
        <f t="shared" si="660"/>
        <v>-0.17719523957842989</v>
      </c>
      <c r="R1577" s="35">
        <f t="shared" si="669"/>
        <v>0.25688053706205438</v>
      </c>
      <c r="S1577" s="67">
        <f t="shared" si="661"/>
        <v>-7.475012542065651E-2</v>
      </c>
      <c r="BL1577" s="96">
        <v>40914</v>
      </c>
      <c r="BM1577" s="126">
        <f t="shared" si="662"/>
        <v>-1.1727147914046306E-2</v>
      </c>
      <c r="BN1577" s="126">
        <f t="shared" si="663"/>
        <v>-2.69549207232587E-3</v>
      </c>
      <c r="BO1577" s="126">
        <f t="shared" si="664"/>
        <v>-3.9621387982954797E-3</v>
      </c>
      <c r="BP1577" s="126">
        <f t="shared" si="665"/>
        <v>-1.5642607852030192E-3</v>
      </c>
      <c r="BQ1577" s="126">
        <f t="shared" si="666"/>
        <v>1.8191457282021356E-3</v>
      </c>
    </row>
    <row r="1578" spans="1:69" ht="14" thickBot="1" x14ac:dyDescent="0.2">
      <c r="A1578" s="96">
        <v>40917</v>
      </c>
      <c r="B1578" s="97">
        <v>2.0953199863433838</v>
      </c>
      <c r="C1578" s="98">
        <v>1280.699951171875</v>
      </c>
      <c r="D1578" s="97">
        <v>1.5454000234603882</v>
      </c>
      <c r="E1578">
        <v>76.881678571633145</v>
      </c>
      <c r="F1578">
        <v>1612.9007568359375</v>
      </c>
      <c r="H1578" s="34">
        <f t="shared" si="654"/>
        <v>-8.3926505302365638E-4</v>
      </c>
      <c r="I1578" s="34">
        <f t="shared" si="655"/>
        <v>2.2615979258336504E-3</v>
      </c>
      <c r="J1578" s="34">
        <f t="shared" si="656"/>
        <v>1.8800676505947558E-3</v>
      </c>
      <c r="K1578" s="34">
        <f t="shared" si="657"/>
        <v>-2.0758032272292868E-3</v>
      </c>
      <c r="L1578" s="101">
        <f t="shared" si="658"/>
        <v>-4.137092185704413E-3</v>
      </c>
      <c r="N1578" s="34">
        <f t="shared" si="659"/>
        <v>3.4513460232464502E-2</v>
      </c>
      <c r="O1578" s="35">
        <f t="shared" si="667"/>
        <v>0.22615979258336505</v>
      </c>
      <c r="P1578" s="35">
        <f t="shared" si="668"/>
        <v>0.18800676505947558</v>
      </c>
      <c r="Q1578" s="35">
        <f t="shared" si="660"/>
        <v>-0.20758032272292867</v>
      </c>
      <c r="R1578" s="35">
        <f t="shared" si="669"/>
        <v>-0.41370921857044129</v>
      </c>
      <c r="S1578" s="67">
        <f t="shared" si="661"/>
        <v>-0.17260952341806488</v>
      </c>
      <c r="BL1578" s="96">
        <v>40917</v>
      </c>
      <c r="BM1578" s="126">
        <f t="shared" si="662"/>
        <v>-4.1777621412784536E-4</v>
      </c>
      <c r="BN1578" s="126">
        <f t="shared" si="663"/>
        <v>2.1030673161636397E-3</v>
      </c>
      <c r="BO1578" s="126">
        <f t="shared" si="664"/>
        <v>1.9212581221868181E-3</v>
      </c>
      <c r="BP1578" s="126">
        <f t="shared" si="665"/>
        <v>-1.868111616648007E-3</v>
      </c>
      <c r="BQ1578" s="126">
        <f t="shared" si="666"/>
        <v>-4.8867518281228211E-3</v>
      </c>
    </row>
    <row r="1579" spans="1:69" ht="14" thickBot="1" x14ac:dyDescent="0.2">
      <c r="A1579" s="96">
        <v>40918</v>
      </c>
      <c r="B1579" s="97">
        <v>2.1093199253082275</v>
      </c>
      <c r="C1579" s="98">
        <v>1292.0799560546875</v>
      </c>
      <c r="D1579" s="97">
        <v>1.5491000413894653</v>
      </c>
      <c r="E1579">
        <v>76.822618353701827</v>
      </c>
      <c r="F1579">
        <v>1635.75</v>
      </c>
      <c r="H1579" s="34">
        <f t="shared" si="654"/>
        <v>6.6815279079523952E-3</v>
      </c>
      <c r="I1579" s="34">
        <f t="shared" si="655"/>
        <v>8.8857697483313621E-3</v>
      </c>
      <c r="J1579" s="34">
        <f t="shared" si="656"/>
        <v>2.3942137135421026E-3</v>
      </c>
      <c r="K1579" s="34">
        <f t="shared" si="657"/>
        <v>-7.6819625987080496E-4</v>
      </c>
      <c r="L1579" s="101">
        <f t="shared" si="658"/>
        <v>1.4166552447334923E-2</v>
      </c>
      <c r="N1579" s="34">
        <f t="shared" si="659"/>
        <v>-0.27476736569980437</v>
      </c>
      <c r="O1579" s="35">
        <f t="shared" si="667"/>
        <v>0.88857697483313625</v>
      </c>
      <c r="P1579" s="35">
        <f t="shared" si="668"/>
        <v>0.23942137135421027</v>
      </c>
      <c r="Q1579" s="35">
        <f t="shared" si="660"/>
        <v>-7.6819625987080489E-2</v>
      </c>
      <c r="R1579" s="35">
        <f t="shared" si="669"/>
        <v>1.4166552447334924</v>
      </c>
      <c r="S1579" s="67">
        <f t="shared" si="661"/>
        <v>2.193066599233954</v>
      </c>
      <c r="BL1579" s="96">
        <v>40918</v>
      </c>
      <c r="BM1579" s="126">
        <f t="shared" si="662"/>
        <v>7.1030167468482059E-3</v>
      </c>
      <c r="BN1579" s="126">
        <f t="shared" si="663"/>
        <v>8.727239138661351E-3</v>
      </c>
      <c r="BO1579" s="126">
        <f t="shared" si="664"/>
        <v>2.4354041851341649E-3</v>
      </c>
      <c r="BP1579" s="126">
        <f t="shared" si="665"/>
        <v>-5.6050464928952511E-4</v>
      </c>
      <c r="BQ1579" s="126">
        <f t="shared" si="666"/>
        <v>1.3416892804916515E-2</v>
      </c>
    </row>
    <row r="1580" spans="1:69" ht="14" thickBot="1" x14ac:dyDescent="0.2">
      <c r="A1580" s="96">
        <v>40919</v>
      </c>
      <c r="B1580" s="97">
        <v>2.0469698905944824</v>
      </c>
      <c r="C1580" s="98">
        <v>1292.47998046875</v>
      </c>
      <c r="D1580" s="97">
        <v>1.531999945640564</v>
      </c>
      <c r="E1580">
        <v>76.881678571633145</v>
      </c>
      <c r="F1580">
        <v>1642.349853515625</v>
      </c>
      <c r="H1580" s="34">
        <f t="shared" si="654"/>
        <v>-2.9559306753637254E-2</v>
      </c>
      <c r="I1580" s="34">
        <f t="shared" si="655"/>
        <v>3.0959725997449722E-4</v>
      </c>
      <c r="J1580" s="34">
        <f t="shared" si="656"/>
        <v>-1.1038729127889918E-2</v>
      </c>
      <c r="K1580" s="34">
        <f t="shared" si="657"/>
        <v>7.687868390451974E-4</v>
      </c>
      <c r="L1580" s="101">
        <f t="shared" si="658"/>
        <v>4.0347568489225126E-3</v>
      </c>
      <c r="N1580" s="34">
        <f t="shared" si="659"/>
        <v>1.2155801727539848</v>
      </c>
      <c r="O1580" s="35">
        <f t="shared" si="667"/>
        <v>3.095972599744972E-2</v>
      </c>
      <c r="P1580" s="35">
        <f t="shared" si="668"/>
        <v>-1.1038729127889919</v>
      </c>
      <c r="Q1580" s="35">
        <f t="shared" si="660"/>
        <v>7.687868390451974E-2</v>
      </c>
      <c r="R1580" s="35">
        <f t="shared" si="669"/>
        <v>0.40347568489225127</v>
      </c>
      <c r="S1580" s="67">
        <f t="shared" si="661"/>
        <v>0.62302135475921361</v>
      </c>
      <c r="BL1580" s="96">
        <v>40919</v>
      </c>
      <c r="BM1580" s="126">
        <f t="shared" si="662"/>
        <v>-2.9137817914741442E-2</v>
      </c>
      <c r="BN1580" s="126">
        <f t="shared" si="663"/>
        <v>1.5106665030448631E-4</v>
      </c>
      <c r="BO1580" s="126">
        <f t="shared" si="664"/>
        <v>-1.0997538656297856E-2</v>
      </c>
      <c r="BP1580" s="126">
        <f t="shared" si="665"/>
        <v>9.7647844962647724E-4</v>
      </c>
      <c r="BQ1580" s="126">
        <f t="shared" si="666"/>
        <v>3.2850972065041045E-3</v>
      </c>
    </row>
    <row r="1581" spans="1:69" ht="14" thickBot="1" x14ac:dyDescent="0.2">
      <c r="A1581" s="96">
        <v>40920</v>
      </c>
      <c r="B1581" s="97">
        <v>2.0690701007843018</v>
      </c>
      <c r="C1581" s="98">
        <v>1295.5</v>
      </c>
      <c r="D1581" s="97">
        <v>1.534000039100647</v>
      </c>
      <c r="E1581">
        <v>76.781324122698308</v>
      </c>
      <c r="F1581">
        <v>1653.699462890625</v>
      </c>
      <c r="H1581" s="34">
        <f t="shared" si="654"/>
        <v>1.079654873838959E-2</v>
      </c>
      <c r="I1581" s="34">
        <f t="shared" si="655"/>
        <v>2.3366083629045571E-3</v>
      </c>
      <c r="J1581" s="34">
        <f t="shared" si="656"/>
        <v>1.3055440803209188E-3</v>
      </c>
      <c r="K1581" s="34">
        <f t="shared" si="657"/>
        <v>-1.3053103261960344E-3</v>
      </c>
      <c r="L1581" s="101">
        <f t="shared" si="658"/>
        <v>6.910591766245755E-3</v>
      </c>
      <c r="N1581" s="34">
        <f t="shared" si="659"/>
        <v>-0.44399114938456835</v>
      </c>
      <c r="O1581" s="35">
        <f t="shared" si="667"/>
        <v>0.2336608362904557</v>
      </c>
      <c r="P1581" s="35">
        <f t="shared" si="668"/>
        <v>0.1305544080320919</v>
      </c>
      <c r="Q1581" s="35">
        <f t="shared" si="660"/>
        <v>-0.13053103261960344</v>
      </c>
      <c r="R1581" s="35">
        <f t="shared" si="669"/>
        <v>0.6910591766245755</v>
      </c>
      <c r="S1581" s="67">
        <f t="shared" si="661"/>
        <v>0.48075223894295127</v>
      </c>
      <c r="BL1581" s="96">
        <v>40920</v>
      </c>
      <c r="BM1581" s="126">
        <f t="shared" si="662"/>
        <v>1.1218037577285402E-2</v>
      </c>
      <c r="BN1581" s="126">
        <f t="shared" si="663"/>
        <v>2.1780777532345464E-3</v>
      </c>
      <c r="BO1581" s="126">
        <f t="shared" si="664"/>
        <v>1.3467345519129811E-3</v>
      </c>
      <c r="BP1581" s="126">
        <f t="shared" si="665"/>
        <v>-1.0976187156147546E-3</v>
      </c>
      <c r="BQ1581" s="126">
        <f t="shared" si="666"/>
        <v>6.1609321238273469E-3</v>
      </c>
    </row>
    <row r="1582" spans="1:69" ht="14" thickBot="1" x14ac:dyDescent="0.2">
      <c r="A1582" s="96">
        <v>40921</v>
      </c>
      <c r="B1582" s="97">
        <v>2.0014400482177734</v>
      </c>
      <c r="C1582" s="98">
        <v>1289.0899658203125</v>
      </c>
      <c r="D1582" s="97">
        <v>1.5303000211715698</v>
      </c>
      <c r="E1582">
        <v>76.958597715156202</v>
      </c>
      <c r="F1582">
        <v>1634.40087890625</v>
      </c>
      <c r="H1582" s="34">
        <f t="shared" si="654"/>
        <v>-3.2686206494836723E-2</v>
      </c>
      <c r="I1582" s="34">
        <f t="shared" si="655"/>
        <v>-4.9479229484272478E-3</v>
      </c>
      <c r="J1582" s="34">
        <f t="shared" si="656"/>
        <v>-2.4120064111904415E-3</v>
      </c>
      <c r="K1582" s="34">
        <f t="shared" si="657"/>
        <v>2.3088113481164589E-3</v>
      </c>
      <c r="L1582" s="101">
        <f t="shared" si="658"/>
        <v>-1.166994633392549E-2</v>
      </c>
      <c r="N1582" s="34">
        <f t="shared" si="659"/>
        <v>1.3441690249645983</v>
      </c>
      <c r="O1582" s="35">
        <f t="shared" si="667"/>
        <v>-0.4947922948427248</v>
      </c>
      <c r="P1582" s="35">
        <f t="shared" si="668"/>
        <v>-0.24120064111904416</v>
      </c>
      <c r="Q1582" s="35">
        <f t="shared" si="660"/>
        <v>0.23088113481164588</v>
      </c>
      <c r="R1582" s="35">
        <f t="shared" si="669"/>
        <v>-1.1669946333925489</v>
      </c>
      <c r="S1582" s="67">
        <f t="shared" si="661"/>
        <v>-0.32793740957807371</v>
      </c>
      <c r="BL1582" s="96">
        <v>40921</v>
      </c>
      <c r="BM1582" s="126">
        <f t="shared" si="662"/>
        <v>-3.2264717655940911E-2</v>
      </c>
      <c r="BN1582" s="126">
        <f t="shared" si="663"/>
        <v>-5.1064535580972589E-3</v>
      </c>
      <c r="BO1582" s="126">
        <f t="shared" si="664"/>
        <v>-2.3708159395983792E-3</v>
      </c>
      <c r="BP1582" s="126">
        <f t="shared" si="665"/>
        <v>2.5165029586977387E-3</v>
      </c>
      <c r="BQ1582" s="126">
        <f t="shared" si="666"/>
        <v>-1.2419605976343898E-2</v>
      </c>
    </row>
    <row r="1583" spans="1:69" ht="14" thickBot="1" x14ac:dyDescent="0.2">
      <c r="A1583" s="96">
        <v>40924</v>
      </c>
      <c r="B1583" s="97">
        <v>2.0014400482177734</v>
      </c>
      <c r="C1583" s="98">
        <v>1289.0899658203125</v>
      </c>
      <c r="D1583" s="97">
        <v>1.5319000482559204</v>
      </c>
      <c r="E1583">
        <v>76.645969943843681</v>
      </c>
      <c r="F1583">
        <v>1643.85009765625</v>
      </c>
      <c r="H1583" s="34">
        <f t="shared" si="654"/>
        <v>0</v>
      </c>
      <c r="I1583" s="34">
        <f t="shared" si="655"/>
        <v>0</v>
      </c>
      <c r="J1583" s="34">
        <f t="shared" si="656"/>
        <v>1.0455643090990969E-3</v>
      </c>
      <c r="K1583" s="34">
        <f t="shared" si="657"/>
        <v>-4.062285184426531E-3</v>
      </c>
      <c r="L1583" s="101">
        <f t="shared" si="658"/>
        <v>5.7814572128249645E-3</v>
      </c>
      <c r="N1583" s="34">
        <f t="shared" si="659"/>
        <v>0</v>
      </c>
      <c r="O1583" s="35">
        <f t="shared" si="667"/>
        <v>0</v>
      </c>
      <c r="P1583" s="35">
        <f t="shared" si="668"/>
        <v>0.1045564309099097</v>
      </c>
      <c r="Q1583" s="35">
        <f t="shared" si="660"/>
        <v>-0.40622851844265312</v>
      </c>
      <c r="R1583" s="35">
        <f t="shared" si="669"/>
        <v>0.57814572128249642</v>
      </c>
      <c r="S1583" s="67">
        <f t="shared" si="661"/>
        <v>0.27647363374975298</v>
      </c>
      <c r="BL1583" s="96">
        <v>40924</v>
      </c>
      <c r="BM1583" s="126">
        <f t="shared" si="662"/>
        <v>4.2148883889581103E-4</v>
      </c>
      <c r="BN1583" s="126">
        <f t="shared" si="663"/>
        <v>-1.5853060967001092E-4</v>
      </c>
      <c r="BO1583" s="126">
        <f t="shared" si="664"/>
        <v>1.0867547806911592E-3</v>
      </c>
      <c r="BP1583" s="126">
        <f t="shared" si="665"/>
        <v>-3.8545935738452512E-3</v>
      </c>
      <c r="BQ1583" s="126">
        <f t="shared" si="666"/>
        <v>5.0317975704065564E-3</v>
      </c>
    </row>
    <row r="1584" spans="1:69" ht="14" thickBot="1" x14ac:dyDescent="0.2">
      <c r="A1584" s="96">
        <v>40925</v>
      </c>
      <c r="B1584" s="97">
        <v>1.9854400157928467</v>
      </c>
      <c r="C1584" s="98">
        <v>1293.6700439453125</v>
      </c>
      <c r="D1584" s="97">
        <v>1.5328999757766724</v>
      </c>
      <c r="E1584">
        <v>76.822618353701827</v>
      </c>
      <c r="F1584">
        <v>1659.849609375</v>
      </c>
      <c r="H1584" s="34">
        <f t="shared" si="654"/>
        <v>-7.9942601524209227E-3</v>
      </c>
      <c r="I1584" s="34">
        <f t="shared" si="655"/>
        <v>3.5529546008726139E-3</v>
      </c>
      <c r="J1584" s="34">
        <f t="shared" si="656"/>
        <v>6.5273679042596676E-4</v>
      </c>
      <c r="K1584" s="34">
        <f t="shared" si="657"/>
        <v>2.3047318728900037E-3</v>
      </c>
      <c r="L1584" s="101">
        <f t="shared" si="658"/>
        <v>9.732950554044802E-3</v>
      </c>
      <c r="N1584" s="34">
        <f t="shared" si="659"/>
        <v>0.32875142228849363</v>
      </c>
      <c r="O1584" s="35">
        <f t="shared" si="667"/>
        <v>0.35529546008726137</v>
      </c>
      <c r="P1584" s="35">
        <f t="shared" si="668"/>
        <v>6.5273679042596677E-2</v>
      </c>
      <c r="Q1584" s="35">
        <f t="shared" si="660"/>
        <v>0.23047318728900038</v>
      </c>
      <c r="R1584" s="35">
        <f t="shared" si="669"/>
        <v>0.97329505540448025</v>
      </c>
      <c r="S1584" s="67">
        <f t="shared" si="661"/>
        <v>1.9530888041118324</v>
      </c>
      <c r="BL1584" s="96">
        <v>40925</v>
      </c>
      <c r="BM1584" s="126">
        <f t="shared" si="662"/>
        <v>-7.572771313525112E-3</v>
      </c>
      <c r="BN1584" s="126">
        <f t="shared" si="663"/>
        <v>3.3944239912026032E-3</v>
      </c>
      <c r="BO1584" s="126">
        <f t="shared" si="664"/>
        <v>6.9392726201802913E-4</v>
      </c>
      <c r="BP1584" s="126">
        <f t="shared" si="665"/>
        <v>2.5124234834712836E-3</v>
      </c>
      <c r="BQ1584" s="126">
        <f t="shared" si="666"/>
        <v>8.9832909116263938E-3</v>
      </c>
    </row>
    <row r="1585" spans="1:69" ht="14" thickBot="1" x14ac:dyDescent="0.2">
      <c r="A1585" s="96">
        <v>40926</v>
      </c>
      <c r="B1585" s="97">
        <v>2.0323200225830078</v>
      </c>
      <c r="C1585" s="98">
        <v>1308.0400390625</v>
      </c>
      <c r="D1585" s="97">
        <v>1.5427999496459961</v>
      </c>
      <c r="E1585">
        <v>76.799018567229467</v>
      </c>
      <c r="F1585">
        <v>1659.149658203125</v>
      </c>
      <c r="H1585" s="34">
        <f t="shared" si="654"/>
        <v>2.3611897824795537E-2</v>
      </c>
      <c r="I1585" s="34">
        <f t="shared" si="655"/>
        <v>1.1107929092462594E-2</v>
      </c>
      <c r="J1585" s="34">
        <f t="shared" si="656"/>
        <v>6.4583299796242243E-3</v>
      </c>
      <c r="K1585" s="34">
        <f t="shared" si="657"/>
        <v>-3.0719841341131349E-4</v>
      </c>
      <c r="L1585" s="101">
        <f t="shared" si="658"/>
        <v>-4.2169553670501494E-4</v>
      </c>
      <c r="N1585" s="34">
        <f t="shared" si="659"/>
        <v>-0.97100229975395547</v>
      </c>
      <c r="O1585" s="35">
        <f t="shared" si="667"/>
        <v>1.1107929092462594</v>
      </c>
      <c r="P1585" s="35">
        <f t="shared" si="668"/>
        <v>0.64583299796242244</v>
      </c>
      <c r="Q1585" s="35">
        <f t="shared" si="660"/>
        <v>-3.071984134113135E-2</v>
      </c>
      <c r="R1585" s="35">
        <f t="shared" si="669"/>
        <v>-4.2169553670501493E-2</v>
      </c>
      <c r="S1585" s="67">
        <f t="shared" si="661"/>
        <v>0.71273421244309354</v>
      </c>
      <c r="BL1585" s="96">
        <v>40926</v>
      </c>
      <c r="BM1585" s="126">
        <f t="shared" si="662"/>
        <v>2.4033386663691349E-2</v>
      </c>
      <c r="BN1585" s="126">
        <f t="shared" si="663"/>
        <v>1.0949398482792583E-2</v>
      </c>
      <c r="BO1585" s="126">
        <f t="shared" si="664"/>
        <v>6.4995204512162865E-3</v>
      </c>
      <c r="BP1585" s="126">
        <f t="shared" si="665"/>
        <v>-9.9506802830033619E-5</v>
      </c>
      <c r="BQ1585" s="126">
        <f t="shared" si="666"/>
        <v>-1.1713551791234229E-3</v>
      </c>
    </row>
    <row r="1586" spans="1:69" ht="14" thickBot="1" x14ac:dyDescent="0.2">
      <c r="A1586" s="96">
        <v>40927</v>
      </c>
      <c r="B1586" s="97">
        <v>2.0974900722503662</v>
      </c>
      <c r="C1586" s="98">
        <v>1314.5</v>
      </c>
      <c r="D1586" s="97">
        <v>1.5468000173568726</v>
      </c>
      <c r="E1586">
        <v>77.178358153866682</v>
      </c>
      <c r="F1586">
        <v>1654.0997314453125</v>
      </c>
      <c r="H1586" s="34">
        <f t="shared" si="654"/>
        <v>3.2066824586282204E-2</v>
      </c>
      <c r="I1586" s="34">
        <f t="shared" si="655"/>
        <v>4.9386568794407785E-3</v>
      </c>
      <c r="J1586" s="34">
        <f t="shared" si="656"/>
        <v>2.5927325910234198E-3</v>
      </c>
      <c r="K1586" s="34">
        <f t="shared" si="657"/>
        <v>4.9393806550423972E-3</v>
      </c>
      <c r="L1586" s="101">
        <f t="shared" si="658"/>
        <v>-3.0436836923328661E-3</v>
      </c>
      <c r="N1586" s="34">
        <f t="shared" si="659"/>
        <v>-1.3186979145060029</v>
      </c>
      <c r="O1586" s="35">
        <f t="shared" si="667"/>
        <v>0.49386568794407787</v>
      </c>
      <c r="P1586" s="35">
        <f t="shared" si="668"/>
        <v>0.259273259102342</v>
      </c>
      <c r="Q1586" s="35">
        <f t="shared" si="660"/>
        <v>0.49393806550423974</v>
      </c>
      <c r="R1586" s="35">
        <f t="shared" si="669"/>
        <v>-0.30436836923328658</v>
      </c>
      <c r="S1586" s="67">
        <f t="shared" si="661"/>
        <v>-0.37598927118862985</v>
      </c>
      <c r="BL1586" s="96">
        <v>40927</v>
      </c>
      <c r="BM1586" s="126">
        <f t="shared" si="662"/>
        <v>3.2488313425178016E-2</v>
      </c>
      <c r="BN1586" s="126">
        <f t="shared" si="663"/>
        <v>4.7801262697707673E-3</v>
      </c>
      <c r="BO1586" s="126">
        <f t="shared" si="664"/>
        <v>2.6339230626154821E-3</v>
      </c>
      <c r="BP1586" s="126">
        <f t="shared" si="665"/>
        <v>5.1470722656236775E-3</v>
      </c>
      <c r="BQ1586" s="126">
        <f t="shared" si="666"/>
        <v>-3.7933433347512742E-3</v>
      </c>
    </row>
    <row r="1587" spans="1:69" ht="14" thickBot="1" x14ac:dyDescent="0.2">
      <c r="A1587" s="96">
        <v>40928</v>
      </c>
      <c r="B1587" s="97">
        <v>2.1556000709533691</v>
      </c>
      <c r="C1587" s="98">
        <v>1315.3800048828125</v>
      </c>
      <c r="D1587" s="97">
        <v>1.5542000532150269</v>
      </c>
      <c r="E1587">
        <v>76.982295693704842</v>
      </c>
      <c r="F1587">
        <v>1663.79931640625</v>
      </c>
      <c r="H1587" s="34">
        <f t="shared" si="654"/>
        <v>2.7704540522881984E-2</v>
      </c>
      <c r="I1587" s="34">
        <f t="shared" si="655"/>
        <v>6.6945978152339295E-4</v>
      </c>
      <c r="J1587" s="34">
        <f t="shared" si="656"/>
        <v>4.7840934672338997E-3</v>
      </c>
      <c r="K1587" s="34">
        <f t="shared" si="657"/>
        <v>-2.5403813303589659E-3</v>
      </c>
      <c r="L1587" s="101">
        <f t="shared" si="658"/>
        <v>5.8639662267898664E-3</v>
      </c>
      <c r="N1587" s="34">
        <f t="shared" si="659"/>
        <v>-1.1393058178108562</v>
      </c>
      <c r="O1587" s="35">
        <f t="shared" si="667"/>
        <v>6.6945978152339297E-2</v>
      </c>
      <c r="P1587" s="35">
        <f t="shared" si="668"/>
        <v>0.47840934672338997</v>
      </c>
      <c r="Q1587" s="35">
        <f t="shared" si="660"/>
        <v>-0.25403813303589656</v>
      </c>
      <c r="R1587" s="35">
        <f t="shared" si="669"/>
        <v>0.58639662267898662</v>
      </c>
      <c r="S1587" s="67">
        <f t="shared" si="661"/>
        <v>-0.2615920032920368</v>
      </c>
      <c r="BL1587" s="96">
        <v>40928</v>
      </c>
      <c r="BM1587" s="126">
        <f t="shared" si="662"/>
        <v>2.8126029361777796E-2</v>
      </c>
      <c r="BN1587" s="126">
        <f t="shared" si="663"/>
        <v>5.1092917185338203E-4</v>
      </c>
      <c r="BO1587" s="126">
        <f t="shared" si="664"/>
        <v>4.8252839388259619E-3</v>
      </c>
      <c r="BP1587" s="126">
        <f t="shared" si="665"/>
        <v>-2.332689719777686E-3</v>
      </c>
      <c r="BQ1587" s="126">
        <f t="shared" si="666"/>
        <v>5.1143065843714582E-3</v>
      </c>
    </row>
    <row r="1588" spans="1:69" ht="14" thickBot="1" x14ac:dyDescent="0.2">
      <c r="A1588" s="96">
        <v>40931</v>
      </c>
      <c r="B1588" s="97">
        <v>2.1895599365234375</v>
      </c>
      <c r="C1588" s="98">
        <v>1316</v>
      </c>
      <c r="D1588" s="97">
        <v>1.556399941444397</v>
      </c>
      <c r="E1588">
        <v>76.988218328849285</v>
      </c>
      <c r="F1588">
        <v>1677.1539306640625</v>
      </c>
      <c r="H1588" s="34">
        <f t="shared" si="654"/>
        <v>1.5754251462354398E-2</v>
      </c>
      <c r="I1588" s="34">
        <f t="shared" si="655"/>
        <v>4.7134296924540488E-4</v>
      </c>
      <c r="J1588" s="34">
        <f t="shared" si="656"/>
        <v>1.415447274512323E-3</v>
      </c>
      <c r="K1588" s="34">
        <f t="shared" si="657"/>
        <v>7.6935028905977487E-5</v>
      </c>
      <c r="L1588" s="101">
        <f t="shared" si="658"/>
        <v>8.026577560242068E-3</v>
      </c>
      <c r="N1588" s="34">
        <f t="shared" si="659"/>
        <v>-0.64786890551355758</v>
      </c>
      <c r="O1588" s="35">
        <f t="shared" si="667"/>
        <v>4.7134296924540492E-2</v>
      </c>
      <c r="P1588" s="35">
        <f t="shared" si="668"/>
        <v>0.14154472745123231</v>
      </c>
      <c r="Q1588" s="35">
        <f t="shared" si="660"/>
        <v>7.6935028905977488E-3</v>
      </c>
      <c r="R1588" s="35">
        <f t="shared" si="669"/>
        <v>0.80265775602420675</v>
      </c>
      <c r="S1588" s="67">
        <f t="shared" si="661"/>
        <v>0.35116137777701972</v>
      </c>
      <c r="BL1588" s="96">
        <v>40931</v>
      </c>
      <c r="BM1588" s="126">
        <f t="shared" si="662"/>
        <v>1.617574030125021E-2</v>
      </c>
      <c r="BN1588" s="126">
        <f t="shared" si="663"/>
        <v>3.1281235957539397E-4</v>
      </c>
      <c r="BO1588" s="126">
        <f t="shared" si="664"/>
        <v>1.4566377461043853E-3</v>
      </c>
      <c r="BP1588" s="126">
        <f t="shared" si="665"/>
        <v>2.8462663948725737E-4</v>
      </c>
      <c r="BQ1588" s="126">
        <f t="shared" si="666"/>
        <v>7.2769179178236599E-3</v>
      </c>
    </row>
    <row r="1589" spans="1:69" ht="14" thickBot="1" x14ac:dyDescent="0.2">
      <c r="A1589" s="96">
        <v>40932</v>
      </c>
      <c r="B1589" s="97">
        <v>2.1742498874664307</v>
      </c>
      <c r="C1589" s="98">
        <v>1314.6500244140625</v>
      </c>
      <c r="D1589" s="97">
        <v>1.5601999759674072</v>
      </c>
      <c r="E1589">
        <v>77.742362275143662</v>
      </c>
      <c r="F1589">
        <v>1668.3541259765625</v>
      </c>
      <c r="H1589" s="34">
        <f t="shared" si="654"/>
        <v>-6.9922950277013134E-3</v>
      </c>
      <c r="I1589" s="34">
        <f t="shared" si="655"/>
        <v>-1.0258173145421732E-3</v>
      </c>
      <c r="J1589" s="34">
        <f t="shared" si="656"/>
        <v>2.4415540130923422E-3</v>
      </c>
      <c r="K1589" s="34">
        <f t="shared" si="657"/>
        <v>9.7955760331159877E-3</v>
      </c>
      <c r="L1589" s="101">
        <f t="shared" si="658"/>
        <v>-5.2468676408347036E-3</v>
      </c>
      <c r="N1589" s="34">
        <f t="shared" si="659"/>
        <v>0.2875471765478434</v>
      </c>
      <c r="O1589" s="35">
        <f t="shared" si="667"/>
        <v>-0.10258173145421731</v>
      </c>
      <c r="P1589" s="35">
        <f t="shared" si="668"/>
        <v>0.24415540130923422</v>
      </c>
      <c r="Q1589" s="35">
        <f t="shared" si="660"/>
        <v>0.9795576033115988</v>
      </c>
      <c r="R1589" s="35">
        <f t="shared" si="669"/>
        <v>-0.52468676408347037</v>
      </c>
      <c r="S1589" s="67">
        <f t="shared" si="661"/>
        <v>0.88399168563098873</v>
      </c>
      <c r="BL1589" s="96">
        <v>40932</v>
      </c>
      <c r="BM1589" s="126">
        <f t="shared" si="662"/>
        <v>-6.5708061888055027E-3</v>
      </c>
      <c r="BN1589" s="126">
        <f t="shared" si="663"/>
        <v>-1.1843479242121841E-3</v>
      </c>
      <c r="BO1589" s="126">
        <f t="shared" si="664"/>
        <v>2.4827444846844044E-3</v>
      </c>
      <c r="BP1589" s="126">
        <f t="shared" si="665"/>
        <v>1.0003267643697267E-2</v>
      </c>
      <c r="BQ1589" s="126">
        <f t="shared" si="666"/>
        <v>-5.9965272832531117E-3</v>
      </c>
    </row>
    <row r="1590" spans="1:69" ht="14" thickBot="1" x14ac:dyDescent="0.2">
      <c r="A1590" s="96">
        <v>40933</v>
      </c>
      <c r="B1590" s="97">
        <v>2.1126599311828613</v>
      </c>
      <c r="C1590" s="98">
        <v>1326.050048828125</v>
      </c>
      <c r="D1590" s="97">
        <v>1.5642000436782837</v>
      </c>
      <c r="E1590">
        <v>77.82101414581193</v>
      </c>
      <c r="F1590">
        <v>1701.5535888671875</v>
      </c>
      <c r="H1590" s="34">
        <f t="shared" si="654"/>
        <v>-2.8326990673246732E-2</v>
      </c>
      <c r="I1590" s="34">
        <f t="shared" si="655"/>
        <v>8.6715279369834371E-3</v>
      </c>
      <c r="J1590" s="34">
        <f t="shared" si="656"/>
        <v>2.5638173134800938E-3</v>
      </c>
      <c r="K1590" s="34">
        <f t="shared" si="657"/>
        <v>1.0116990063911938E-3</v>
      </c>
      <c r="L1590" s="101">
        <f t="shared" si="658"/>
        <v>1.9899529946132907E-2</v>
      </c>
      <c r="N1590" s="34">
        <f t="shared" si="659"/>
        <v>1.164903104906164</v>
      </c>
      <c r="O1590" s="35">
        <f t="shared" si="667"/>
        <v>0.86715279369834375</v>
      </c>
      <c r="P1590" s="35">
        <f t="shared" si="668"/>
        <v>0.2563817313480094</v>
      </c>
      <c r="Q1590" s="35">
        <f t="shared" si="660"/>
        <v>0.10116990063911938</v>
      </c>
      <c r="R1590" s="35">
        <f t="shared" si="669"/>
        <v>1.9899529946132908</v>
      </c>
      <c r="S1590" s="67">
        <f t="shared" si="661"/>
        <v>4.3795605252049272</v>
      </c>
      <c r="BL1590" s="96">
        <v>40933</v>
      </c>
      <c r="BM1590" s="126">
        <f t="shared" si="662"/>
        <v>-2.7905501834350921E-2</v>
      </c>
      <c r="BN1590" s="126">
        <f t="shared" si="663"/>
        <v>8.5129973273134259E-3</v>
      </c>
      <c r="BO1590" s="126">
        <f t="shared" si="664"/>
        <v>2.6050077850721561E-3</v>
      </c>
      <c r="BP1590" s="126">
        <f t="shared" si="665"/>
        <v>1.2193906169724736E-3</v>
      </c>
      <c r="BQ1590" s="126">
        <f t="shared" si="666"/>
        <v>1.9149870303714501E-2</v>
      </c>
    </row>
    <row r="1591" spans="1:69" ht="14" thickBot="1" x14ac:dyDescent="0.2">
      <c r="A1591" s="96">
        <v>40934</v>
      </c>
      <c r="B1591" s="97">
        <v>2.0388200283050537</v>
      </c>
      <c r="C1591" s="98">
        <v>1318.4300537109375</v>
      </c>
      <c r="D1591" s="97">
        <v>1.5687999725341797</v>
      </c>
      <c r="E1591">
        <v>77.501354903619344</v>
      </c>
      <c r="F1591">
        <v>1721.9560546875</v>
      </c>
      <c r="H1591" s="34">
        <f t="shared" si="654"/>
        <v>-3.4951154129413173E-2</v>
      </c>
      <c r="I1591" s="34">
        <f t="shared" si="655"/>
        <v>-5.7463857596638575E-3</v>
      </c>
      <c r="J1591" s="34">
        <f t="shared" si="656"/>
        <v>2.9407548442966832E-3</v>
      </c>
      <c r="K1591" s="34">
        <f t="shared" si="657"/>
        <v>-4.107621131660473E-3</v>
      </c>
      <c r="L1591" s="101">
        <f t="shared" si="658"/>
        <v>1.1990492661412727E-2</v>
      </c>
      <c r="N1591" s="34">
        <f t="shared" si="659"/>
        <v>1.4373114474125936</v>
      </c>
      <c r="O1591" s="35">
        <f t="shared" si="667"/>
        <v>-0.57463857596638579</v>
      </c>
      <c r="P1591" s="35">
        <f t="shared" si="668"/>
        <v>0.2940754844296683</v>
      </c>
      <c r="Q1591" s="35">
        <f t="shared" si="660"/>
        <v>-0.41076211316604727</v>
      </c>
      <c r="R1591" s="35">
        <f t="shared" si="669"/>
        <v>1.1990492661412726</v>
      </c>
      <c r="S1591" s="67">
        <f t="shared" si="661"/>
        <v>1.9450355088511015</v>
      </c>
      <c r="BL1591" s="96">
        <v>40934</v>
      </c>
      <c r="BM1591" s="126">
        <f t="shared" si="662"/>
        <v>-3.4529665290517361E-2</v>
      </c>
      <c r="BN1591" s="126">
        <f t="shared" si="663"/>
        <v>-5.9049163693338687E-3</v>
      </c>
      <c r="BO1591" s="126">
        <f t="shared" si="664"/>
        <v>2.9819453158887455E-3</v>
      </c>
      <c r="BP1591" s="126">
        <f t="shared" si="665"/>
        <v>-3.8999295210791931E-3</v>
      </c>
      <c r="BQ1591" s="126">
        <f t="shared" si="666"/>
        <v>1.1240833018994319E-2</v>
      </c>
    </row>
    <row r="1592" spans="1:69" ht="14" thickBot="1" x14ac:dyDescent="0.2">
      <c r="A1592" s="96">
        <v>40935</v>
      </c>
      <c r="B1592" s="97">
        <v>2.0137600898742676</v>
      </c>
      <c r="C1592" s="98">
        <v>1316.3299560546875</v>
      </c>
      <c r="D1592" s="97">
        <v>1.5723999738693237</v>
      </c>
      <c r="E1592">
        <v>76.72241792889551</v>
      </c>
      <c r="F1592">
        <v>1731.3055419921875</v>
      </c>
      <c r="H1592" s="34">
        <f t="shared" si="654"/>
        <v>-1.2291393101341752E-2</v>
      </c>
      <c r="I1592" s="34">
        <f t="shared" si="655"/>
        <v>-1.5928775670267306E-3</v>
      </c>
      <c r="J1592" s="34">
        <f t="shared" si="656"/>
        <v>2.2947484690025448E-3</v>
      </c>
      <c r="K1592" s="34">
        <f t="shared" si="657"/>
        <v>-1.0050623962542585E-2</v>
      </c>
      <c r="L1592" s="101">
        <f t="shared" si="658"/>
        <v>5.4295736986065199E-3</v>
      </c>
      <c r="N1592" s="34">
        <f t="shared" si="659"/>
        <v>0.50546428148818623</v>
      </c>
      <c r="O1592" s="35">
        <f t="shared" si="667"/>
        <v>-0.15928775670267306</v>
      </c>
      <c r="P1592" s="35">
        <f t="shared" si="668"/>
        <v>0.22947484690025449</v>
      </c>
      <c r="Q1592" s="35">
        <f t="shared" si="660"/>
        <v>-1.0050623962542586</v>
      </c>
      <c r="R1592" s="35">
        <f t="shared" si="669"/>
        <v>0.54295736986065202</v>
      </c>
      <c r="S1592" s="67">
        <f t="shared" si="661"/>
        <v>0.11354634529216101</v>
      </c>
      <c r="BL1592" s="96">
        <v>40935</v>
      </c>
      <c r="BM1592" s="126">
        <f t="shared" si="662"/>
        <v>-1.1869904262445941E-2</v>
      </c>
      <c r="BN1592" s="126">
        <f t="shared" si="663"/>
        <v>-1.7514081766967415E-3</v>
      </c>
      <c r="BO1592" s="126">
        <f t="shared" si="664"/>
        <v>2.3359389405946071E-3</v>
      </c>
      <c r="BP1592" s="126">
        <f t="shared" si="665"/>
        <v>-9.842932351961306E-3</v>
      </c>
      <c r="BQ1592" s="126">
        <f t="shared" si="666"/>
        <v>4.6799140561881118E-3</v>
      </c>
    </row>
    <row r="1593" spans="1:69" ht="14" thickBot="1" x14ac:dyDescent="0.2">
      <c r="A1593" s="96">
        <v>40938</v>
      </c>
      <c r="B1593" s="97">
        <v>1.9602600336074829</v>
      </c>
      <c r="C1593" s="98">
        <v>1313.010009765625</v>
      </c>
      <c r="D1593" s="97">
        <v>1.5697000026702881</v>
      </c>
      <c r="E1593">
        <v>76.300932743813092</v>
      </c>
      <c r="F1593">
        <v>1730.4029541015625</v>
      </c>
      <c r="H1593" s="34">
        <f t="shared" si="654"/>
        <v>-2.6567244298761047E-2</v>
      </c>
      <c r="I1593" s="34">
        <f t="shared" si="655"/>
        <v>-2.5221231757218865E-3</v>
      </c>
      <c r="J1593" s="34">
        <f t="shared" si="656"/>
        <v>-1.7171020375888336E-3</v>
      </c>
      <c r="K1593" s="34">
        <f t="shared" si="657"/>
        <v>-5.4936379282655018E-3</v>
      </c>
      <c r="L1593" s="101">
        <f t="shared" si="658"/>
        <v>-5.213336807011E-4</v>
      </c>
      <c r="N1593" s="34">
        <f t="shared" si="659"/>
        <v>1.0925362926622573</v>
      </c>
      <c r="O1593" s="35">
        <f t="shared" si="667"/>
        <v>-0.25221231757218865</v>
      </c>
      <c r="P1593" s="35">
        <f t="shared" si="668"/>
        <v>-0.17171020375888335</v>
      </c>
      <c r="Q1593" s="35">
        <f t="shared" si="660"/>
        <v>-0.54936379282655023</v>
      </c>
      <c r="R1593" s="35">
        <f t="shared" si="669"/>
        <v>-5.2133368070110001E-2</v>
      </c>
      <c r="S1593" s="67">
        <f t="shared" si="661"/>
        <v>6.7116610434525034E-2</v>
      </c>
      <c r="BL1593" s="96">
        <v>40938</v>
      </c>
      <c r="BM1593" s="126">
        <f t="shared" si="662"/>
        <v>-2.6145755459865236E-2</v>
      </c>
      <c r="BN1593" s="126">
        <f t="shared" si="663"/>
        <v>-2.6806537853918972E-3</v>
      </c>
      <c r="BO1593" s="126">
        <f t="shared" si="664"/>
        <v>-1.6759115659967714E-3</v>
      </c>
      <c r="BP1593" s="126">
        <f t="shared" si="665"/>
        <v>-5.2859463176842215E-3</v>
      </c>
      <c r="BQ1593" s="126">
        <f t="shared" si="666"/>
        <v>-1.2709933231195079E-3</v>
      </c>
    </row>
    <row r="1594" spans="1:69" ht="14" thickBot="1" x14ac:dyDescent="0.2">
      <c r="A1594" s="96">
        <v>40939</v>
      </c>
      <c r="B1594" s="97">
        <v>1.9120700359344482</v>
      </c>
      <c r="C1594" s="98">
        <v>1312.4100341796875</v>
      </c>
      <c r="D1594" s="97">
        <v>1.5755000114440918</v>
      </c>
      <c r="E1594">
        <v>76.190478569255745</v>
      </c>
      <c r="F1594">
        <v>1733.8028564453125</v>
      </c>
      <c r="H1594" s="34">
        <f t="shared" si="654"/>
        <v>-2.4583472012307577E-2</v>
      </c>
      <c r="I1594" s="34">
        <f t="shared" si="655"/>
        <v>-4.5694669612198683E-4</v>
      </c>
      <c r="J1594" s="34">
        <f t="shared" si="656"/>
        <v>3.6949791450194636E-3</v>
      </c>
      <c r="K1594" s="34">
        <f t="shared" si="657"/>
        <v>-1.4476123762235831E-3</v>
      </c>
      <c r="L1594" s="101">
        <f t="shared" si="658"/>
        <v>1.9648038254276175E-3</v>
      </c>
      <c r="N1594" s="34">
        <f t="shared" si="659"/>
        <v>1.010956765822544</v>
      </c>
      <c r="O1594" s="35">
        <f t="shared" si="667"/>
        <v>-4.5694669612198681E-2</v>
      </c>
      <c r="P1594" s="35">
        <f t="shared" si="668"/>
        <v>0.36949791450194636</v>
      </c>
      <c r="Q1594" s="35">
        <f t="shared" si="660"/>
        <v>-0.14476123762235832</v>
      </c>
      <c r="R1594" s="35">
        <f t="shared" si="669"/>
        <v>0.19648038254276176</v>
      </c>
      <c r="S1594" s="67">
        <f t="shared" si="661"/>
        <v>1.386479155632695</v>
      </c>
      <c r="BL1594" s="96">
        <v>40939</v>
      </c>
      <c r="BM1594" s="126">
        <f t="shared" si="662"/>
        <v>-2.4161983173411766E-2</v>
      </c>
      <c r="BN1594" s="126">
        <f t="shared" si="663"/>
        <v>-6.1547730579199775E-4</v>
      </c>
      <c r="BO1594" s="126">
        <f t="shared" si="664"/>
        <v>3.7361696166115258E-3</v>
      </c>
      <c r="BP1594" s="126">
        <f t="shared" si="665"/>
        <v>-1.2399207656423033E-3</v>
      </c>
      <c r="BQ1594" s="126">
        <f t="shared" si="666"/>
        <v>1.2151441830092094E-3</v>
      </c>
    </row>
    <row r="1595" spans="1:69" ht="14" thickBot="1" x14ac:dyDescent="0.2">
      <c r="A1595" s="96">
        <v>40940</v>
      </c>
      <c r="B1595" s="97">
        <v>1.9456100463867188</v>
      </c>
      <c r="C1595" s="98">
        <v>1324.0899658203125</v>
      </c>
      <c r="D1595" s="97">
        <v>1.5836000442504883</v>
      </c>
      <c r="E1595">
        <v>76.219510739064788</v>
      </c>
      <c r="F1595">
        <v>1745.6500244140625</v>
      </c>
      <c r="H1595" s="34">
        <f t="shared" si="654"/>
        <v>1.7541203942291351E-2</v>
      </c>
      <c r="I1595" s="34">
        <f t="shared" si="655"/>
        <v>8.8996055626208749E-3</v>
      </c>
      <c r="J1595" s="34">
        <f t="shared" si="656"/>
        <v>5.1412457934367477E-3</v>
      </c>
      <c r="K1595" s="34">
        <f t="shared" si="657"/>
        <v>3.8104721684682188E-4</v>
      </c>
      <c r="L1595" s="101">
        <f t="shared" si="658"/>
        <v>6.8330536685349396E-3</v>
      </c>
      <c r="N1595" s="34">
        <f t="shared" si="659"/>
        <v>-0.72135452621396989</v>
      </c>
      <c r="O1595" s="35">
        <f t="shared" si="667"/>
        <v>0.88996055626208748</v>
      </c>
      <c r="P1595" s="35">
        <f t="shared" si="668"/>
        <v>0.51412457934367473</v>
      </c>
      <c r="Q1595" s="35">
        <f t="shared" si="660"/>
        <v>3.8104721684682187E-2</v>
      </c>
      <c r="R1595" s="35">
        <f t="shared" si="669"/>
        <v>0.68330536685349397</v>
      </c>
      <c r="S1595" s="67">
        <f t="shared" si="661"/>
        <v>1.4041406979299684</v>
      </c>
      <c r="BL1595" s="96">
        <v>40940</v>
      </c>
      <c r="BM1595" s="126">
        <f t="shared" si="662"/>
        <v>1.7962692781187162E-2</v>
      </c>
      <c r="BN1595" s="126">
        <f t="shared" si="663"/>
        <v>8.7410749529508638E-3</v>
      </c>
      <c r="BO1595" s="126">
        <f t="shared" si="664"/>
        <v>5.18243626502881E-3</v>
      </c>
      <c r="BP1595" s="126">
        <f t="shared" si="665"/>
        <v>5.8873882742810173E-4</v>
      </c>
      <c r="BQ1595" s="126">
        <f t="shared" si="666"/>
        <v>6.0833940261165315E-3</v>
      </c>
    </row>
    <row r="1596" spans="1:69" ht="14" thickBot="1" x14ac:dyDescent="0.2">
      <c r="A1596" s="96">
        <v>40941</v>
      </c>
      <c r="B1596" s="97">
        <v>1.9347100257873535</v>
      </c>
      <c r="C1596" s="98">
        <v>1325.5400390625</v>
      </c>
      <c r="D1596" s="97">
        <v>1.5801000595092773</v>
      </c>
      <c r="E1596">
        <v>76.178867569364442</v>
      </c>
      <c r="F1596">
        <v>1751.25</v>
      </c>
      <c r="H1596" s="34">
        <f t="shared" si="654"/>
        <v>-5.6023665274591693E-3</v>
      </c>
      <c r="I1596" s="34">
        <f t="shared" si="655"/>
        <v>1.0951470667547407E-3</v>
      </c>
      <c r="J1596" s="34">
        <f t="shared" si="656"/>
        <v>-2.2101443820478463E-3</v>
      </c>
      <c r="K1596" s="34">
        <f t="shared" si="657"/>
        <v>-5.332383966552372E-4</v>
      </c>
      <c r="L1596" s="101">
        <f t="shared" si="658"/>
        <v>3.2079600765435009E-3</v>
      </c>
      <c r="N1596" s="34">
        <f t="shared" si="659"/>
        <v>0.23038854490191918</v>
      </c>
      <c r="O1596" s="35">
        <f t="shared" si="667"/>
        <v>0.10951470667547407</v>
      </c>
      <c r="P1596" s="35">
        <f t="shared" si="668"/>
        <v>-0.22101443820478464</v>
      </c>
      <c r="Q1596" s="35">
        <f t="shared" si="660"/>
        <v>-5.3323839665523717E-2</v>
      </c>
      <c r="R1596" s="35">
        <f t="shared" si="669"/>
        <v>0.32079600765435007</v>
      </c>
      <c r="S1596" s="67">
        <f t="shared" si="661"/>
        <v>0.38636098136143499</v>
      </c>
      <c r="BL1596" s="96">
        <v>40941</v>
      </c>
      <c r="BM1596" s="126">
        <f t="shared" si="662"/>
        <v>-5.1808776885633586E-3</v>
      </c>
      <c r="BN1596" s="126">
        <f t="shared" si="663"/>
        <v>9.366164570847298E-4</v>
      </c>
      <c r="BO1596" s="126">
        <f t="shared" si="664"/>
        <v>-2.1689539104557841E-3</v>
      </c>
      <c r="BP1596" s="126">
        <f t="shared" si="665"/>
        <v>-3.2554678607395735E-4</v>
      </c>
      <c r="BQ1596" s="126">
        <f t="shared" si="666"/>
        <v>2.4583004341250927E-3</v>
      </c>
    </row>
    <row r="1597" spans="1:69" ht="14" thickBot="1" x14ac:dyDescent="0.2">
      <c r="A1597" s="96">
        <v>40942</v>
      </c>
      <c r="B1597" s="97">
        <v>2.061959981918335</v>
      </c>
      <c r="C1597" s="98">
        <v>1344.9000244140625</v>
      </c>
      <c r="D1597" s="97">
        <v>1.5825999975204468</v>
      </c>
      <c r="E1597">
        <v>76.58140460245086</v>
      </c>
      <c r="F1597">
        <v>1737.449951171875</v>
      </c>
      <c r="H1597" s="34">
        <f t="shared" si="654"/>
        <v>6.577210767241233E-2</v>
      </c>
      <c r="I1597" s="34">
        <f t="shared" si="655"/>
        <v>1.4605356896842605E-2</v>
      </c>
      <c r="J1597" s="34">
        <f t="shared" si="656"/>
        <v>1.582139052602672E-3</v>
      </c>
      <c r="K1597" s="34">
        <f t="shared" si="657"/>
        <v>5.2841036619491466E-3</v>
      </c>
      <c r="L1597" s="101">
        <f t="shared" si="658"/>
        <v>-7.8801135349750185E-3</v>
      </c>
      <c r="N1597" s="34">
        <f t="shared" si="659"/>
        <v>-2.7047748674615559</v>
      </c>
      <c r="O1597" s="35">
        <f t="shared" si="667"/>
        <v>1.4605356896842605</v>
      </c>
      <c r="P1597" s="35">
        <f t="shared" si="668"/>
        <v>0.15821390526026718</v>
      </c>
      <c r="Q1597" s="35">
        <f t="shared" si="660"/>
        <v>0.52841036619491466</v>
      </c>
      <c r="R1597" s="35">
        <f t="shared" si="669"/>
        <v>-0.78801135349750184</v>
      </c>
      <c r="S1597" s="67">
        <f t="shared" si="661"/>
        <v>-1.3456262598196154</v>
      </c>
      <c r="BL1597" s="96">
        <v>40942</v>
      </c>
      <c r="BM1597" s="126">
        <f t="shared" si="662"/>
        <v>6.6193596511308142E-2</v>
      </c>
      <c r="BN1597" s="126">
        <f t="shared" si="663"/>
        <v>1.4446826287172594E-2</v>
      </c>
      <c r="BO1597" s="126">
        <f t="shared" si="664"/>
        <v>1.6233295241947342E-3</v>
      </c>
      <c r="BP1597" s="126">
        <f t="shared" si="665"/>
        <v>5.4917952725304269E-3</v>
      </c>
      <c r="BQ1597" s="126">
        <f t="shared" si="666"/>
        <v>-8.6297731773934266E-3</v>
      </c>
    </row>
    <row r="1598" spans="1:69" ht="14" thickBot="1" x14ac:dyDescent="0.2">
      <c r="A1598" s="96">
        <v>40945</v>
      </c>
      <c r="B1598" s="97">
        <v>2.0113000869750977</v>
      </c>
      <c r="C1598" s="98">
        <v>1344.3299560546875</v>
      </c>
      <c r="D1598" s="97">
        <v>1.5827000141143799</v>
      </c>
      <c r="E1598">
        <v>76.599001548042835</v>
      </c>
      <c r="F1598">
        <v>1722.75</v>
      </c>
      <c r="H1598" s="34">
        <f t="shared" si="654"/>
        <v>-2.4568806081341165E-2</v>
      </c>
      <c r="I1598" s="34">
        <f t="shared" si="655"/>
        <v>-4.238741534883708E-4</v>
      </c>
      <c r="J1598" s="34">
        <f t="shared" si="656"/>
        <v>6.3197645703151387E-5</v>
      </c>
      <c r="K1598" s="34">
        <f t="shared" si="657"/>
        <v>2.2978091983719498E-4</v>
      </c>
      <c r="L1598" s="101">
        <f t="shared" si="658"/>
        <v>-8.4606472617874146E-3</v>
      </c>
      <c r="N1598" s="34">
        <f t="shared" si="659"/>
        <v>1.0103536523920993</v>
      </c>
      <c r="O1598" s="35">
        <f t="shared" si="667"/>
        <v>-4.2387415348837082E-2</v>
      </c>
      <c r="P1598" s="35">
        <f t="shared" si="668"/>
        <v>6.3197645703151383E-3</v>
      </c>
      <c r="Q1598" s="35">
        <f t="shared" si="660"/>
        <v>2.2978091983719497E-2</v>
      </c>
      <c r="R1598" s="35">
        <f t="shared" si="669"/>
        <v>-0.84606472617874151</v>
      </c>
      <c r="S1598" s="67">
        <f t="shared" si="661"/>
        <v>0.15119936741855533</v>
      </c>
      <c r="BL1598" s="96">
        <v>40945</v>
      </c>
      <c r="BM1598" s="126">
        <f t="shared" si="662"/>
        <v>-2.4147317242445353E-2</v>
      </c>
      <c r="BN1598" s="126">
        <f t="shared" si="663"/>
        <v>-5.8240476315838167E-4</v>
      </c>
      <c r="BO1598" s="126">
        <f t="shared" si="664"/>
        <v>1.0438811729521373E-4</v>
      </c>
      <c r="BP1598" s="126">
        <f t="shared" si="665"/>
        <v>4.3747253041847482E-4</v>
      </c>
      <c r="BQ1598" s="126">
        <f t="shared" si="666"/>
        <v>-9.2103069042058228E-3</v>
      </c>
    </row>
    <row r="1599" spans="1:69" ht="14" thickBot="1" x14ac:dyDescent="0.2">
      <c r="A1599" s="96">
        <v>40946</v>
      </c>
      <c r="B1599" s="97">
        <v>2.0787999629974365</v>
      </c>
      <c r="C1599" s="98">
        <v>1347.050048828125</v>
      </c>
      <c r="D1599" s="97">
        <v>1.589900016784668</v>
      </c>
      <c r="E1599">
        <v>76.757755183681013</v>
      </c>
      <c r="F1599">
        <v>1742.3499755859375</v>
      </c>
      <c r="H1599" s="34">
        <f t="shared" si="654"/>
        <v>3.3560320739534973E-2</v>
      </c>
      <c r="I1599" s="34">
        <f t="shared" si="655"/>
        <v>2.0233818053272973E-3</v>
      </c>
      <c r="J1599" s="34">
        <f t="shared" si="656"/>
        <v>4.5491897428944798E-3</v>
      </c>
      <c r="K1599" s="34">
        <f t="shared" si="657"/>
        <v>2.0725287853603082E-3</v>
      </c>
      <c r="L1599" s="101">
        <f t="shared" si="658"/>
        <v>1.137714444111885E-2</v>
      </c>
      <c r="N1599" s="34">
        <f t="shared" si="659"/>
        <v>-1.3801156035982891</v>
      </c>
      <c r="O1599" s="35">
        <f t="shared" si="667"/>
        <v>0.20233818053272973</v>
      </c>
      <c r="P1599" s="35">
        <f t="shared" si="668"/>
        <v>0.454918974289448</v>
      </c>
      <c r="Q1599" s="35">
        <f t="shared" si="660"/>
        <v>0.2072528785360308</v>
      </c>
      <c r="R1599" s="35">
        <f t="shared" si="669"/>
        <v>1.1377144441118849</v>
      </c>
      <c r="S1599" s="67">
        <f t="shared" si="661"/>
        <v>0.62210887387180436</v>
      </c>
      <c r="BL1599" s="96">
        <v>40946</v>
      </c>
      <c r="BM1599" s="126">
        <f t="shared" si="662"/>
        <v>3.3981809578430784E-2</v>
      </c>
      <c r="BN1599" s="126">
        <f t="shared" si="663"/>
        <v>1.8648511956572864E-3</v>
      </c>
      <c r="BO1599" s="126">
        <f t="shared" si="664"/>
        <v>4.5903802144865421E-3</v>
      </c>
      <c r="BP1599" s="126">
        <f t="shared" si="665"/>
        <v>2.280220395941588E-3</v>
      </c>
      <c r="BQ1599" s="126">
        <f t="shared" si="666"/>
        <v>1.0627484798700442E-2</v>
      </c>
    </row>
    <row r="1600" spans="1:69" ht="14" thickBot="1" x14ac:dyDescent="0.2">
      <c r="A1600" s="96">
        <v>40947</v>
      </c>
      <c r="B1600" s="97">
        <v>2.0926198959350586</v>
      </c>
      <c r="C1600" s="98">
        <v>1349.9599609375</v>
      </c>
      <c r="D1600" s="97">
        <v>1.5816999673843384</v>
      </c>
      <c r="E1600">
        <v>77.017867277066458</v>
      </c>
      <c r="F1600">
        <v>1732.449951171875</v>
      </c>
      <c r="H1600" s="34">
        <f t="shared" si="654"/>
        <v>6.6480340502291574E-3</v>
      </c>
      <c r="I1600" s="34">
        <f t="shared" si="655"/>
        <v>2.1602108339675258E-3</v>
      </c>
      <c r="J1600" s="34">
        <f t="shared" si="656"/>
        <v>-5.1575880959564661E-3</v>
      </c>
      <c r="K1600" s="34">
        <f t="shared" si="657"/>
        <v>3.3887402356022186E-3</v>
      </c>
      <c r="L1600" s="101">
        <f t="shared" si="658"/>
        <v>-5.6819953240067091E-3</v>
      </c>
      <c r="N1600" s="34">
        <f t="shared" si="659"/>
        <v>-0.27338998328360808</v>
      </c>
      <c r="O1600" s="35">
        <f t="shared" si="667"/>
        <v>0.21602108339675258</v>
      </c>
      <c r="P1600" s="35">
        <f t="shared" si="668"/>
        <v>-0.51575880959564657</v>
      </c>
      <c r="Q1600" s="35">
        <f t="shared" si="660"/>
        <v>0.33887402356022184</v>
      </c>
      <c r="R1600" s="35">
        <f t="shared" si="669"/>
        <v>-0.56819953240067089</v>
      </c>
      <c r="S1600" s="67">
        <f t="shared" si="661"/>
        <v>-0.80245321832295113</v>
      </c>
      <c r="BL1600" s="96">
        <v>40947</v>
      </c>
      <c r="BM1600" s="126">
        <f t="shared" si="662"/>
        <v>7.0695228891249681E-3</v>
      </c>
      <c r="BN1600" s="126">
        <f t="shared" si="663"/>
        <v>2.0016802242975151E-3</v>
      </c>
      <c r="BO1600" s="126">
        <f t="shared" si="664"/>
        <v>-5.1163976243644039E-3</v>
      </c>
      <c r="BP1600" s="126">
        <f t="shared" si="665"/>
        <v>3.5964318461834985E-3</v>
      </c>
      <c r="BQ1600" s="126">
        <f t="shared" si="666"/>
        <v>-6.4316549664251172E-3</v>
      </c>
    </row>
    <row r="1601" spans="1:69" ht="14" thickBot="1" x14ac:dyDescent="0.2">
      <c r="A1601" s="96">
        <v>40948</v>
      </c>
      <c r="B1601" s="97">
        <v>2.1293699741363525</v>
      </c>
      <c r="C1601" s="98">
        <v>1351.949951171875</v>
      </c>
      <c r="D1601" s="97">
        <v>1.5825999975204468</v>
      </c>
      <c r="E1601">
        <v>77.681967206710269</v>
      </c>
      <c r="F1601">
        <v>1744.1500244140625</v>
      </c>
      <c r="H1601" s="34">
        <f t="shared" si="654"/>
        <v>1.7561755134165288E-2</v>
      </c>
      <c r="I1601" s="34">
        <f t="shared" si="655"/>
        <v>1.4741105602813741E-3</v>
      </c>
      <c r="J1601" s="34">
        <f t="shared" si="656"/>
        <v>5.6902709405550584E-4</v>
      </c>
      <c r="K1601" s="34">
        <f t="shared" si="657"/>
        <v>8.6226735837121714E-3</v>
      </c>
      <c r="L1601" s="101">
        <f t="shared" si="658"/>
        <v>6.7534841247640434E-3</v>
      </c>
      <c r="N1601" s="34">
        <f t="shared" si="659"/>
        <v>-0.72219966177741968</v>
      </c>
      <c r="O1601" s="35">
        <f t="shared" si="667"/>
        <v>0.14741105602813742</v>
      </c>
      <c r="P1601" s="35">
        <f t="shared" si="668"/>
        <v>5.6902709405550582E-2</v>
      </c>
      <c r="Q1601" s="35">
        <f t="shared" si="660"/>
        <v>0.86226735837121715</v>
      </c>
      <c r="R1601" s="35">
        <f t="shared" si="669"/>
        <v>0.67534841247640431</v>
      </c>
      <c r="S1601" s="67">
        <f t="shared" si="661"/>
        <v>1.0197298745038896</v>
      </c>
      <c r="BL1601" s="96">
        <v>40948</v>
      </c>
      <c r="BM1601" s="126">
        <f t="shared" si="662"/>
        <v>1.79832439730611E-2</v>
      </c>
      <c r="BN1601" s="126">
        <f t="shared" si="663"/>
        <v>1.3155799506113632E-3</v>
      </c>
      <c r="BO1601" s="126">
        <f t="shared" si="664"/>
        <v>6.102175656475682E-4</v>
      </c>
      <c r="BP1601" s="126">
        <f t="shared" si="665"/>
        <v>8.8303651942934509E-3</v>
      </c>
      <c r="BQ1601" s="126">
        <f t="shared" si="666"/>
        <v>6.0038244823456353E-3</v>
      </c>
    </row>
    <row r="1602" spans="1:69" ht="14" thickBot="1" x14ac:dyDescent="0.2">
      <c r="A1602" s="96">
        <v>40949</v>
      </c>
      <c r="B1602" s="97">
        <v>2.0521500110626221</v>
      </c>
      <c r="C1602" s="98">
        <v>1342.6400146484375</v>
      </c>
      <c r="D1602" s="97">
        <v>1.5742000341415405</v>
      </c>
      <c r="E1602">
        <v>77.59757831561349</v>
      </c>
      <c r="F1602">
        <v>1718.25</v>
      </c>
      <c r="H1602" s="34">
        <f t="shared" si="654"/>
        <v>-3.6264230270763531E-2</v>
      </c>
      <c r="I1602" s="34">
        <f t="shared" si="655"/>
        <v>-6.8863026440938984E-3</v>
      </c>
      <c r="J1602" s="34">
        <f t="shared" si="656"/>
        <v>-5.3076983394837419E-3</v>
      </c>
      <c r="K1602" s="34">
        <f t="shared" si="657"/>
        <v>-1.0863382343578129E-3</v>
      </c>
      <c r="L1602" s="101">
        <f t="shared" si="658"/>
        <v>-1.484965401572234E-2</v>
      </c>
      <c r="N1602" s="34">
        <f t="shared" si="659"/>
        <v>1.4913096462216846</v>
      </c>
      <c r="O1602" s="35">
        <f t="shared" si="667"/>
        <v>-0.68863026440938979</v>
      </c>
      <c r="P1602" s="35">
        <f t="shared" si="668"/>
        <v>-0.53076983394837418</v>
      </c>
      <c r="Q1602" s="35">
        <f t="shared" si="660"/>
        <v>-0.10863382343578129</v>
      </c>
      <c r="R1602" s="35">
        <f t="shared" si="669"/>
        <v>-1.484965401572234</v>
      </c>
      <c r="S1602" s="67">
        <f t="shared" si="661"/>
        <v>-1.3216896771440947</v>
      </c>
      <c r="BL1602" s="96">
        <v>40949</v>
      </c>
      <c r="BM1602" s="126">
        <f t="shared" si="662"/>
        <v>-3.584274143186772E-2</v>
      </c>
      <c r="BN1602" s="126">
        <f t="shared" si="663"/>
        <v>-7.0448332537639095E-3</v>
      </c>
      <c r="BO1602" s="126">
        <f t="shared" si="664"/>
        <v>-5.2665078678916797E-3</v>
      </c>
      <c r="BP1602" s="126">
        <f t="shared" si="665"/>
        <v>-8.786466237765331E-4</v>
      </c>
      <c r="BQ1602" s="126">
        <f t="shared" si="666"/>
        <v>-1.5599313658140749E-2</v>
      </c>
    </row>
    <row r="1603" spans="1:69" ht="14" thickBot="1" x14ac:dyDescent="0.2">
      <c r="A1603" s="96">
        <v>40952</v>
      </c>
      <c r="B1603" s="97">
        <v>2.0721199512481689</v>
      </c>
      <c r="C1603" s="98">
        <v>1351.77001953125</v>
      </c>
      <c r="D1603" s="97">
        <v>1.5773999691009521</v>
      </c>
      <c r="E1603">
        <v>77.621671514006778</v>
      </c>
      <c r="F1603">
        <v>1723.699951171875</v>
      </c>
      <c r="H1603" s="34">
        <f t="shared" si="654"/>
        <v>9.7312282620149477E-3</v>
      </c>
      <c r="I1603" s="34">
        <f t="shared" si="655"/>
        <v>6.8000393129971914E-3</v>
      </c>
      <c r="J1603" s="34">
        <f t="shared" si="656"/>
        <v>2.0327371935019958E-3</v>
      </c>
      <c r="K1603" s="34">
        <f t="shared" si="657"/>
        <v>3.1048905025481116E-4</v>
      </c>
      <c r="L1603" s="101">
        <f t="shared" si="658"/>
        <v>3.1718033882584024E-3</v>
      </c>
      <c r="N1603" s="34">
        <f t="shared" si="659"/>
        <v>-0.40018151408077351</v>
      </c>
      <c r="O1603" s="35">
        <f t="shared" si="667"/>
        <v>0.68000393129971914</v>
      </c>
      <c r="P1603" s="35">
        <f t="shared" si="668"/>
        <v>0.20327371935019958</v>
      </c>
      <c r="Q1603" s="35">
        <f t="shared" si="660"/>
        <v>3.1048905025481115E-2</v>
      </c>
      <c r="R1603" s="35">
        <f t="shared" si="669"/>
        <v>0.31718033882584024</v>
      </c>
      <c r="S1603" s="67">
        <f t="shared" si="661"/>
        <v>0.83132538042046655</v>
      </c>
      <c r="BL1603" s="96">
        <v>40952</v>
      </c>
      <c r="BM1603" s="126">
        <f t="shared" si="662"/>
        <v>1.0152717100910759E-2</v>
      </c>
      <c r="BN1603" s="126">
        <f t="shared" si="663"/>
        <v>6.6415087033271803E-3</v>
      </c>
      <c r="BO1603" s="126">
        <f t="shared" si="664"/>
        <v>2.0739276650940581E-3</v>
      </c>
      <c r="BP1603" s="126">
        <f t="shared" si="665"/>
        <v>5.1818066083609106E-4</v>
      </c>
      <c r="BQ1603" s="126">
        <f t="shared" si="666"/>
        <v>2.4221437458399942E-3</v>
      </c>
    </row>
    <row r="1604" spans="1:69" ht="14" thickBot="1" x14ac:dyDescent="0.2">
      <c r="A1604" s="96">
        <v>40953</v>
      </c>
      <c r="B1604" s="97">
        <v>2.0048799514770508</v>
      </c>
      <c r="C1604" s="98">
        <v>1350.5</v>
      </c>
      <c r="D1604" s="97">
        <v>1.5663000345230103</v>
      </c>
      <c r="E1604">
        <v>78.462139418509821</v>
      </c>
      <c r="F1604">
        <v>1720.449951171875</v>
      </c>
      <c r="H1604" s="34">
        <f t="shared" si="654"/>
        <v>-3.2449858769331985E-2</v>
      </c>
      <c r="I1604" s="34">
        <f t="shared" si="655"/>
        <v>-9.3952337520431287E-4</v>
      </c>
      <c r="J1604" s="34">
        <f t="shared" si="656"/>
        <v>-7.0368548214619049E-3</v>
      </c>
      <c r="K1604" s="34">
        <f t="shared" si="657"/>
        <v>1.0827748077434555E-2</v>
      </c>
      <c r="L1604" s="101">
        <f t="shared" si="658"/>
        <v>-1.8854789650544774E-3</v>
      </c>
      <c r="N1604" s="34">
        <f t="shared" si="659"/>
        <v>1.3344495950945552</v>
      </c>
      <c r="O1604" s="35">
        <f t="shared" si="667"/>
        <v>-9.3952337520431292E-2</v>
      </c>
      <c r="P1604" s="35">
        <f t="shared" si="668"/>
        <v>-0.70368548214619053</v>
      </c>
      <c r="Q1604" s="35">
        <f t="shared" si="660"/>
        <v>1.0827748077434556</v>
      </c>
      <c r="R1604" s="35">
        <f t="shared" si="669"/>
        <v>-0.18854789650544773</v>
      </c>
      <c r="S1604" s="67">
        <f t="shared" si="661"/>
        <v>1.4310386866659413</v>
      </c>
      <c r="BL1604" s="96">
        <v>40953</v>
      </c>
      <c r="BM1604" s="126">
        <f t="shared" si="662"/>
        <v>-3.2028369930436174E-2</v>
      </c>
      <c r="BN1604" s="126">
        <f t="shared" si="663"/>
        <v>-1.0980539848743239E-3</v>
      </c>
      <c r="BO1604" s="126">
        <f t="shared" si="664"/>
        <v>-6.9956643498698427E-3</v>
      </c>
      <c r="BP1604" s="126">
        <f t="shared" si="665"/>
        <v>1.1035439688015835E-2</v>
      </c>
      <c r="BQ1604" s="126">
        <f t="shared" si="666"/>
        <v>-2.6351386074728853E-3</v>
      </c>
    </row>
    <row r="1605" spans="1:69" ht="14" thickBot="1" x14ac:dyDescent="0.2">
      <c r="A1605" s="96">
        <v>40954</v>
      </c>
      <c r="B1605" s="97">
        <v>2.0109500885009766</v>
      </c>
      <c r="C1605" s="98">
        <v>1343.22998046875</v>
      </c>
      <c r="D1605" s="97">
        <v>1.5692000389099121</v>
      </c>
      <c r="E1605">
        <v>78.499097810949635</v>
      </c>
      <c r="F1605">
        <v>1726.050048828125</v>
      </c>
      <c r="H1605" s="34">
        <f t="shared" si="654"/>
        <v>3.027681043672337E-3</v>
      </c>
      <c r="I1605" s="34">
        <f t="shared" si="655"/>
        <v>-5.3832058728248795E-3</v>
      </c>
      <c r="J1605" s="34">
        <f t="shared" si="656"/>
        <v>1.8514999189060237E-3</v>
      </c>
      <c r="K1605" s="34">
        <f t="shared" si="657"/>
        <v>4.7103472724190694E-4</v>
      </c>
      <c r="L1605" s="101">
        <f t="shared" si="658"/>
        <v>3.2550192189174259E-3</v>
      </c>
      <c r="N1605" s="34">
        <f t="shared" si="659"/>
        <v>-0.12450863874398257</v>
      </c>
      <c r="O1605" s="35">
        <f t="shared" si="667"/>
        <v>-0.53832058728248799</v>
      </c>
      <c r="P1605" s="35">
        <f t="shared" si="668"/>
        <v>0.18514999189060238</v>
      </c>
      <c r="Q1605" s="35">
        <f t="shared" si="660"/>
        <v>4.7103472724190694E-2</v>
      </c>
      <c r="R1605" s="35">
        <f t="shared" si="669"/>
        <v>0.3255019218917426</v>
      </c>
      <c r="S1605" s="67">
        <f t="shared" si="661"/>
        <v>-0.10507383951993488</v>
      </c>
      <c r="BL1605" s="96">
        <v>40954</v>
      </c>
      <c r="BM1605" s="126">
        <f t="shared" si="662"/>
        <v>3.4491698825681481E-3</v>
      </c>
      <c r="BN1605" s="126">
        <f t="shared" si="663"/>
        <v>-5.5417364824948906E-3</v>
      </c>
      <c r="BO1605" s="126">
        <f t="shared" si="664"/>
        <v>1.8926903904980859E-3</v>
      </c>
      <c r="BP1605" s="126">
        <f t="shared" si="665"/>
        <v>6.7872633782318679E-4</v>
      </c>
      <c r="BQ1605" s="126">
        <f t="shared" si="666"/>
        <v>2.5053595764990178E-3</v>
      </c>
    </row>
    <row r="1606" spans="1:69" ht="14" thickBot="1" x14ac:dyDescent="0.2">
      <c r="A1606" s="96">
        <v>40955</v>
      </c>
      <c r="B1606" s="97">
        <v>2.0705699920654297</v>
      </c>
      <c r="C1606" s="98">
        <v>1358.0400390625</v>
      </c>
      <c r="D1606" s="97">
        <v>1.580299973487854</v>
      </c>
      <c r="E1606">
        <v>78.920367328137701</v>
      </c>
      <c r="F1606">
        <v>1724.050048828125</v>
      </c>
      <c r="H1606" s="34">
        <f t="shared" si="654"/>
        <v>2.9647629697709513E-2</v>
      </c>
      <c r="I1606" s="34">
        <f t="shared" si="655"/>
        <v>1.1025705805480682E-2</v>
      </c>
      <c r="J1606" s="34">
        <f t="shared" si="656"/>
        <v>7.0736262443969657E-3</v>
      </c>
      <c r="K1606" s="34">
        <f t="shared" si="657"/>
        <v>5.3665523418194444E-3</v>
      </c>
      <c r="L1606" s="101">
        <f t="shared" si="658"/>
        <v>-1.1587149523027268E-3</v>
      </c>
      <c r="N1606" s="34">
        <f t="shared" si="659"/>
        <v>-1.219212315432713</v>
      </c>
      <c r="O1606" s="35">
        <f t="shared" si="667"/>
        <v>1.1025705805480683</v>
      </c>
      <c r="P1606" s="35">
        <f t="shared" si="668"/>
        <v>0.70736262443969655</v>
      </c>
      <c r="Q1606" s="35">
        <f t="shared" si="660"/>
        <v>0.53665523418194438</v>
      </c>
      <c r="R1606" s="35">
        <f t="shared" si="669"/>
        <v>-0.11587149523027268</v>
      </c>
      <c r="S1606" s="67">
        <f t="shared" si="661"/>
        <v>1.0115046285067235</v>
      </c>
      <c r="BL1606" s="96">
        <v>40955</v>
      </c>
      <c r="BM1606" s="126">
        <f t="shared" si="662"/>
        <v>3.0069118536605325E-2</v>
      </c>
      <c r="BN1606" s="126">
        <f t="shared" si="663"/>
        <v>1.0867175195810671E-2</v>
      </c>
      <c r="BO1606" s="126">
        <f t="shared" si="664"/>
        <v>7.114816715989028E-3</v>
      </c>
      <c r="BP1606" s="126">
        <f t="shared" si="665"/>
        <v>5.5742439524007247E-3</v>
      </c>
      <c r="BQ1606" s="126">
        <f t="shared" si="666"/>
        <v>-1.9083745947211348E-3</v>
      </c>
    </row>
    <row r="1607" spans="1:69" ht="14" thickBot="1" x14ac:dyDescent="0.2">
      <c r="A1607" s="96">
        <v>40956</v>
      </c>
      <c r="B1607" s="97">
        <v>2.0911600589752197</v>
      </c>
      <c r="C1607" s="98">
        <v>1361.22998046875</v>
      </c>
      <c r="D1607" s="97">
        <v>1.5844000577926636</v>
      </c>
      <c r="E1607">
        <v>79.459673362938815</v>
      </c>
      <c r="F1607">
        <v>1721.550048828125</v>
      </c>
      <c r="H1607" s="34">
        <f t="shared" si="654"/>
        <v>9.9441540197591147E-3</v>
      </c>
      <c r="I1607" s="34">
        <f t="shared" si="655"/>
        <v>2.3489303072773333E-3</v>
      </c>
      <c r="J1607" s="34">
        <f t="shared" si="656"/>
        <v>2.5944974837659091E-3</v>
      </c>
      <c r="K1607" s="34">
        <f t="shared" si="657"/>
        <v>6.8335469418023655E-3</v>
      </c>
      <c r="L1607" s="101">
        <f t="shared" si="658"/>
        <v>-1.4500739127030016E-3</v>
      </c>
      <c r="N1607" s="34">
        <f t="shared" si="659"/>
        <v>-0.40893775222734569</v>
      </c>
      <c r="O1607" s="35">
        <f t="shared" si="667"/>
        <v>0.23489303072773332</v>
      </c>
      <c r="P1607" s="35">
        <f t="shared" si="668"/>
        <v>0.25944974837659091</v>
      </c>
      <c r="Q1607" s="35">
        <f t="shared" si="660"/>
        <v>0.68335469418023653</v>
      </c>
      <c r="R1607" s="35">
        <f t="shared" si="669"/>
        <v>-0.14500739127030016</v>
      </c>
      <c r="S1607" s="67">
        <f t="shared" si="661"/>
        <v>0.62375232978691486</v>
      </c>
      <c r="BL1607" s="96">
        <v>40956</v>
      </c>
      <c r="BM1607" s="126">
        <f t="shared" si="662"/>
        <v>1.0365642858654926E-2</v>
      </c>
      <c r="BN1607" s="126">
        <f t="shared" si="663"/>
        <v>2.1903996976073226E-3</v>
      </c>
      <c r="BO1607" s="126">
        <f t="shared" si="664"/>
        <v>2.6356879553579714E-3</v>
      </c>
      <c r="BP1607" s="126">
        <f t="shared" si="665"/>
        <v>7.0412385523836458E-3</v>
      </c>
      <c r="BQ1607" s="126">
        <f t="shared" si="666"/>
        <v>-2.1997335551214095E-3</v>
      </c>
    </row>
    <row r="1608" spans="1:69" ht="14" thickBot="1" x14ac:dyDescent="0.2">
      <c r="A1608" s="96">
        <v>40959</v>
      </c>
      <c r="B1608" s="97">
        <v>2.0911600589752197</v>
      </c>
      <c r="C1608" s="98">
        <v>1361.22998046875</v>
      </c>
      <c r="D1608" s="97">
        <v>1.5849000215530396</v>
      </c>
      <c r="E1608">
        <v>79.541840252544574</v>
      </c>
      <c r="F1608">
        <v>1734.449951171875</v>
      </c>
      <c r="H1608" s="34">
        <f t="shared" si="654"/>
        <v>0</v>
      </c>
      <c r="I1608" s="34">
        <f t="shared" si="655"/>
        <v>0</v>
      </c>
      <c r="J1608" s="34">
        <f t="shared" si="656"/>
        <v>3.155539902419029E-4</v>
      </c>
      <c r="K1608" s="34">
        <f t="shared" si="657"/>
        <v>1.0340703167813759E-3</v>
      </c>
      <c r="L1608" s="101">
        <f t="shared" si="658"/>
        <v>7.4931904259949236E-3</v>
      </c>
      <c r="N1608" s="34">
        <f t="shared" si="659"/>
        <v>0</v>
      </c>
      <c r="O1608" s="35">
        <f t="shared" si="667"/>
        <v>0</v>
      </c>
      <c r="P1608" s="35">
        <f t="shared" si="668"/>
        <v>3.1555399024190287E-2</v>
      </c>
      <c r="Q1608" s="35">
        <f t="shared" si="660"/>
        <v>0.10340703167813758</v>
      </c>
      <c r="R1608" s="35">
        <f t="shared" si="669"/>
        <v>0.74931904259949234</v>
      </c>
      <c r="S1608" s="67">
        <f t="shared" si="661"/>
        <v>0.88428147330182028</v>
      </c>
      <c r="BL1608" s="96">
        <v>40959</v>
      </c>
      <c r="BM1608" s="126">
        <f t="shared" si="662"/>
        <v>4.2148883889581103E-4</v>
      </c>
      <c r="BN1608" s="126">
        <f t="shared" si="663"/>
        <v>-1.5853060967001092E-4</v>
      </c>
      <c r="BO1608" s="126">
        <f t="shared" si="664"/>
        <v>3.5674446183396526E-4</v>
      </c>
      <c r="BP1608" s="126">
        <f t="shared" si="665"/>
        <v>1.2417619273626557E-3</v>
      </c>
      <c r="BQ1608" s="126">
        <f t="shared" si="666"/>
        <v>6.7435307835765155E-3</v>
      </c>
    </row>
    <row r="1609" spans="1:69" ht="14" thickBot="1" x14ac:dyDescent="0.2">
      <c r="A1609" s="96">
        <v>40960</v>
      </c>
      <c r="B1609" s="97">
        <v>2.1326799392700195</v>
      </c>
      <c r="C1609" s="98">
        <v>1362.2099609375</v>
      </c>
      <c r="D1609" s="97">
        <v>1.5782999992370605</v>
      </c>
      <c r="E1609">
        <v>79.700324793822318</v>
      </c>
      <c r="F1609">
        <v>1753.1500244140625</v>
      </c>
      <c r="H1609" s="34">
        <f t="shared" ref="H1609:H1672" si="670">(B1609-B1608)/B1608</f>
        <v>1.985495089990709E-2</v>
      </c>
      <c r="I1609" s="34">
        <f t="shared" ref="I1609:I1672" si="671">(C1609-C1608)/C1608</f>
        <v>7.1992277778993392E-4</v>
      </c>
      <c r="J1609" s="34">
        <f t="shared" ref="J1609:J1672" si="672">(D1609-D1608)/D1608</f>
        <v>-4.1643146105277097E-3</v>
      </c>
      <c r="K1609" s="34">
        <f t="shared" ref="K1609:K1672" si="673">(E1609-E1608)/E1608</f>
        <v>1.9924676217517364E-3</v>
      </c>
      <c r="L1609" s="101">
        <f t="shared" ref="L1609:L1672" si="674">(F1609-F1608)/F1608</f>
        <v>1.0781558285699084E-2</v>
      </c>
      <c r="N1609" s="34">
        <f t="shared" ref="N1609:N1672" si="675">-H1609*$B$7*100*$V$24*$B$6</f>
        <v>-0.81650374435662687</v>
      </c>
      <c r="O1609" s="35">
        <f t="shared" si="667"/>
        <v>7.1992277778993391E-2</v>
      </c>
      <c r="P1609" s="35">
        <f t="shared" si="668"/>
        <v>-0.41643146105277096</v>
      </c>
      <c r="Q1609" s="35">
        <f t="shared" ref="Q1609:Q1672" si="676">-K1609*$E$6</f>
        <v>0.19924676217517365</v>
      </c>
      <c r="R1609" s="35">
        <f t="shared" si="669"/>
        <v>1.0781558285699084</v>
      </c>
      <c r="S1609" s="67">
        <f t="shared" ref="S1609:S1672" si="677">SUM(N1609:R1609)</f>
        <v>0.1164596631146777</v>
      </c>
      <c r="BL1609" s="96">
        <v>40960</v>
      </c>
      <c r="BM1609" s="126">
        <f t="shared" ref="BM1609:BM1672" si="678">H1609-$BM$6</f>
        <v>2.0276439738802901E-2</v>
      </c>
      <c r="BN1609" s="126">
        <f t="shared" ref="BN1609:BN1672" si="679">I1609-$BN$6</f>
        <v>5.6139216811992301E-4</v>
      </c>
      <c r="BO1609" s="126">
        <f t="shared" ref="BO1609:BO1672" si="680">J1609-$BO$6</f>
        <v>-4.1231241389356474E-3</v>
      </c>
      <c r="BP1609" s="126">
        <f t="shared" ref="BP1609:BP1672" si="681">K1609-$BP$6</f>
        <v>2.2001592323330162E-3</v>
      </c>
      <c r="BQ1609" s="126">
        <f t="shared" ref="BQ1609:BQ1672" si="682">L1609-$BQ$6</f>
        <v>1.0031898643280676E-2</v>
      </c>
    </row>
    <row r="1610" spans="1:69" ht="14" thickBot="1" x14ac:dyDescent="0.2">
      <c r="A1610" s="96">
        <v>40961</v>
      </c>
      <c r="B1610" s="97">
        <v>2.0926799774169922</v>
      </c>
      <c r="C1610" s="98">
        <v>1357.6600341796875</v>
      </c>
      <c r="D1610" s="97">
        <v>1.5671999454498291</v>
      </c>
      <c r="E1610">
        <v>80.256822591942509</v>
      </c>
      <c r="F1610">
        <v>1756.949951171875</v>
      </c>
      <c r="H1610" s="34">
        <f t="shared" si="670"/>
        <v>-1.8755726593798532E-2</v>
      </c>
      <c r="I1610" s="34">
        <f t="shared" si="671"/>
        <v>-3.3401068031253785E-3</v>
      </c>
      <c r="J1610" s="34">
        <f t="shared" si="672"/>
        <v>-7.0329175648464392E-3</v>
      </c>
      <c r="K1610" s="34">
        <f t="shared" si="673"/>
        <v>6.9823780462601771E-3</v>
      </c>
      <c r="L1610" s="101">
        <f t="shared" si="674"/>
        <v>2.167485215124422E-3</v>
      </c>
      <c r="N1610" s="34">
        <f t="shared" si="675"/>
        <v>0.77129986718009602</v>
      </c>
      <c r="O1610" s="35">
        <f t="shared" ref="O1610:O1673" si="683">I1610*$C$6</f>
        <v>-0.33401068031253783</v>
      </c>
      <c r="P1610" s="35">
        <f t="shared" ref="P1610:P1673" si="684">J1610*$D$6</f>
        <v>-0.70329175648464393</v>
      </c>
      <c r="Q1610" s="35">
        <f t="shared" si="676"/>
        <v>0.6982378046260177</v>
      </c>
      <c r="R1610" s="35">
        <f t="shared" ref="R1610:R1673" si="685">L1610*$F$6</f>
        <v>0.2167485215124422</v>
      </c>
      <c r="S1610" s="67">
        <f t="shared" si="677"/>
        <v>0.64898375652137419</v>
      </c>
      <c r="BL1610" s="96">
        <v>40961</v>
      </c>
      <c r="BM1610" s="126">
        <f t="shared" si="678"/>
        <v>-1.833423775490272E-2</v>
      </c>
      <c r="BN1610" s="126">
        <f t="shared" si="679"/>
        <v>-3.4986374127953896E-3</v>
      </c>
      <c r="BO1610" s="126">
        <f t="shared" si="680"/>
        <v>-6.991727093254377E-3</v>
      </c>
      <c r="BP1610" s="126">
        <f t="shared" si="681"/>
        <v>7.1900696568414574E-3</v>
      </c>
      <c r="BQ1610" s="126">
        <f t="shared" si="682"/>
        <v>1.4178255727060139E-3</v>
      </c>
    </row>
    <row r="1611" spans="1:69" ht="14" thickBot="1" x14ac:dyDescent="0.2">
      <c r="A1611" s="96">
        <v>40962</v>
      </c>
      <c r="B1611" s="97">
        <v>2.0818700790405273</v>
      </c>
      <c r="C1611" s="98">
        <v>1363.4599609375</v>
      </c>
      <c r="D1611" s="97">
        <v>1.5736000537872314</v>
      </c>
      <c r="E1611">
        <v>79.999998807907119</v>
      </c>
      <c r="F1611">
        <v>1785.949951171875</v>
      </c>
      <c r="H1611" s="34">
        <f t="shared" si="670"/>
        <v>-5.165576434581062E-3</v>
      </c>
      <c r="I1611" s="34">
        <f t="shared" si="671"/>
        <v>4.2720022772982907E-3</v>
      </c>
      <c r="J1611" s="34">
        <f t="shared" si="672"/>
        <v>4.0837854518718337E-3</v>
      </c>
      <c r="K1611" s="34">
        <f t="shared" si="673"/>
        <v>-3.2000243186947989E-3</v>
      </c>
      <c r="L1611" s="101">
        <f t="shared" si="674"/>
        <v>1.6505877119981235E-2</v>
      </c>
      <c r="N1611" s="34">
        <f t="shared" si="675"/>
        <v>0.21242623675365163</v>
      </c>
      <c r="O1611" s="35">
        <f t="shared" si="683"/>
        <v>0.42720022772982907</v>
      </c>
      <c r="P1611" s="35">
        <f t="shared" si="684"/>
        <v>0.40837854518718336</v>
      </c>
      <c r="Q1611" s="35">
        <f t="shared" si="676"/>
        <v>-0.32000243186947991</v>
      </c>
      <c r="R1611" s="35">
        <f t="shared" si="685"/>
        <v>1.6505877119981236</v>
      </c>
      <c r="S1611" s="67">
        <f t="shared" si="677"/>
        <v>2.3785902897993081</v>
      </c>
      <c r="BL1611" s="96">
        <v>40962</v>
      </c>
      <c r="BM1611" s="126">
        <f t="shared" si="678"/>
        <v>-4.7440875956852513E-3</v>
      </c>
      <c r="BN1611" s="126">
        <f t="shared" si="679"/>
        <v>4.1134716676282795E-3</v>
      </c>
      <c r="BO1611" s="126">
        <f t="shared" si="680"/>
        <v>4.124975923463896E-3</v>
      </c>
      <c r="BP1611" s="126">
        <f t="shared" si="681"/>
        <v>-2.9923327081135191E-3</v>
      </c>
      <c r="BQ1611" s="126">
        <f t="shared" si="682"/>
        <v>1.5756217477562829E-2</v>
      </c>
    </row>
    <row r="1612" spans="1:69" ht="14" thickBot="1" x14ac:dyDescent="0.2">
      <c r="A1612" s="96">
        <v>40963</v>
      </c>
      <c r="B1612" s="97">
        <v>2.0806798934936523</v>
      </c>
      <c r="C1612" s="98">
        <v>1365.739990234375</v>
      </c>
      <c r="D1612" s="97">
        <v>1.5889999866485596</v>
      </c>
      <c r="E1612">
        <v>80.978215544044261</v>
      </c>
      <c r="F1612">
        <v>1774.8499755859375</v>
      </c>
      <c r="H1612" s="34">
        <f t="shared" si="670"/>
        <v>-5.7169059628520212E-4</v>
      </c>
      <c r="I1612" s="34">
        <f t="shared" si="671"/>
        <v>1.6722378083675277E-3</v>
      </c>
      <c r="J1612" s="34">
        <f t="shared" si="672"/>
        <v>9.7864338681640448E-3</v>
      </c>
      <c r="K1612" s="34">
        <f t="shared" si="673"/>
        <v>1.2227709383921342E-2</v>
      </c>
      <c r="L1612" s="101">
        <f t="shared" si="674"/>
        <v>-6.215166096146257E-3</v>
      </c>
      <c r="N1612" s="34">
        <f t="shared" si="675"/>
        <v>2.3509879970668907E-2</v>
      </c>
      <c r="O1612" s="35">
        <f t="shared" si="683"/>
        <v>0.16722378083675277</v>
      </c>
      <c r="P1612" s="35">
        <f t="shared" si="684"/>
        <v>0.9786433868164045</v>
      </c>
      <c r="Q1612" s="35">
        <f t="shared" si="676"/>
        <v>1.2227709383921344</v>
      </c>
      <c r="R1612" s="35">
        <f t="shared" si="685"/>
        <v>-0.62151660961462574</v>
      </c>
      <c r="S1612" s="67">
        <f t="shared" si="677"/>
        <v>1.7706313764013348</v>
      </c>
      <c r="BL1612" s="96">
        <v>40963</v>
      </c>
      <c r="BM1612" s="126">
        <f t="shared" si="678"/>
        <v>-1.5020175738939109E-4</v>
      </c>
      <c r="BN1612" s="126">
        <f t="shared" si="679"/>
        <v>1.5137071986975168E-3</v>
      </c>
      <c r="BO1612" s="126">
        <f t="shared" si="680"/>
        <v>9.827624339756107E-3</v>
      </c>
      <c r="BP1612" s="126">
        <f t="shared" si="681"/>
        <v>1.2435400994502622E-2</v>
      </c>
      <c r="BQ1612" s="126">
        <f t="shared" si="682"/>
        <v>-6.9648257385646652E-3</v>
      </c>
    </row>
    <row r="1613" spans="1:69" ht="14" thickBot="1" x14ac:dyDescent="0.2">
      <c r="A1613" s="96">
        <v>40966</v>
      </c>
      <c r="B1613" s="97">
        <v>2.024590015411377</v>
      </c>
      <c r="C1613" s="98">
        <v>1367.5899658203125</v>
      </c>
      <c r="D1613" s="97">
        <v>1.5821000337600708</v>
      </c>
      <c r="E1613">
        <v>80.554213004291029</v>
      </c>
      <c r="F1613">
        <v>1774.449951171875</v>
      </c>
      <c r="H1613" s="34">
        <f t="shared" si="670"/>
        <v>-2.6957475898945388E-2</v>
      </c>
      <c r="I1613" s="34">
        <f t="shared" si="671"/>
        <v>1.3545591394889338E-3</v>
      </c>
      <c r="J1613" s="34">
        <f t="shared" si="672"/>
        <v>-4.3423240695185973E-3</v>
      </c>
      <c r="K1613" s="34">
        <f t="shared" si="673"/>
        <v>-5.2360074484799684E-3</v>
      </c>
      <c r="L1613" s="101">
        <f t="shared" si="674"/>
        <v>-2.2538491679018589E-4</v>
      </c>
      <c r="N1613" s="34">
        <f t="shared" si="675"/>
        <v>1.1085839557525896</v>
      </c>
      <c r="O1613" s="35">
        <f t="shared" si="683"/>
        <v>0.13545591394889339</v>
      </c>
      <c r="P1613" s="35">
        <f t="shared" si="684"/>
        <v>-0.43423240695185972</v>
      </c>
      <c r="Q1613" s="35">
        <f t="shared" si="676"/>
        <v>-0.52360074484799679</v>
      </c>
      <c r="R1613" s="35">
        <f t="shared" si="685"/>
        <v>-2.2538491679018589E-2</v>
      </c>
      <c r="S1613" s="67">
        <f t="shared" si="677"/>
        <v>0.26366822622260783</v>
      </c>
      <c r="BL1613" s="96">
        <v>40966</v>
      </c>
      <c r="BM1613" s="126">
        <f t="shared" si="678"/>
        <v>-2.6535987060049577E-2</v>
      </c>
      <c r="BN1613" s="126">
        <f t="shared" si="679"/>
        <v>1.1960285298189229E-3</v>
      </c>
      <c r="BO1613" s="126">
        <f t="shared" si="680"/>
        <v>-4.3011335979265351E-3</v>
      </c>
      <c r="BP1613" s="126">
        <f t="shared" si="681"/>
        <v>-5.0283158378986881E-3</v>
      </c>
      <c r="BQ1613" s="126">
        <f t="shared" si="682"/>
        <v>-9.7504455920859393E-4</v>
      </c>
    </row>
    <row r="1614" spans="1:69" ht="14" thickBot="1" x14ac:dyDescent="0.2">
      <c r="A1614" s="96">
        <v>40967</v>
      </c>
      <c r="B1614" s="97">
        <v>2.0264699459075928</v>
      </c>
      <c r="C1614" s="98">
        <v>1372.1800537109375</v>
      </c>
      <c r="D1614" s="97">
        <v>1.5887999534606934</v>
      </c>
      <c r="E1614">
        <v>80.560704068776076</v>
      </c>
      <c r="F1614">
        <v>1788.75</v>
      </c>
      <c r="H1614" s="34">
        <f t="shared" si="670"/>
        <v>9.2854873426501453E-4</v>
      </c>
      <c r="I1614" s="34">
        <f t="shared" si="671"/>
        <v>3.3563334079244707E-3</v>
      </c>
      <c r="J1614" s="34">
        <f t="shared" si="672"/>
        <v>4.2348268489062037E-3</v>
      </c>
      <c r="K1614" s="34">
        <f t="shared" si="673"/>
        <v>8.0580074498416772E-5</v>
      </c>
      <c r="L1614" s="101">
        <f t="shared" si="674"/>
        <v>8.0588628711004331E-3</v>
      </c>
      <c r="N1614" s="34">
        <f t="shared" si="675"/>
        <v>-3.8185111721859698E-2</v>
      </c>
      <c r="O1614" s="35">
        <f t="shared" si="683"/>
        <v>0.33563334079244705</v>
      </c>
      <c r="P1614" s="35">
        <f t="shared" si="684"/>
        <v>0.42348268489062035</v>
      </c>
      <c r="Q1614" s="35">
        <f t="shared" si="676"/>
        <v>8.0580074498416768E-3</v>
      </c>
      <c r="R1614" s="35">
        <f t="shared" si="685"/>
        <v>0.80588628711004329</v>
      </c>
      <c r="S1614" s="67">
        <f t="shared" si="677"/>
        <v>1.5348752085210926</v>
      </c>
      <c r="BL1614" s="96">
        <v>40967</v>
      </c>
      <c r="BM1614" s="126">
        <f t="shared" si="678"/>
        <v>1.3500375731608256E-3</v>
      </c>
      <c r="BN1614" s="126">
        <f t="shared" si="679"/>
        <v>3.1978027982544595E-3</v>
      </c>
      <c r="BO1614" s="126">
        <f t="shared" si="680"/>
        <v>4.276017320498266E-3</v>
      </c>
      <c r="BP1614" s="126">
        <f t="shared" si="681"/>
        <v>2.8827168507969663E-4</v>
      </c>
      <c r="BQ1614" s="126">
        <f t="shared" si="682"/>
        <v>7.3092032286820249E-3</v>
      </c>
    </row>
    <row r="1615" spans="1:69" ht="14" thickBot="1" x14ac:dyDescent="0.2">
      <c r="A1615" s="96">
        <v>40968</v>
      </c>
      <c r="B1615" s="97">
        <v>2.067389965057373</v>
      </c>
      <c r="C1615" s="98">
        <v>1365.6800537109375</v>
      </c>
      <c r="D1615" s="97">
        <v>1.5921499729156494</v>
      </c>
      <c r="E1615">
        <v>81.155655048464368</v>
      </c>
      <c r="F1615">
        <v>1706.050048828125</v>
      </c>
      <c r="H1615" s="34">
        <f t="shared" si="670"/>
        <v>2.0192758956241747E-2</v>
      </c>
      <c r="I1615" s="34">
        <f t="shared" si="671"/>
        <v>-4.736987673316876E-3</v>
      </c>
      <c r="J1615" s="34">
        <f t="shared" si="672"/>
        <v>2.1085218737948142E-3</v>
      </c>
      <c r="K1615" s="34">
        <f t="shared" si="673"/>
        <v>7.3851263660800696E-3</v>
      </c>
      <c r="L1615" s="101">
        <f t="shared" si="674"/>
        <v>-4.6233375917190775E-2</v>
      </c>
      <c r="N1615" s="34">
        <f t="shared" si="675"/>
        <v>-0.83039557135038566</v>
      </c>
      <c r="O1615" s="35">
        <f t="shared" si="683"/>
        <v>-0.47369876733168759</v>
      </c>
      <c r="P1615" s="35">
        <f t="shared" si="684"/>
        <v>0.21085218737948141</v>
      </c>
      <c r="Q1615" s="35">
        <f t="shared" si="676"/>
        <v>0.73851263660800692</v>
      </c>
      <c r="R1615" s="35">
        <f t="shared" si="685"/>
        <v>-4.6233375917190775</v>
      </c>
      <c r="S1615" s="67">
        <f t="shared" si="677"/>
        <v>-4.9780671064136621</v>
      </c>
      <c r="BL1615" s="96">
        <v>40968</v>
      </c>
      <c r="BM1615" s="126">
        <f t="shared" si="678"/>
        <v>2.0614247795137559E-2</v>
      </c>
      <c r="BN1615" s="126">
        <f t="shared" si="679"/>
        <v>-4.8955182829868871E-3</v>
      </c>
      <c r="BO1615" s="126">
        <f t="shared" si="680"/>
        <v>2.1497123453868765E-3</v>
      </c>
      <c r="BP1615" s="126">
        <f t="shared" si="681"/>
        <v>7.5928179766613499E-3</v>
      </c>
      <c r="BQ1615" s="126">
        <f t="shared" si="682"/>
        <v>-4.6983035559609185E-2</v>
      </c>
    </row>
    <row r="1616" spans="1:69" ht="14" thickBot="1" x14ac:dyDescent="0.2">
      <c r="A1616" s="96">
        <v>40969</v>
      </c>
      <c r="B1616" s="97">
        <v>2.1215300559997559</v>
      </c>
      <c r="C1616" s="98">
        <v>1374.0899658203125</v>
      </c>
      <c r="D1616" s="97">
        <v>1.5951999425888062</v>
      </c>
      <c r="E1616">
        <v>81.10299891149316</v>
      </c>
      <c r="F1616">
        <v>1715.449951171875</v>
      </c>
      <c r="H1616" s="34">
        <f t="shared" si="670"/>
        <v>2.6187652962163986E-2</v>
      </c>
      <c r="I1616" s="34">
        <f t="shared" si="671"/>
        <v>6.1580397886920142E-3</v>
      </c>
      <c r="J1616" s="34">
        <f t="shared" si="672"/>
        <v>1.9156296360520824E-3</v>
      </c>
      <c r="K1616" s="34">
        <f t="shared" si="673"/>
        <v>-6.4882893175790808E-4</v>
      </c>
      <c r="L1616" s="101">
        <f t="shared" si="674"/>
        <v>5.5097459480785652E-3</v>
      </c>
      <c r="N1616" s="34">
        <f t="shared" si="675"/>
        <v>-1.0769261937393593</v>
      </c>
      <c r="O1616" s="35">
        <f t="shared" si="683"/>
        <v>0.61580397886920146</v>
      </c>
      <c r="P1616" s="35">
        <f t="shared" si="684"/>
        <v>0.19156296360520825</v>
      </c>
      <c r="Q1616" s="35">
        <f t="shared" si="676"/>
        <v>-6.488289317579081E-2</v>
      </c>
      <c r="R1616" s="35">
        <f t="shared" si="685"/>
        <v>0.55097459480785649</v>
      </c>
      <c r="S1616" s="67">
        <f t="shared" si="677"/>
        <v>0.2165324503671161</v>
      </c>
      <c r="BL1616" s="96">
        <v>40969</v>
      </c>
      <c r="BM1616" s="126">
        <f t="shared" si="678"/>
        <v>2.6609141801059798E-2</v>
      </c>
      <c r="BN1616" s="126">
        <f t="shared" si="679"/>
        <v>5.999509179022003E-3</v>
      </c>
      <c r="BO1616" s="126">
        <f t="shared" si="680"/>
        <v>1.9568201076441446E-3</v>
      </c>
      <c r="BP1616" s="126">
        <f t="shared" si="681"/>
        <v>-4.4113732117662824E-4</v>
      </c>
      <c r="BQ1616" s="126">
        <f t="shared" si="682"/>
        <v>4.7600863056601571E-3</v>
      </c>
    </row>
    <row r="1617" spans="1:69" ht="14" thickBot="1" x14ac:dyDescent="0.2">
      <c r="A1617" s="96">
        <v>40970</v>
      </c>
      <c r="B1617" s="97">
        <v>2.0743000507354736</v>
      </c>
      <c r="C1617" s="98">
        <v>1369.6300048828125</v>
      </c>
      <c r="D1617" s="97">
        <v>1.5829999446868896</v>
      </c>
      <c r="E1617">
        <v>81.819666785869657</v>
      </c>
      <c r="F1617">
        <v>1709.949951171875</v>
      </c>
      <c r="H1617" s="34">
        <f t="shared" si="670"/>
        <v>-2.2262237167328475E-2</v>
      </c>
      <c r="I1617" s="34">
        <f t="shared" si="671"/>
        <v>-3.2457561356526361E-3</v>
      </c>
      <c r="J1617" s="34">
        <f t="shared" si="672"/>
        <v>-7.6479427914957557E-3</v>
      </c>
      <c r="K1617" s="34">
        <f t="shared" si="673"/>
        <v>8.8365150980247928E-3</v>
      </c>
      <c r="L1617" s="101">
        <f t="shared" si="674"/>
        <v>-3.2061559104320041E-3</v>
      </c>
      <c r="N1617" s="34">
        <f t="shared" si="675"/>
        <v>0.91549962004509544</v>
      </c>
      <c r="O1617" s="35">
        <f t="shared" si="683"/>
        <v>-0.3245756135652636</v>
      </c>
      <c r="P1617" s="35">
        <f t="shared" si="684"/>
        <v>-0.76479427914957554</v>
      </c>
      <c r="Q1617" s="35">
        <f t="shared" si="676"/>
        <v>0.88365150980247931</v>
      </c>
      <c r="R1617" s="35">
        <f t="shared" si="685"/>
        <v>-0.32061559104320042</v>
      </c>
      <c r="S1617" s="67">
        <f t="shared" si="677"/>
        <v>0.38916564608953513</v>
      </c>
      <c r="BL1617" s="96">
        <v>40970</v>
      </c>
      <c r="BM1617" s="126">
        <f t="shared" si="678"/>
        <v>-2.1840748328432663E-2</v>
      </c>
      <c r="BN1617" s="126">
        <f t="shared" si="679"/>
        <v>-3.4042867453226468E-3</v>
      </c>
      <c r="BO1617" s="126">
        <f t="shared" si="680"/>
        <v>-7.6067523199036934E-3</v>
      </c>
      <c r="BP1617" s="126">
        <f t="shared" si="681"/>
        <v>9.0442067086060722E-3</v>
      </c>
      <c r="BQ1617" s="126">
        <f t="shared" si="682"/>
        <v>-3.9558155528504118E-3</v>
      </c>
    </row>
    <row r="1618" spans="1:69" ht="14" thickBot="1" x14ac:dyDescent="0.2">
      <c r="A1618" s="96">
        <v>40973</v>
      </c>
      <c r="B1618" s="97">
        <v>2.0851700305938721</v>
      </c>
      <c r="C1618" s="98">
        <v>1364.3299560546875</v>
      </c>
      <c r="D1618" s="97">
        <v>1.5867999792098999</v>
      </c>
      <c r="E1618">
        <v>81.439855781905933</v>
      </c>
      <c r="F1618">
        <v>1702.8499755859375</v>
      </c>
      <c r="H1618" s="34">
        <f t="shared" si="670"/>
        <v>5.2403121981047657E-3</v>
      </c>
      <c r="I1618" s="34">
        <f t="shared" si="671"/>
        <v>-3.8696938656644572E-3</v>
      </c>
      <c r="J1618" s="34">
        <f t="shared" si="672"/>
        <v>2.4005272620283534E-3</v>
      </c>
      <c r="K1618" s="34">
        <f t="shared" si="673"/>
        <v>-4.6420502415113413E-3</v>
      </c>
      <c r="L1618" s="101">
        <f t="shared" si="674"/>
        <v>-4.1521540329713712E-3</v>
      </c>
      <c r="N1618" s="34">
        <f t="shared" si="675"/>
        <v>-0.21549962792253843</v>
      </c>
      <c r="O1618" s="35">
        <f t="shared" si="683"/>
        <v>-0.38696938656644575</v>
      </c>
      <c r="P1618" s="35">
        <f t="shared" si="684"/>
        <v>0.24005272620283535</v>
      </c>
      <c r="Q1618" s="35">
        <f t="shared" si="676"/>
        <v>-0.46420502415113413</v>
      </c>
      <c r="R1618" s="35">
        <f t="shared" si="685"/>
        <v>-0.41521540329713713</v>
      </c>
      <c r="S1618" s="67">
        <f t="shared" si="677"/>
        <v>-1.2418367157344201</v>
      </c>
      <c r="BL1618" s="96">
        <v>40973</v>
      </c>
      <c r="BM1618" s="126">
        <f t="shared" si="678"/>
        <v>5.6618010370005764E-3</v>
      </c>
      <c r="BN1618" s="126">
        <f t="shared" si="679"/>
        <v>-4.0282244753344684E-3</v>
      </c>
      <c r="BO1618" s="126">
        <f t="shared" si="680"/>
        <v>2.4417177336204157E-3</v>
      </c>
      <c r="BP1618" s="126">
        <f t="shared" si="681"/>
        <v>-4.434358630930061E-3</v>
      </c>
      <c r="BQ1618" s="126">
        <f t="shared" si="682"/>
        <v>-4.9018136753897793E-3</v>
      </c>
    </row>
    <row r="1619" spans="1:69" ht="14" thickBot="1" x14ac:dyDescent="0.2">
      <c r="A1619" s="96">
        <v>40974</v>
      </c>
      <c r="B1619" s="97">
        <v>2.0293900966644287</v>
      </c>
      <c r="C1619" s="98">
        <v>1343.3599853515625</v>
      </c>
      <c r="D1619" s="97">
        <v>1.5712000131607056</v>
      </c>
      <c r="E1619">
        <v>80.781969703239199</v>
      </c>
      <c r="F1619">
        <v>1666.699951171875</v>
      </c>
      <c r="H1619" s="34">
        <f t="shared" si="670"/>
        <v>-2.6750784401767379E-2</v>
      </c>
      <c r="I1619" s="34">
        <f t="shared" si="671"/>
        <v>-1.5370160722531584E-2</v>
      </c>
      <c r="J1619" s="34">
        <f t="shared" si="672"/>
        <v>-9.8310853627322815E-3</v>
      </c>
      <c r="K1619" s="34">
        <f t="shared" si="673"/>
        <v>-8.0781832476292531E-3</v>
      </c>
      <c r="L1619" s="101">
        <f t="shared" si="674"/>
        <v>-2.1229130535485696E-2</v>
      </c>
      <c r="N1619" s="34">
        <f t="shared" si="675"/>
        <v>1.1000840918031243</v>
      </c>
      <c r="O1619" s="35">
        <f t="shared" si="683"/>
        <v>-1.5370160722531585</v>
      </c>
      <c r="P1619" s="35">
        <f t="shared" si="684"/>
        <v>-0.98310853627322814</v>
      </c>
      <c r="Q1619" s="35">
        <f t="shared" si="676"/>
        <v>-0.80781832476292537</v>
      </c>
      <c r="R1619" s="35">
        <f t="shared" si="685"/>
        <v>-2.1229130535485696</v>
      </c>
      <c r="S1619" s="67">
        <f t="shared" si="677"/>
        <v>-4.3507718950347574</v>
      </c>
      <c r="BL1619" s="96">
        <v>40974</v>
      </c>
      <c r="BM1619" s="126">
        <f t="shared" si="678"/>
        <v>-2.6329295562871568E-2</v>
      </c>
      <c r="BN1619" s="126">
        <f t="shared" si="679"/>
        <v>-1.5528691332201595E-2</v>
      </c>
      <c r="BO1619" s="126">
        <f t="shared" si="680"/>
        <v>-9.7898948911402193E-3</v>
      </c>
      <c r="BP1619" s="126">
        <f t="shared" si="681"/>
        <v>-7.8704916370479737E-3</v>
      </c>
      <c r="BQ1619" s="126">
        <f t="shared" si="682"/>
        <v>-2.1978790177904103E-2</v>
      </c>
    </row>
    <row r="1620" spans="1:69" ht="14" thickBot="1" x14ac:dyDescent="0.2">
      <c r="A1620" s="96">
        <v>40975</v>
      </c>
      <c r="B1620" s="97">
        <v>2.0546200275421143</v>
      </c>
      <c r="C1620" s="98">
        <v>1352.6300048828125</v>
      </c>
      <c r="D1620" s="97">
        <v>1.5742000341415405</v>
      </c>
      <c r="E1620">
        <v>81.182008765531108</v>
      </c>
      <c r="F1620">
        <v>1680.25</v>
      </c>
      <c r="H1620" s="34">
        <f t="shared" si="670"/>
        <v>1.2432272592220824E-2</v>
      </c>
      <c r="I1620" s="34">
        <f t="shared" si="671"/>
        <v>6.9006220464606144E-3</v>
      </c>
      <c r="J1620" s="34">
        <f t="shared" si="672"/>
        <v>1.9093819728272321E-3</v>
      </c>
      <c r="K1620" s="34">
        <f t="shared" si="673"/>
        <v>4.9520835374712224E-3</v>
      </c>
      <c r="L1620" s="101">
        <f t="shared" si="674"/>
        <v>8.1298669377159408E-3</v>
      </c>
      <c r="N1620" s="34">
        <f t="shared" si="675"/>
        <v>-0.5112577298016926</v>
      </c>
      <c r="O1620" s="35">
        <f t="shared" si="683"/>
        <v>0.69006220464606138</v>
      </c>
      <c r="P1620" s="35">
        <f t="shared" si="684"/>
        <v>0.19093819728272321</v>
      </c>
      <c r="Q1620" s="35">
        <f t="shared" si="676"/>
        <v>0.49520835374712224</v>
      </c>
      <c r="R1620" s="35">
        <f t="shared" si="685"/>
        <v>0.81298669377159405</v>
      </c>
      <c r="S1620" s="67">
        <f t="shared" si="677"/>
        <v>1.6779377196458083</v>
      </c>
      <c r="BL1620" s="96">
        <v>40975</v>
      </c>
      <c r="BM1620" s="126">
        <f t="shared" si="678"/>
        <v>1.2853761431116635E-2</v>
      </c>
      <c r="BN1620" s="126">
        <f t="shared" si="679"/>
        <v>6.7420914367906032E-3</v>
      </c>
      <c r="BO1620" s="126">
        <f t="shared" si="680"/>
        <v>1.9505724444192944E-3</v>
      </c>
      <c r="BP1620" s="126">
        <f t="shared" si="681"/>
        <v>5.1597751480525027E-3</v>
      </c>
      <c r="BQ1620" s="126">
        <f t="shared" si="682"/>
        <v>7.3802072952975327E-3</v>
      </c>
    </row>
    <row r="1621" spans="1:69" ht="14" thickBot="1" x14ac:dyDescent="0.2">
      <c r="A1621" s="96">
        <v>40976</v>
      </c>
      <c r="B1621" s="97">
        <v>2.0963799953460693</v>
      </c>
      <c r="C1621" s="98">
        <v>1365.9100341796875</v>
      </c>
      <c r="D1621" s="97">
        <v>1.5824999809265137</v>
      </c>
      <c r="E1621">
        <v>81.619326387434597</v>
      </c>
      <c r="F1621">
        <v>1695.75</v>
      </c>
      <c r="H1621" s="34">
        <f t="shared" si="670"/>
        <v>2.03249103212098E-2</v>
      </c>
      <c r="I1621" s="34">
        <f t="shared" si="671"/>
        <v>9.8179319170326549E-3</v>
      </c>
      <c r="J1621" s="34">
        <f t="shared" si="672"/>
        <v>5.2724854560807829E-3</v>
      </c>
      <c r="K1621" s="34">
        <f t="shared" si="673"/>
        <v>5.3868785529383031E-3</v>
      </c>
      <c r="L1621" s="101">
        <f t="shared" si="674"/>
        <v>9.2248177354560326E-3</v>
      </c>
      <c r="N1621" s="34">
        <f t="shared" si="675"/>
        <v>-0.83583008916220047</v>
      </c>
      <c r="O1621" s="35">
        <f t="shared" si="683"/>
        <v>0.98179319170326551</v>
      </c>
      <c r="P1621" s="35">
        <f t="shared" si="684"/>
        <v>0.52724854560807832</v>
      </c>
      <c r="Q1621" s="35">
        <f t="shared" si="676"/>
        <v>0.53868785529383034</v>
      </c>
      <c r="R1621" s="35">
        <f t="shared" si="685"/>
        <v>0.92248177354560323</v>
      </c>
      <c r="S1621" s="67">
        <f t="shared" si="677"/>
        <v>2.1343812769885773</v>
      </c>
      <c r="BL1621" s="96">
        <v>40976</v>
      </c>
      <c r="BM1621" s="126">
        <f t="shared" si="678"/>
        <v>2.0746399160105611E-2</v>
      </c>
      <c r="BN1621" s="126">
        <f t="shared" si="679"/>
        <v>9.6594013073626438E-3</v>
      </c>
      <c r="BO1621" s="126">
        <f t="shared" si="680"/>
        <v>5.3136759276728451E-3</v>
      </c>
      <c r="BP1621" s="126">
        <f t="shared" si="681"/>
        <v>5.5945701635195834E-3</v>
      </c>
      <c r="BQ1621" s="126">
        <f t="shared" si="682"/>
        <v>8.4751580930376245E-3</v>
      </c>
    </row>
    <row r="1622" spans="1:69" ht="14" thickBot="1" x14ac:dyDescent="0.2">
      <c r="A1622" s="96">
        <v>40977</v>
      </c>
      <c r="B1622" s="97">
        <v>2.1140999794006348</v>
      </c>
      <c r="C1622" s="98">
        <v>1370.8699951171875</v>
      </c>
      <c r="D1622" s="97">
        <v>1.5674999952316284</v>
      </c>
      <c r="E1622">
        <v>82.501441548388087</v>
      </c>
      <c r="F1622">
        <v>1711.050048828125</v>
      </c>
      <c r="H1622" s="34">
        <f t="shared" si="670"/>
        <v>8.4526584368785785E-3</v>
      </c>
      <c r="I1622" s="34">
        <f t="shared" si="671"/>
        <v>3.6312500921620067E-3</v>
      </c>
      <c r="J1622" s="34">
        <f t="shared" si="672"/>
        <v>-9.4786640604590348E-3</v>
      </c>
      <c r="K1622" s="34">
        <f t="shared" si="673"/>
        <v>1.080767509359514E-2</v>
      </c>
      <c r="L1622" s="101">
        <f t="shared" si="674"/>
        <v>9.0225851853899461E-3</v>
      </c>
      <c r="N1622" s="34">
        <f t="shared" si="675"/>
        <v>-0.34760233345685532</v>
      </c>
      <c r="O1622" s="35">
        <f t="shared" si="683"/>
        <v>0.36312500921620067</v>
      </c>
      <c r="P1622" s="35">
        <f t="shared" si="684"/>
        <v>-0.94786640604590344</v>
      </c>
      <c r="Q1622" s="35">
        <f t="shared" si="676"/>
        <v>1.0807675093595139</v>
      </c>
      <c r="R1622" s="35">
        <f t="shared" si="685"/>
        <v>0.90225851853899464</v>
      </c>
      <c r="S1622" s="67">
        <f t="shared" si="677"/>
        <v>1.0506822976119505</v>
      </c>
      <c r="BL1622" s="96">
        <v>40977</v>
      </c>
      <c r="BM1622" s="126">
        <f t="shared" si="678"/>
        <v>8.8741472757743901E-3</v>
      </c>
      <c r="BN1622" s="126">
        <f t="shared" si="679"/>
        <v>3.472719482491996E-3</v>
      </c>
      <c r="BO1622" s="126">
        <f t="shared" si="680"/>
        <v>-9.4374735888669726E-3</v>
      </c>
      <c r="BP1622" s="126">
        <f t="shared" si="681"/>
        <v>1.1015366704176419E-2</v>
      </c>
      <c r="BQ1622" s="126">
        <f t="shared" si="682"/>
        <v>8.2729255429715379E-3</v>
      </c>
    </row>
    <row r="1623" spans="1:69" ht="14" thickBot="1" x14ac:dyDescent="0.2">
      <c r="A1623" s="96">
        <v>40980</v>
      </c>
      <c r="B1623" s="97">
        <v>2.1013600826263428</v>
      </c>
      <c r="C1623" s="98">
        <v>1371.0899658203125</v>
      </c>
      <c r="D1623" s="97">
        <v>1.5635999441146851</v>
      </c>
      <c r="E1623">
        <v>82.236839458910794</v>
      </c>
      <c r="F1623">
        <v>1699.5999755859375</v>
      </c>
      <c r="H1623" s="34">
        <f t="shared" si="670"/>
        <v>-6.0261562359524082E-3</v>
      </c>
      <c r="I1623" s="34">
        <f t="shared" si="671"/>
        <v>1.6046065922260995E-4</v>
      </c>
      <c r="J1623" s="34">
        <f t="shared" si="672"/>
        <v>-2.4880708955709128E-3</v>
      </c>
      <c r="K1623" s="34">
        <f t="shared" si="673"/>
        <v>-3.207242013124108E-3</v>
      </c>
      <c r="L1623" s="101">
        <f t="shared" si="674"/>
        <v>-6.6918400487639158E-3</v>
      </c>
      <c r="N1623" s="34">
        <f t="shared" si="675"/>
        <v>0.24781623261310626</v>
      </c>
      <c r="O1623" s="35">
        <f t="shared" si="683"/>
        <v>1.6046065922260995E-2</v>
      </c>
      <c r="P1623" s="35">
        <f t="shared" si="684"/>
        <v>-0.24880708955709127</v>
      </c>
      <c r="Q1623" s="35">
        <f t="shared" si="676"/>
        <v>-0.32072420131241081</v>
      </c>
      <c r="R1623" s="35">
        <f t="shared" si="685"/>
        <v>-0.66918400487639162</v>
      </c>
      <c r="S1623" s="67">
        <f t="shared" si="677"/>
        <v>-0.97485299721052643</v>
      </c>
      <c r="BL1623" s="96">
        <v>40980</v>
      </c>
      <c r="BM1623" s="126">
        <f t="shared" si="678"/>
        <v>-5.6046673970565975E-3</v>
      </c>
      <c r="BN1623" s="126">
        <f t="shared" si="679"/>
        <v>1.9300495525990339E-6</v>
      </c>
      <c r="BO1623" s="126">
        <f t="shared" si="680"/>
        <v>-2.4468804239788505E-3</v>
      </c>
      <c r="BP1623" s="126">
        <f t="shared" si="681"/>
        <v>-2.9995504025428282E-3</v>
      </c>
      <c r="BQ1623" s="126">
        <f t="shared" si="682"/>
        <v>-7.4414996911823239E-3</v>
      </c>
    </row>
    <row r="1624" spans="1:69" ht="14" thickBot="1" x14ac:dyDescent="0.2">
      <c r="A1624" s="96">
        <v>40981</v>
      </c>
      <c r="B1624" s="97">
        <v>2.1768701076507568</v>
      </c>
      <c r="C1624" s="98">
        <v>1395.949951171875</v>
      </c>
      <c r="D1624" s="97">
        <v>1.5694999694824219</v>
      </c>
      <c r="E1624">
        <v>83.00821623319878</v>
      </c>
      <c r="F1624">
        <v>1693.5999755859375</v>
      </c>
      <c r="H1624" s="34">
        <f t="shared" si="670"/>
        <v>3.5933881893311391E-2</v>
      </c>
      <c r="I1624" s="34">
        <f t="shared" si="671"/>
        <v>1.8131549330308871E-2</v>
      </c>
      <c r="J1624" s="34">
        <f t="shared" si="672"/>
        <v>3.7733599249246763E-3</v>
      </c>
      <c r="K1624" s="34">
        <f t="shared" si="673"/>
        <v>9.3799418771851155E-3</v>
      </c>
      <c r="L1624" s="101">
        <f t="shared" si="674"/>
        <v>-3.5302424606893151E-3</v>
      </c>
      <c r="N1624" s="34">
        <f t="shared" si="675"/>
        <v>-1.4777245868331432</v>
      </c>
      <c r="O1624" s="35">
        <f t="shared" si="683"/>
        <v>1.8131549330308872</v>
      </c>
      <c r="P1624" s="35">
        <f t="shared" si="684"/>
        <v>0.37733599249246763</v>
      </c>
      <c r="Q1624" s="35">
        <f t="shared" si="676"/>
        <v>0.93799418771851151</v>
      </c>
      <c r="R1624" s="35">
        <f t="shared" si="685"/>
        <v>-0.35302424606893151</v>
      </c>
      <c r="S1624" s="67">
        <f t="shared" si="677"/>
        <v>1.2977362803397916</v>
      </c>
      <c r="BL1624" s="96">
        <v>40981</v>
      </c>
      <c r="BM1624" s="126">
        <f t="shared" si="678"/>
        <v>3.6355370732207203E-2</v>
      </c>
      <c r="BN1624" s="126">
        <f t="shared" si="679"/>
        <v>1.7973018720638861E-2</v>
      </c>
      <c r="BO1624" s="126">
        <f t="shared" si="680"/>
        <v>3.8145503965167386E-3</v>
      </c>
      <c r="BP1624" s="126">
        <f t="shared" si="681"/>
        <v>9.5876334877663949E-3</v>
      </c>
      <c r="BQ1624" s="126">
        <f t="shared" si="682"/>
        <v>-4.2799021031077232E-3</v>
      </c>
    </row>
    <row r="1625" spans="1:69" ht="14" thickBot="1" x14ac:dyDescent="0.2">
      <c r="A1625" s="96">
        <v>40982</v>
      </c>
      <c r="B1625" s="97">
        <v>2.3289999961853027</v>
      </c>
      <c r="C1625" s="98">
        <v>1394.280029296875</v>
      </c>
      <c r="D1625" s="97">
        <v>1.5672999620437622</v>
      </c>
      <c r="E1625">
        <v>83.717036989216936</v>
      </c>
      <c r="F1625">
        <v>1643.4000244140625</v>
      </c>
      <c r="H1625" s="34">
        <f t="shared" si="670"/>
        <v>6.988468811247632E-2</v>
      </c>
      <c r="I1625" s="34">
        <f t="shared" si="671"/>
        <v>-1.1962619960680758E-3</v>
      </c>
      <c r="J1625" s="34">
        <f t="shared" si="672"/>
        <v>-1.4017250598514954E-3</v>
      </c>
      <c r="K1625" s="34">
        <f t="shared" si="673"/>
        <v>8.539163810324912E-3</v>
      </c>
      <c r="L1625" s="101">
        <f t="shared" si="674"/>
        <v>-2.9640973013422039E-2</v>
      </c>
      <c r="N1625" s="34">
        <f t="shared" si="675"/>
        <v>-2.8738982939161528</v>
      </c>
      <c r="O1625" s="35">
        <f t="shared" si="683"/>
        <v>-0.11962619960680758</v>
      </c>
      <c r="P1625" s="35">
        <f t="shared" si="684"/>
        <v>-0.14017250598514955</v>
      </c>
      <c r="Q1625" s="35">
        <f t="shared" si="676"/>
        <v>0.85391638103249123</v>
      </c>
      <c r="R1625" s="35">
        <f t="shared" si="685"/>
        <v>-2.9640973013422038</v>
      </c>
      <c r="S1625" s="67">
        <f t="shared" si="677"/>
        <v>-5.2438779198178231</v>
      </c>
      <c r="BL1625" s="96">
        <v>40982</v>
      </c>
      <c r="BM1625" s="126">
        <f t="shared" si="678"/>
        <v>7.0306176951372132E-2</v>
      </c>
      <c r="BN1625" s="126">
        <f t="shared" si="679"/>
        <v>-1.3547926057380867E-3</v>
      </c>
      <c r="BO1625" s="126">
        <f t="shared" si="680"/>
        <v>-1.3605345882594332E-3</v>
      </c>
      <c r="BP1625" s="126">
        <f t="shared" si="681"/>
        <v>8.7468554209061914E-3</v>
      </c>
      <c r="BQ1625" s="126">
        <f t="shared" si="682"/>
        <v>-3.0390632655840445E-2</v>
      </c>
    </row>
    <row r="1626" spans="1:69" ht="14" thickBot="1" x14ac:dyDescent="0.2">
      <c r="A1626" s="96">
        <v>40983</v>
      </c>
      <c r="B1626" s="97">
        <v>2.3487401008605957</v>
      </c>
      <c r="C1626" s="98">
        <v>1402.5999755859375</v>
      </c>
      <c r="D1626" s="97">
        <v>1.5719000101089478</v>
      </c>
      <c r="E1626">
        <v>83.402838739664958</v>
      </c>
      <c r="F1626">
        <v>1658.5</v>
      </c>
      <c r="H1626" s="34">
        <f t="shared" si="670"/>
        <v>8.475785619418431E-3</v>
      </c>
      <c r="I1626" s="34">
        <f t="shared" si="671"/>
        <v>5.9671989229152103E-3</v>
      </c>
      <c r="J1626" s="34">
        <f t="shared" si="672"/>
        <v>2.9350144685686558E-3</v>
      </c>
      <c r="K1626" s="34">
        <f t="shared" si="673"/>
        <v>-3.7530980652414666E-3</v>
      </c>
      <c r="L1626" s="101">
        <f t="shared" si="674"/>
        <v>9.1882532320889075E-3</v>
      </c>
      <c r="N1626" s="34">
        <f t="shared" si="675"/>
        <v>-0.34855340260003292</v>
      </c>
      <c r="O1626" s="35">
        <f t="shared" si="683"/>
        <v>0.596719892291521</v>
      </c>
      <c r="P1626" s="35">
        <f t="shared" si="684"/>
        <v>0.29350144685686558</v>
      </c>
      <c r="Q1626" s="35">
        <f t="shared" si="676"/>
        <v>-0.37530980652414664</v>
      </c>
      <c r="R1626" s="35">
        <f t="shared" si="685"/>
        <v>0.91882532320889077</v>
      </c>
      <c r="S1626" s="67">
        <f t="shared" si="677"/>
        <v>1.0851834532330977</v>
      </c>
      <c r="BL1626" s="96">
        <v>40983</v>
      </c>
      <c r="BM1626" s="126">
        <f t="shared" si="678"/>
        <v>8.8972744583142426E-3</v>
      </c>
      <c r="BN1626" s="126">
        <f t="shared" si="679"/>
        <v>5.8086683132451992E-3</v>
      </c>
      <c r="BO1626" s="126">
        <f t="shared" si="680"/>
        <v>2.976204940160718E-3</v>
      </c>
      <c r="BP1626" s="126">
        <f t="shared" si="681"/>
        <v>-3.5454064546601867E-3</v>
      </c>
      <c r="BQ1626" s="126">
        <f t="shared" si="682"/>
        <v>8.4385935896704994E-3</v>
      </c>
    </row>
    <row r="1627" spans="1:69" ht="14" thickBot="1" x14ac:dyDescent="0.2">
      <c r="A1627" s="96">
        <v>40984</v>
      </c>
      <c r="B1627" s="97">
        <v>2.3601200580596924</v>
      </c>
      <c r="C1627" s="98">
        <v>1404.1700439453125</v>
      </c>
      <c r="D1627" s="97">
        <v>1.5831999778747559</v>
      </c>
      <c r="E1627">
        <v>83.381970844082801</v>
      </c>
      <c r="F1627">
        <v>1654.6500244140625</v>
      </c>
      <c r="H1627" s="34">
        <f t="shared" si="670"/>
        <v>4.8451325861584172E-3</v>
      </c>
      <c r="I1627" s="34">
        <f t="shared" si="671"/>
        <v>1.119398536078758E-3</v>
      </c>
      <c r="J1627" s="34">
        <f t="shared" si="672"/>
        <v>7.1887319124229214E-3</v>
      </c>
      <c r="K1627" s="34">
        <f t="shared" si="673"/>
        <v>-2.5020605890039611E-4</v>
      </c>
      <c r="L1627" s="101">
        <f t="shared" si="674"/>
        <v>-2.3213600156391317E-3</v>
      </c>
      <c r="N1627" s="34">
        <f t="shared" si="675"/>
        <v>-0.19924848560170286</v>
      </c>
      <c r="O1627" s="35">
        <f t="shared" si="683"/>
        <v>0.1119398536078758</v>
      </c>
      <c r="P1627" s="35">
        <f t="shared" si="684"/>
        <v>0.7188731912422921</v>
      </c>
      <c r="Q1627" s="35">
        <f t="shared" si="676"/>
        <v>-2.5020605890039613E-2</v>
      </c>
      <c r="R1627" s="35">
        <f t="shared" si="685"/>
        <v>-0.23213600156391317</v>
      </c>
      <c r="S1627" s="67">
        <f t="shared" si="677"/>
        <v>0.37440795179451219</v>
      </c>
      <c r="BL1627" s="96">
        <v>40984</v>
      </c>
      <c r="BM1627" s="126">
        <f t="shared" si="678"/>
        <v>5.2666214250542279E-3</v>
      </c>
      <c r="BN1627" s="126">
        <f t="shared" si="679"/>
        <v>9.6086792640874704E-4</v>
      </c>
      <c r="BO1627" s="126">
        <f t="shared" si="680"/>
        <v>7.2299223840149836E-3</v>
      </c>
      <c r="BP1627" s="126">
        <f t="shared" si="681"/>
        <v>-4.251444831911624E-5</v>
      </c>
      <c r="BQ1627" s="126">
        <f t="shared" si="682"/>
        <v>-3.0710196580575398E-3</v>
      </c>
    </row>
    <row r="1628" spans="1:69" ht="14" thickBot="1" x14ac:dyDescent="0.2">
      <c r="A1628" s="96">
        <v>40987</v>
      </c>
      <c r="B1628" s="97">
        <v>2.4539699554443359</v>
      </c>
      <c r="C1628" s="98">
        <v>1409.75</v>
      </c>
      <c r="D1628" s="97">
        <v>1.589900016784668</v>
      </c>
      <c r="E1628">
        <v>83.43762881935497</v>
      </c>
      <c r="F1628">
        <v>1666.5999755859375</v>
      </c>
      <c r="H1628" s="34">
        <f t="shared" si="670"/>
        <v>3.9764882749990127E-2</v>
      </c>
      <c r="I1628" s="34">
        <f t="shared" si="671"/>
        <v>3.9738463861609197E-3</v>
      </c>
      <c r="J1628" s="34">
        <f t="shared" si="672"/>
        <v>4.2319599567617839E-3</v>
      </c>
      <c r="K1628" s="34">
        <f t="shared" si="673"/>
        <v>6.6750611323693166E-4</v>
      </c>
      <c r="L1628" s="101">
        <f t="shared" si="674"/>
        <v>7.2220415166685563E-3</v>
      </c>
      <c r="N1628" s="34">
        <f t="shared" si="675"/>
        <v>-1.6352684941377076</v>
      </c>
      <c r="O1628" s="35">
        <f t="shared" si="683"/>
        <v>0.39738463861609197</v>
      </c>
      <c r="P1628" s="35">
        <f t="shared" si="684"/>
        <v>0.42319599567617838</v>
      </c>
      <c r="Q1628" s="35">
        <f t="shared" si="676"/>
        <v>6.6750611323693171E-2</v>
      </c>
      <c r="R1628" s="35">
        <f t="shared" si="685"/>
        <v>0.72220415166685559</v>
      </c>
      <c r="S1628" s="67">
        <f t="shared" si="677"/>
        <v>-2.5733096854888449E-2</v>
      </c>
      <c r="BL1628" s="96">
        <v>40987</v>
      </c>
      <c r="BM1628" s="126">
        <f t="shared" si="678"/>
        <v>4.0186371588885939E-2</v>
      </c>
      <c r="BN1628" s="126">
        <f t="shared" si="679"/>
        <v>3.8153157764909086E-3</v>
      </c>
      <c r="BO1628" s="126">
        <f t="shared" si="680"/>
        <v>4.2731504283538462E-3</v>
      </c>
      <c r="BP1628" s="126">
        <f t="shared" si="681"/>
        <v>8.7519772381821151E-4</v>
      </c>
      <c r="BQ1628" s="126">
        <f t="shared" si="682"/>
        <v>6.4723818742501481E-3</v>
      </c>
    </row>
    <row r="1629" spans="1:69" ht="14" thickBot="1" x14ac:dyDescent="0.2">
      <c r="A1629" s="96">
        <v>40988</v>
      </c>
      <c r="B1629" s="97">
        <v>2.4568099975585938</v>
      </c>
      <c r="C1629" s="98">
        <v>1405.52001953125</v>
      </c>
      <c r="D1629" s="97">
        <v>1.586899995803833</v>
      </c>
      <c r="E1629">
        <v>83.703018881985756</v>
      </c>
      <c r="F1629">
        <v>1647.4000244140625</v>
      </c>
      <c r="H1629" s="34">
        <f t="shared" si="670"/>
        <v>1.1573255442500197E-3</v>
      </c>
      <c r="I1629" s="34">
        <f t="shared" si="671"/>
        <v>-3.0005181548146834E-3</v>
      </c>
      <c r="J1629" s="34">
        <f t="shared" si="672"/>
        <v>-1.8869243028892151E-3</v>
      </c>
      <c r="K1629" s="34">
        <f t="shared" si="673"/>
        <v>3.180699959791086E-3</v>
      </c>
      <c r="L1629" s="101">
        <f t="shared" si="674"/>
        <v>-1.152043168914889E-2</v>
      </c>
      <c r="N1629" s="34">
        <f t="shared" si="675"/>
        <v>-4.7593199554280138E-2</v>
      </c>
      <c r="O1629" s="35">
        <f t="shared" si="683"/>
        <v>-0.30005181548146836</v>
      </c>
      <c r="P1629" s="35">
        <f t="shared" si="684"/>
        <v>-0.18869243028892152</v>
      </c>
      <c r="Q1629" s="35">
        <f t="shared" si="676"/>
        <v>0.31806999597910862</v>
      </c>
      <c r="R1629" s="35">
        <f t="shared" si="685"/>
        <v>-1.1520431689148891</v>
      </c>
      <c r="S1629" s="67">
        <f t="shared" si="677"/>
        <v>-1.3703106182604505</v>
      </c>
      <c r="BL1629" s="96">
        <v>40988</v>
      </c>
      <c r="BM1629" s="126">
        <f t="shared" si="678"/>
        <v>1.5788143831458306E-3</v>
      </c>
      <c r="BN1629" s="126">
        <f t="shared" si="679"/>
        <v>-3.1590487644846945E-3</v>
      </c>
      <c r="BO1629" s="126">
        <f t="shared" si="680"/>
        <v>-1.8457338312971529E-3</v>
      </c>
      <c r="BP1629" s="126">
        <f t="shared" si="681"/>
        <v>3.3883915703723658E-3</v>
      </c>
      <c r="BQ1629" s="126">
        <f t="shared" si="682"/>
        <v>-1.2270091331567298E-2</v>
      </c>
    </row>
    <row r="1630" spans="1:69" ht="14" thickBot="1" x14ac:dyDescent="0.2">
      <c r="A1630" s="96">
        <v>40989</v>
      </c>
      <c r="B1630" s="97">
        <v>2.3717401027679443</v>
      </c>
      <c r="C1630" s="98">
        <v>1402.8900146484375</v>
      </c>
      <c r="D1630" s="97">
        <v>1.5858999490737915</v>
      </c>
      <c r="E1630">
        <v>83.521255242043907</v>
      </c>
      <c r="F1630">
        <v>1651.300048828125</v>
      </c>
      <c r="H1630" s="34">
        <f t="shared" si="670"/>
        <v>-3.4626159481272845E-2</v>
      </c>
      <c r="I1630" s="34">
        <f t="shared" si="671"/>
        <v>-1.8711970276237143E-3</v>
      </c>
      <c r="J1630" s="34">
        <f t="shared" si="672"/>
        <v>-6.3018887937858824E-4</v>
      </c>
      <c r="K1630" s="34">
        <f t="shared" si="673"/>
        <v>-2.1715302789511149E-3</v>
      </c>
      <c r="L1630" s="101">
        <f t="shared" si="674"/>
        <v>2.3673815444124674E-3</v>
      </c>
      <c r="N1630" s="34">
        <f t="shared" si="675"/>
        <v>1.423946551753059</v>
      </c>
      <c r="O1630" s="35">
        <f t="shared" si="683"/>
        <v>-0.18711970276237144</v>
      </c>
      <c r="P1630" s="35">
        <f t="shared" si="684"/>
        <v>-6.3018887937858828E-2</v>
      </c>
      <c r="Q1630" s="35">
        <f t="shared" si="676"/>
        <v>-0.21715302789511148</v>
      </c>
      <c r="R1630" s="35">
        <f t="shared" si="685"/>
        <v>0.23673815444124674</v>
      </c>
      <c r="S1630" s="67">
        <f t="shared" si="677"/>
        <v>1.193393087598964</v>
      </c>
      <c r="BL1630" s="96">
        <v>40989</v>
      </c>
      <c r="BM1630" s="126">
        <f t="shared" si="678"/>
        <v>-3.4204670642377033E-2</v>
      </c>
      <c r="BN1630" s="126">
        <f t="shared" si="679"/>
        <v>-2.029727637293725E-3</v>
      </c>
      <c r="BO1630" s="126">
        <f t="shared" si="680"/>
        <v>-5.8899840778652587E-4</v>
      </c>
      <c r="BP1630" s="126">
        <f t="shared" si="681"/>
        <v>-1.963838668369835E-3</v>
      </c>
      <c r="BQ1630" s="126">
        <f t="shared" si="682"/>
        <v>1.6177219019940592E-3</v>
      </c>
    </row>
    <row r="1631" spans="1:69" ht="14" thickBot="1" x14ac:dyDescent="0.2">
      <c r="A1631" s="96">
        <v>40990</v>
      </c>
      <c r="B1631" s="97">
        <v>2.3520300388336182</v>
      </c>
      <c r="C1631" s="98">
        <v>1392.780029296875</v>
      </c>
      <c r="D1631" s="97">
        <v>1.5817999839782715</v>
      </c>
      <c r="E1631">
        <v>82.521870979309782</v>
      </c>
      <c r="F1631">
        <v>1640.199951171875</v>
      </c>
      <c r="H1631" s="34">
        <f t="shared" si="670"/>
        <v>-8.3103810199623047E-3</v>
      </c>
      <c r="I1631" s="34">
        <f t="shared" si="671"/>
        <v>-7.2065416718330904E-3</v>
      </c>
      <c r="J1631" s="34">
        <f t="shared" si="672"/>
        <v>-2.5852608784775548E-3</v>
      </c>
      <c r="K1631" s="34">
        <f t="shared" si="673"/>
        <v>-1.1965627909182134E-2</v>
      </c>
      <c r="L1631" s="101">
        <f t="shared" si="674"/>
        <v>-6.7220355647221019E-3</v>
      </c>
      <c r="N1631" s="34">
        <f t="shared" si="675"/>
        <v>0.34175139762552714</v>
      </c>
      <c r="O1631" s="35">
        <f t="shared" si="683"/>
        <v>-0.72065416718330899</v>
      </c>
      <c r="P1631" s="35">
        <f t="shared" si="684"/>
        <v>-0.25852608784775549</v>
      </c>
      <c r="Q1631" s="35">
        <f t="shared" si="676"/>
        <v>-1.1965627909182133</v>
      </c>
      <c r="R1631" s="35">
        <f t="shared" si="685"/>
        <v>-0.6722035564722102</v>
      </c>
      <c r="S1631" s="67">
        <f t="shared" si="677"/>
        <v>-2.5061952047959606</v>
      </c>
      <c r="BL1631" s="96">
        <v>40990</v>
      </c>
      <c r="BM1631" s="126">
        <f t="shared" si="678"/>
        <v>-7.8888921810664932E-3</v>
      </c>
      <c r="BN1631" s="126">
        <f t="shared" si="679"/>
        <v>-7.3650722815031015E-3</v>
      </c>
      <c r="BO1631" s="126">
        <f t="shared" si="680"/>
        <v>-2.5440704068854926E-3</v>
      </c>
      <c r="BP1631" s="126">
        <f t="shared" si="681"/>
        <v>-1.1757936298600854E-2</v>
      </c>
      <c r="BQ1631" s="126">
        <f t="shared" si="682"/>
        <v>-7.47169520714051E-3</v>
      </c>
    </row>
    <row r="1632" spans="1:69" ht="14" thickBot="1" x14ac:dyDescent="0.2">
      <c r="A1632" s="96">
        <v>40991</v>
      </c>
      <c r="B1632" s="97">
        <v>2.3120501041412354</v>
      </c>
      <c r="C1632" s="98">
        <v>1397.1099853515625</v>
      </c>
      <c r="D1632" s="97">
        <v>1.5871000289916992</v>
      </c>
      <c r="E1632">
        <v>82.501441548388087</v>
      </c>
      <c r="F1632">
        <v>1661.800048828125</v>
      </c>
      <c r="H1632" s="34">
        <f t="shared" si="670"/>
        <v>-1.6998054460311669E-2</v>
      </c>
      <c r="I1632" s="34">
        <f t="shared" si="671"/>
        <v>3.1088585157797071E-3</v>
      </c>
      <c r="J1632" s="34">
        <f t="shared" si="672"/>
        <v>3.3506417164690899E-3</v>
      </c>
      <c r="K1632" s="34">
        <f t="shared" si="673"/>
        <v>-2.4756383585652041E-4</v>
      </c>
      <c r="L1632" s="101">
        <f t="shared" si="674"/>
        <v>1.3169185647650678E-2</v>
      </c>
      <c r="N1632" s="34">
        <f t="shared" si="675"/>
        <v>0.69901835484706676</v>
      </c>
      <c r="O1632" s="35">
        <f t="shared" si="683"/>
        <v>0.31088585157797072</v>
      </c>
      <c r="P1632" s="35">
        <f t="shared" si="684"/>
        <v>0.33506417164690899</v>
      </c>
      <c r="Q1632" s="35">
        <f t="shared" si="676"/>
        <v>-2.4756383585652041E-2</v>
      </c>
      <c r="R1632" s="35">
        <f t="shared" si="685"/>
        <v>1.3169185647650679</v>
      </c>
      <c r="S1632" s="67">
        <f t="shared" si="677"/>
        <v>2.6371305592513621</v>
      </c>
      <c r="BL1632" s="96">
        <v>40991</v>
      </c>
      <c r="BM1632" s="126">
        <f t="shared" si="678"/>
        <v>-1.6576565621415858E-2</v>
      </c>
      <c r="BN1632" s="126">
        <f t="shared" si="679"/>
        <v>2.9503279061096959E-3</v>
      </c>
      <c r="BO1632" s="126">
        <f t="shared" si="680"/>
        <v>3.3918321880611522E-3</v>
      </c>
      <c r="BP1632" s="126">
        <f t="shared" si="681"/>
        <v>-3.9872225275240533E-5</v>
      </c>
      <c r="BQ1632" s="126">
        <f t="shared" si="682"/>
        <v>1.241952600523227E-2</v>
      </c>
    </row>
    <row r="1633" spans="1:69" ht="14" thickBot="1" x14ac:dyDescent="0.2">
      <c r="A1633" s="96">
        <v>40994</v>
      </c>
      <c r="B1633" s="97">
        <v>2.3192799091339111</v>
      </c>
      <c r="C1633" s="98">
        <v>1416.510009765625</v>
      </c>
      <c r="D1633" s="97">
        <v>1.5953999757766724</v>
      </c>
      <c r="E1633">
        <v>82.82259261718994</v>
      </c>
      <c r="F1633">
        <v>1686.699951171875</v>
      </c>
      <c r="H1633" s="34">
        <f t="shared" si="670"/>
        <v>3.1270105175169407E-3</v>
      </c>
      <c r="I1633" s="34">
        <f t="shared" si="671"/>
        <v>1.3885824750712639E-2</v>
      </c>
      <c r="J1633" s="34">
        <f t="shared" si="672"/>
        <v>5.2296305420939252E-3</v>
      </c>
      <c r="K1633" s="34">
        <f t="shared" si="673"/>
        <v>3.8926722100182279E-3</v>
      </c>
      <c r="L1633" s="101">
        <f t="shared" si="674"/>
        <v>1.4983693351862046E-2</v>
      </c>
      <c r="N1633" s="34">
        <f t="shared" si="675"/>
        <v>-0.12859340771309</v>
      </c>
      <c r="O1633" s="35">
        <f t="shared" si="683"/>
        <v>1.3885824750712639</v>
      </c>
      <c r="P1633" s="35">
        <f t="shared" si="684"/>
        <v>0.52296305420939249</v>
      </c>
      <c r="Q1633" s="35">
        <f t="shared" si="676"/>
        <v>0.38926722100182276</v>
      </c>
      <c r="R1633" s="35">
        <f t="shared" si="685"/>
        <v>1.4983693351862046</v>
      </c>
      <c r="S1633" s="67">
        <f t="shared" si="677"/>
        <v>3.6705886777555943</v>
      </c>
      <c r="BL1633" s="96">
        <v>40994</v>
      </c>
      <c r="BM1633" s="126">
        <f t="shared" si="678"/>
        <v>3.5484993564127518E-3</v>
      </c>
      <c r="BN1633" s="126">
        <f t="shared" si="679"/>
        <v>1.3727294141042628E-2</v>
      </c>
      <c r="BO1633" s="126">
        <f t="shared" si="680"/>
        <v>5.2708210136859874E-3</v>
      </c>
      <c r="BP1633" s="126">
        <f t="shared" si="681"/>
        <v>4.1003638205995077E-3</v>
      </c>
      <c r="BQ1633" s="126">
        <f t="shared" si="682"/>
        <v>1.4234033709443638E-2</v>
      </c>
    </row>
    <row r="1634" spans="1:69" ht="14" thickBot="1" x14ac:dyDescent="0.2">
      <c r="A1634" s="96">
        <v>40995</v>
      </c>
      <c r="B1634" s="97">
        <v>2.2471199035644531</v>
      </c>
      <c r="C1634" s="98">
        <v>1412.52001953125</v>
      </c>
      <c r="D1634" s="97">
        <v>1.5963000059127808</v>
      </c>
      <c r="E1634">
        <v>83.097890021126958</v>
      </c>
      <c r="F1634">
        <v>1684.300048828125</v>
      </c>
      <c r="H1634" s="34">
        <f t="shared" si="670"/>
        <v>-3.111310768712032E-2</v>
      </c>
      <c r="I1634" s="34">
        <f t="shared" si="671"/>
        <v>-2.8167751776319474E-3</v>
      </c>
      <c r="J1634" s="34">
        <f t="shared" si="672"/>
        <v>5.6414074825985E-4</v>
      </c>
      <c r="K1634" s="34">
        <f t="shared" si="673"/>
        <v>3.3239409107784796E-3</v>
      </c>
      <c r="L1634" s="101">
        <f t="shared" si="674"/>
        <v>-1.4228389240674435E-3</v>
      </c>
      <c r="N1634" s="34">
        <f t="shared" si="675"/>
        <v>1.2794778014396182</v>
      </c>
      <c r="O1634" s="35">
        <f t="shared" si="683"/>
        <v>-0.28167751776319472</v>
      </c>
      <c r="P1634" s="35">
        <f t="shared" si="684"/>
        <v>5.6414074825984997E-2</v>
      </c>
      <c r="Q1634" s="35">
        <f t="shared" si="676"/>
        <v>0.33239409107784795</v>
      </c>
      <c r="R1634" s="35">
        <f t="shared" si="685"/>
        <v>-0.14228389240674436</v>
      </c>
      <c r="S1634" s="67">
        <f t="shared" si="677"/>
        <v>1.244324557173512</v>
      </c>
      <c r="BL1634" s="96">
        <v>40995</v>
      </c>
      <c r="BM1634" s="126">
        <f t="shared" si="678"/>
        <v>-3.0691618848224508E-2</v>
      </c>
      <c r="BN1634" s="126">
        <f t="shared" si="679"/>
        <v>-2.9753057873019581E-3</v>
      </c>
      <c r="BO1634" s="126">
        <f t="shared" si="680"/>
        <v>6.0533121985191236E-4</v>
      </c>
      <c r="BP1634" s="126">
        <f t="shared" si="681"/>
        <v>3.5316325213597594E-3</v>
      </c>
      <c r="BQ1634" s="126">
        <f t="shared" si="682"/>
        <v>-2.1724985664858514E-3</v>
      </c>
    </row>
    <row r="1635" spans="1:69" ht="14" thickBot="1" x14ac:dyDescent="0.2">
      <c r="A1635" s="96">
        <v>40996</v>
      </c>
      <c r="B1635" s="97">
        <v>2.2611000537872314</v>
      </c>
      <c r="C1635" s="98">
        <v>1405.5400390625</v>
      </c>
      <c r="D1635" s="97">
        <v>1.5901999473571777</v>
      </c>
      <c r="E1635">
        <v>82.802020423240108</v>
      </c>
      <c r="F1635">
        <v>1663.800048828125</v>
      </c>
      <c r="H1635" s="34">
        <f t="shared" si="670"/>
        <v>6.2213637112120993E-3</v>
      </c>
      <c r="I1635" s="34">
        <f t="shared" si="671"/>
        <v>-4.9415090563221416E-3</v>
      </c>
      <c r="J1635" s="34">
        <f t="shared" si="672"/>
        <v>-3.8213735093704715E-3</v>
      </c>
      <c r="K1635" s="34">
        <f t="shared" si="673"/>
        <v>-3.560494710655429E-3</v>
      </c>
      <c r="L1635" s="101">
        <f t="shared" si="674"/>
        <v>-1.2171228050645227E-2</v>
      </c>
      <c r="N1635" s="34">
        <f t="shared" si="675"/>
        <v>-0.25584383415588757</v>
      </c>
      <c r="O1635" s="35">
        <f t="shared" si="683"/>
        <v>-0.49415090563221414</v>
      </c>
      <c r="P1635" s="35">
        <f t="shared" si="684"/>
        <v>-0.38213735093704715</v>
      </c>
      <c r="Q1635" s="35">
        <f t="shared" si="676"/>
        <v>-0.35604947106554291</v>
      </c>
      <c r="R1635" s="35">
        <f t="shared" si="685"/>
        <v>-1.2171228050645226</v>
      </c>
      <c r="S1635" s="67">
        <f t="shared" si="677"/>
        <v>-2.7053043668552146</v>
      </c>
      <c r="BL1635" s="96">
        <v>40996</v>
      </c>
      <c r="BM1635" s="126">
        <f t="shared" si="678"/>
        <v>6.6428525501079101E-3</v>
      </c>
      <c r="BN1635" s="126">
        <f t="shared" si="679"/>
        <v>-5.1000396659921527E-3</v>
      </c>
      <c r="BO1635" s="126">
        <f t="shared" si="680"/>
        <v>-3.7801830377784092E-3</v>
      </c>
      <c r="BP1635" s="126">
        <f t="shared" si="681"/>
        <v>-3.3528031000741492E-3</v>
      </c>
      <c r="BQ1635" s="126">
        <f t="shared" si="682"/>
        <v>-1.2920887693063635E-2</v>
      </c>
    </row>
    <row r="1636" spans="1:69" ht="14" thickBot="1" x14ac:dyDescent="0.2">
      <c r="A1636" s="96">
        <v>40997</v>
      </c>
      <c r="B1636" s="97">
        <v>2.22871994972229</v>
      </c>
      <c r="C1636" s="98">
        <v>1403.280029296875</v>
      </c>
      <c r="D1636" s="97">
        <v>1.5934000015258789</v>
      </c>
      <c r="E1636">
        <v>82.399471227343625</v>
      </c>
      <c r="F1636">
        <v>1650</v>
      </c>
      <c r="H1636" s="34">
        <f t="shared" si="670"/>
        <v>-1.4320509174596818E-2</v>
      </c>
      <c r="I1636" s="34">
        <f t="shared" si="671"/>
        <v>-1.6079298367995508E-3</v>
      </c>
      <c r="J1636" s="34">
        <f t="shared" si="672"/>
        <v>2.0123596243475424E-3</v>
      </c>
      <c r="K1636" s="34">
        <f t="shared" si="673"/>
        <v>-4.8615866356746503E-3</v>
      </c>
      <c r="L1636" s="101">
        <f t="shared" si="674"/>
        <v>-8.2942952416937832E-3</v>
      </c>
      <c r="N1636" s="34">
        <f t="shared" si="675"/>
        <v>0.58890850050938415</v>
      </c>
      <c r="O1636" s="35">
        <f t="shared" si="683"/>
        <v>-0.16079298367995509</v>
      </c>
      <c r="P1636" s="35">
        <f t="shared" si="684"/>
        <v>0.20123596243475425</v>
      </c>
      <c r="Q1636" s="35">
        <f t="shared" si="676"/>
        <v>-0.48615866356746501</v>
      </c>
      <c r="R1636" s="35">
        <f t="shared" si="685"/>
        <v>-0.82942952416937832</v>
      </c>
      <c r="S1636" s="67">
        <f t="shared" si="677"/>
        <v>-0.68623670847265994</v>
      </c>
      <c r="BL1636" s="96">
        <v>40997</v>
      </c>
      <c r="BM1636" s="126">
        <f t="shared" si="678"/>
        <v>-1.3899020335701007E-2</v>
      </c>
      <c r="BN1636" s="126">
        <f t="shared" si="679"/>
        <v>-1.7664604464695617E-3</v>
      </c>
      <c r="BO1636" s="126">
        <f t="shared" si="680"/>
        <v>2.0535500959396047E-3</v>
      </c>
      <c r="BP1636" s="126">
        <f t="shared" si="681"/>
        <v>-4.65389502509337E-3</v>
      </c>
      <c r="BQ1636" s="126">
        <f t="shared" si="682"/>
        <v>-9.0439548841121913E-3</v>
      </c>
    </row>
    <row r="1637" spans="1:69" ht="14" thickBot="1" x14ac:dyDescent="0.2">
      <c r="A1637" s="96">
        <v>40998</v>
      </c>
      <c r="B1637" s="97">
        <v>2.2916600704193115</v>
      </c>
      <c r="C1637" s="98">
        <v>1408.469970703125</v>
      </c>
      <c r="D1637" s="97">
        <v>1.5999000072479248</v>
      </c>
      <c r="E1637">
        <v>82.843175036019218</v>
      </c>
      <c r="F1637">
        <v>1668.050048828125</v>
      </c>
      <c r="H1637" s="34">
        <f t="shared" si="670"/>
        <v>2.8240479789694593E-2</v>
      </c>
      <c r="I1637" s="34">
        <f t="shared" si="671"/>
        <v>3.6984360198231161E-3</v>
      </c>
      <c r="J1637" s="34">
        <f t="shared" si="672"/>
        <v>4.0793308119877834E-3</v>
      </c>
      <c r="K1637" s="34">
        <f t="shared" si="673"/>
        <v>5.3847895146243814E-3</v>
      </c>
      <c r="L1637" s="101">
        <f t="shared" si="674"/>
        <v>1.0939423532196969E-2</v>
      </c>
      <c r="N1637" s="34">
        <f t="shared" si="675"/>
        <v>-1.1613454803769465</v>
      </c>
      <c r="O1637" s="35">
        <f t="shared" si="683"/>
        <v>0.36984360198231159</v>
      </c>
      <c r="P1637" s="35">
        <f t="shared" si="684"/>
        <v>0.40793308119877836</v>
      </c>
      <c r="Q1637" s="35">
        <f t="shared" si="676"/>
        <v>0.53847895146243818</v>
      </c>
      <c r="R1637" s="35">
        <f t="shared" si="685"/>
        <v>1.0939423532196968</v>
      </c>
      <c r="S1637" s="67">
        <f t="shared" si="677"/>
        <v>1.2488525074862784</v>
      </c>
      <c r="BL1637" s="96">
        <v>40998</v>
      </c>
      <c r="BM1637" s="126">
        <f t="shared" si="678"/>
        <v>2.8661968628590405E-2</v>
      </c>
      <c r="BN1637" s="126">
        <f t="shared" si="679"/>
        <v>3.5399054101531054E-3</v>
      </c>
      <c r="BO1637" s="126">
        <f t="shared" si="680"/>
        <v>4.1205212835798456E-3</v>
      </c>
      <c r="BP1637" s="126">
        <f t="shared" si="681"/>
        <v>5.5924811252056617E-3</v>
      </c>
      <c r="BQ1637" s="126">
        <f t="shared" si="682"/>
        <v>1.0189763889778561E-2</v>
      </c>
    </row>
    <row r="1638" spans="1:69" ht="14" thickBot="1" x14ac:dyDescent="0.2">
      <c r="A1638" s="96">
        <v>41001</v>
      </c>
      <c r="B1638" s="97">
        <v>2.2820401191711426</v>
      </c>
      <c r="C1638" s="98">
        <v>1419.0400390625</v>
      </c>
      <c r="D1638" s="97">
        <v>1.604200005531311</v>
      </c>
      <c r="E1638">
        <v>82.203043331037378</v>
      </c>
      <c r="F1638">
        <v>1681.4000244140625</v>
      </c>
      <c r="H1638" s="34">
        <f t="shared" si="670"/>
        <v>-4.1978089911078112E-3</v>
      </c>
      <c r="I1638" s="34">
        <f t="shared" si="671"/>
        <v>7.504645877610224E-3</v>
      </c>
      <c r="J1638" s="34">
        <f t="shared" si="672"/>
        <v>2.6876668941222719E-3</v>
      </c>
      <c r="K1638" s="34">
        <f t="shared" si="673"/>
        <v>-7.7270300746382385E-3</v>
      </c>
      <c r="L1638" s="101">
        <f t="shared" si="674"/>
        <v>8.0033423429449347E-3</v>
      </c>
      <c r="N1638" s="34">
        <f t="shared" si="675"/>
        <v>0.17262831706874082</v>
      </c>
      <c r="O1638" s="35">
        <f t="shared" si="683"/>
        <v>0.75046458776102243</v>
      </c>
      <c r="P1638" s="35">
        <f t="shared" si="684"/>
        <v>0.2687666894122272</v>
      </c>
      <c r="Q1638" s="35">
        <f t="shared" si="676"/>
        <v>-0.77270300746382381</v>
      </c>
      <c r="R1638" s="35">
        <f t="shared" si="685"/>
        <v>0.80033423429449346</v>
      </c>
      <c r="S1638" s="67">
        <f t="shared" si="677"/>
        <v>1.21949082107266</v>
      </c>
      <c r="BL1638" s="96">
        <v>41001</v>
      </c>
      <c r="BM1638" s="126">
        <f t="shared" si="678"/>
        <v>-3.7763201522120001E-3</v>
      </c>
      <c r="BN1638" s="126">
        <f t="shared" si="679"/>
        <v>7.3461152679402128E-3</v>
      </c>
      <c r="BO1638" s="126">
        <f t="shared" si="680"/>
        <v>2.7288573657143341E-3</v>
      </c>
      <c r="BP1638" s="126">
        <f t="shared" si="681"/>
        <v>-7.5193384640569582E-3</v>
      </c>
      <c r="BQ1638" s="126">
        <f t="shared" si="682"/>
        <v>7.2536827005265266E-3</v>
      </c>
    </row>
    <row r="1639" spans="1:69" ht="14" thickBot="1" x14ac:dyDescent="0.2">
      <c r="A1639" s="96">
        <v>41002</v>
      </c>
      <c r="B1639" s="97">
        <v>2.3743500709533691</v>
      </c>
      <c r="C1639" s="98">
        <v>1413.3800048828125</v>
      </c>
      <c r="D1639" s="97">
        <v>1.5903999805450439</v>
      </c>
      <c r="E1639">
        <v>82.939372421280382</v>
      </c>
      <c r="F1639">
        <v>1675.800048828125</v>
      </c>
      <c r="H1639" s="34">
        <f t="shared" si="670"/>
        <v>4.0450626177314694E-2</v>
      </c>
      <c r="I1639" s="34">
        <f t="shared" si="671"/>
        <v>-3.9886359960828489E-3</v>
      </c>
      <c r="J1639" s="34">
        <f t="shared" si="672"/>
        <v>-8.6024341969108287E-3</v>
      </c>
      <c r="K1639" s="34">
        <f t="shared" si="673"/>
        <v>8.9574431846489583E-3</v>
      </c>
      <c r="L1639" s="101">
        <f t="shared" si="674"/>
        <v>-3.3305433000032163E-3</v>
      </c>
      <c r="N1639" s="34">
        <f t="shared" si="675"/>
        <v>-1.6634686180715859</v>
      </c>
      <c r="O1639" s="35">
        <f t="shared" si="683"/>
        <v>-0.39886359960828488</v>
      </c>
      <c r="P1639" s="35">
        <f t="shared" si="684"/>
        <v>-0.86024341969108287</v>
      </c>
      <c r="Q1639" s="35">
        <f t="shared" si="676"/>
        <v>0.89574431846489588</v>
      </c>
      <c r="R1639" s="35">
        <f t="shared" si="685"/>
        <v>-0.33305433000032164</v>
      </c>
      <c r="S1639" s="67">
        <f t="shared" si="677"/>
        <v>-2.3598856489063791</v>
      </c>
      <c r="BL1639" s="96">
        <v>41002</v>
      </c>
      <c r="BM1639" s="126">
        <f t="shared" si="678"/>
        <v>4.0872115016210506E-2</v>
      </c>
      <c r="BN1639" s="126">
        <f t="shared" si="679"/>
        <v>-4.1471666057528601E-3</v>
      </c>
      <c r="BO1639" s="126">
        <f t="shared" si="680"/>
        <v>-8.5612437253187665E-3</v>
      </c>
      <c r="BP1639" s="126">
        <f t="shared" si="681"/>
        <v>9.1651347952302377E-3</v>
      </c>
      <c r="BQ1639" s="126">
        <f t="shared" si="682"/>
        <v>-4.080202942421624E-3</v>
      </c>
    </row>
    <row r="1640" spans="1:69" ht="14" thickBot="1" x14ac:dyDescent="0.2">
      <c r="A1640" s="96">
        <v>41003</v>
      </c>
      <c r="B1640" s="97">
        <v>2.343019962310791</v>
      </c>
      <c r="C1640" s="98">
        <v>1398.9599609375</v>
      </c>
      <c r="D1640" s="97">
        <v>1.5887999534606934</v>
      </c>
      <c r="E1640">
        <v>82.542304185101571</v>
      </c>
      <c r="F1640">
        <v>1619.550048828125</v>
      </c>
      <c r="H1640" s="34">
        <f t="shared" si="670"/>
        <v>-1.3195235625047571E-2</v>
      </c>
      <c r="I1640" s="34">
        <f t="shared" si="671"/>
        <v>-1.0202524371008142E-2</v>
      </c>
      <c r="J1640" s="34">
        <f t="shared" si="672"/>
        <v>-1.0060532595091221E-3</v>
      </c>
      <c r="K1640" s="34">
        <f t="shared" si="673"/>
        <v>-4.7874516600143928E-3</v>
      </c>
      <c r="L1640" s="101">
        <f t="shared" si="674"/>
        <v>-3.3566057024127204E-2</v>
      </c>
      <c r="N1640" s="34">
        <f t="shared" si="675"/>
        <v>0.54263338901380587</v>
      </c>
      <c r="O1640" s="35">
        <f t="shared" si="683"/>
        <v>-1.0202524371008141</v>
      </c>
      <c r="P1640" s="35">
        <f t="shared" si="684"/>
        <v>-0.10060532595091221</v>
      </c>
      <c r="Q1640" s="35">
        <f t="shared" si="676"/>
        <v>-0.47874516600143929</v>
      </c>
      <c r="R1640" s="35">
        <f t="shared" si="685"/>
        <v>-3.3566057024127205</v>
      </c>
      <c r="S1640" s="67">
        <f t="shared" si="677"/>
        <v>-4.4135752424520804</v>
      </c>
      <c r="BL1640" s="96">
        <v>41003</v>
      </c>
      <c r="BM1640" s="126">
        <f t="shared" si="678"/>
        <v>-1.2773746786151759E-2</v>
      </c>
      <c r="BN1640" s="126">
        <f t="shared" si="679"/>
        <v>-1.0361054980678153E-2</v>
      </c>
      <c r="BO1640" s="126">
        <f t="shared" si="680"/>
        <v>-9.6486278791705975E-4</v>
      </c>
      <c r="BP1640" s="126">
        <f t="shared" si="681"/>
        <v>-4.5797600494331125E-3</v>
      </c>
      <c r="BQ1640" s="126">
        <f t="shared" si="682"/>
        <v>-3.4315716666545613E-2</v>
      </c>
    </row>
    <row r="1641" spans="1:69" ht="14" thickBot="1" x14ac:dyDescent="0.2">
      <c r="A1641" s="96">
        <v>41004</v>
      </c>
      <c r="B1641" s="97">
        <v>2.2833800315856934</v>
      </c>
      <c r="C1641" s="98">
        <v>1398.0799560546875</v>
      </c>
      <c r="D1641" s="97">
        <v>1.5827000141143799</v>
      </c>
      <c r="E1641">
        <v>82.37910866775222</v>
      </c>
      <c r="F1641">
        <v>1625.8499755859375</v>
      </c>
      <c r="H1641" s="34">
        <f t="shared" si="670"/>
        <v>-2.5454299017699401E-2</v>
      </c>
      <c r="I1641" s="34">
        <f t="shared" si="671"/>
        <v>-6.2904222235407863E-4</v>
      </c>
      <c r="J1641" s="34">
        <f t="shared" si="672"/>
        <v>-3.8393375660835754E-3</v>
      </c>
      <c r="K1641" s="34">
        <f t="shared" si="673"/>
        <v>-1.9771136626303048E-3</v>
      </c>
      <c r="L1641" s="101">
        <f t="shared" si="674"/>
        <v>3.8899240948873453E-3</v>
      </c>
      <c r="N1641" s="34">
        <f t="shared" si="675"/>
        <v>1.0467681618906459</v>
      </c>
      <c r="O1641" s="35">
        <f t="shared" si="683"/>
        <v>-6.290422223540787E-2</v>
      </c>
      <c r="P1641" s="35">
        <f t="shared" si="684"/>
        <v>-0.38393375660835755</v>
      </c>
      <c r="Q1641" s="35">
        <f t="shared" si="676"/>
        <v>-0.19771136626303049</v>
      </c>
      <c r="R1641" s="35">
        <f t="shared" si="685"/>
        <v>0.38899240948873454</v>
      </c>
      <c r="S1641" s="67">
        <f t="shared" si="677"/>
        <v>0.79121122627258444</v>
      </c>
      <c r="BL1641" s="96">
        <v>41004</v>
      </c>
      <c r="BM1641" s="126">
        <f t="shared" si="678"/>
        <v>-2.5032810178803589E-2</v>
      </c>
      <c r="BN1641" s="126">
        <f t="shared" si="679"/>
        <v>-7.8757283202408955E-4</v>
      </c>
      <c r="BO1641" s="126">
        <f t="shared" si="680"/>
        <v>-3.7981470944915131E-3</v>
      </c>
      <c r="BP1641" s="126">
        <f t="shared" si="681"/>
        <v>-1.7694220520490249E-3</v>
      </c>
      <c r="BQ1641" s="126">
        <f t="shared" si="682"/>
        <v>3.1402644524689371E-3</v>
      </c>
    </row>
    <row r="1642" spans="1:69" ht="14" thickBot="1" x14ac:dyDescent="0.2">
      <c r="A1642" s="96">
        <v>41005</v>
      </c>
      <c r="B1642" s="97">
        <v>2.1509199142456055</v>
      </c>
      <c r="C1642" s="98">
        <v>1398.0799560546875</v>
      </c>
      <c r="D1642" s="97">
        <v>1.5874999761581421</v>
      </c>
      <c r="E1642">
        <v>81.579378460312086</v>
      </c>
      <c r="F1642">
        <v>1625.8499755859375</v>
      </c>
      <c r="H1642" s="34">
        <f t="shared" si="670"/>
        <v>-5.8010543802514102E-2</v>
      </c>
      <c r="I1642" s="34">
        <f t="shared" si="671"/>
        <v>0</v>
      </c>
      <c r="J1642" s="34">
        <f t="shared" si="672"/>
        <v>3.0327680551946461E-3</v>
      </c>
      <c r="K1642" s="34">
        <f t="shared" si="673"/>
        <v>-9.7079249869717714E-3</v>
      </c>
      <c r="L1642" s="101">
        <f t="shared" si="674"/>
        <v>0</v>
      </c>
      <c r="N1642" s="34">
        <f t="shared" si="675"/>
        <v>2.3855927151720397</v>
      </c>
      <c r="O1642" s="35">
        <f t="shared" si="683"/>
        <v>0</v>
      </c>
      <c r="P1642" s="35">
        <f t="shared" si="684"/>
        <v>0.30327680551946462</v>
      </c>
      <c r="Q1642" s="35">
        <f t="shared" si="676"/>
        <v>-0.9707924986971771</v>
      </c>
      <c r="R1642" s="35">
        <f t="shared" si="685"/>
        <v>0</v>
      </c>
      <c r="S1642" s="67">
        <f t="shared" si="677"/>
        <v>1.7180770219943273</v>
      </c>
      <c r="BL1642" s="96">
        <v>41005</v>
      </c>
      <c r="BM1642" s="126">
        <f t="shared" si="678"/>
        <v>-5.758905496361829E-2</v>
      </c>
      <c r="BN1642" s="126">
        <f t="shared" si="679"/>
        <v>-1.5853060967001092E-4</v>
      </c>
      <c r="BO1642" s="126">
        <f t="shared" si="680"/>
        <v>3.0739585267867083E-3</v>
      </c>
      <c r="BP1642" s="126">
        <f t="shared" si="681"/>
        <v>-9.500233376390492E-3</v>
      </c>
      <c r="BQ1642" s="126">
        <f t="shared" si="682"/>
        <v>-7.4965964241840803E-4</v>
      </c>
    </row>
    <row r="1643" spans="1:69" ht="14" thickBot="1" x14ac:dyDescent="0.2">
      <c r="A1643" s="96">
        <v>41008</v>
      </c>
      <c r="B1643" s="97">
        <v>2.1232900619506836</v>
      </c>
      <c r="C1643" s="98">
        <v>1382.199951171875</v>
      </c>
      <c r="D1643" s="97">
        <v>1.5901999473571777</v>
      </c>
      <c r="E1643">
        <v>81.659319667546882</v>
      </c>
      <c r="F1643">
        <v>1625.8499755859375</v>
      </c>
      <c r="H1643" s="34">
        <f t="shared" si="670"/>
        <v>-1.2845597882063648E-2</v>
      </c>
      <c r="I1643" s="34">
        <f t="shared" si="671"/>
        <v>-1.1358438273891779E-2</v>
      </c>
      <c r="J1643" s="34">
        <f t="shared" si="672"/>
        <v>1.7007692847780436E-3</v>
      </c>
      <c r="K1643" s="34">
        <f t="shared" si="673"/>
        <v>9.799192975426653E-4</v>
      </c>
      <c r="L1643" s="101">
        <f t="shared" si="674"/>
        <v>0</v>
      </c>
      <c r="N1643" s="34">
        <f t="shared" si="675"/>
        <v>0.52825508469293703</v>
      </c>
      <c r="O1643" s="35">
        <f t="shared" si="683"/>
        <v>-1.135843827389178</v>
      </c>
      <c r="P1643" s="35">
        <f t="shared" si="684"/>
        <v>0.17007692847780437</v>
      </c>
      <c r="Q1643" s="35">
        <f t="shared" si="676"/>
        <v>9.799192975426653E-2</v>
      </c>
      <c r="R1643" s="35">
        <f t="shared" si="685"/>
        <v>0</v>
      </c>
      <c r="S1643" s="67">
        <f t="shared" si="677"/>
        <v>-0.33951988446417009</v>
      </c>
      <c r="BL1643" s="96">
        <v>41008</v>
      </c>
      <c r="BM1643" s="126">
        <f t="shared" si="678"/>
        <v>-1.2424109043167837E-2</v>
      </c>
      <c r="BN1643" s="126">
        <f t="shared" si="679"/>
        <v>-1.151696888356179E-2</v>
      </c>
      <c r="BO1643" s="126">
        <f t="shared" si="680"/>
        <v>1.7419597563701058E-3</v>
      </c>
      <c r="BP1643" s="126">
        <f t="shared" si="681"/>
        <v>1.1876109081239452E-3</v>
      </c>
      <c r="BQ1643" s="126">
        <f t="shared" si="682"/>
        <v>-7.4965964241840803E-4</v>
      </c>
    </row>
    <row r="1644" spans="1:69" ht="14" thickBot="1" x14ac:dyDescent="0.2">
      <c r="A1644" s="96">
        <v>41009</v>
      </c>
      <c r="B1644" s="97">
        <v>2.10260009765625</v>
      </c>
      <c r="C1644" s="98">
        <v>1358.5899658203125</v>
      </c>
      <c r="D1644" s="97">
        <v>1.5860999822616577</v>
      </c>
      <c r="E1644">
        <v>80.781969703239199</v>
      </c>
      <c r="F1644">
        <v>1653.800048828125</v>
      </c>
      <c r="H1644" s="34">
        <f t="shared" si="670"/>
        <v>-9.7442947928770302E-3</v>
      </c>
      <c r="I1644" s="34">
        <f t="shared" si="671"/>
        <v>-1.7081454337735412E-2</v>
      </c>
      <c r="J1644" s="34">
        <f t="shared" si="672"/>
        <v>-2.5782701743475274E-3</v>
      </c>
      <c r="K1644" s="34">
        <f t="shared" si="673"/>
        <v>-1.0744027355108621E-2</v>
      </c>
      <c r="L1644" s="101">
        <f t="shared" si="674"/>
        <v>1.7191053087241101E-2</v>
      </c>
      <c r="N1644" s="34">
        <f t="shared" si="675"/>
        <v>0.40071885468808227</v>
      </c>
      <c r="O1644" s="35">
        <f t="shared" si="683"/>
        <v>-1.7081454337735411</v>
      </c>
      <c r="P1644" s="35">
        <f t="shared" si="684"/>
        <v>-0.25782701743475273</v>
      </c>
      <c r="Q1644" s="35">
        <f t="shared" si="676"/>
        <v>-1.0744027355108621</v>
      </c>
      <c r="R1644" s="35">
        <f t="shared" si="685"/>
        <v>1.7191053087241102</v>
      </c>
      <c r="S1644" s="67">
        <f t="shared" si="677"/>
        <v>-0.92055102330696359</v>
      </c>
      <c r="BL1644" s="96">
        <v>41009</v>
      </c>
      <c r="BM1644" s="126">
        <f t="shared" si="678"/>
        <v>-9.3228059539812187E-3</v>
      </c>
      <c r="BN1644" s="126">
        <f t="shared" si="679"/>
        <v>-1.7239984947405421E-2</v>
      </c>
      <c r="BO1644" s="126">
        <f t="shared" si="680"/>
        <v>-2.5370797027554652E-3</v>
      </c>
      <c r="BP1644" s="126">
        <f t="shared" si="681"/>
        <v>-1.0536335744527342E-2</v>
      </c>
      <c r="BQ1644" s="126">
        <f t="shared" si="682"/>
        <v>1.6441393444822695E-2</v>
      </c>
    </row>
    <row r="1645" spans="1:69" ht="14" thickBot="1" x14ac:dyDescent="0.2">
      <c r="A1645" s="96">
        <v>41010</v>
      </c>
      <c r="B1645" s="97">
        <v>2.1337599754333496</v>
      </c>
      <c r="C1645" s="98">
        <v>1368.7099609375</v>
      </c>
      <c r="D1645" s="97">
        <v>1.5902999639511108</v>
      </c>
      <c r="E1645">
        <v>80.938892574143978</v>
      </c>
      <c r="F1645">
        <v>1658.699951171875</v>
      </c>
      <c r="H1645" s="34">
        <f t="shared" si="670"/>
        <v>1.4819688162210805E-2</v>
      </c>
      <c r="I1645" s="34">
        <f t="shared" si="671"/>
        <v>7.4488958197752309E-3</v>
      </c>
      <c r="J1645" s="34">
        <f t="shared" si="672"/>
        <v>2.6479930246668757E-3</v>
      </c>
      <c r="K1645" s="34">
        <f t="shared" si="673"/>
        <v>1.9425482131873158E-3</v>
      </c>
      <c r="L1645" s="101">
        <f t="shared" si="674"/>
        <v>2.9628142454234704E-3</v>
      </c>
      <c r="N1645" s="34">
        <f t="shared" si="675"/>
        <v>-0.60943645419437054</v>
      </c>
      <c r="O1645" s="35">
        <f t="shared" si="683"/>
        <v>0.74488958197752309</v>
      </c>
      <c r="P1645" s="35">
        <f t="shared" si="684"/>
        <v>0.26479930246668759</v>
      </c>
      <c r="Q1645" s="35">
        <f t="shared" si="676"/>
        <v>0.19425482131873159</v>
      </c>
      <c r="R1645" s="35">
        <f t="shared" si="685"/>
        <v>0.29628142454234702</v>
      </c>
      <c r="S1645" s="67">
        <f t="shared" si="677"/>
        <v>0.89078867611091872</v>
      </c>
      <c r="BL1645" s="96">
        <v>41010</v>
      </c>
      <c r="BM1645" s="126">
        <f t="shared" si="678"/>
        <v>1.5241177001106616E-2</v>
      </c>
      <c r="BN1645" s="126">
        <f t="shared" si="679"/>
        <v>7.2903652101052197E-3</v>
      </c>
      <c r="BO1645" s="126">
        <f t="shared" si="680"/>
        <v>2.689183496258938E-3</v>
      </c>
      <c r="BP1645" s="126">
        <f t="shared" si="681"/>
        <v>2.1502398237685958E-3</v>
      </c>
      <c r="BQ1645" s="126">
        <f t="shared" si="682"/>
        <v>2.2131546030050623E-3</v>
      </c>
    </row>
    <row r="1646" spans="1:69" ht="14" thickBot="1" x14ac:dyDescent="0.2">
      <c r="A1646" s="96">
        <v>41011</v>
      </c>
      <c r="B1646" s="97">
        <v>2.1541900634765625</v>
      </c>
      <c r="C1646" s="98">
        <v>1387.5699462890625</v>
      </c>
      <c r="D1646" s="97">
        <v>1.5970000028610229</v>
      </c>
      <c r="E1646">
        <v>80.762398636306642</v>
      </c>
      <c r="F1646">
        <v>1675.699951171875</v>
      </c>
      <c r="H1646" s="34">
        <f t="shared" si="670"/>
        <v>9.5746889427259525E-3</v>
      </c>
      <c r="I1646" s="34">
        <f t="shared" si="671"/>
        <v>1.3779387810288399E-2</v>
      </c>
      <c r="J1646" s="34">
        <f t="shared" si="672"/>
        <v>4.2130661270128045E-3</v>
      </c>
      <c r="K1646" s="34">
        <f t="shared" si="673"/>
        <v>-2.1805825632672019E-3</v>
      </c>
      <c r="L1646" s="101">
        <f t="shared" si="674"/>
        <v>1.0248990474732616E-2</v>
      </c>
      <c r="N1646" s="34">
        <f t="shared" si="675"/>
        <v>-0.39374407986183013</v>
      </c>
      <c r="O1646" s="35">
        <f t="shared" si="683"/>
        <v>1.3779387810288399</v>
      </c>
      <c r="P1646" s="35">
        <f t="shared" si="684"/>
        <v>0.42130661270128045</v>
      </c>
      <c r="Q1646" s="35">
        <f t="shared" si="676"/>
        <v>-0.21805825632672018</v>
      </c>
      <c r="R1646" s="35">
        <f t="shared" si="685"/>
        <v>1.0248990474732615</v>
      </c>
      <c r="S1646" s="67">
        <f t="shared" si="677"/>
        <v>2.2123421050148315</v>
      </c>
      <c r="BL1646" s="96">
        <v>41011</v>
      </c>
      <c r="BM1646" s="126">
        <f t="shared" si="678"/>
        <v>9.996177781621764E-3</v>
      </c>
      <c r="BN1646" s="126">
        <f t="shared" si="679"/>
        <v>1.3620857200618388E-2</v>
      </c>
      <c r="BO1646" s="126">
        <f t="shared" si="680"/>
        <v>4.2542565986048667E-3</v>
      </c>
      <c r="BP1646" s="126">
        <f t="shared" si="681"/>
        <v>-1.9728909526859221E-3</v>
      </c>
      <c r="BQ1646" s="126">
        <f t="shared" si="682"/>
        <v>9.4993308323142074E-3</v>
      </c>
    </row>
    <row r="1647" spans="1:69" ht="14" thickBot="1" x14ac:dyDescent="0.2">
      <c r="A1647" s="96">
        <v>41012</v>
      </c>
      <c r="B1647" s="97">
        <v>2.1088600158691406</v>
      </c>
      <c r="C1647" s="98">
        <v>1370.260009765625</v>
      </c>
      <c r="D1647" s="97">
        <v>1.5855000019073486</v>
      </c>
      <c r="E1647">
        <v>81.122741550232448</v>
      </c>
      <c r="F1647">
        <v>1667</v>
      </c>
      <c r="H1647" s="34">
        <f t="shared" si="670"/>
        <v>-2.1042733589749039E-2</v>
      </c>
      <c r="I1647" s="34">
        <f t="shared" si="671"/>
        <v>-1.2475001040294545E-2</v>
      </c>
      <c r="J1647" s="34">
        <f t="shared" si="672"/>
        <v>-7.2010024627877792E-3</v>
      </c>
      <c r="K1647" s="34">
        <f t="shared" si="673"/>
        <v>4.4617658713743758E-3</v>
      </c>
      <c r="L1647" s="101">
        <f t="shared" si="674"/>
        <v>-5.1918311305021066E-3</v>
      </c>
      <c r="N1647" s="34">
        <f t="shared" si="675"/>
        <v>0.86534944629903143</v>
      </c>
      <c r="O1647" s="35">
        <f t="shared" si="683"/>
        <v>-1.2475001040294544</v>
      </c>
      <c r="P1647" s="35">
        <f t="shared" si="684"/>
        <v>-0.72010024627877789</v>
      </c>
      <c r="Q1647" s="35">
        <f t="shared" si="676"/>
        <v>0.44617658713743757</v>
      </c>
      <c r="R1647" s="35">
        <f t="shared" si="685"/>
        <v>-0.5191831130502107</v>
      </c>
      <c r="S1647" s="67">
        <f t="shared" si="677"/>
        <v>-1.1752574299219742</v>
      </c>
      <c r="BL1647" s="96">
        <v>41012</v>
      </c>
      <c r="BM1647" s="126">
        <f t="shared" si="678"/>
        <v>-2.0621244750853227E-2</v>
      </c>
      <c r="BN1647" s="126">
        <f t="shared" si="679"/>
        <v>-1.2633531649964556E-2</v>
      </c>
      <c r="BO1647" s="126">
        <f t="shared" si="680"/>
        <v>-7.159811991195717E-3</v>
      </c>
      <c r="BP1647" s="126">
        <f t="shared" si="681"/>
        <v>4.6694574819556561E-3</v>
      </c>
      <c r="BQ1647" s="126">
        <f t="shared" si="682"/>
        <v>-5.9414907729205147E-3</v>
      </c>
    </row>
    <row r="1648" spans="1:69" ht="14" thickBot="1" x14ac:dyDescent="0.2">
      <c r="A1648" s="96">
        <v>41015</v>
      </c>
      <c r="B1648" s="97">
        <v>2.0817699432373047</v>
      </c>
      <c r="C1648" s="98">
        <v>1369.5699462890625</v>
      </c>
      <c r="D1648" s="97">
        <v>1.5903999805450439</v>
      </c>
      <c r="E1648">
        <v>80.502334191856491</v>
      </c>
      <c r="F1648">
        <v>1646.9000244140625</v>
      </c>
      <c r="H1648" s="34">
        <f t="shared" si="670"/>
        <v>-1.2845837290281735E-2</v>
      </c>
      <c r="I1648" s="34">
        <f t="shared" si="671"/>
        <v>-5.036003909072201E-4</v>
      </c>
      <c r="J1648" s="34">
        <f t="shared" si="672"/>
        <v>3.0904942490070403E-3</v>
      </c>
      <c r="K1648" s="34">
        <f t="shared" si="673"/>
        <v>-7.6477612383426524E-3</v>
      </c>
      <c r="L1648" s="101">
        <f t="shared" si="674"/>
        <v>-1.205757383679514E-2</v>
      </c>
      <c r="N1648" s="34">
        <f t="shared" si="675"/>
        <v>0.5282649299807689</v>
      </c>
      <c r="O1648" s="35">
        <f t="shared" si="683"/>
        <v>-5.0360039090722009E-2</v>
      </c>
      <c r="P1648" s="35">
        <f t="shared" si="684"/>
        <v>0.30904942490070403</v>
      </c>
      <c r="Q1648" s="35">
        <f t="shared" si="676"/>
        <v>-0.76477612383426519</v>
      </c>
      <c r="R1648" s="35">
        <f t="shared" si="685"/>
        <v>-1.2057573836795141</v>
      </c>
      <c r="S1648" s="67">
        <f t="shared" si="677"/>
        <v>-1.1835791917230285</v>
      </c>
      <c r="BL1648" s="96">
        <v>41015</v>
      </c>
      <c r="BM1648" s="126">
        <f t="shared" si="678"/>
        <v>-1.2424348451385923E-2</v>
      </c>
      <c r="BN1648" s="126">
        <f t="shared" si="679"/>
        <v>-6.6213100057723102E-4</v>
      </c>
      <c r="BO1648" s="126">
        <f t="shared" si="680"/>
        <v>3.1316847205991026E-3</v>
      </c>
      <c r="BP1648" s="126">
        <f t="shared" si="681"/>
        <v>-7.4400696277613721E-3</v>
      </c>
      <c r="BQ1648" s="126">
        <f t="shared" si="682"/>
        <v>-1.2807233479213549E-2</v>
      </c>
    </row>
    <row r="1649" spans="1:69" ht="14" thickBot="1" x14ac:dyDescent="0.2">
      <c r="A1649" s="96">
        <v>41016</v>
      </c>
      <c r="B1649" s="97">
        <v>2.1144099235534668</v>
      </c>
      <c r="C1649" s="98">
        <v>1390.780029296875</v>
      </c>
      <c r="D1649" s="97">
        <v>1.5946999788284302</v>
      </c>
      <c r="E1649">
        <v>80.821140306718462</v>
      </c>
      <c r="F1649">
        <v>1651.5999755859375</v>
      </c>
      <c r="H1649" s="34">
        <f t="shared" si="670"/>
        <v>1.567895646788163E-2</v>
      </c>
      <c r="I1649" s="34">
        <f t="shared" si="671"/>
        <v>1.548667380244622E-2</v>
      </c>
      <c r="J1649" s="34">
        <f t="shared" si="672"/>
        <v>2.7037212877181901E-3</v>
      </c>
      <c r="K1649" s="34">
        <f t="shared" si="673"/>
        <v>3.960209577304666E-3</v>
      </c>
      <c r="L1649" s="101">
        <f t="shared" si="674"/>
        <v>2.8538169301121712E-3</v>
      </c>
      <c r="N1649" s="34">
        <f t="shared" si="675"/>
        <v>-0.64477251684816861</v>
      </c>
      <c r="O1649" s="35">
        <f t="shared" si="683"/>
        <v>1.548667380244622</v>
      </c>
      <c r="P1649" s="35">
        <f t="shared" si="684"/>
        <v>0.27037212877181899</v>
      </c>
      <c r="Q1649" s="35">
        <f t="shared" si="676"/>
        <v>0.39602095773046658</v>
      </c>
      <c r="R1649" s="35">
        <f t="shared" si="685"/>
        <v>0.28538169301121713</v>
      </c>
      <c r="S1649" s="67">
        <f t="shared" si="677"/>
        <v>1.8556696429099562</v>
      </c>
      <c r="BL1649" s="96">
        <v>41016</v>
      </c>
      <c r="BM1649" s="126">
        <f t="shared" si="678"/>
        <v>1.6100445306777442E-2</v>
      </c>
      <c r="BN1649" s="126">
        <f t="shared" si="679"/>
        <v>1.5328143192776209E-2</v>
      </c>
      <c r="BO1649" s="126">
        <f t="shared" si="680"/>
        <v>2.7449117593102523E-3</v>
      </c>
      <c r="BP1649" s="126">
        <f t="shared" si="681"/>
        <v>4.1679011878859463E-3</v>
      </c>
      <c r="BQ1649" s="126">
        <f t="shared" si="682"/>
        <v>2.1041572876937631E-3</v>
      </c>
    </row>
    <row r="1650" spans="1:69" ht="14" thickBot="1" x14ac:dyDescent="0.2">
      <c r="A1650" s="96">
        <v>41017</v>
      </c>
      <c r="B1650" s="97">
        <v>2.0930399894714355</v>
      </c>
      <c r="C1650" s="98">
        <v>1385.1400146484375</v>
      </c>
      <c r="D1650" s="97">
        <v>1.6030999422073364</v>
      </c>
      <c r="E1650">
        <v>81.241368790728814</v>
      </c>
      <c r="F1650">
        <v>1641.199951171875</v>
      </c>
      <c r="H1650" s="34">
        <f t="shared" si="670"/>
        <v>-1.0106807504061012E-2</v>
      </c>
      <c r="I1650" s="34">
        <f t="shared" si="671"/>
        <v>-4.0552887801307263E-3</v>
      </c>
      <c r="J1650" s="34">
        <f t="shared" si="672"/>
        <v>5.2674255285796185E-3</v>
      </c>
      <c r="K1650" s="34">
        <f t="shared" si="673"/>
        <v>5.1994871937660484E-3</v>
      </c>
      <c r="L1650" s="101">
        <f t="shared" si="674"/>
        <v>-6.296939069869438E-3</v>
      </c>
      <c r="N1650" s="34">
        <f t="shared" si="675"/>
        <v>0.41562662190195027</v>
      </c>
      <c r="O1650" s="35">
        <f t="shared" si="683"/>
        <v>-0.40552887801307264</v>
      </c>
      <c r="P1650" s="35">
        <f t="shared" si="684"/>
        <v>0.5267425528579619</v>
      </c>
      <c r="Q1650" s="35">
        <f t="shared" si="676"/>
        <v>0.51994871937660481</v>
      </c>
      <c r="R1650" s="35">
        <f t="shared" si="685"/>
        <v>-0.62969390698694383</v>
      </c>
      <c r="S1650" s="67">
        <f t="shared" si="677"/>
        <v>0.42709510913650051</v>
      </c>
      <c r="BL1650" s="96">
        <v>41017</v>
      </c>
      <c r="BM1650" s="126">
        <f t="shared" si="678"/>
        <v>-9.6853186651652007E-3</v>
      </c>
      <c r="BN1650" s="126">
        <f t="shared" si="679"/>
        <v>-4.2138193898007374E-3</v>
      </c>
      <c r="BO1650" s="126">
        <f t="shared" si="680"/>
        <v>5.3086160001716808E-3</v>
      </c>
      <c r="BP1650" s="126">
        <f t="shared" si="681"/>
        <v>5.4071788043473287E-3</v>
      </c>
      <c r="BQ1650" s="126">
        <f t="shared" si="682"/>
        <v>-7.0465987122878462E-3</v>
      </c>
    </row>
    <row r="1651" spans="1:69" ht="14" thickBot="1" x14ac:dyDescent="0.2">
      <c r="A1651" s="96">
        <v>41018</v>
      </c>
      <c r="B1651" s="97">
        <v>2.0699601173400879</v>
      </c>
      <c r="C1651" s="98">
        <v>1376.9200439453125</v>
      </c>
      <c r="D1651" s="97">
        <v>1.6053999662399292</v>
      </c>
      <c r="E1651">
        <v>81.519523647522917</v>
      </c>
      <c r="F1651">
        <v>1639.5999755859375</v>
      </c>
      <c r="H1651" s="34">
        <f t="shared" si="670"/>
        <v>-1.1026961858084765E-2</v>
      </c>
      <c r="I1651" s="34">
        <f t="shared" si="671"/>
        <v>-5.9343969679565654E-3</v>
      </c>
      <c r="J1651" s="34">
        <f t="shared" si="672"/>
        <v>1.4347352726030481E-3</v>
      </c>
      <c r="K1651" s="34">
        <f t="shared" si="673"/>
        <v>3.4238081033642772E-3</v>
      </c>
      <c r="L1651" s="101">
        <f t="shared" si="674"/>
        <v>-9.7488157052104505E-4</v>
      </c>
      <c r="N1651" s="34">
        <f t="shared" si="675"/>
        <v>0.45346652788982977</v>
      </c>
      <c r="O1651" s="35">
        <f t="shared" si="683"/>
        <v>-0.59343969679565656</v>
      </c>
      <c r="P1651" s="35">
        <f t="shared" si="684"/>
        <v>0.14347352726030482</v>
      </c>
      <c r="Q1651" s="35">
        <f t="shared" si="676"/>
        <v>0.3423808103364277</v>
      </c>
      <c r="R1651" s="35">
        <f t="shared" si="685"/>
        <v>-9.7488157052104507E-2</v>
      </c>
      <c r="S1651" s="67">
        <f t="shared" si="677"/>
        <v>0.24839301163880123</v>
      </c>
      <c r="BL1651" s="96">
        <v>41018</v>
      </c>
      <c r="BM1651" s="126">
        <f t="shared" si="678"/>
        <v>-1.0605473019188953E-2</v>
      </c>
      <c r="BN1651" s="126">
        <f t="shared" si="679"/>
        <v>-6.0929275776265765E-3</v>
      </c>
      <c r="BO1651" s="126">
        <f t="shared" si="680"/>
        <v>1.4759257441951104E-3</v>
      </c>
      <c r="BP1651" s="126">
        <f t="shared" si="681"/>
        <v>3.631499713945557E-3</v>
      </c>
      <c r="BQ1651" s="126">
        <f t="shared" si="682"/>
        <v>-1.724541212939453E-3</v>
      </c>
    </row>
    <row r="1652" spans="1:69" ht="14" thickBot="1" x14ac:dyDescent="0.2">
      <c r="A1652" s="96">
        <v>41019</v>
      </c>
      <c r="B1652" s="97">
        <v>2.0849699974060059</v>
      </c>
      <c r="C1652" s="98">
        <v>1378.530029296875</v>
      </c>
      <c r="D1652" s="97">
        <v>1.6109000444412231</v>
      </c>
      <c r="E1652">
        <v>81.599347534628407</v>
      </c>
      <c r="F1652">
        <v>1641.5</v>
      </c>
      <c r="H1652" s="34">
        <f t="shared" si="670"/>
        <v>7.2512895007879486E-3</v>
      </c>
      <c r="I1652" s="34">
        <f t="shared" si="671"/>
        <v>1.1692656800531289E-3</v>
      </c>
      <c r="J1652" s="34">
        <f t="shared" si="672"/>
        <v>3.4259862445219155E-3</v>
      </c>
      <c r="K1652" s="34">
        <f t="shared" si="673"/>
        <v>9.791996264678388E-4</v>
      </c>
      <c r="L1652" s="101">
        <f t="shared" si="674"/>
        <v>1.1588341317116059E-3</v>
      </c>
      <c r="N1652" s="34">
        <f t="shared" si="675"/>
        <v>-0.29819791842622795</v>
      </c>
      <c r="O1652" s="35">
        <f t="shared" si="683"/>
        <v>0.11692656800531288</v>
      </c>
      <c r="P1652" s="35">
        <f t="shared" si="684"/>
        <v>0.34259862445219158</v>
      </c>
      <c r="Q1652" s="35">
        <f t="shared" si="676"/>
        <v>9.7919962646783876E-2</v>
      </c>
      <c r="R1652" s="35">
        <f t="shared" si="685"/>
        <v>0.11588341317116059</v>
      </c>
      <c r="S1652" s="67">
        <f t="shared" si="677"/>
        <v>0.37513064984922095</v>
      </c>
      <c r="BL1652" s="96">
        <v>41019</v>
      </c>
      <c r="BM1652" s="126">
        <f t="shared" si="678"/>
        <v>7.6727783396837593E-3</v>
      </c>
      <c r="BN1652" s="126">
        <f t="shared" si="679"/>
        <v>1.010735070383118E-3</v>
      </c>
      <c r="BO1652" s="126">
        <f t="shared" si="680"/>
        <v>3.4671767161139778E-3</v>
      </c>
      <c r="BP1652" s="126">
        <f t="shared" si="681"/>
        <v>1.1868912370491186E-3</v>
      </c>
      <c r="BQ1652" s="126">
        <f t="shared" si="682"/>
        <v>4.0917448929319786E-4</v>
      </c>
    </row>
    <row r="1653" spans="1:69" ht="14" thickBot="1" x14ac:dyDescent="0.2">
      <c r="A1653" s="96">
        <v>41022</v>
      </c>
      <c r="B1653" s="97">
        <v>2.0581400394439697</v>
      </c>
      <c r="C1653" s="98">
        <v>1366.93994140625</v>
      </c>
      <c r="D1653" s="97">
        <v>1.6124999523162842</v>
      </c>
      <c r="E1653">
        <v>81.16224340725131</v>
      </c>
      <c r="F1653">
        <v>1631.0999755859375</v>
      </c>
      <c r="H1653" s="34">
        <f t="shared" si="670"/>
        <v>-1.286827052447582E-2</v>
      </c>
      <c r="I1653" s="34">
        <f t="shared" si="671"/>
        <v>-8.4075701249225407E-3</v>
      </c>
      <c r="J1653" s="34">
        <f t="shared" si="672"/>
        <v>9.9317638023655222E-4</v>
      </c>
      <c r="K1653" s="34">
        <f t="shared" si="673"/>
        <v>-5.3567110593819717E-3</v>
      </c>
      <c r="L1653" s="101">
        <f t="shared" si="674"/>
        <v>-6.3356834688166313E-3</v>
      </c>
      <c r="N1653" s="34">
        <f t="shared" si="675"/>
        <v>0.52918746158559826</v>
      </c>
      <c r="O1653" s="35">
        <f t="shared" si="683"/>
        <v>-0.8407570124922541</v>
      </c>
      <c r="P1653" s="35">
        <f t="shared" si="684"/>
        <v>9.9317638023655216E-2</v>
      </c>
      <c r="Q1653" s="35">
        <f t="shared" si="676"/>
        <v>-0.53567110593819711</v>
      </c>
      <c r="R1653" s="35">
        <f t="shared" si="685"/>
        <v>-0.63356834688166308</v>
      </c>
      <c r="S1653" s="67">
        <f t="shared" si="677"/>
        <v>-1.3814913657028609</v>
      </c>
      <c r="BL1653" s="96">
        <v>41022</v>
      </c>
      <c r="BM1653" s="126">
        <f t="shared" si="678"/>
        <v>-1.2446781685580008E-2</v>
      </c>
      <c r="BN1653" s="126">
        <f t="shared" si="679"/>
        <v>-8.5661007345925518E-3</v>
      </c>
      <c r="BO1653" s="126">
        <f t="shared" si="680"/>
        <v>1.0343668518286145E-3</v>
      </c>
      <c r="BP1653" s="126">
        <f t="shared" si="681"/>
        <v>-5.1490194488006914E-3</v>
      </c>
      <c r="BQ1653" s="126">
        <f t="shared" si="682"/>
        <v>-7.0853431112350394E-3</v>
      </c>
    </row>
    <row r="1654" spans="1:69" ht="14" thickBot="1" x14ac:dyDescent="0.2">
      <c r="A1654" s="96">
        <v>41023</v>
      </c>
      <c r="B1654" s="97">
        <v>2.088670015335083</v>
      </c>
      <c r="C1654" s="98">
        <v>1371.969970703125</v>
      </c>
      <c r="D1654" s="97">
        <v>1.6136000156402588</v>
      </c>
      <c r="E1654">
        <v>81.261172711143871</v>
      </c>
      <c r="F1654">
        <v>1641</v>
      </c>
      <c r="H1654" s="34">
        <f t="shared" si="670"/>
        <v>1.4833769960260482E-2</v>
      </c>
      <c r="I1654" s="34">
        <f t="shared" si="671"/>
        <v>3.6797734446915925E-3</v>
      </c>
      <c r="J1654" s="34">
        <f t="shared" si="672"/>
        <v>6.8220983349141654E-4</v>
      </c>
      <c r="K1654" s="34">
        <f t="shared" si="673"/>
        <v>1.218907952016051E-3</v>
      </c>
      <c r="L1654" s="101">
        <f t="shared" si="674"/>
        <v>6.0695386930565854E-3</v>
      </c>
      <c r="N1654" s="34">
        <f t="shared" si="675"/>
        <v>-0.61001554607391217</v>
      </c>
      <c r="O1654" s="35">
        <f t="shared" si="683"/>
        <v>0.36797734446915925</v>
      </c>
      <c r="P1654" s="35">
        <f t="shared" si="684"/>
        <v>6.8220983349141659E-2</v>
      </c>
      <c r="Q1654" s="35">
        <f t="shared" si="676"/>
        <v>0.1218907952016051</v>
      </c>
      <c r="R1654" s="35">
        <f t="shared" si="685"/>
        <v>0.60695386930565853</v>
      </c>
      <c r="S1654" s="67">
        <f t="shared" si="677"/>
        <v>0.55502744625165235</v>
      </c>
      <c r="BL1654" s="96">
        <v>41023</v>
      </c>
      <c r="BM1654" s="126">
        <f t="shared" si="678"/>
        <v>1.5255258799156294E-2</v>
      </c>
      <c r="BN1654" s="126">
        <f t="shared" si="679"/>
        <v>3.5212428350215813E-3</v>
      </c>
      <c r="BO1654" s="126">
        <f t="shared" si="680"/>
        <v>7.234003050834789E-4</v>
      </c>
      <c r="BP1654" s="126">
        <f t="shared" si="681"/>
        <v>1.4265995625973309E-3</v>
      </c>
      <c r="BQ1654" s="126">
        <f t="shared" si="682"/>
        <v>5.3198790506381773E-3</v>
      </c>
    </row>
    <row r="1655" spans="1:69" ht="14" thickBot="1" x14ac:dyDescent="0.2">
      <c r="A1655" s="96">
        <v>41024</v>
      </c>
      <c r="B1655" s="97">
        <v>2.1090099811553955</v>
      </c>
      <c r="C1655" s="98">
        <v>1390.68994140625</v>
      </c>
      <c r="D1655" s="97">
        <v>1.6174999475479126</v>
      </c>
      <c r="E1655">
        <v>81.340491199554691</v>
      </c>
      <c r="F1655">
        <v>1632.1500244140625</v>
      </c>
      <c r="H1655" s="34">
        <f t="shared" si="670"/>
        <v>9.7382380514757297E-3</v>
      </c>
      <c r="I1655" s="34">
        <f t="shared" si="671"/>
        <v>1.3644592157896245E-2</v>
      </c>
      <c r="J1655" s="34">
        <f t="shared" si="672"/>
        <v>2.4169136526107173E-3</v>
      </c>
      <c r="K1655" s="34">
        <f t="shared" si="673"/>
        <v>9.7609332679421878E-4</v>
      </c>
      <c r="L1655" s="101">
        <f t="shared" si="674"/>
        <v>-5.393038138901584E-3</v>
      </c>
      <c r="N1655" s="34">
        <f t="shared" si="675"/>
        <v>-0.40046978068846917</v>
      </c>
      <c r="O1655" s="35">
        <f t="shared" si="683"/>
        <v>1.3644592157896245</v>
      </c>
      <c r="P1655" s="35">
        <f t="shared" si="684"/>
        <v>0.24169136526107174</v>
      </c>
      <c r="Q1655" s="35">
        <f t="shared" si="676"/>
        <v>9.7609332679421873E-2</v>
      </c>
      <c r="R1655" s="35">
        <f t="shared" si="685"/>
        <v>-0.53930381389015836</v>
      </c>
      <c r="S1655" s="67">
        <f t="shared" si="677"/>
        <v>0.76398631915149051</v>
      </c>
      <c r="BL1655" s="96">
        <v>41024</v>
      </c>
      <c r="BM1655" s="126">
        <f t="shared" si="678"/>
        <v>1.0159726890371541E-2</v>
      </c>
      <c r="BN1655" s="126">
        <f t="shared" si="679"/>
        <v>1.3486061548226234E-2</v>
      </c>
      <c r="BO1655" s="126">
        <f t="shared" si="680"/>
        <v>2.4581041242027796E-3</v>
      </c>
      <c r="BP1655" s="126">
        <f t="shared" si="681"/>
        <v>1.1837849373754986E-3</v>
      </c>
      <c r="BQ1655" s="126">
        <f t="shared" si="682"/>
        <v>-6.1426977813199921E-3</v>
      </c>
    </row>
    <row r="1656" spans="1:69" ht="14" thickBot="1" x14ac:dyDescent="0.2">
      <c r="A1656" s="96">
        <v>41025</v>
      </c>
      <c r="B1656" s="97">
        <v>2.0893900394439697</v>
      </c>
      <c r="C1656" s="98">
        <v>1399.97998046875</v>
      </c>
      <c r="D1656" s="97">
        <v>1.6196000576019287</v>
      </c>
      <c r="E1656">
        <v>81.017582854549417</v>
      </c>
      <c r="F1656">
        <v>1657.949951171875</v>
      </c>
      <c r="H1656" s="34">
        <f t="shared" si="670"/>
        <v>-9.3029155322808064E-3</v>
      </c>
      <c r="I1656" s="34">
        <f t="shared" si="671"/>
        <v>6.680165568110759E-3</v>
      </c>
      <c r="J1656" s="34">
        <f t="shared" si="672"/>
        <v>1.2983679271210023E-3</v>
      </c>
      <c r="K1656" s="34">
        <f t="shared" si="673"/>
        <v>-3.9698351982295618E-3</v>
      </c>
      <c r="L1656" s="101">
        <f t="shared" si="674"/>
        <v>1.5807325534963983E-2</v>
      </c>
      <c r="N1656" s="34">
        <f t="shared" si="675"/>
        <v>0.38256782420833119</v>
      </c>
      <c r="O1656" s="35">
        <f t="shared" si="683"/>
        <v>0.66801655681107586</v>
      </c>
      <c r="P1656" s="35">
        <f t="shared" si="684"/>
        <v>0.12983679271210022</v>
      </c>
      <c r="Q1656" s="35">
        <f t="shared" si="676"/>
        <v>-0.39698351982295615</v>
      </c>
      <c r="R1656" s="35">
        <f t="shared" si="685"/>
        <v>1.5807325534963983</v>
      </c>
      <c r="S1656" s="67">
        <f t="shared" si="677"/>
        <v>2.3641702074049498</v>
      </c>
      <c r="BL1656" s="96">
        <v>41025</v>
      </c>
      <c r="BM1656" s="126">
        <f t="shared" si="678"/>
        <v>-8.8814266933849948E-3</v>
      </c>
      <c r="BN1656" s="126">
        <f t="shared" si="679"/>
        <v>6.5216349584407479E-3</v>
      </c>
      <c r="BO1656" s="126">
        <f t="shared" si="680"/>
        <v>1.3395583987130645E-3</v>
      </c>
      <c r="BP1656" s="126">
        <f t="shared" si="681"/>
        <v>-3.7621435876482819E-3</v>
      </c>
      <c r="BQ1656" s="126">
        <f t="shared" si="682"/>
        <v>1.5057665892545575E-2</v>
      </c>
    </row>
    <row r="1657" spans="1:69" ht="14" thickBot="1" x14ac:dyDescent="0.2">
      <c r="A1657" s="96">
        <v>41026</v>
      </c>
      <c r="B1657" s="97">
        <v>2.0620300769805908</v>
      </c>
      <c r="C1657" s="98">
        <v>1403.3599853515625</v>
      </c>
      <c r="D1657" s="97">
        <v>1.6252000331878662</v>
      </c>
      <c r="E1657">
        <v>80.444048836933149</v>
      </c>
      <c r="F1657">
        <v>1663.8499755859375</v>
      </c>
      <c r="H1657" s="34">
        <f t="shared" si="670"/>
        <v>-1.3094712785488325E-2</v>
      </c>
      <c r="I1657" s="34">
        <f t="shared" si="671"/>
        <v>2.4143237260298434E-3</v>
      </c>
      <c r="J1657" s="34">
        <f t="shared" si="672"/>
        <v>3.4576286655787973E-3</v>
      </c>
      <c r="K1657" s="34">
        <f t="shared" si="673"/>
        <v>-7.0791302012296713E-3</v>
      </c>
      <c r="L1657" s="101">
        <f t="shared" si="674"/>
        <v>3.5586263686019199E-3</v>
      </c>
      <c r="N1657" s="34">
        <f t="shared" si="675"/>
        <v>0.53849954474960937</v>
      </c>
      <c r="O1657" s="35">
        <f t="shared" si="683"/>
        <v>0.24143237260298434</v>
      </c>
      <c r="P1657" s="35">
        <f t="shared" si="684"/>
        <v>0.34576286655787974</v>
      </c>
      <c r="Q1657" s="35">
        <f t="shared" si="676"/>
        <v>-0.70791302012296708</v>
      </c>
      <c r="R1657" s="35">
        <f t="shared" si="685"/>
        <v>0.35586263686019198</v>
      </c>
      <c r="S1657" s="67">
        <f t="shared" si="677"/>
        <v>0.77364440064769835</v>
      </c>
      <c r="BL1657" s="96">
        <v>41026</v>
      </c>
      <c r="BM1657" s="126">
        <f t="shared" si="678"/>
        <v>-1.2673223946592514E-2</v>
      </c>
      <c r="BN1657" s="126">
        <f t="shared" si="679"/>
        <v>2.2557931163598322E-3</v>
      </c>
      <c r="BO1657" s="126">
        <f t="shared" si="680"/>
        <v>3.4988191371708595E-3</v>
      </c>
      <c r="BP1657" s="126">
        <f t="shared" si="681"/>
        <v>-6.871438590648391E-3</v>
      </c>
      <c r="BQ1657" s="126">
        <f t="shared" si="682"/>
        <v>2.8089667261835117E-3</v>
      </c>
    </row>
    <row r="1658" spans="1:69" ht="14" thickBot="1" x14ac:dyDescent="0.2">
      <c r="A1658" s="96">
        <v>41029</v>
      </c>
      <c r="B1658" s="97">
        <v>2.0404999256134033</v>
      </c>
      <c r="C1658" s="98">
        <v>1397.9100341796875</v>
      </c>
      <c r="D1658" s="97">
        <v>1.6232000589370728</v>
      </c>
      <c r="E1658">
        <v>79.8211979656609</v>
      </c>
      <c r="F1658">
        <v>1663.550048828125</v>
      </c>
      <c r="H1658" s="34">
        <f t="shared" si="670"/>
        <v>-1.0441240216395814E-2</v>
      </c>
      <c r="I1658" s="34">
        <f t="shared" si="671"/>
        <v>-3.8835019016946722E-3</v>
      </c>
      <c r="J1658" s="34">
        <f t="shared" si="672"/>
        <v>-1.2306019012751697E-3</v>
      </c>
      <c r="K1658" s="34">
        <f t="shared" si="673"/>
        <v>-7.7426594046107718E-3</v>
      </c>
      <c r="L1658" s="101">
        <f t="shared" si="674"/>
        <v>-1.8026069790750125E-4</v>
      </c>
      <c r="N1658" s="34">
        <f t="shared" si="675"/>
        <v>0.42937964316265687</v>
      </c>
      <c r="O1658" s="35">
        <f t="shared" si="683"/>
        <v>-0.3883501901694672</v>
      </c>
      <c r="P1658" s="35">
        <f t="shared" si="684"/>
        <v>-0.12306019012751697</v>
      </c>
      <c r="Q1658" s="35">
        <f t="shared" si="676"/>
        <v>-0.77426594046107722</v>
      </c>
      <c r="R1658" s="35">
        <f t="shared" si="685"/>
        <v>-1.8026069790750124E-2</v>
      </c>
      <c r="S1658" s="67">
        <f t="shared" si="677"/>
        <v>-0.87432274738615468</v>
      </c>
      <c r="BL1658" s="96">
        <v>41029</v>
      </c>
      <c r="BM1658" s="126">
        <f t="shared" si="678"/>
        <v>-1.0019751377500002E-2</v>
      </c>
      <c r="BN1658" s="126">
        <f t="shared" si="679"/>
        <v>-4.0420325113646833E-3</v>
      </c>
      <c r="BO1658" s="126">
        <f t="shared" si="680"/>
        <v>-1.1894114296831075E-3</v>
      </c>
      <c r="BP1658" s="126">
        <f t="shared" si="681"/>
        <v>-7.5349677940294915E-3</v>
      </c>
      <c r="BQ1658" s="126">
        <f t="shared" si="682"/>
        <v>-9.2992034032590926E-4</v>
      </c>
    </row>
    <row r="1659" spans="1:69" ht="14" thickBot="1" x14ac:dyDescent="0.2">
      <c r="A1659" s="96">
        <v>41030</v>
      </c>
      <c r="B1659" s="97">
        <v>2.0833199024200439</v>
      </c>
      <c r="C1659" s="98">
        <v>1405.8199462890625</v>
      </c>
      <c r="D1659" s="97">
        <v>1.6224000453948975</v>
      </c>
      <c r="E1659">
        <v>80.1538954567269</v>
      </c>
      <c r="F1659">
        <v>1662.449951171875</v>
      </c>
      <c r="H1659" s="34">
        <f t="shared" si="670"/>
        <v>2.0985042081669437E-2</v>
      </c>
      <c r="I1659" s="34">
        <f t="shared" si="671"/>
        <v>5.6583842421709515E-3</v>
      </c>
      <c r="J1659" s="34">
        <f t="shared" si="672"/>
        <v>-4.9286194746639509E-4</v>
      </c>
      <c r="K1659" s="34">
        <f t="shared" si="673"/>
        <v>4.1680343009776232E-3</v>
      </c>
      <c r="L1659" s="101">
        <f t="shared" si="674"/>
        <v>-6.6129519639337292E-4</v>
      </c>
      <c r="N1659" s="34">
        <f t="shared" si="675"/>
        <v>-0.86297697342805624</v>
      </c>
      <c r="O1659" s="35">
        <f t="shared" si="683"/>
        <v>0.56583842421709518</v>
      </c>
      <c r="P1659" s="35">
        <f t="shared" si="684"/>
        <v>-4.9286194746639506E-2</v>
      </c>
      <c r="Q1659" s="35">
        <f t="shared" si="676"/>
        <v>0.41680343009776233</v>
      </c>
      <c r="R1659" s="35">
        <f t="shared" si="685"/>
        <v>-6.6129519639337289E-2</v>
      </c>
      <c r="S1659" s="67">
        <f t="shared" si="677"/>
        <v>4.24916650082445E-3</v>
      </c>
      <c r="BL1659" s="96">
        <v>41030</v>
      </c>
      <c r="BM1659" s="126">
        <f t="shared" si="678"/>
        <v>2.1406530920565249E-2</v>
      </c>
      <c r="BN1659" s="126">
        <f t="shared" si="679"/>
        <v>5.4998536325009404E-3</v>
      </c>
      <c r="BO1659" s="126">
        <f t="shared" si="680"/>
        <v>-4.5167147587433273E-4</v>
      </c>
      <c r="BP1659" s="126">
        <f t="shared" si="681"/>
        <v>4.3757259115589035E-3</v>
      </c>
      <c r="BQ1659" s="126">
        <f t="shared" si="682"/>
        <v>-1.410954838811781E-3</v>
      </c>
    </row>
    <row r="1660" spans="1:69" ht="14" thickBot="1" x14ac:dyDescent="0.2">
      <c r="A1660" s="96">
        <v>41031</v>
      </c>
      <c r="B1660" s="97">
        <v>2.0499598979949951</v>
      </c>
      <c r="C1660" s="98">
        <v>1402.31005859375</v>
      </c>
      <c r="D1660" s="97">
        <v>1.6194000244140625</v>
      </c>
      <c r="E1660">
        <v>80.173172683614197</v>
      </c>
      <c r="F1660">
        <v>1650.6500244140625</v>
      </c>
      <c r="H1660" s="34">
        <f t="shared" si="670"/>
        <v>-1.6012905356636249E-2</v>
      </c>
      <c r="I1660" s="34">
        <f t="shared" si="671"/>
        <v>-2.4966836646311192E-3</v>
      </c>
      <c r="J1660" s="34">
        <f t="shared" si="672"/>
        <v>-1.8491253062710227E-3</v>
      </c>
      <c r="K1660" s="34">
        <f t="shared" si="673"/>
        <v>2.4050268271371111E-4</v>
      </c>
      <c r="L1660" s="101">
        <f t="shared" si="674"/>
        <v>-7.0979139850162899E-3</v>
      </c>
      <c r="N1660" s="34">
        <f t="shared" si="675"/>
        <v>0.65850564162226</v>
      </c>
      <c r="O1660" s="35">
        <f t="shared" si="683"/>
        <v>-0.24966836646311191</v>
      </c>
      <c r="P1660" s="35">
        <f t="shared" si="684"/>
        <v>-0.18491253062710228</v>
      </c>
      <c r="Q1660" s="35">
        <f t="shared" si="676"/>
        <v>2.4050268271371109E-2</v>
      </c>
      <c r="R1660" s="35">
        <f t="shared" si="685"/>
        <v>-0.70979139850162898</v>
      </c>
      <c r="S1660" s="67">
        <f t="shared" si="677"/>
        <v>-0.46181638569821204</v>
      </c>
      <c r="BL1660" s="96">
        <v>41031</v>
      </c>
      <c r="BM1660" s="126">
        <f t="shared" si="678"/>
        <v>-1.5591416517740438E-2</v>
      </c>
      <c r="BN1660" s="126">
        <f t="shared" si="679"/>
        <v>-2.6552142743011299E-3</v>
      </c>
      <c r="BO1660" s="126">
        <f t="shared" si="680"/>
        <v>-1.8079348346789605E-3</v>
      </c>
      <c r="BP1660" s="126">
        <f t="shared" si="681"/>
        <v>4.4819429329499101E-4</v>
      </c>
      <c r="BQ1660" s="126">
        <f t="shared" si="682"/>
        <v>-7.847573627434698E-3</v>
      </c>
    </row>
    <row r="1661" spans="1:69" ht="14" thickBot="1" x14ac:dyDescent="0.2">
      <c r="A1661" s="96">
        <v>41032</v>
      </c>
      <c r="B1661" s="97">
        <v>2.054189920425415</v>
      </c>
      <c r="C1661" s="98">
        <v>1391.5699462890625</v>
      </c>
      <c r="D1661" s="97">
        <v>1.6182999610900879</v>
      </c>
      <c r="E1661">
        <v>80.398776776178806</v>
      </c>
      <c r="F1661">
        <v>1633.6500244140625</v>
      </c>
      <c r="H1661" s="34">
        <f t="shared" si="670"/>
        <v>2.0634659412397194E-3</v>
      </c>
      <c r="I1661" s="34">
        <f t="shared" si="671"/>
        <v>-7.6588713308223628E-3</v>
      </c>
      <c r="J1661" s="34">
        <f t="shared" si="672"/>
        <v>-6.7930301802523346E-4</v>
      </c>
      <c r="K1661" s="34">
        <f t="shared" si="673"/>
        <v>2.813959894725708E-3</v>
      </c>
      <c r="L1661" s="101">
        <f t="shared" si="674"/>
        <v>-1.0298972979468834E-2</v>
      </c>
      <c r="N1661" s="34">
        <f t="shared" si="675"/>
        <v>-8.4856803518083071E-2</v>
      </c>
      <c r="O1661" s="35">
        <f t="shared" si="683"/>
        <v>-0.76588713308223633</v>
      </c>
      <c r="P1661" s="35">
        <f t="shared" si="684"/>
        <v>-6.7930301802523352E-2</v>
      </c>
      <c r="Q1661" s="35">
        <f t="shared" si="676"/>
        <v>0.28139598947257083</v>
      </c>
      <c r="R1661" s="35">
        <f t="shared" si="685"/>
        <v>-1.0298972979468834</v>
      </c>
      <c r="S1661" s="67">
        <f t="shared" si="677"/>
        <v>-1.6671755468771554</v>
      </c>
      <c r="BL1661" s="96">
        <v>41032</v>
      </c>
      <c r="BM1661" s="126">
        <f t="shared" si="678"/>
        <v>2.4849547801355306E-3</v>
      </c>
      <c r="BN1661" s="126">
        <f t="shared" si="679"/>
        <v>-7.8174019404923731E-3</v>
      </c>
      <c r="BO1661" s="126">
        <f t="shared" si="680"/>
        <v>-6.381125464331711E-4</v>
      </c>
      <c r="BP1661" s="126">
        <f t="shared" si="681"/>
        <v>3.0216515053069879E-3</v>
      </c>
      <c r="BQ1661" s="126">
        <f t="shared" si="682"/>
        <v>-1.1048632621887242E-2</v>
      </c>
    </row>
    <row r="1662" spans="1:69" ht="14" thickBot="1" x14ac:dyDescent="0.2">
      <c r="A1662" s="96">
        <v>41033</v>
      </c>
      <c r="B1662" s="97">
        <v>2.0186200141906738</v>
      </c>
      <c r="C1662" s="98">
        <v>1369.0999755859375</v>
      </c>
      <c r="D1662" s="97">
        <v>1.6146999597549438</v>
      </c>
      <c r="E1662">
        <v>79.872202313012451</v>
      </c>
      <c r="F1662">
        <v>1639.6500244140625</v>
      </c>
      <c r="H1662" s="34">
        <f t="shared" si="670"/>
        <v>-1.7315782674746458E-2</v>
      </c>
      <c r="I1662" s="34">
        <f t="shared" si="671"/>
        <v>-1.6147208958519319E-2</v>
      </c>
      <c r="J1662" s="34">
        <f t="shared" si="672"/>
        <v>-2.2245575120196379E-3</v>
      </c>
      <c r="K1662" s="34">
        <f t="shared" si="673"/>
        <v>-6.5495332675555434E-3</v>
      </c>
      <c r="L1662" s="101">
        <f t="shared" si="674"/>
        <v>3.6727572676724355E-3</v>
      </c>
      <c r="N1662" s="34">
        <f t="shared" si="675"/>
        <v>0.71208442980648479</v>
      </c>
      <c r="O1662" s="35">
        <f t="shared" si="683"/>
        <v>-1.6147208958519319</v>
      </c>
      <c r="P1662" s="35">
        <f t="shared" si="684"/>
        <v>-0.22245575120196379</v>
      </c>
      <c r="Q1662" s="35">
        <f t="shared" si="676"/>
        <v>-0.65495332675555429</v>
      </c>
      <c r="R1662" s="35">
        <f t="shared" si="685"/>
        <v>0.36727572676724357</v>
      </c>
      <c r="S1662" s="67">
        <f t="shared" si="677"/>
        <v>-1.4127698172357217</v>
      </c>
      <c r="BL1662" s="96">
        <v>41033</v>
      </c>
      <c r="BM1662" s="126">
        <f t="shared" si="678"/>
        <v>-1.6894293835850647E-2</v>
      </c>
      <c r="BN1662" s="126">
        <f t="shared" si="679"/>
        <v>-1.6305739568189329E-2</v>
      </c>
      <c r="BO1662" s="126">
        <f t="shared" si="680"/>
        <v>-2.1833670404275756E-3</v>
      </c>
      <c r="BP1662" s="126">
        <f t="shared" si="681"/>
        <v>-6.3418416569742632E-3</v>
      </c>
      <c r="BQ1662" s="126">
        <f t="shared" si="682"/>
        <v>2.9230976252540273E-3</v>
      </c>
    </row>
    <row r="1663" spans="1:69" ht="14" thickBot="1" x14ac:dyDescent="0.2">
      <c r="A1663" s="96">
        <v>41036</v>
      </c>
      <c r="B1663" s="97">
        <v>2.0151000022888184</v>
      </c>
      <c r="C1663" s="98">
        <v>1369.5799560546875</v>
      </c>
      <c r="D1663" s="97">
        <v>1.6188000440597534</v>
      </c>
      <c r="E1663">
        <v>79.884966557796602</v>
      </c>
      <c r="F1663">
        <v>1639.6500244140625</v>
      </c>
      <c r="H1663" s="34">
        <f t="shared" si="670"/>
        <v>-1.7437714265736875E-3</v>
      </c>
      <c r="I1663" s="34">
        <f t="shared" si="671"/>
        <v>3.5058102206493829E-4</v>
      </c>
      <c r="J1663" s="34">
        <f t="shared" si="672"/>
        <v>2.5392236372086259E-3</v>
      </c>
      <c r="K1663" s="34">
        <f t="shared" si="673"/>
        <v>1.5980834901896087E-4</v>
      </c>
      <c r="L1663" s="101">
        <f t="shared" si="674"/>
        <v>0</v>
      </c>
      <c r="N1663" s="34">
        <f t="shared" si="675"/>
        <v>7.1709867542718284E-2</v>
      </c>
      <c r="O1663" s="35">
        <f t="shared" si="683"/>
        <v>3.505810220649383E-2</v>
      </c>
      <c r="P1663" s="35">
        <f t="shared" si="684"/>
        <v>0.25392236372086258</v>
      </c>
      <c r="Q1663" s="35">
        <f t="shared" si="676"/>
        <v>1.5980834901896085E-2</v>
      </c>
      <c r="R1663" s="35">
        <f t="shared" si="685"/>
        <v>0</v>
      </c>
      <c r="S1663" s="67">
        <f t="shared" si="677"/>
        <v>0.37667116837197079</v>
      </c>
      <c r="BL1663" s="96">
        <v>41036</v>
      </c>
      <c r="BM1663" s="126">
        <f t="shared" si="678"/>
        <v>-1.3222825876778766E-3</v>
      </c>
      <c r="BN1663" s="126">
        <f t="shared" si="679"/>
        <v>1.9205041239492738E-4</v>
      </c>
      <c r="BO1663" s="126">
        <f t="shared" si="680"/>
        <v>2.5804141088006881E-3</v>
      </c>
      <c r="BP1663" s="126">
        <f t="shared" si="681"/>
        <v>3.6749995960024071E-4</v>
      </c>
      <c r="BQ1663" s="126">
        <f t="shared" si="682"/>
        <v>-7.4965964241840803E-4</v>
      </c>
    </row>
    <row r="1664" spans="1:69" ht="14" thickBot="1" x14ac:dyDescent="0.2">
      <c r="A1664" s="96">
        <v>41037</v>
      </c>
      <c r="B1664" s="97">
        <v>1.9874600172042847</v>
      </c>
      <c r="C1664" s="98">
        <v>1363.719970703125</v>
      </c>
      <c r="D1664" s="97">
        <v>1.6154999732971191</v>
      </c>
      <c r="E1664">
        <v>79.795720211742847</v>
      </c>
      <c r="F1664">
        <v>1598.8499755859375</v>
      </c>
      <c r="H1664" s="34">
        <f t="shared" si="670"/>
        <v>-1.3716433453991993E-2</v>
      </c>
      <c r="I1664" s="34">
        <f t="shared" si="671"/>
        <v>-4.2786734178289262E-3</v>
      </c>
      <c r="J1664" s="34">
        <f t="shared" si="672"/>
        <v>-2.0385907294381469E-3</v>
      </c>
      <c r="K1664" s="34">
        <f t="shared" si="673"/>
        <v>-1.1171857471979543E-3</v>
      </c>
      <c r="L1664" s="101">
        <f t="shared" si="674"/>
        <v>-2.4883388662592865E-2</v>
      </c>
      <c r="N1664" s="34">
        <f t="shared" si="675"/>
        <v>0.56406683304643035</v>
      </c>
      <c r="O1664" s="35">
        <f t="shared" si="683"/>
        <v>-0.4278673417828926</v>
      </c>
      <c r="P1664" s="35">
        <f t="shared" si="684"/>
        <v>-0.2038590729438147</v>
      </c>
      <c r="Q1664" s="35">
        <f t="shared" si="676"/>
        <v>-0.11171857471979543</v>
      </c>
      <c r="R1664" s="35">
        <f t="shared" si="685"/>
        <v>-2.4883388662592867</v>
      </c>
      <c r="S1664" s="67">
        <f t="shared" si="677"/>
        <v>-2.6677170226593589</v>
      </c>
      <c r="BL1664" s="96">
        <v>41037</v>
      </c>
      <c r="BM1664" s="126">
        <f t="shared" si="678"/>
        <v>-1.3294944615096182E-2</v>
      </c>
      <c r="BN1664" s="126">
        <f t="shared" si="679"/>
        <v>-4.4372040274989373E-3</v>
      </c>
      <c r="BO1664" s="126">
        <f t="shared" si="680"/>
        <v>-1.9974002578460846E-3</v>
      </c>
      <c r="BP1664" s="126">
        <f t="shared" si="681"/>
        <v>-9.0949413661667441E-4</v>
      </c>
      <c r="BQ1664" s="126">
        <f t="shared" si="682"/>
        <v>-2.5633048305011272E-2</v>
      </c>
    </row>
    <row r="1665" spans="1:69" ht="14" thickBot="1" x14ac:dyDescent="0.2">
      <c r="A1665" s="96">
        <v>41038</v>
      </c>
      <c r="B1665" s="97">
        <v>1.9981800317764282</v>
      </c>
      <c r="C1665" s="98">
        <v>1354.5799560546875</v>
      </c>
      <c r="D1665" s="97">
        <v>1.6139999628067017</v>
      </c>
      <c r="E1665">
        <v>79.681274257056899</v>
      </c>
      <c r="F1665">
        <v>1588.25</v>
      </c>
      <c r="H1665" s="34">
        <f t="shared" si="670"/>
        <v>5.3938265320291369E-3</v>
      </c>
      <c r="I1665" s="34">
        <f t="shared" si="671"/>
        <v>-6.7022664805040351E-3</v>
      </c>
      <c r="J1665" s="34">
        <f t="shared" si="672"/>
        <v>-9.2851161572975269E-4</v>
      </c>
      <c r="K1665" s="34">
        <f t="shared" si="673"/>
        <v>-1.4342367533278554E-3</v>
      </c>
      <c r="L1665" s="101">
        <f t="shared" si="674"/>
        <v>-6.6297499751675456E-3</v>
      </c>
      <c r="N1665" s="34">
        <f t="shared" si="675"/>
        <v>-0.22181266435831468</v>
      </c>
      <c r="O1665" s="35">
        <f t="shared" si="683"/>
        <v>-0.67022664805040355</v>
      </c>
      <c r="P1665" s="35">
        <f t="shared" si="684"/>
        <v>-9.2851161572975266E-2</v>
      </c>
      <c r="Q1665" s="35">
        <f t="shared" si="676"/>
        <v>-0.14342367533278555</v>
      </c>
      <c r="R1665" s="35">
        <f t="shared" si="685"/>
        <v>-0.66297499751675459</v>
      </c>
      <c r="S1665" s="67">
        <f t="shared" si="677"/>
        <v>-1.7912891468312337</v>
      </c>
      <c r="BL1665" s="96">
        <v>41038</v>
      </c>
      <c r="BM1665" s="126">
        <f t="shared" si="678"/>
        <v>5.8153153709249476E-3</v>
      </c>
      <c r="BN1665" s="126">
        <f t="shared" si="679"/>
        <v>-6.8607970901740463E-3</v>
      </c>
      <c r="BO1665" s="126">
        <f t="shared" si="680"/>
        <v>-8.8732114413769033E-4</v>
      </c>
      <c r="BP1665" s="126">
        <f t="shared" si="681"/>
        <v>-1.2265451427465755E-3</v>
      </c>
      <c r="BQ1665" s="126">
        <f t="shared" si="682"/>
        <v>-7.3794096175859537E-3</v>
      </c>
    </row>
    <row r="1666" spans="1:69" ht="14" thickBot="1" x14ac:dyDescent="0.2">
      <c r="A1666" s="96">
        <v>41039</v>
      </c>
      <c r="B1666" s="97">
        <v>2.0192899703979492</v>
      </c>
      <c r="C1666" s="98">
        <v>1357.989990234375</v>
      </c>
      <c r="D1666" s="97">
        <v>1.6151000261306763</v>
      </c>
      <c r="E1666">
        <v>79.942444277737692</v>
      </c>
      <c r="F1666">
        <v>1594.25</v>
      </c>
      <c r="H1666" s="34">
        <f t="shared" si="670"/>
        <v>1.0564582913359299E-2</v>
      </c>
      <c r="I1666" s="34">
        <f t="shared" si="671"/>
        <v>2.5174107770053471E-3</v>
      </c>
      <c r="J1666" s="34">
        <f t="shared" si="672"/>
        <v>6.8157580503386717E-4</v>
      </c>
      <c r="K1666" s="34">
        <f t="shared" si="673"/>
        <v>3.2776837860077719E-3</v>
      </c>
      <c r="L1666" s="101">
        <f t="shared" si="674"/>
        <v>3.7777427986777899E-3</v>
      </c>
      <c r="N1666" s="34">
        <f t="shared" si="675"/>
        <v>-0.43445191830538721</v>
      </c>
      <c r="O1666" s="35">
        <f t="shared" si="683"/>
        <v>0.25174107770053472</v>
      </c>
      <c r="P1666" s="35">
        <f t="shared" si="684"/>
        <v>6.8157580503386717E-2</v>
      </c>
      <c r="Q1666" s="35">
        <f t="shared" si="676"/>
        <v>0.32776837860077718</v>
      </c>
      <c r="R1666" s="35">
        <f t="shared" si="685"/>
        <v>0.37777427986777901</v>
      </c>
      <c r="S1666" s="67">
        <f t="shared" si="677"/>
        <v>0.59098939836709041</v>
      </c>
      <c r="BL1666" s="96">
        <v>41039</v>
      </c>
      <c r="BM1666" s="126">
        <f t="shared" si="678"/>
        <v>1.0986071752255111E-2</v>
      </c>
      <c r="BN1666" s="126">
        <f t="shared" si="679"/>
        <v>2.3588801673353364E-3</v>
      </c>
      <c r="BO1666" s="126">
        <f t="shared" si="680"/>
        <v>7.2276627662592953E-4</v>
      </c>
      <c r="BP1666" s="126">
        <f t="shared" si="681"/>
        <v>3.4853753965890517E-3</v>
      </c>
      <c r="BQ1666" s="126">
        <f t="shared" si="682"/>
        <v>3.0280831562593817E-3</v>
      </c>
    </row>
    <row r="1667" spans="1:69" ht="14" thickBot="1" x14ac:dyDescent="0.2">
      <c r="A1667" s="96">
        <v>41040</v>
      </c>
      <c r="B1667" s="97">
        <v>1.9893200397491455</v>
      </c>
      <c r="C1667" s="98">
        <v>1353.3900146484375</v>
      </c>
      <c r="D1667" s="97">
        <v>1.6073999404907227</v>
      </c>
      <c r="E1667">
        <v>79.897728937663516</v>
      </c>
      <c r="F1667">
        <v>1583.3499755859375</v>
      </c>
      <c r="H1667" s="34">
        <f t="shared" si="670"/>
        <v>-1.484181622657068E-2</v>
      </c>
      <c r="I1667" s="34">
        <f t="shared" si="671"/>
        <v>-3.3873413051767722E-3</v>
      </c>
      <c r="J1667" s="34">
        <f t="shared" si="672"/>
        <v>-4.7675596033521497E-3</v>
      </c>
      <c r="K1667" s="34">
        <f t="shared" si="673"/>
        <v>-5.5934416914781742E-4</v>
      </c>
      <c r="L1667" s="101">
        <f t="shared" si="674"/>
        <v>-6.8370860367335737E-3</v>
      </c>
      <c r="N1667" s="34">
        <f t="shared" si="675"/>
        <v>0.61034643616794892</v>
      </c>
      <c r="O1667" s="35">
        <f t="shared" si="683"/>
        <v>-0.3387341305176772</v>
      </c>
      <c r="P1667" s="35">
        <f t="shared" si="684"/>
        <v>-0.47675596033521495</v>
      </c>
      <c r="Q1667" s="35">
        <f t="shared" si="676"/>
        <v>-5.5934416914781744E-2</v>
      </c>
      <c r="R1667" s="35">
        <f t="shared" si="685"/>
        <v>-0.6837086036733574</v>
      </c>
      <c r="S1667" s="67">
        <f t="shared" si="677"/>
        <v>-0.94478667527308235</v>
      </c>
      <c r="BL1667" s="96">
        <v>41040</v>
      </c>
      <c r="BM1667" s="126">
        <f t="shared" si="678"/>
        <v>-1.4420327387674868E-2</v>
      </c>
      <c r="BN1667" s="126">
        <f t="shared" si="679"/>
        <v>-3.5458719148467833E-3</v>
      </c>
      <c r="BO1667" s="126">
        <f t="shared" si="680"/>
        <v>-4.7263691317600874E-3</v>
      </c>
      <c r="BP1667" s="126">
        <f t="shared" si="681"/>
        <v>-3.5165255856653757E-4</v>
      </c>
      <c r="BQ1667" s="126">
        <f t="shared" si="682"/>
        <v>-7.5867456791519818E-3</v>
      </c>
    </row>
    <row r="1668" spans="1:69" ht="14" thickBot="1" x14ac:dyDescent="0.2">
      <c r="A1668" s="96">
        <v>41043</v>
      </c>
      <c r="B1668" s="97">
        <v>1.9476900100708008</v>
      </c>
      <c r="C1668" s="98">
        <v>1338.3499755859375</v>
      </c>
      <c r="D1668" s="97">
        <v>1.6102499961853027</v>
      </c>
      <c r="E1668">
        <v>79.81483145172075</v>
      </c>
      <c r="F1668">
        <v>1560.949951171875</v>
      </c>
      <c r="H1668" s="34">
        <f t="shared" si="670"/>
        <v>-2.0926763339494784E-2</v>
      </c>
      <c r="I1668" s="34">
        <f t="shared" si="671"/>
        <v>-1.1112863919279667E-2</v>
      </c>
      <c r="J1668" s="34">
        <f t="shared" si="672"/>
        <v>1.7730843598948904E-3</v>
      </c>
      <c r="K1668" s="34">
        <f t="shared" si="673"/>
        <v>-1.0375449596000774E-3</v>
      </c>
      <c r="L1668" s="101">
        <f t="shared" si="674"/>
        <v>-1.414723514033788E-2</v>
      </c>
      <c r="N1668" s="34">
        <f t="shared" si="675"/>
        <v>0.86058035147507905</v>
      </c>
      <c r="O1668" s="35">
        <f t="shared" si="683"/>
        <v>-1.1112863919279667</v>
      </c>
      <c r="P1668" s="35">
        <f t="shared" si="684"/>
        <v>0.17730843598948903</v>
      </c>
      <c r="Q1668" s="35">
        <f t="shared" si="676"/>
        <v>-0.10375449596000774</v>
      </c>
      <c r="R1668" s="35">
        <f t="shared" si="685"/>
        <v>-1.4147235140337879</v>
      </c>
      <c r="S1668" s="67">
        <f t="shared" si="677"/>
        <v>-1.5918756144571944</v>
      </c>
      <c r="BL1668" s="96">
        <v>41043</v>
      </c>
      <c r="BM1668" s="126">
        <f t="shared" si="678"/>
        <v>-2.0505274500598972E-2</v>
      </c>
      <c r="BN1668" s="126">
        <f t="shared" si="679"/>
        <v>-1.1271394528949678E-2</v>
      </c>
      <c r="BO1668" s="126">
        <f t="shared" si="680"/>
        <v>1.8142748314869527E-3</v>
      </c>
      <c r="BP1668" s="126">
        <f t="shared" si="681"/>
        <v>-8.2985334901879756E-4</v>
      </c>
      <c r="BQ1668" s="126">
        <f t="shared" si="682"/>
        <v>-1.4896894782756288E-2</v>
      </c>
    </row>
    <row r="1669" spans="1:69" ht="14" thickBot="1" x14ac:dyDescent="0.2">
      <c r="A1669" s="96">
        <v>41044</v>
      </c>
      <c r="B1669" s="97">
        <v>1.9349000453948975</v>
      </c>
      <c r="C1669" s="98">
        <v>1330.6600341796875</v>
      </c>
      <c r="D1669" s="97">
        <v>1.5996500253677368</v>
      </c>
      <c r="E1669">
        <v>80.224627979036768</v>
      </c>
      <c r="F1669">
        <v>1556.550048828125</v>
      </c>
      <c r="H1669" s="34">
        <f t="shared" si="670"/>
        <v>-6.5667352657615115E-3</v>
      </c>
      <c r="I1669" s="34">
        <f t="shared" si="671"/>
        <v>-5.7458374465044525E-3</v>
      </c>
      <c r="J1669" s="34">
        <f t="shared" si="672"/>
        <v>-6.5828106459725807E-3</v>
      </c>
      <c r="K1669" s="34">
        <f t="shared" si="673"/>
        <v>5.1343405713247742E-3</v>
      </c>
      <c r="L1669" s="101">
        <f t="shared" si="674"/>
        <v>-2.8187337719872418E-3</v>
      </c>
      <c r="N1669" s="34">
        <f t="shared" si="675"/>
        <v>0.27004669816222382</v>
      </c>
      <c r="O1669" s="35">
        <f t="shared" si="683"/>
        <v>-0.57458374465044526</v>
      </c>
      <c r="P1669" s="35">
        <f t="shared" si="684"/>
        <v>-0.6582810645972581</v>
      </c>
      <c r="Q1669" s="35">
        <f t="shared" si="676"/>
        <v>0.51343405713247747</v>
      </c>
      <c r="R1669" s="35">
        <f t="shared" si="685"/>
        <v>-0.28187337719872418</v>
      </c>
      <c r="S1669" s="67">
        <f t="shared" si="677"/>
        <v>-0.73125743115172626</v>
      </c>
      <c r="BL1669" s="96">
        <v>41044</v>
      </c>
      <c r="BM1669" s="126">
        <f t="shared" si="678"/>
        <v>-6.1452464268657008E-3</v>
      </c>
      <c r="BN1669" s="126">
        <f t="shared" si="679"/>
        <v>-5.9043680561744636E-3</v>
      </c>
      <c r="BO1669" s="126">
        <f t="shared" si="680"/>
        <v>-6.5416201743805184E-3</v>
      </c>
      <c r="BP1669" s="126">
        <f t="shared" si="681"/>
        <v>5.3420321819060545E-3</v>
      </c>
      <c r="BQ1669" s="126">
        <f t="shared" si="682"/>
        <v>-3.56839341440565E-3</v>
      </c>
    </row>
    <row r="1670" spans="1:69" ht="14" thickBot="1" x14ac:dyDescent="0.2">
      <c r="A1670" s="96">
        <v>41045</v>
      </c>
      <c r="B1670" s="97">
        <v>1.9054100513458252</v>
      </c>
      <c r="C1670" s="98">
        <v>1324.800048828125</v>
      </c>
      <c r="D1670" s="97">
        <v>1.5915000438690186</v>
      </c>
      <c r="E1670">
        <v>80.301934881907954</v>
      </c>
      <c r="F1670">
        <v>1543.550048828125</v>
      </c>
      <c r="H1670" s="34">
        <f t="shared" si="670"/>
        <v>-1.5241094298002146E-2</v>
      </c>
      <c r="I1670" s="34">
        <f t="shared" si="671"/>
        <v>-4.4038185569877791E-3</v>
      </c>
      <c r="J1670" s="34">
        <f t="shared" si="672"/>
        <v>-5.094852854982887E-3</v>
      </c>
      <c r="K1670" s="34">
        <f t="shared" si="673"/>
        <v>9.6363055608542959E-4</v>
      </c>
      <c r="L1670" s="101">
        <f t="shared" si="674"/>
        <v>-8.3518034063776291E-3</v>
      </c>
      <c r="N1670" s="34">
        <f t="shared" si="675"/>
        <v>0.62676612121309361</v>
      </c>
      <c r="O1670" s="35">
        <f t="shared" si="683"/>
        <v>-0.44038185569877791</v>
      </c>
      <c r="P1670" s="35">
        <f t="shared" si="684"/>
        <v>-0.50948528549828875</v>
      </c>
      <c r="Q1670" s="35">
        <f t="shared" si="676"/>
        <v>9.6363055608542955E-2</v>
      </c>
      <c r="R1670" s="35">
        <f t="shared" si="685"/>
        <v>-0.83518034063776292</v>
      </c>
      <c r="S1670" s="67">
        <f t="shared" si="677"/>
        <v>-1.0619183050131931</v>
      </c>
      <c r="BL1670" s="96">
        <v>41045</v>
      </c>
      <c r="BM1670" s="126">
        <f t="shared" si="678"/>
        <v>-1.4819605459106334E-2</v>
      </c>
      <c r="BN1670" s="126">
        <f t="shared" si="679"/>
        <v>-4.5623491666577903E-3</v>
      </c>
      <c r="BO1670" s="126">
        <f t="shared" si="680"/>
        <v>-5.0536623833908247E-3</v>
      </c>
      <c r="BP1670" s="126">
        <f t="shared" si="681"/>
        <v>1.1713221666667095E-3</v>
      </c>
      <c r="BQ1670" s="126">
        <f t="shared" si="682"/>
        <v>-9.1014630487960373E-3</v>
      </c>
    </row>
    <row r="1671" spans="1:69" ht="14" thickBot="1" x14ac:dyDescent="0.2">
      <c r="A1671" s="96">
        <v>41046</v>
      </c>
      <c r="B1671" s="97">
        <v>1.8346899747848511</v>
      </c>
      <c r="C1671" s="98">
        <v>1304.8599853515625</v>
      </c>
      <c r="D1671" s="97">
        <v>1.5789999961853027</v>
      </c>
      <c r="E1671">
        <v>79.327306997870579</v>
      </c>
      <c r="F1671">
        <v>1572.75</v>
      </c>
      <c r="H1671" s="34">
        <f t="shared" si="670"/>
        <v>-3.7115410675525339E-2</v>
      </c>
      <c r="I1671" s="34">
        <f t="shared" si="671"/>
        <v>-1.505137586173916E-2</v>
      </c>
      <c r="J1671" s="34">
        <f t="shared" si="672"/>
        <v>-7.8542553183520887E-3</v>
      </c>
      <c r="K1671" s="34">
        <f t="shared" si="673"/>
        <v>-1.213704109957827E-2</v>
      </c>
      <c r="L1671" s="101">
        <f t="shared" si="674"/>
        <v>1.8917398366216778E-2</v>
      </c>
      <c r="N1671" s="34">
        <f t="shared" si="675"/>
        <v>1.5263131066238083</v>
      </c>
      <c r="O1671" s="35">
        <f t="shared" si="683"/>
        <v>-1.505137586173916</v>
      </c>
      <c r="P1671" s="35">
        <f t="shared" si="684"/>
        <v>-0.78542553183520891</v>
      </c>
      <c r="Q1671" s="35">
        <f t="shared" si="676"/>
        <v>-1.213704109957827</v>
      </c>
      <c r="R1671" s="35">
        <f t="shared" si="685"/>
        <v>1.8917398366216778</v>
      </c>
      <c r="S1671" s="67">
        <f t="shared" si="677"/>
        <v>-8.621428472146575E-2</v>
      </c>
      <c r="BL1671" s="96">
        <v>41046</v>
      </c>
      <c r="BM1671" s="126">
        <f t="shared" si="678"/>
        <v>-3.6693921836629527E-2</v>
      </c>
      <c r="BN1671" s="126">
        <f t="shared" si="679"/>
        <v>-1.5209906471409171E-2</v>
      </c>
      <c r="BO1671" s="126">
        <f t="shared" si="680"/>
        <v>-7.8130648467600265E-3</v>
      </c>
      <c r="BP1671" s="126">
        <f t="shared" si="681"/>
        <v>-1.1929349488996991E-2</v>
      </c>
      <c r="BQ1671" s="126">
        <f t="shared" si="682"/>
        <v>1.8167738723798371E-2</v>
      </c>
    </row>
    <row r="1672" spans="1:69" ht="14" thickBot="1" x14ac:dyDescent="0.2">
      <c r="A1672" s="96">
        <v>41047</v>
      </c>
      <c r="B1672" s="97">
        <v>1.8304500579833984</v>
      </c>
      <c r="C1672" s="98">
        <v>1295.219970703125</v>
      </c>
      <c r="D1672" s="97">
        <v>1.5793000459671021</v>
      </c>
      <c r="E1672">
        <v>79.138966208380694</v>
      </c>
      <c r="F1672">
        <v>1590.3499755859375</v>
      </c>
      <c r="H1672" s="34">
        <f t="shared" si="670"/>
        <v>-2.3109718043506722E-3</v>
      </c>
      <c r="I1672" s="34">
        <f t="shared" si="671"/>
        <v>-7.3877770463167619E-3</v>
      </c>
      <c r="J1672" s="34">
        <f t="shared" si="672"/>
        <v>1.9002519475883788E-4</v>
      </c>
      <c r="K1672" s="34">
        <f t="shared" si="673"/>
        <v>-2.3742239162983423E-3</v>
      </c>
      <c r="L1672" s="101">
        <f t="shared" si="674"/>
        <v>1.1190574208194247E-2</v>
      </c>
      <c r="N1672" s="34">
        <f t="shared" si="675"/>
        <v>9.5035094313113799E-2</v>
      </c>
      <c r="O1672" s="35">
        <f t="shared" si="683"/>
        <v>-0.73877770463167625</v>
      </c>
      <c r="P1672" s="35">
        <f t="shared" si="684"/>
        <v>1.9002519475883786E-2</v>
      </c>
      <c r="Q1672" s="35">
        <f t="shared" si="676"/>
        <v>-0.23742239162983422</v>
      </c>
      <c r="R1672" s="35">
        <f t="shared" si="685"/>
        <v>1.1190574208194246</v>
      </c>
      <c r="S1672" s="67">
        <f t="shared" si="677"/>
        <v>0.25689493834691179</v>
      </c>
      <c r="BL1672" s="96">
        <v>41047</v>
      </c>
      <c r="BM1672" s="126">
        <f t="shared" si="678"/>
        <v>-1.8894829654548611E-3</v>
      </c>
      <c r="BN1672" s="126">
        <f t="shared" si="679"/>
        <v>-7.5463076559867731E-3</v>
      </c>
      <c r="BO1672" s="126">
        <f t="shared" si="680"/>
        <v>2.3121566635090024E-4</v>
      </c>
      <c r="BP1672" s="126">
        <f t="shared" si="681"/>
        <v>-2.1665323057170624E-3</v>
      </c>
      <c r="BQ1672" s="126">
        <f t="shared" si="682"/>
        <v>1.0440914565775838E-2</v>
      </c>
    </row>
    <row r="1673" spans="1:69" ht="14" thickBot="1" x14ac:dyDescent="0.2">
      <c r="A1673" s="96">
        <v>41050</v>
      </c>
      <c r="B1673" s="97">
        <v>1.8578699827194214</v>
      </c>
      <c r="C1673" s="98">
        <v>1315.989990234375</v>
      </c>
      <c r="D1673" s="97">
        <v>1.5809999704360962</v>
      </c>
      <c r="E1673">
        <v>79.339891802839219</v>
      </c>
      <c r="F1673">
        <v>1593.1500244140625</v>
      </c>
      <c r="H1673" s="34">
        <f t="shared" ref="H1673:H1707" si="686">(B1673-B1672)/B1672</f>
        <v>1.4979881377496528E-2</v>
      </c>
      <c r="I1673" s="34">
        <f t="shared" ref="I1673:I1707" si="687">(C1673-C1672)/C1672</f>
        <v>1.6035901237667575E-2</v>
      </c>
      <c r="J1673" s="34">
        <f t="shared" ref="J1673:J1707" si="688">(D1673-D1672)/D1672</f>
        <v>1.0763784078491386E-3</v>
      </c>
      <c r="K1673" s="34">
        <f t="shared" ref="K1673:K1707" si="689">(E1673-E1672)/E1672</f>
        <v>2.5388958699494252E-3</v>
      </c>
      <c r="L1673" s="101">
        <f t="shared" ref="L1673:L1707" si="690">(F1673-F1672)/F1672</f>
        <v>1.7606494615082253E-3</v>
      </c>
      <c r="N1673" s="34">
        <f t="shared" ref="N1673:N1707" si="691">-H1673*$B$7*100*$V$24*$B$6</f>
        <v>-0.61602414916076453</v>
      </c>
      <c r="O1673" s="35">
        <f t="shared" si="683"/>
        <v>1.6035901237667576</v>
      </c>
      <c r="P1673" s="35">
        <f t="shared" si="684"/>
        <v>0.10763784078491385</v>
      </c>
      <c r="Q1673" s="35">
        <f t="shared" ref="Q1673:Q1707" si="692">-K1673*$E$6</f>
        <v>0.25388958699494252</v>
      </c>
      <c r="R1673" s="35">
        <f t="shared" si="685"/>
        <v>0.17606494615082252</v>
      </c>
      <c r="S1673" s="67">
        <f t="shared" ref="S1673:S1707" si="693">SUM(N1673:R1673)</f>
        <v>1.525158348536672</v>
      </c>
      <c r="BL1673" s="96">
        <v>41050</v>
      </c>
      <c r="BM1673" s="126">
        <f t="shared" ref="BM1673:BM1707" si="694">H1673-$BM$6</f>
        <v>1.5401370216392339E-2</v>
      </c>
      <c r="BN1673" s="126">
        <f t="shared" ref="BN1673:BN1707" si="695">I1673-$BN$6</f>
        <v>1.5877370627997565E-2</v>
      </c>
      <c r="BO1673" s="126">
        <f t="shared" ref="BO1673:BO1707" si="696">J1673-$BO$6</f>
        <v>1.1175688794412008E-3</v>
      </c>
      <c r="BP1673" s="126">
        <f t="shared" ref="BP1673:BP1707" si="697">K1673-$BP$6</f>
        <v>2.7465874805307051E-3</v>
      </c>
      <c r="BQ1673" s="126">
        <f t="shared" ref="BQ1673:BQ1707" si="698">L1673-$BQ$6</f>
        <v>1.0109898190898171E-3</v>
      </c>
    </row>
    <row r="1674" spans="1:69" ht="14" thickBot="1" x14ac:dyDescent="0.2">
      <c r="A1674" s="96">
        <v>41051</v>
      </c>
      <c r="B1674" s="97">
        <v>1.9229099750518799</v>
      </c>
      <c r="C1674" s="98">
        <v>1316.6300048828125</v>
      </c>
      <c r="D1674" s="97">
        <v>1.5777000188827515</v>
      </c>
      <c r="E1674">
        <v>80.121783351734436</v>
      </c>
      <c r="F1674">
        <v>1583.3499755859375</v>
      </c>
      <c r="H1674" s="34">
        <f t="shared" si="686"/>
        <v>3.5007827747589454E-2</v>
      </c>
      <c r="I1674" s="34">
        <f t="shared" si="687"/>
        <v>4.8633701866038871E-4</v>
      </c>
      <c r="J1674" s="34">
        <f t="shared" si="688"/>
        <v>-2.0872559234991522E-3</v>
      </c>
      <c r="K1674" s="34">
        <f t="shared" si="689"/>
        <v>9.8549611189063507E-3</v>
      </c>
      <c r="L1674" s="101">
        <f t="shared" si="690"/>
        <v>-6.1513659592286772E-3</v>
      </c>
      <c r="N1674" s="34">
        <f t="shared" si="691"/>
        <v>-1.4396420611562615</v>
      </c>
      <c r="O1674" s="35">
        <f t="shared" ref="O1674:O1707" si="699">I1674*$C$6</f>
        <v>4.8633701866038874E-2</v>
      </c>
      <c r="P1674" s="35">
        <f t="shared" ref="P1674:P1707" si="700">J1674*$D$6</f>
        <v>-0.20872559234991522</v>
      </c>
      <c r="Q1674" s="35">
        <f t="shared" si="692"/>
        <v>0.98549611189063502</v>
      </c>
      <c r="R1674" s="35">
        <f t="shared" ref="R1674:R1707" si="701">L1674*$F$6</f>
        <v>-0.61513659592286773</v>
      </c>
      <c r="S1674" s="67">
        <f t="shared" si="693"/>
        <v>-1.2293744356723706</v>
      </c>
      <c r="BL1674" s="96">
        <v>41051</v>
      </c>
      <c r="BM1674" s="126">
        <f t="shared" si="694"/>
        <v>3.5429316586485265E-2</v>
      </c>
      <c r="BN1674" s="126">
        <f t="shared" si="695"/>
        <v>3.2780640899037779E-4</v>
      </c>
      <c r="BO1674" s="126">
        <f t="shared" si="696"/>
        <v>-2.04606545190709E-3</v>
      </c>
      <c r="BP1674" s="126">
        <f t="shared" si="697"/>
        <v>1.006265272948763E-2</v>
      </c>
      <c r="BQ1674" s="126">
        <f t="shared" si="698"/>
        <v>-6.9010256016470853E-3</v>
      </c>
    </row>
    <row r="1675" spans="1:69" ht="14" thickBot="1" x14ac:dyDescent="0.2">
      <c r="A1675" s="96">
        <v>41052</v>
      </c>
      <c r="B1675" s="97">
        <v>1.8658900260925293</v>
      </c>
      <c r="C1675" s="98">
        <v>1318.8599853515625</v>
      </c>
      <c r="D1675" s="97">
        <v>1.5688999891281128</v>
      </c>
      <c r="E1675">
        <v>79.459673362938815</v>
      </c>
      <c r="F1675">
        <v>1537.550048828125</v>
      </c>
      <c r="H1675" s="34">
        <f t="shared" si="686"/>
        <v>-2.9652947719412705E-2</v>
      </c>
      <c r="I1675" s="34">
        <f t="shared" si="687"/>
        <v>1.6937032123527224E-3</v>
      </c>
      <c r="J1675" s="34">
        <f t="shared" si="688"/>
        <v>-5.5777585404799667E-3</v>
      </c>
      <c r="K1675" s="34">
        <f t="shared" si="689"/>
        <v>-8.2637949518542201E-3</v>
      </c>
      <c r="L1675" s="101">
        <f t="shared" si="690"/>
        <v>-2.8925965493423963E-2</v>
      </c>
      <c r="N1675" s="34">
        <f t="shared" si="691"/>
        <v>1.2194310107422663</v>
      </c>
      <c r="O1675" s="35">
        <f t="shared" si="699"/>
        <v>0.16937032123527224</v>
      </c>
      <c r="P1675" s="35">
        <f t="shared" si="700"/>
        <v>-0.55777585404799668</v>
      </c>
      <c r="Q1675" s="35">
        <f t="shared" si="692"/>
        <v>-0.82637949518542198</v>
      </c>
      <c r="R1675" s="35">
        <f t="shared" si="701"/>
        <v>-2.8925965493423962</v>
      </c>
      <c r="S1675" s="67">
        <f t="shared" si="693"/>
        <v>-2.8879505665982763</v>
      </c>
      <c r="BL1675" s="96">
        <v>41052</v>
      </c>
      <c r="BM1675" s="126">
        <f t="shared" si="694"/>
        <v>-2.9231458880516894E-2</v>
      </c>
      <c r="BN1675" s="126">
        <f t="shared" si="695"/>
        <v>1.5351726026827115E-3</v>
      </c>
      <c r="BO1675" s="126">
        <f t="shared" si="696"/>
        <v>-5.5365680688879045E-3</v>
      </c>
      <c r="BP1675" s="126">
        <f t="shared" si="697"/>
        <v>-8.0561033412729407E-3</v>
      </c>
      <c r="BQ1675" s="126">
        <f t="shared" si="698"/>
        <v>-2.9675625135842369E-2</v>
      </c>
    </row>
    <row r="1676" spans="1:69" ht="14" thickBot="1" x14ac:dyDescent="0.2">
      <c r="A1676" s="96">
        <v>41053</v>
      </c>
      <c r="B1676" s="97">
        <v>1.9035500288009644</v>
      </c>
      <c r="C1676" s="98">
        <v>1320.6800537109375</v>
      </c>
      <c r="D1676" s="97">
        <v>1.5652999877929688</v>
      </c>
      <c r="E1676">
        <v>79.579817144754472</v>
      </c>
      <c r="F1676">
        <v>1565.949951171875</v>
      </c>
      <c r="H1676" s="34">
        <f t="shared" si="686"/>
        <v>2.0183398904436559E-2</v>
      </c>
      <c r="I1676" s="34">
        <f t="shared" si="687"/>
        <v>1.3800315269174178E-3</v>
      </c>
      <c r="J1676" s="34">
        <f t="shared" si="688"/>
        <v>-2.294602179929058E-3</v>
      </c>
      <c r="K1676" s="34">
        <f t="shared" si="689"/>
        <v>1.5120095103699884E-3</v>
      </c>
      <c r="L1676" s="101">
        <f t="shared" si="690"/>
        <v>1.8470879933564156E-2</v>
      </c>
      <c r="N1676" s="34">
        <f t="shared" si="691"/>
        <v>-0.83001065388648276</v>
      </c>
      <c r="O1676" s="35">
        <f t="shared" si="699"/>
        <v>0.13800315269174177</v>
      </c>
      <c r="P1676" s="35">
        <f t="shared" si="700"/>
        <v>-0.22946021799290581</v>
      </c>
      <c r="Q1676" s="35">
        <f t="shared" si="692"/>
        <v>0.15120095103699885</v>
      </c>
      <c r="R1676" s="35">
        <f t="shared" si="701"/>
        <v>1.8470879933564155</v>
      </c>
      <c r="S1676" s="67">
        <f t="shared" si="693"/>
        <v>1.0768212252057676</v>
      </c>
      <c r="BL1676" s="96">
        <v>41053</v>
      </c>
      <c r="BM1676" s="126">
        <f t="shared" si="694"/>
        <v>2.060488774333237E-2</v>
      </c>
      <c r="BN1676" s="126">
        <f t="shared" si="695"/>
        <v>1.2215009172474069E-3</v>
      </c>
      <c r="BO1676" s="126">
        <f t="shared" si="696"/>
        <v>-2.2534117083369957E-3</v>
      </c>
      <c r="BP1676" s="126">
        <f t="shared" si="697"/>
        <v>1.7197011209512682E-3</v>
      </c>
      <c r="BQ1676" s="126">
        <f t="shared" si="698"/>
        <v>1.7721220291145749E-2</v>
      </c>
    </row>
    <row r="1677" spans="1:69" ht="14" thickBot="1" x14ac:dyDescent="0.2">
      <c r="A1677" s="96">
        <v>41054</v>
      </c>
      <c r="B1677" s="97">
        <v>1.8913899660110474</v>
      </c>
      <c r="C1677" s="98">
        <v>1317.8199462890625</v>
      </c>
      <c r="D1677" s="97">
        <v>1.5643999576568604</v>
      </c>
      <c r="E1677">
        <v>79.662232825303903</v>
      </c>
      <c r="F1677">
        <v>1566.6500244140625</v>
      </c>
      <c r="H1677" s="34">
        <f t="shared" si="686"/>
        <v>-6.3880972950191113E-3</v>
      </c>
      <c r="I1677" s="34">
        <f t="shared" si="687"/>
        <v>-2.1656323299791449E-3</v>
      </c>
      <c r="J1677" s="34">
        <f t="shared" si="688"/>
        <v>-5.7498891147211785E-4</v>
      </c>
      <c r="K1677" s="34">
        <f t="shared" si="689"/>
        <v>1.035635460176018E-3</v>
      </c>
      <c r="L1677" s="101">
        <f t="shared" si="690"/>
        <v>4.4705978097422705E-4</v>
      </c>
      <c r="N1677" s="34">
        <f t="shared" si="691"/>
        <v>0.26270049152939234</v>
      </c>
      <c r="O1677" s="35">
        <f t="shared" si="699"/>
        <v>-0.2165632329979145</v>
      </c>
      <c r="P1677" s="35">
        <f t="shared" si="700"/>
        <v>-5.7498891147211788E-2</v>
      </c>
      <c r="Q1677" s="35">
        <f t="shared" si="692"/>
        <v>0.1035635460176018</v>
      </c>
      <c r="R1677" s="35">
        <f t="shared" si="701"/>
        <v>4.4705978097422702E-2</v>
      </c>
      <c r="S1677" s="67">
        <f t="shared" si="693"/>
        <v>0.13690789149929056</v>
      </c>
      <c r="BL1677" s="96">
        <v>41054</v>
      </c>
      <c r="BM1677" s="126">
        <f t="shared" si="694"/>
        <v>-5.9666084561233006E-3</v>
      </c>
      <c r="BN1677" s="126">
        <f t="shared" si="695"/>
        <v>-2.3241629396491556E-3</v>
      </c>
      <c r="BO1677" s="126">
        <f t="shared" si="696"/>
        <v>-5.3379843988005549E-4</v>
      </c>
      <c r="BP1677" s="126">
        <f t="shared" si="697"/>
        <v>1.2433270707572978E-3</v>
      </c>
      <c r="BQ1677" s="126">
        <f t="shared" si="698"/>
        <v>-3.0259986144418098E-4</v>
      </c>
    </row>
    <row r="1678" spans="1:69" ht="14" thickBot="1" x14ac:dyDescent="0.2">
      <c r="A1678" s="96">
        <v>41057</v>
      </c>
      <c r="B1678" s="97">
        <v>1.8913899660110474</v>
      </c>
      <c r="C1678" s="98">
        <v>1317.8199462890625</v>
      </c>
      <c r="D1678" s="97">
        <v>1.5680999755859375</v>
      </c>
      <c r="E1678">
        <v>79.465989222738628</v>
      </c>
      <c r="F1678">
        <v>1574.25</v>
      </c>
      <c r="H1678" s="34">
        <f t="shared" si="686"/>
        <v>0</v>
      </c>
      <c r="I1678" s="34">
        <f t="shared" si="687"/>
        <v>0</v>
      </c>
      <c r="J1678" s="34">
        <f t="shared" si="688"/>
        <v>2.3651355338944087E-3</v>
      </c>
      <c r="K1678" s="34">
        <f t="shared" si="689"/>
        <v>-2.4634459216782102E-3</v>
      </c>
      <c r="L1678" s="101">
        <f t="shared" si="690"/>
        <v>4.8510997781906918E-3</v>
      </c>
      <c r="N1678" s="34">
        <f t="shared" si="691"/>
        <v>0</v>
      </c>
      <c r="O1678" s="35">
        <f t="shared" si="699"/>
        <v>0</v>
      </c>
      <c r="P1678" s="35">
        <f t="shared" si="700"/>
        <v>0.23651355338944086</v>
      </c>
      <c r="Q1678" s="35">
        <f t="shared" si="692"/>
        <v>-0.24634459216782101</v>
      </c>
      <c r="R1678" s="35">
        <f t="shared" si="701"/>
        <v>0.48510997781906917</v>
      </c>
      <c r="S1678" s="67">
        <f t="shared" si="693"/>
        <v>0.47527893904068902</v>
      </c>
      <c r="BL1678" s="96">
        <v>41057</v>
      </c>
      <c r="BM1678" s="126">
        <f t="shared" si="694"/>
        <v>4.2148883889581103E-4</v>
      </c>
      <c r="BN1678" s="126">
        <f t="shared" si="695"/>
        <v>-1.5853060967001092E-4</v>
      </c>
      <c r="BO1678" s="126">
        <f t="shared" si="696"/>
        <v>2.406326005486471E-3</v>
      </c>
      <c r="BP1678" s="126">
        <f t="shared" si="697"/>
        <v>-2.2557543110969303E-3</v>
      </c>
      <c r="BQ1678" s="126">
        <f t="shared" si="698"/>
        <v>4.1014401357722836E-3</v>
      </c>
    </row>
    <row r="1679" spans="1:69" ht="14" thickBot="1" x14ac:dyDescent="0.2">
      <c r="A1679" s="96">
        <v>41058</v>
      </c>
      <c r="B1679" s="97">
        <v>1.8793900012969971</v>
      </c>
      <c r="C1679" s="98">
        <v>1332.4200439453125</v>
      </c>
      <c r="D1679" s="97">
        <v>1.5635000467300415</v>
      </c>
      <c r="E1679">
        <v>79.522865395629182</v>
      </c>
      <c r="F1679">
        <v>1555.25</v>
      </c>
      <c r="H1679" s="34">
        <f t="shared" si="686"/>
        <v>-6.3445217166707771E-3</v>
      </c>
      <c r="I1679" s="34">
        <f t="shared" si="687"/>
        <v>1.1078977592776155E-2</v>
      </c>
      <c r="J1679" s="34">
        <f t="shared" si="688"/>
        <v>-2.9334410608463806E-3</v>
      </c>
      <c r="K1679" s="34">
        <f t="shared" si="689"/>
        <v>7.1572975365767589E-4</v>
      </c>
      <c r="L1679" s="101">
        <f t="shared" si="690"/>
        <v>-1.2069239320311259E-2</v>
      </c>
      <c r="N1679" s="34">
        <f t="shared" si="691"/>
        <v>0.26090851414988214</v>
      </c>
      <c r="O1679" s="35">
        <f t="shared" si="699"/>
        <v>1.1078977592776156</v>
      </c>
      <c r="P1679" s="35">
        <f t="shared" si="700"/>
        <v>-0.29334410608463807</v>
      </c>
      <c r="Q1679" s="35">
        <f t="shared" si="692"/>
        <v>7.1572975365767594E-2</v>
      </c>
      <c r="R1679" s="35">
        <f t="shared" si="701"/>
        <v>-1.2069239320311258</v>
      </c>
      <c r="S1679" s="67">
        <f t="shared" si="693"/>
        <v>-5.9888789322498415E-2</v>
      </c>
      <c r="BL1679" s="96">
        <v>41058</v>
      </c>
      <c r="BM1679" s="126">
        <f t="shared" si="694"/>
        <v>-5.9230328777749664E-3</v>
      </c>
      <c r="BN1679" s="126">
        <f t="shared" si="695"/>
        <v>1.0920446983106144E-2</v>
      </c>
      <c r="BO1679" s="126">
        <f t="shared" si="696"/>
        <v>-2.8922505892543184E-3</v>
      </c>
      <c r="BP1679" s="126">
        <f t="shared" si="697"/>
        <v>9.2342136423895574E-4</v>
      </c>
      <c r="BQ1679" s="126">
        <f t="shared" si="698"/>
        <v>-1.2818898962729667E-2</v>
      </c>
    </row>
    <row r="1680" spans="1:69" ht="14" thickBot="1" x14ac:dyDescent="0.2">
      <c r="A1680" s="96">
        <v>41059</v>
      </c>
      <c r="B1680" s="97">
        <v>1.7862299680709839</v>
      </c>
      <c r="C1680" s="98">
        <v>1313.3199462890625</v>
      </c>
      <c r="D1680" s="97">
        <v>1.548799991607666</v>
      </c>
      <c r="E1680">
        <v>79.082643483153888</v>
      </c>
      <c r="F1680">
        <v>1566.6500244140625</v>
      </c>
      <c r="H1680" s="34">
        <f t="shared" si="686"/>
        <v>-4.9569292782084592E-2</v>
      </c>
      <c r="I1680" s="34">
        <f t="shared" si="687"/>
        <v>-1.4334892170861053E-2</v>
      </c>
      <c r="J1680" s="34">
        <f t="shared" si="688"/>
        <v>-9.4020177058003265E-3</v>
      </c>
      <c r="K1680" s="34">
        <f t="shared" si="689"/>
        <v>-5.5357903702938065E-3</v>
      </c>
      <c r="L1680" s="101">
        <f t="shared" si="690"/>
        <v>7.330026950048224E-3</v>
      </c>
      <c r="N1680" s="34">
        <f t="shared" si="691"/>
        <v>2.0384594938419811</v>
      </c>
      <c r="O1680" s="35">
        <f t="shared" si="699"/>
        <v>-1.4334892170861053</v>
      </c>
      <c r="P1680" s="35">
        <f t="shared" si="700"/>
        <v>-0.94020177058003263</v>
      </c>
      <c r="Q1680" s="35">
        <f t="shared" si="692"/>
        <v>-0.55357903702938061</v>
      </c>
      <c r="R1680" s="35">
        <f t="shared" si="701"/>
        <v>0.7330026950048224</v>
      </c>
      <c r="S1680" s="67">
        <f t="shared" si="693"/>
        <v>-0.15580783584871505</v>
      </c>
      <c r="BL1680" s="96">
        <v>41059</v>
      </c>
      <c r="BM1680" s="126">
        <f t="shared" si="694"/>
        <v>-4.9147803943188781E-2</v>
      </c>
      <c r="BN1680" s="126">
        <f t="shared" si="695"/>
        <v>-1.4493422780531064E-2</v>
      </c>
      <c r="BO1680" s="126">
        <f t="shared" si="696"/>
        <v>-9.3608272342082643E-3</v>
      </c>
      <c r="BP1680" s="126">
        <f t="shared" si="697"/>
        <v>-5.3280987597125263E-3</v>
      </c>
      <c r="BQ1680" s="126">
        <f t="shared" si="698"/>
        <v>6.5803673076298159E-3</v>
      </c>
    </row>
    <row r="1681" spans="1:69" ht="14" thickBot="1" x14ac:dyDescent="0.2">
      <c r="A1681" s="96">
        <v>41060</v>
      </c>
      <c r="B1681" s="97">
        <v>1.7572100162506104</v>
      </c>
      <c r="C1681" s="98">
        <v>1310.3299560546875</v>
      </c>
      <c r="D1681" s="97">
        <v>1.5413999557495117</v>
      </c>
      <c r="E1681">
        <v>78.326935873623171</v>
      </c>
      <c r="F1681">
        <v>1562.5799560546875</v>
      </c>
      <c r="H1681" s="34">
        <f t="shared" si="686"/>
        <v>-1.6246481326093336E-2</v>
      </c>
      <c r="I1681" s="34">
        <f t="shared" si="687"/>
        <v>-2.2766655169013184E-3</v>
      </c>
      <c r="J1681" s="34">
        <f t="shared" si="688"/>
        <v>-4.7779157400904965E-3</v>
      </c>
      <c r="K1681" s="34">
        <f t="shared" si="689"/>
        <v>-9.5559224659921352E-3</v>
      </c>
      <c r="L1681" s="101">
        <f t="shared" si="690"/>
        <v>-2.5979435712818071E-3</v>
      </c>
      <c r="N1681" s="34">
        <f t="shared" si="691"/>
        <v>0.66811108736800251</v>
      </c>
      <c r="O1681" s="35">
        <f t="shared" si="699"/>
        <v>-0.22766655169013184</v>
      </c>
      <c r="P1681" s="35">
        <f t="shared" si="700"/>
        <v>-0.47779157400904965</v>
      </c>
      <c r="Q1681" s="35">
        <f t="shared" si="692"/>
        <v>-0.95559224659921349</v>
      </c>
      <c r="R1681" s="35">
        <f t="shared" si="701"/>
        <v>-0.25979435712818072</v>
      </c>
      <c r="S1681" s="67">
        <f t="shared" si="693"/>
        <v>-1.2527336420585731</v>
      </c>
      <c r="BL1681" s="96">
        <v>41060</v>
      </c>
      <c r="BM1681" s="126">
        <f t="shared" si="694"/>
        <v>-1.5824992487197525E-2</v>
      </c>
      <c r="BN1681" s="126">
        <f t="shared" si="695"/>
        <v>-2.4351961265713295E-3</v>
      </c>
      <c r="BO1681" s="126">
        <f t="shared" si="696"/>
        <v>-4.7367252684984342E-3</v>
      </c>
      <c r="BP1681" s="126">
        <f t="shared" si="697"/>
        <v>-9.3482308554108558E-3</v>
      </c>
      <c r="BQ1681" s="126">
        <f t="shared" si="698"/>
        <v>-3.3476032137002153E-3</v>
      </c>
    </row>
    <row r="1682" spans="1:69" ht="14" thickBot="1" x14ac:dyDescent="0.2">
      <c r="A1682" s="96">
        <v>41061</v>
      </c>
      <c r="B1682" s="97">
        <v>1.6753699779510498</v>
      </c>
      <c r="C1682" s="98">
        <v>1278.0400390625</v>
      </c>
      <c r="D1682" s="97">
        <v>1.537600040435791</v>
      </c>
      <c r="E1682">
        <v>78.118897467138709</v>
      </c>
      <c r="F1682">
        <v>1612.97998046875</v>
      </c>
      <c r="H1682" s="34">
        <f t="shared" si="686"/>
        <v>-4.6573851470630735E-2</v>
      </c>
      <c r="I1682" s="34">
        <f t="shared" si="687"/>
        <v>-2.4642584749729905E-2</v>
      </c>
      <c r="J1682" s="34">
        <f t="shared" si="688"/>
        <v>-2.465236423257181E-3</v>
      </c>
      <c r="K1682" s="34">
        <f t="shared" si="689"/>
        <v>-2.6560263613544443E-3</v>
      </c>
      <c r="L1682" s="101">
        <f t="shared" si="690"/>
        <v>3.2254365108660456E-2</v>
      </c>
      <c r="N1682" s="34">
        <f t="shared" si="691"/>
        <v>1.9152766635679437</v>
      </c>
      <c r="O1682" s="35">
        <f t="shared" si="699"/>
        <v>-2.4642584749729903</v>
      </c>
      <c r="P1682" s="35">
        <f t="shared" si="700"/>
        <v>-0.24652364232571811</v>
      </c>
      <c r="Q1682" s="35">
        <f t="shared" si="692"/>
        <v>-0.26560263613544444</v>
      </c>
      <c r="R1682" s="35">
        <f t="shared" si="701"/>
        <v>3.2254365108660457</v>
      </c>
      <c r="S1682" s="67">
        <f t="shared" si="693"/>
        <v>2.1643284209998366</v>
      </c>
      <c r="BL1682" s="96">
        <v>41061</v>
      </c>
      <c r="BM1682" s="126">
        <f t="shared" si="694"/>
        <v>-4.6152362631734924E-2</v>
      </c>
      <c r="BN1682" s="126">
        <f t="shared" si="695"/>
        <v>-2.4801115359399915E-2</v>
      </c>
      <c r="BO1682" s="126">
        <f t="shared" si="696"/>
        <v>-2.4240459516651188E-3</v>
      </c>
      <c r="BP1682" s="126">
        <f t="shared" si="697"/>
        <v>-2.4483347507731645E-3</v>
      </c>
      <c r="BQ1682" s="126">
        <f t="shared" si="698"/>
        <v>3.1504705466242046E-2</v>
      </c>
    </row>
    <row r="1683" spans="1:69" ht="14" thickBot="1" x14ac:dyDescent="0.2">
      <c r="A1683" s="96">
        <v>41064</v>
      </c>
      <c r="B1683" s="97">
        <v>1.7331099510192871</v>
      </c>
      <c r="C1683" s="98">
        <v>1278.1800537109375</v>
      </c>
      <c r="D1683" s="97">
        <v>1.5384000539779663</v>
      </c>
      <c r="E1683">
        <v>78.357625099676397</v>
      </c>
      <c r="F1683">
        <v>1610.8800048828125</v>
      </c>
      <c r="H1683" s="34">
        <f t="shared" si="686"/>
        <v>3.4464013219845539E-2</v>
      </c>
      <c r="I1683" s="34">
        <f t="shared" si="687"/>
        <v>1.0955419561049673E-4</v>
      </c>
      <c r="J1683" s="34">
        <f t="shared" si="688"/>
        <v>5.2030015682657681E-4</v>
      </c>
      <c r="K1683" s="34">
        <f t="shared" si="689"/>
        <v>3.0559524043220318E-3</v>
      </c>
      <c r="L1683" s="101">
        <f t="shared" si="690"/>
        <v>-1.301922907516325E-3</v>
      </c>
      <c r="N1683" s="34">
        <f t="shared" si="691"/>
        <v>-1.4172785408243869</v>
      </c>
      <c r="O1683" s="35">
        <f t="shared" si="699"/>
        <v>1.0955419561049673E-2</v>
      </c>
      <c r="P1683" s="35">
        <f t="shared" si="700"/>
        <v>5.2030015682657679E-2</v>
      </c>
      <c r="Q1683" s="35">
        <f t="shared" si="692"/>
        <v>0.30559524043220321</v>
      </c>
      <c r="R1683" s="35">
        <f t="shared" si="701"/>
        <v>-0.13019229075163249</v>
      </c>
      <c r="S1683" s="67">
        <f t="shared" si="693"/>
        <v>-1.1788901559001086</v>
      </c>
      <c r="BL1683" s="96">
        <v>41064</v>
      </c>
      <c r="BM1683" s="126">
        <f t="shared" si="694"/>
        <v>3.4885502058741351E-2</v>
      </c>
      <c r="BN1683" s="126">
        <f t="shared" si="695"/>
        <v>-4.8976414059514187E-5</v>
      </c>
      <c r="BO1683" s="126">
        <f t="shared" si="696"/>
        <v>5.6149062841863917E-4</v>
      </c>
      <c r="BP1683" s="126">
        <f t="shared" si="697"/>
        <v>3.2636440149033117E-3</v>
      </c>
      <c r="BQ1683" s="126">
        <f t="shared" si="698"/>
        <v>-2.0515825499347329E-3</v>
      </c>
    </row>
    <row r="1684" spans="1:69" ht="14" thickBot="1" x14ac:dyDescent="0.2">
      <c r="A1684" s="96">
        <v>41065</v>
      </c>
      <c r="B1684" s="97">
        <v>1.7542300224304199</v>
      </c>
      <c r="C1684" s="98">
        <v>1285.5</v>
      </c>
      <c r="D1684" s="97">
        <v>1.5359499454498291</v>
      </c>
      <c r="E1684">
        <v>78.641082297027012</v>
      </c>
      <c r="F1684">
        <v>1610.8800048828125</v>
      </c>
      <c r="H1684" s="34">
        <f t="shared" si="686"/>
        <v>1.2186227076194184E-2</v>
      </c>
      <c r="I1684" s="34">
        <f t="shared" si="687"/>
        <v>5.7268506638094652E-3</v>
      </c>
      <c r="J1684" s="34">
        <f t="shared" si="688"/>
        <v>-1.5926341927782451E-3</v>
      </c>
      <c r="K1684" s="34">
        <f t="shared" si="689"/>
        <v>3.617480710907674E-3</v>
      </c>
      <c r="L1684" s="101">
        <f t="shared" si="690"/>
        <v>0</v>
      </c>
      <c r="N1684" s="34">
        <f t="shared" si="691"/>
        <v>-0.5011394934922363</v>
      </c>
      <c r="O1684" s="35">
        <f t="shared" si="699"/>
        <v>0.57268506638094652</v>
      </c>
      <c r="P1684" s="35">
        <f t="shared" si="700"/>
        <v>-0.1592634192778245</v>
      </c>
      <c r="Q1684" s="35">
        <f t="shared" si="692"/>
        <v>0.3617480710907674</v>
      </c>
      <c r="R1684" s="35">
        <f t="shared" si="701"/>
        <v>0</v>
      </c>
      <c r="S1684" s="67">
        <f t="shared" si="693"/>
        <v>0.27403022470165311</v>
      </c>
      <c r="BL1684" s="96">
        <v>41065</v>
      </c>
      <c r="BM1684" s="126">
        <f t="shared" si="694"/>
        <v>1.2607715915089995E-2</v>
      </c>
      <c r="BN1684" s="126">
        <f t="shared" si="695"/>
        <v>5.5683200541394541E-3</v>
      </c>
      <c r="BO1684" s="126">
        <f t="shared" si="696"/>
        <v>-1.5514437211861828E-3</v>
      </c>
      <c r="BP1684" s="126">
        <f t="shared" si="697"/>
        <v>3.8251723214889539E-3</v>
      </c>
      <c r="BQ1684" s="126">
        <f t="shared" si="698"/>
        <v>-7.4965964241840803E-4</v>
      </c>
    </row>
    <row r="1685" spans="1:69" ht="14" thickBot="1" x14ac:dyDescent="0.2">
      <c r="A1685" s="96">
        <v>41066</v>
      </c>
      <c r="B1685" s="97">
        <v>1.8190000057220459</v>
      </c>
      <c r="C1685" s="98">
        <v>1315.1300048828125</v>
      </c>
      <c r="D1685" s="97">
        <v>1.5475000143051147</v>
      </c>
      <c r="E1685">
        <v>79.182836053961992</v>
      </c>
      <c r="F1685">
        <v>1637.97998046875</v>
      </c>
      <c r="H1685" s="34">
        <f t="shared" si="686"/>
        <v>3.6922172385289352E-2</v>
      </c>
      <c r="I1685" s="34">
        <f t="shared" si="687"/>
        <v>2.3049400920118632E-2</v>
      </c>
      <c r="J1685" s="34">
        <f t="shared" si="688"/>
        <v>7.5198211305662109E-3</v>
      </c>
      <c r="K1685" s="34">
        <f t="shared" si="689"/>
        <v>6.8889407560386679E-3</v>
      </c>
      <c r="L1685" s="101">
        <f t="shared" si="690"/>
        <v>1.6823087693554777E-2</v>
      </c>
      <c r="N1685" s="34">
        <f t="shared" si="691"/>
        <v>-1.5183664847295431</v>
      </c>
      <c r="O1685" s="35">
        <f t="shared" si="699"/>
        <v>2.3049400920118632</v>
      </c>
      <c r="P1685" s="35">
        <f t="shared" si="700"/>
        <v>0.7519821130566211</v>
      </c>
      <c r="Q1685" s="35">
        <f t="shared" si="692"/>
        <v>0.68889407560386684</v>
      </c>
      <c r="R1685" s="35">
        <f t="shared" si="701"/>
        <v>1.6823087693554777</v>
      </c>
      <c r="S1685" s="67">
        <f t="shared" si="693"/>
        <v>3.9097585652982856</v>
      </c>
      <c r="BL1685" s="96">
        <v>41066</v>
      </c>
      <c r="BM1685" s="126">
        <f t="shared" si="694"/>
        <v>3.7343661224185164E-2</v>
      </c>
      <c r="BN1685" s="126">
        <f t="shared" si="695"/>
        <v>2.2890870310448622E-2</v>
      </c>
      <c r="BO1685" s="126">
        <f t="shared" si="696"/>
        <v>7.5610116021582732E-3</v>
      </c>
      <c r="BP1685" s="126">
        <f t="shared" si="697"/>
        <v>7.0966323666199482E-3</v>
      </c>
      <c r="BQ1685" s="126">
        <f t="shared" si="698"/>
        <v>1.607342805113637E-2</v>
      </c>
    </row>
    <row r="1686" spans="1:69" ht="14" thickBot="1" x14ac:dyDescent="0.2">
      <c r="A1686" s="96">
        <v>41067</v>
      </c>
      <c r="B1686" s="97">
        <v>1.8323800563812256</v>
      </c>
      <c r="C1686" s="98">
        <v>1314.989990234375</v>
      </c>
      <c r="D1686" s="97">
        <v>1.5555000305175781</v>
      </c>
      <c r="E1686">
        <v>79.700324793822318</v>
      </c>
      <c r="F1686">
        <v>1591.47998046875</v>
      </c>
      <c r="H1686" s="34">
        <f t="shared" si="686"/>
        <v>7.3557177664045808E-3</v>
      </c>
      <c r="I1686" s="34">
        <f t="shared" si="687"/>
        <v>-1.0646449242101834E-4</v>
      </c>
      <c r="J1686" s="34">
        <f t="shared" si="688"/>
        <v>5.169638861719613E-3</v>
      </c>
      <c r="K1686" s="34">
        <f t="shared" si="689"/>
        <v>6.5353650569886729E-3</v>
      </c>
      <c r="L1686" s="101">
        <f t="shared" si="690"/>
        <v>-2.8388625352241993E-2</v>
      </c>
      <c r="N1686" s="34">
        <f t="shared" si="691"/>
        <v>-0.30249236721748879</v>
      </c>
      <c r="O1686" s="35">
        <f t="shared" si="699"/>
        <v>-1.0646449242101834E-2</v>
      </c>
      <c r="P1686" s="35">
        <f t="shared" si="700"/>
        <v>0.51696388617196132</v>
      </c>
      <c r="Q1686" s="35">
        <f t="shared" si="692"/>
        <v>0.65353650569886734</v>
      </c>
      <c r="R1686" s="35">
        <f t="shared" si="701"/>
        <v>-2.8388625352241994</v>
      </c>
      <c r="S1686" s="67">
        <f t="shared" si="693"/>
        <v>-1.9815009598129614</v>
      </c>
      <c r="BL1686" s="96">
        <v>41067</v>
      </c>
      <c r="BM1686" s="126">
        <f t="shared" si="694"/>
        <v>7.7772066053003915E-3</v>
      </c>
      <c r="BN1686" s="126">
        <f t="shared" si="695"/>
        <v>-2.6499510209102928E-4</v>
      </c>
      <c r="BO1686" s="126">
        <f t="shared" si="696"/>
        <v>5.2108293333116753E-3</v>
      </c>
      <c r="BP1686" s="126">
        <f t="shared" si="697"/>
        <v>6.7430566675699532E-3</v>
      </c>
      <c r="BQ1686" s="126">
        <f t="shared" si="698"/>
        <v>-2.91382849946604E-2</v>
      </c>
    </row>
    <row r="1687" spans="1:69" ht="14" thickBot="1" x14ac:dyDescent="0.2">
      <c r="A1687" s="96">
        <v>41068</v>
      </c>
      <c r="B1687" s="97">
        <v>1.8277699947357178</v>
      </c>
      <c r="C1687" s="98">
        <v>1325.6600341796875</v>
      </c>
      <c r="D1687" s="97">
        <v>1.5463999509811401</v>
      </c>
      <c r="E1687">
        <v>79.478618071891404</v>
      </c>
      <c r="F1687">
        <v>1587.5799560546875</v>
      </c>
      <c r="H1687" s="34">
        <f t="shared" si="686"/>
        <v>-2.515887263372775E-3</v>
      </c>
      <c r="I1687" s="34">
        <f t="shared" si="687"/>
        <v>8.1141636244780411E-3</v>
      </c>
      <c r="J1687" s="34">
        <f t="shared" si="688"/>
        <v>-5.8502599536497737E-3</v>
      </c>
      <c r="K1687" s="34">
        <f t="shared" si="689"/>
        <v>-2.7817543090878235E-3</v>
      </c>
      <c r="L1687" s="101">
        <f t="shared" si="690"/>
        <v>-2.4505645449047985E-3</v>
      </c>
      <c r="N1687" s="34">
        <f t="shared" si="691"/>
        <v>0.10346192147635232</v>
      </c>
      <c r="O1687" s="35">
        <f t="shared" si="699"/>
        <v>0.81141636244780413</v>
      </c>
      <c r="P1687" s="35">
        <f t="shared" si="700"/>
        <v>-0.58502599536497735</v>
      </c>
      <c r="Q1687" s="35">
        <f t="shared" si="692"/>
        <v>-0.27817543090878233</v>
      </c>
      <c r="R1687" s="35">
        <f t="shared" si="701"/>
        <v>-0.24505645449047986</v>
      </c>
      <c r="S1687" s="67">
        <f t="shared" si="693"/>
        <v>-0.19337959684008305</v>
      </c>
      <c r="BL1687" s="96">
        <v>41068</v>
      </c>
      <c r="BM1687" s="126">
        <f t="shared" si="694"/>
        <v>-2.0943984244769639E-3</v>
      </c>
      <c r="BN1687" s="126">
        <f t="shared" si="695"/>
        <v>7.95563301480803E-3</v>
      </c>
      <c r="BO1687" s="126">
        <f t="shared" si="696"/>
        <v>-5.8090694820577115E-3</v>
      </c>
      <c r="BP1687" s="126">
        <f t="shared" si="697"/>
        <v>-2.5740626985065436E-3</v>
      </c>
      <c r="BQ1687" s="126">
        <f t="shared" si="698"/>
        <v>-3.2002241873232066E-3</v>
      </c>
    </row>
    <row r="1688" spans="1:69" ht="14" thickBot="1" x14ac:dyDescent="0.2">
      <c r="A1688" s="96">
        <v>41071</v>
      </c>
      <c r="B1688" s="97">
        <v>1.7895599603652954</v>
      </c>
      <c r="C1688" s="98">
        <v>1308.9300537109375</v>
      </c>
      <c r="D1688" s="97">
        <v>1.5493999719619751</v>
      </c>
      <c r="E1688">
        <v>79.459673362938815</v>
      </c>
      <c r="F1688">
        <v>1594.8800048828125</v>
      </c>
      <c r="H1688" s="34">
        <f t="shared" si="686"/>
        <v>-2.0905274996566105E-2</v>
      </c>
      <c r="I1688" s="34">
        <f t="shared" si="687"/>
        <v>-1.2620113782869254E-2</v>
      </c>
      <c r="J1688" s="34">
        <f t="shared" si="688"/>
        <v>1.9400032824183329E-3</v>
      </c>
      <c r="K1688" s="34">
        <f t="shared" si="689"/>
        <v>-2.3836233457723538E-4</v>
      </c>
      <c r="L1688" s="101">
        <f t="shared" si="690"/>
        <v>4.5982243604702792E-3</v>
      </c>
      <c r="N1688" s="34">
        <f t="shared" si="691"/>
        <v>0.85969667704295716</v>
      </c>
      <c r="O1688" s="35">
        <f t="shared" si="699"/>
        <v>-1.2620113782869253</v>
      </c>
      <c r="P1688" s="35">
        <f t="shared" si="700"/>
        <v>0.1940003282418333</v>
      </c>
      <c r="Q1688" s="35">
        <f t="shared" si="692"/>
        <v>-2.3836233457723538E-2</v>
      </c>
      <c r="R1688" s="35">
        <f t="shared" si="701"/>
        <v>0.45982243604702794</v>
      </c>
      <c r="S1688" s="67">
        <f t="shared" si="693"/>
        <v>0.22767182958716953</v>
      </c>
      <c r="BL1688" s="96">
        <v>41071</v>
      </c>
      <c r="BM1688" s="126">
        <f t="shared" si="694"/>
        <v>-2.0483786157670294E-2</v>
      </c>
      <c r="BN1688" s="126">
        <f t="shared" si="695"/>
        <v>-1.2778644392539265E-2</v>
      </c>
      <c r="BO1688" s="126">
        <f t="shared" si="696"/>
        <v>1.9811937540103954E-3</v>
      </c>
      <c r="BP1688" s="126">
        <f t="shared" si="697"/>
        <v>-3.0670723995955502E-5</v>
      </c>
      <c r="BQ1688" s="126">
        <f t="shared" si="698"/>
        <v>3.8485647180518711E-3</v>
      </c>
    </row>
    <row r="1689" spans="1:69" ht="14" thickBot="1" x14ac:dyDescent="0.2">
      <c r="A1689" s="96">
        <v>41072</v>
      </c>
      <c r="B1689" s="97">
        <v>1.830780029296875</v>
      </c>
      <c r="C1689" s="98">
        <v>1324.1800537109375</v>
      </c>
      <c r="D1689" s="97">
        <v>1.5571000576019287</v>
      </c>
      <c r="E1689">
        <v>79.478618071891404</v>
      </c>
      <c r="F1689">
        <v>1615.3800048828125</v>
      </c>
      <c r="H1689" s="34">
        <f t="shared" si="686"/>
        <v>2.303363387900426E-2</v>
      </c>
      <c r="I1689" s="34">
        <f t="shared" si="687"/>
        <v>1.1650737147309624E-2</v>
      </c>
      <c r="J1689" s="34">
        <f t="shared" si="688"/>
        <v>4.9697210399475772E-3</v>
      </c>
      <c r="K1689" s="34">
        <f t="shared" si="689"/>
        <v>2.384191647259474E-4</v>
      </c>
      <c r="L1689" s="101">
        <f t="shared" si="690"/>
        <v>1.2853631581835704E-2</v>
      </c>
      <c r="N1689" s="34">
        <f t="shared" si="691"/>
        <v>-0.94722210108485561</v>
      </c>
      <c r="O1689" s="35">
        <f t="shared" si="699"/>
        <v>1.1650737147309624</v>
      </c>
      <c r="P1689" s="35">
        <f t="shared" si="700"/>
        <v>0.49697210399475772</v>
      </c>
      <c r="Q1689" s="35">
        <f t="shared" si="692"/>
        <v>2.3841916472594739E-2</v>
      </c>
      <c r="R1689" s="35">
        <f t="shared" si="701"/>
        <v>1.2853631581835703</v>
      </c>
      <c r="S1689" s="67">
        <f t="shared" si="693"/>
        <v>2.0240287922970293</v>
      </c>
      <c r="BL1689" s="96">
        <v>41072</v>
      </c>
      <c r="BM1689" s="126">
        <f t="shared" si="694"/>
        <v>2.3455122717900071E-2</v>
      </c>
      <c r="BN1689" s="126">
        <f t="shared" si="695"/>
        <v>1.1492206537639613E-2</v>
      </c>
      <c r="BO1689" s="126">
        <f t="shared" si="696"/>
        <v>5.0109115115396395E-3</v>
      </c>
      <c r="BP1689" s="126">
        <f t="shared" si="697"/>
        <v>4.4611077530722727E-4</v>
      </c>
      <c r="BQ1689" s="126">
        <f t="shared" si="698"/>
        <v>1.2103971939417296E-2</v>
      </c>
    </row>
    <row r="1690" spans="1:69" ht="14" thickBot="1" x14ac:dyDescent="0.2">
      <c r="A1690" s="96">
        <v>41073</v>
      </c>
      <c r="B1690" s="97">
        <v>1.7619800567626953</v>
      </c>
      <c r="C1690" s="98">
        <v>1314.8800048828125</v>
      </c>
      <c r="D1690" s="97">
        <v>1.552299976348877</v>
      </c>
      <c r="E1690">
        <v>79.339891802839219</v>
      </c>
      <c r="F1690">
        <v>1612.3800048828125</v>
      </c>
      <c r="H1690" s="34">
        <f t="shared" si="686"/>
        <v>-3.7579595272624229E-2</v>
      </c>
      <c r="I1690" s="34">
        <f t="shared" si="687"/>
        <v>-7.0232509559875599E-3</v>
      </c>
      <c r="J1690" s="34">
        <f t="shared" si="688"/>
        <v>-3.082705719274268E-3</v>
      </c>
      <c r="K1690" s="34">
        <f t="shared" si="689"/>
        <v>-1.7454539650740022E-3</v>
      </c>
      <c r="L1690" s="101">
        <f t="shared" si="690"/>
        <v>-1.857148157666861E-3</v>
      </c>
      <c r="N1690" s="34">
        <f t="shared" si="691"/>
        <v>1.5454019708327693</v>
      </c>
      <c r="O1690" s="35">
        <f t="shared" si="699"/>
        <v>-0.702325095598756</v>
      </c>
      <c r="P1690" s="35">
        <f t="shared" si="700"/>
        <v>-0.3082705719274268</v>
      </c>
      <c r="Q1690" s="35">
        <f t="shared" si="692"/>
        <v>-0.17454539650740022</v>
      </c>
      <c r="R1690" s="35">
        <f t="shared" si="701"/>
        <v>-0.18571481576668611</v>
      </c>
      <c r="S1690" s="67">
        <f t="shared" si="693"/>
        <v>0.17454609103250021</v>
      </c>
      <c r="BL1690" s="96">
        <v>41073</v>
      </c>
      <c r="BM1690" s="126">
        <f t="shared" si="694"/>
        <v>-3.7158106433728418E-2</v>
      </c>
      <c r="BN1690" s="126">
        <f t="shared" si="695"/>
        <v>-7.1817815656575711E-3</v>
      </c>
      <c r="BO1690" s="126">
        <f t="shared" si="696"/>
        <v>-3.0415152476822058E-3</v>
      </c>
      <c r="BP1690" s="126">
        <f t="shared" si="697"/>
        <v>-1.5377623544927223E-3</v>
      </c>
      <c r="BQ1690" s="126">
        <f t="shared" si="698"/>
        <v>-2.6068078000852689E-3</v>
      </c>
    </row>
    <row r="1691" spans="1:69" ht="14" thickBot="1" x14ac:dyDescent="0.2">
      <c r="A1691" s="96">
        <v>41074</v>
      </c>
      <c r="B1691" s="97">
        <v>1.7688299417495728</v>
      </c>
      <c r="C1691" s="98">
        <v>1329.0999755859375</v>
      </c>
      <c r="D1691" s="97">
        <v>1.556149959564209</v>
      </c>
      <c r="E1691">
        <v>79.339891802839219</v>
      </c>
      <c r="F1691">
        <v>1619.280029296875</v>
      </c>
      <c r="H1691" s="34">
        <f t="shared" si="686"/>
        <v>3.8876064235725846E-3</v>
      </c>
      <c r="I1691" s="34">
        <f t="shared" si="687"/>
        <v>1.0814652782245587E-2</v>
      </c>
      <c r="J1691" s="34">
        <f t="shared" si="688"/>
        <v>2.480179909805496E-3</v>
      </c>
      <c r="K1691" s="34">
        <f t="shared" si="689"/>
        <v>0</v>
      </c>
      <c r="L1691" s="101">
        <f t="shared" si="690"/>
        <v>4.2794033622142276E-3</v>
      </c>
      <c r="N1691" s="34">
        <f t="shared" si="691"/>
        <v>-0.15987172254587365</v>
      </c>
      <c r="O1691" s="35">
        <f t="shared" si="699"/>
        <v>1.0814652782245586</v>
      </c>
      <c r="P1691" s="35">
        <f t="shared" si="700"/>
        <v>0.24801799098054961</v>
      </c>
      <c r="Q1691" s="35">
        <f t="shared" si="692"/>
        <v>0</v>
      </c>
      <c r="R1691" s="35">
        <f t="shared" si="701"/>
        <v>0.42794033622142275</v>
      </c>
      <c r="S1691" s="67">
        <f t="shared" si="693"/>
        <v>1.5975518828806572</v>
      </c>
      <c r="BL1691" s="96">
        <v>41074</v>
      </c>
      <c r="BM1691" s="126">
        <f t="shared" si="694"/>
        <v>4.3090952624683957E-3</v>
      </c>
      <c r="BN1691" s="126">
        <f t="shared" si="695"/>
        <v>1.0656122172575576E-2</v>
      </c>
      <c r="BO1691" s="126">
        <f t="shared" si="696"/>
        <v>2.5213703813975583E-3</v>
      </c>
      <c r="BP1691" s="126">
        <f t="shared" si="697"/>
        <v>2.0769161058127987E-4</v>
      </c>
      <c r="BQ1691" s="126">
        <f t="shared" si="698"/>
        <v>3.5297437197958194E-3</v>
      </c>
    </row>
    <row r="1692" spans="1:69" ht="14" thickBot="1" x14ac:dyDescent="0.2">
      <c r="A1692" s="96">
        <v>41075</v>
      </c>
      <c r="B1692" s="97">
        <v>1.739050030708313</v>
      </c>
      <c r="C1692" s="98">
        <v>1342.8399658203125</v>
      </c>
      <c r="D1692" s="97">
        <v>1.5681999921798706</v>
      </c>
      <c r="E1692">
        <v>78.702972755773601</v>
      </c>
      <c r="F1692">
        <v>1624.8800048828125</v>
      </c>
      <c r="H1692" s="34">
        <f t="shared" si="686"/>
        <v>-1.6835937892256656E-2</v>
      </c>
      <c r="I1692" s="34">
        <f t="shared" si="687"/>
        <v>1.0337815429059568E-2</v>
      </c>
      <c r="J1692" s="34">
        <f t="shared" si="688"/>
        <v>7.7434906202973938E-3</v>
      </c>
      <c r="K1692" s="34">
        <f t="shared" si="689"/>
        <v>-8.0277276990542278E-3</v>
      </c>
      <c r="L1692" s="101">
        <f t="shared" si="690"/>
        <v>3.4583120180696142E-3</v>
      </c>
      <c r="N1692" s="34">
        <f t="shared" si="691"/>
        <v>0.69235156501180295</v>
      </c>
      <c r="O1692" s="35">
        <f t="shared" si="699"/>
        <v>1.0337815429059567</v>
      </c>
      <c r="P1692" s="35">
        <f t="shared" si="700"/>
        <v>0.77434906202973941</v>
      </c>
      <c r="Q1692" s="35">
        <f t="shared" si="692"/>
        <v>-0.80277276990542279</v>
      </c>
      <c r="R1692" s="35">
        <f t="shared" si="701"/>
        <v>0.34583120180696142</v>
      </c>
      <c r="S1692" s="67">
        <f t="shared" si="693"/>
        <v>2.0435406018490379</v>
      </c>
      <c r="BL1692" s="96">
        <v>41075</v>
      </c>
      <c r="BM1692" s="126">
        <f t="shared" si="694"/>
        <v>-1.6414449053360845E-2</v>
      </c>
      <c r="BN1692" s="126">
        <f t="shared" si="695"/>
        <v>1.0179284819389556E-2</v>
      </c>
      <c r="BO1692" s="126">
        <f t="shared" si="696"/>
        <v>7.784681091889456E-3</v>
      </c>
      <c r="BP1692" s="126">
        <f t="shared" si="697"/>
        <v>-7.8200360884729484E-3</v>
      </c>
      <c r="BQ1692" s="126">
        <f t="shared" si="698"/>
        <v>2.7086523756512061E-3</v>
      </c>
    </row>
    <row r="1693" spans="1:69" ht="14" thickBot="1" x14ac:dyDescent="0.2">
      <c r="A1693" s="96">
        <v>41078</v>
      </c>
      <c r="B1693" s="97">
        <v>1.7439999580383301</v>
      </c>
      <c r="C1693" s="98">
        <v>1344.780029296875</v>
      </c>
      <c r="D1693" s="97">
        <v>1.5676499605178833</v>
      </c>
      <c r="E1693">
        <v>79.107667847673014</v>
      </c>
      <c r="F1693">
        <v>1625.3800048828125</v>
      </c>
      <c r="H1693" s="34">
        <f t="shared" si="686"/>
        <v>2.8463398077173147E-3</v>
      </c>
      <c r="I1693" s="34">
        <f t="shared" si="687"/>
        <v>1.4447466011911227E-3</v>
      </c>
      <c r="J1693" s="34">
        <f t="shared" si="688"/>
        <v>-3.5074076312341721E-4</v>
      </c>
      <c r="K1693" s="34">
        <f t="shared" si="689"/>
        <v>5.1420559825006689E-3</v>
      </c>
      <c r="L1693" s="101">
        <f t="shared" si="690"/>
        <v>3.0771503033915438E-4</v>
      </c>
      <c r="N1693" s="34">
        <f t="shared" si="691"/>
        <v>-0.11705126456512084</v>
      </c>
      <c r="O1693" s="35">
        <f t="shared" si="699"/>
        <v>0.14447466011911228</v>
      </c>
      <c r="P1693" s="35">
        <f t="shared" si="700"/>
        <v>-3.5074076312341718E-2</v>
      </c>
      <c r="Q1693" s="35">
        <f t="shared" si="692"/>
        <v>0.51420559825006684</v>
      </c>
      <c r="R1693" s="35">
        <f t="shared" si="701"/>
        <v>3.0771503033915439E-2</v>
      </c>
      <c r="S1693" s="67">
        <f t="shared" si="693"/>
        <v>0.53732642052563195</v>
      </c>
      <c r="BL1693" s="96">
        <v>41078</v>
      </c>
      <c r="BM1693" s="126">
        <f t="shared" si="694"/>
        <v>3.2678286466131259E-3</v>
      </c>
      <c r="BN1693" s="126">
        <f t="shared" si="695"/>
        <v>1.2862159915211118E-3</v>
      </c>
      <c r="BO1693" s="126">
        <f t="shared" si="696"/>
        <v>-3.0955029153135485E-4</v>
      </c>
      <c r="BP1693" s="126">
        <f t="shared" si="697"/>
        <v>5.3497475930819492E-3</v>
      </c>
      <c r="BQ1693" s="126">
        <f t="shared" si="698"/>
        <v>-4.4194461207925365E-4</v>
      </c>
    </row>
    <row r="1694" spans="1:69" ht="14" thickBot="1" x14ac:dyDescent="0.2">
      <c r="A1694" s="96">
        <v>41079</v>
      </c>
      <c r="B1694" s="97">
        <v>1.7762500047683716</v>
      </c>
      <c r="C1694" s="98">
        <v>1357.97998046875</v>
      </c>
      <c r="D1694" s="97">
        <v>1.5729999542236328</v>
      </c>
      <c r="E1694">
        <v>78.957758766492091</v>
      </c>
      <c r="F1694">
        <v>1618.97998046875</v>
      </c>
      <c r="H1694" s="34">
        <f t="shared" si="686"/>
        <v>1.8491999716741224E-2</v>
      </c>
      <c r="I1694" s="34">
        <f t="shared" si="687"/>
        <v>9.8156954180652588E-3</v>
      </c>
      <c r="J1694" s="34">
        <f t="shared" si="688"/>
        <v>3.4127476416878845E-3</v>
      </c>
      <c r="K1694" s="34">
        <f t="shared" si="689"/>
        <v>-1.8950006397557091E-3</v>
      </c>
      <c r="L1694" s="101">
        <f t="shared" si="690"/>
        <v>-3.9375557683964078E-3</v>
      </c>
      <c r="N1694" s="34">
        <f t="shared" si="691"/>
        <v>-0.76045451260378316</v>
      </c>
      <c r="O1694" s="35">
        <f t="shared" si="699"/>
        <v>0.98156954180652589</v>
      </c>
      <c r="P1694" s="35">
        <f t="shared" si="700"/>
        <v>0.34127476416878844</v>
      </c>
      <c r="Q1694" s="35">
        <f t="shared" si="692"/>
        <v>-0.1895000639755709</v>
      </c>
      <c r="R1694" s="35">
        <f t="shared" si="701"/>
        <v>-0.3937555768396408</v>
      </c>
      <c r="S1694" s="67">
        <f t="shared" si="693"/>
        <v>-2.086584744368053E-2</v>
      </c>
      <c r="BL1694" s="96">
        <v>41079</v>
      </c>
      <c r="BM1694" s="126">
        <f t="shared" si="694"/>
        <v>1.8913488555637036E-2</v>
      </c>
      <c r="BN1694" s="126">
        <f t="shared" si="695"/>
        <v>9.6571648083952476E-3</v>
      </c>
      <c r="BO1694" s="126">
        <f t="shared" si="696"/>
        <v>3.4539381132799468E-3</v>
      </c>
      <c r="BP1694" s="126">
        <f t="shared" si="697"/>
        <v>-1.6873090291744293E-3</v>
      </c>
      <c r="BQ1694" s="126">
        <f t="shared" si="698"/>
        <v>-4.687215410814816E-3</v>
      </c>
    </row>
    <row r="1695" spans="1:69" ht="14" thickBot="1" x14ac:dyDescent="0.2">
      <c r="A1695" s="96">
        <v>41080</v>
      </c>
      <c r="B1695" s="97">
        <v>1.7900899648666382</v>
      </c>
      <c r="C1695" s="98">
        <v>1355.68994140625</v>
      </c>
      <c r="D1695" s="97">
        <v>1.5700000524520874</v>
      </c>
      <c r="E1695">
        <v>79.522865395629182</v>
      </c>
      <c r="F1695">
        <v>1603.8800048828125</v>
      </c>
      <c r="H1695" s="34">
        <f t="shared" si="686"/>
        <v>7.7916735037933888E-3</v>
      </c>
      <c r="I1695" s="34">
        <f t="shared" si="687"/>
        <v>-1.6863570122068517E-3</v>
      </c>
      <c r="J1695" s="34">
        <f t="shared" si="688"/>
        <v>-1.9071213342952934E-3</v>
      </c>
      <c r="K1695" s="34">
        <f t="shared" si="689"/>
        <v>7.157075352256701E-3</v>
      </c>
      <c r="L1695" s="101">
        <f t="shared" si="690"/>
        <v>-9.3268451544197238E-3</v>
      </c>
      <c r="N1695" s="34">
        <f t="shared" si="691"/>
        <v>-0.32042036380363903</v>
      </c>
      <c r="O1695" s="35">
        <f t="shared" si="699"/>
        <v>-0.16863570122068516</v>
      </c>
      <c r="P1695" s="35">
        <f t="shared" si="700"/>
        <v>-0.19071213342952933</v>
      </c>
      <c r="Q1695" s="35">
        <f t="shared" si="692"/>
        <v>0.7157075352256701</v>
      </c>
      <c r="R1695" s="35">
        <f t="shared" si="701"/>
        <v>-0.93268451544197239</v>
      </c>
      <c r="S1695" s="67">
        <f t="shared" si="693"/>
        <v>-0.8967451786701558</v>
      </c>
      <c r="BL1695" s="96">
        <v>41080</v>
      </c>
      <c r="BM1695" s="126">
        <f t="shared" si="694"/>
        <v>8.2131623426891995E-3</v>
      </c>
      <c r="BN1695" s="126">
        <f t="shared" si="695"/>
        <v>-1.8448876218768626E-3</v>
      </c>
      <c r="BO1695" s="126">
        <f t="shared" si="696"/>
        <v>-1.8659308627032311E-3</v>
      </c>
      <c r="BP1695" s="126">
        <f t="shared" si="697"/>
        <v>7.3647669628379812E-3</v>
      </c>
      <c r="BQ1695" s="126">
        <f t="shared" si="698"/>
        <v>-1.0076504796838132E-2</v>
      </c>
    </row>
    <row r="1696" spans="1:69" ht="14" thickBot="1" x14ac:dyDescent="0.2">
      <c r="A1696" s="96">
        <v>41081</v>
      </c>
      <c r="B1696" s="97">
        <v>1.7761800289154053</v>
      </c>
      <c r="C1696" s="98">
        <v>1325.510009765625</v>
      </c>
      <c r="D1696" s="97">
        <v>1.5597000122070312</v>
      </c>
      <c r="E1696">
        <v>80.301934881907954</v>
      </c>
      <c r="F1696">
        <v>1570.97998046875</v>
      </c>
      <c r="H1696" s="34">
        <f t="shared" si="686"/>
        <v>-7.7705233950457909E-3</v>
      </c>
      <c r="I1696" s="34">
        <f t="shared" si="687"/>
        <v>-2.2261677039013446E-2</v>
      </c>
      <c r="J1696" s="34">
        <f t="shared" si="688"/>
        <v>-6.5605349687531201E-3</v>
      </c>
      <c r="K1696" s="34">
        <f t="shared" si="689"/>
        <v>9.7967984730287609E-3</v>
      </c>
      <c r="L1696" s="101">
        <f t="shared" si="690"/>
        <v>-2.0512771724756518E-2</v>
      </c>
      <c r="N1696" s="34">
        <f t="shared" si="691"/>
        <v>0.31955059872222336</v>
      </c>
      <c r="O1696" s="35">
        <f t="shared" si="699"/>
        <v>-2.2261677039013446</v>
      </c>
      <c r="P1696" s="35">
        <f t="shared" si="700"/>
        <v>-0.656053496875312</v>
      </c>
      <c r="Q1696" s="35">
        <f t="shared" si="692"/>
        <v>0.97967984730287605</v>
      </c>
      <c r="R1696" s="35">
        <f t="shared" si="701"/>
        <v>-2.0512771724756518</v>
      </c>
      <c r="S1696" s="67">
        <f t="shared" si="693"/>
        <v>-3.6342679272272091</v>
      </c>
      <c r="BL1696" s="96">
        <v>41081</v>
      </c>
      <c r="BM1696" s="126">
        <f t="shared" si="694"/>
        <v>-7.3490345561499802E-3</v>
      </c>
      <c r="BN1696" s="126">
        <f t="shared" si="695"/>
        <v>-2.2420207648683455E-2</v>
      </c>
      <c r="BO1696" s="126">
        <f t="shared" si="696"/>
        <v>-6.5193444971610578E-3</v>
      </c>
      <c r="BP1696" s="126">
        <f t="shared" si="697"/>
        <v>1.000449008361004E-2</v>
      </c>
      <c r="BQ1696" s="126">
        <f t="shared" si="698"/>
        <v>-2.1262431367174924E-2</v>
      </c>
    </row>
    <row r="1697" spans="1:69" ht="14" thickBot="1" x14ac:dyDescent="0.2">
      <c r="A1697" s="96">
        <v>41082</v>
      </c>
      <c r="B1697" s="97">
        <v>1.8057700395584106</v>
      </c>
      <c r="C1697" s="98">
        <v>1335.02001953125</v>
      </c>
      <c r="D1697" s="97">
        <v>1.5582000017166138</v>
      </c>
      <c r="E1697">
        <v>80.456996522507865</v>
      </c>
      <c r="F1697">
        <v>1566.5799560546875</v>
      </c>
      <c r="H1697" s="34">
        <f t="shared" si="686"/>
        <v>1.6659353309514475E-2</v>
      </c>
      <c r="I1697" s="34">
        <f t="shared" si="687"/>
        <v>7.1746042621787121E-3</v>
      </c>
      <c r="J1697" s="34">
        <f t="shared" si="688"/>
        <v>-9.6173012674079033E-4</v>
      </c>
      <c r="K1697" s="34">
        <f t="shared" si="689"/>
        <v>1.9309826198826278E-3</v>
      </c>
      <c r="L1697" s="101">
        <f t="shared" si="690"/>
        <v>-2.8008150764274016E-3</v>
      </c>
      <c r="N1697" s="34">
        <f t="shared" si="691"/>
        <v>-0.68508980074295656</v>
      </c>
      <c r="O1697" s="35">
        <f t="shared" si="699"/>
        <v>0.71746042621787121</v>
      </c>
      <c r="P1697" s="35">
        <f t="shared" si="700"/>
        <v>-9.6173012674079031E-2</v>
      </c>
      <c r="Q1697" s="35">
        <f t="shared" si="692"/>
        <v>0.19309826198826277</v>
      </c>
      <c r="R1697" s="35">
        <f t="shared" si="701"/>
        <v>-0.28008150764274015</v>
      </c>
      <c r="S1697" s="67">
        <f t="shared" si="693"/>
        <v>-0.15078563285364177</v>
      </c>
      <c r="BL1697" s="96">
        <v>41082</v>
      </c>
      <c r="BM1697" s="126">
        <f t="shared" si="694"/>
        <v>1.7080842148410286E-2</v>
      </c>
      <c r="BN1697" s="126">
        <f t="shared" si="695"/>
        <v>7.016073652508701E-3</v>
      </c>
      <c r="BO1697" s="126">
        <f t="shared" si="696"/>
        <v>-9.2053965514872797E-4</v>
      </c>
      <c r="BP1697" s="126">
        <f t="shared" si="697"/>
        <v>2.1386742304639076E-3</v>
      </c>
      <c r="BQ1697" s="126">
        <f t="shared" si="698"/>
        <v>-3.5504747188458098E-3</v>
      </c>
    </row>
    <row r="1698" spans="1:69" ht="14" thickBot="1" x14ac:dyDescent="0.2">
      <c r="A1698" s="96">
        <v>41085</v>
      </c>
      <c r="B1698" s="97">
        <v>1.7458200454711914</v>
      </c>
      <c r="C1698" s="98">
        <v>1313.719970703125</v>
      </c>
      <c r="D1698" s="97">
        <v>1.5563000440597534</v>
      </c>
      <c r="E1698">
        <v>79.700324793822318</v>
      </c>
      <c r="F1698">
        <v>1583.5799560546875</v>
      </c>
      <c r="H1698" s="34">
        <f t="shared" si="686"/>
        <v>-3.3199129885818475E-2</v>
      </c>
      <c r="I1698" s="34">
        <f t="shared" si="687"/>
        <v>-1.5954853497705479E-2</v>
      </c>
      <c r="J1698" s="34">
        <f t="shared" si="688"/>
        <v>-1.2193284910584235E-3</v>
      </c>
      <c r="K1698" s="34">
        <f t="shared" si="689"/>
        <v>-9.4046728238714131E-3</v>
      </c>
      <c r="L1698" s="101">
        <f t="shared" si="690"/>
        <v>1.0851664439019894E-2</v>
      </c>
      <c r="N1698" s="34">
        <f t="shared" si="691"/>
        <v>1.3652621957015079</v>
      </c>
      <c r="O1698" s="35">
        <f t="shared" si="699"/>
        <v>-1.5954853497705479</v>
      </c>
      <c r="P1698" s="35">
        <f t="shared" si="700"/>
        <v>-0.12193284910584234</v>
      </c>
      <c r="Q1698" s="35">
        <f t="shared" si="692"/>
        <v>-0.94046728238714128</v>
      </c>
      <c r="R1698" s="35">
        <f t="shared" si="701"/>
        <v>1.0851664439019895</v>
      </c>
      <c r="S1698" s="67">
        <f t="shared" si="693"/>
        <v>-0.2074568416600342</v>
      </c>
      <c r="BL1698" s="96">
        <v>41085</v>
      </c>
      <c r="BM1698" s="126">
        <f t="shared" si="694"/>
        <v>-3.2777641046922663E-2</v>
      </c>
      <c r="BN1698" s="126">
        <f t="shared" si="695"/>
        <v>-1.6113384107375488E-2</v>
      </c>
      <c r="BO1698" s="126">
        <f t="shared" si="696"/>
        <v>-1.1781380194663613E-3</v>
      </c>
      <c r="BP1698" s="126">
        <f t="shared" si="697"/>
        <v>-9.1969812132901337E-3</v>
      </c>
      <c r="BQ1698" s="126">
        <f t="shared" si="698"/>
        <v>1.0102004796601486E-2</v>
      </c>
    </row>
    <row r="1699" spans="1:69" ht="14" thickBot="1" x14ac:dyDescent="0.2">
      <c r="A1699" s="96">
        <v>41086</v>
      </c>
      <c r="B1699" s="97">
        <v>1.7629499435424805</v>
      </c>
      <c r="C1699" s="98">
        <v>1319.989990234375</v>
      </c>
      <c r="D1699" s="97">
        <v>1.5637999773025513</v>
      </c>
      <c r="E1699">
        <v>79.478618071891404</v>
      </c>
      <c r="F1699">
        <v>1571.3800048828125</v>
      </c>
      <c r="H1699" s="34">
        <f t="shared" si="686"/>
        <v>9.8119494708091507E-3</v>
      </c>
      <c r="I1699" s="34">
        <f t="shared" si="687"/>
        <v>4.7727214863713917E-3</v>
      </c>
      <c r="J1699" s="34">
        <f t="shared" si="688"/>
        <v>4.8190792459489873E-3</v>
      </c>
      <c r="K1699" s="34">
        <f t="shared" si="689"/>
        <v>-2.7817543090878235E-3</v>
      </c>
      <c r="L1699" s="101">
        <f t="shared" si="690"/>
        <v>-7.7040323257625814E-3</v>
      </c>
      <c r="N1699" s="34">
        <f t="shared" si="691"/>
        <v>-0.40350104730761055</v>
      </c>
      <c r="O1699" s="35">
        <f t="shared" si="699"/>
        <v>0.47727214863713918</v>
      </c>
      <c r="P1699" s="35">
        <f t="shared" si="700"/>
        <v>0.48190792459489873</v>
      </c>
      <c r="Q1699" s="35">
        <f t="shared" si="692"/>
        <v>-0.27817543090878233</v>
      </c>
      <c r="R1699" s="35">
        <f t="shared" si="701"/>
        <v>-0.77040323257625809</v>
      </c>
      <c r="S1699" s="67">
        <f t="shared" si="693"/>
        <v>-0.49289963756061311</v>
      </c>
      <c r="BL1699" s="96">
        <v>41086</v>
      </c>
      <c r="BM1699" s="126">
        <f t="shared" si="694"/>
        <v>1.0233438309704962E-2</v>
      </c>
      <c r="BN1699" s="126">
        <f t="shared" si="695"/>
        <v>4.6141908767013805E-3</v>
      </c>
      <c r="BO1699" s="126">
        <f t="shared" si="696"/>
        <v>4.8602697175410495E-3</v>
      </c>
      <c r="BP1699" s="126">
        <f t="shared" si="697"/>
        <v>-2.5740626985065436E-3</v>
      </c>
      <c r="BQ1699" s="126">
        <f t="shared" si="698"/>
        <v>-8.4536919681809895E-3</v>
      </c>
    </row>
    <row r="1700" spans="1:69" ht="14" thickBot="1" x14ac:dyDescent="0.2">
      <c r="A1700" s="96">
        <v>41087</v>
      </c>
      <c r="B1700" s="97">
        <v>1.7518899440765381</v>
      </c>
      <c r="C1700" s="98">
        <v>1331.8499755859375</v>
      </c>
      <c r="D1700" s="97">
        <v>1.5557999610900879</v>
      </c>
      <c r="E1700">
        <v>79.782990396989803</v>
      </c>
      <c r="F1700">
        <v>1573.1800537109375</v>
      </c>
      <c r="H1700" s="34">
        <f t="shared" si="686"/>
        <v>-6.2735754389704138E-3</v>
      </c>
      <c r="I1700" s="34">
        <f t="shared" si="687"/>
        <v>8.9849055214855558E-3</v>
      </c>
      <c r="J1700" s="34">
        <f t="shared" si="688"/>
        <v>-5.1157541428430405E-3</v>
      </c>
      <c r="K1700" s="34">
        <f t="shared" si="689"/>
        <v>3.8296126993939742E-3</v>
      </c>
      <c r="L1700" s="101">
        <f t="shared" si="690"/>
        <v>1.1455210213517008E-3</v>
      </c>
      <c r="N1700" s="34">
        <f t="shared" si="691"/>
        <v>0.25799095964760516</v>
      </c>
      <c r="O1700" s="35">
        <f t="shared" si="699"/>
        <v>0.89849055214855555</v>
      </c>
      <c r="P1700" s="35">
        <f t="shared" si="700"/>
        <v>-0.51157541428430409</v>
      </c>
      <c r="Q1700" s="35">
        <f t="shared" si="692"/>
        <v>0.38296126993939744</v>
      </c>
      <c r="R1700" s="35">
        <f t="shared" si="701"/>
        <v>0.11455210213517009</v>
      </c>
      <c r="S1700" s="67">
        <f t="shared" si="693"/>
        <v>1.142419469586424</v>
      </c>
      <c r="BL1700" s="96">
        <v>41087</v>
      </c>
      <c r="BM1700" s="126">
        <f t="shared" si="694"/>
        <v>-5.8520866000746031E-3</v>
      </c>
      <c r="BN1700" s="126">
        <f t="shared" si="695"/>
        <v>8.8263749118155446E-3</v>
      </c>
      <c r="BO1700" s="126">
        <f t="shared" si="696"/>
        <v>-5.0745636712509782E-3</v>
      </c>
      <c r="BP1700" s="126">
        <f t="shared" si="697"/>
        <v>4.037304309975254E-3</v>
      </c>
      <c r="BQ1700" s="126">
        <f t="shared" si="698"/>
        <v>3.9586137893329279E-4</v>
      </c>
    </row>
    <row r="1701" spans="1:69" ht="14" thickBot="1" x14ac:dyDescent="0.2">
      <c r="A1701" s="96">
        <v>41088</v>
      </c>
      <c r="B1701" s="97">
        <v>1.7125699520111084</v>
      </c>
      <c r="C1701" s="98">
        <v>1329.0400390625</v>
      </c>
      <c r="D1701" s="97">
        <v>1.5490000247955322</v>
      </c>
      <c r="E1701">
        <v>79.371380092345746</v>
      </c>
      <c r="F1701">
        <v>1555.0799560546875</v>
      </c>
      <c r="H1701" s="34">
        <f t="shared" si="686"/>
        <v>-2.2444327737811274E-2</v>
      </c>
      <c r="I1701" s="34">
        <f t="shared" si="687"/>
        <v>-2.1097995832460702E-3</v>
      </c>
      <c r="J1701" s="34">
        <f t="shared" si="688"/>
        <v>-4.3707009028276459E-3</v>
      </c>
      <c r="K1701" s="34">
        <f t="shared" si="689"/>
        <v>-5.1591235499689556E-3</v>
      </c>
      <c r="L1701" s="101">
        <f t="shared" si="690"/>
        <v>-1.150542025596759E-2</v>
      </c>
      <c r="N1701" s="34">
        <f t="shared" si="691"/>
        <v>0.92298780943225411</v>
      </c>
      <c r="O1701" s="35">
        <f t="shared" si="699"/>
        <v>-0.21097995832460703</v>
      </c>
      <c r="P1701" s="35">
        <f t="shared" si="700"/>
        <v>-0.43707009028276461</v>
      </c>
      <c r="Q1701" s="35">
        <f t="shared" si="692"/>
        <v>-0.51591235499689558</v>
      </c>
      <c r="R1701" s="35">
        <f t="shared" si="701"/>
        <v>-1.1505420255967589</v>
      </c>
      <c r="S1701" s="67">
        <f t="shared" si="693"/>
        <v>-1.3915166197687721</v>
      </c>
      <c r="BL1701" s="96">
        <v>41088</v>
      </c>
      <c r="BM1701" s="126">
        <f t="shared" si="694"/>
        <v>-2.2022838898915462E-2</v>
      </c>
      <c r="BN1701" s="126">
        <f t="shared" si="695"/>
        <v>-2.2683301929160814E-3</v>
      </c>
      <c r="BO1701" s="126">
        <f t="shared" si="696"/>
        <v>-4.3295104312355837E-3</v>
      </c>
      <c r="BP1701" s="126">
        <f t="shared" si="697"/>
        <v>-4.9514319393876753E-3</v>
      </c>
      <c r="BQ1701" s="126">
        <f t="shared" si="698"/>
        <v>-1.2255079898385998E-2</v>
      </c>
    </row>
    <row r="1702" spans="1:69" ht="14" thickBot="1" x14ac:dyDescent="0.2">
      <c r="A1702" s="96">
        <v>41089</v>
      </c>
      <c r="B1702" s="97">
        <v>1.7861100435256958</v>
      </c>
      <c r="C1702" s="98">
        <v>1362.1600341796875</v>
      </c>
      <c r="D1702" s="97">
        <v>1.5682499408721924</v>
      </c>
      <c r="E1702">
        <v>79.85944808612912</v>
      </c>
      <c r="F1702">
        <v>1595.6800537109375</v>
      </c>
      <c r="H1702" s="34">
        <f t="shared" si="686"/>
        <v>4.2941365068461967E-2</v>
      </c>
      <c r="I1702" s="34">
        <f t="shared" si="687"/>
        <v>2.4920238776666371E-2</v>
      </c>
      <c r="J1702" s="34">
        <f t="shared" si="688"/>
        <v>1.2427318120412001E-2</v>
      </c>
      <c r="K1702" s="34">
        <f t="shared" si="689"/>
        <v>6.1491685443232202E-3</v>
      </c>
      <c r="L1702" s="101">
        <f t="shared" si="690"/>
        <v>2.6108045118949638E-2</v>
      </c>
      <c r="N1702" s="34">
        <f t="shared" si="691"/>
        <v>-1.7658963521460098</v>
      </c>
      <c r="O1702" s="35">
        <f t="shared" si="699"/>
        <v>2.4920238776666372</v>
      </c>
      <c r="P1702" s="35">
        <f t="shared" si="700"/>
        <v>1.2427318120412001</v>
      </c>
      <c r="Q1702" s="35">
        <f t="shared" si="692"/>
        <v>0.61491685443232202</v>
      </c>
      <c r="R1702" s="35">
        <f t="shared" si="701"/>
        <v>2.6108045118949637</v>
      </c>
      <c r="S1702" s="67">
        <f t="shared" si="693"/>
        <v>5.1945807038891134</v>
      </c>
      <c r="BL1702" s="96">
        <v>41089</v>
      </c>
      <c r="BM1702" s="126">
        <f t="shared" si="694"/>
        <v>4.3362853907357779E-2</v>
      </c>
      <c r="BN1702" s="126">
        <f t="shared" si="695"/>
        <v>2.4761708166996362E-2</v>
      </c>
      <c r="BO1702" s="126">
        <f t="shared" si="696"/>
        <v>1.2468508592004064E-2</v>
      </c>
      <c r="BP1702" s="126">
        <f t="shared" si="697"/>
        <v>6.3568601549045005E-3</v>
      </c>
      <c r="BQ1702" s="126">
        <f t="shared" si="698"/>
        <v>2.5358385476531232E-2</v>
      </c>
    </row>
    <row r="1703" spans="1:69" ht="14" thickBot="1" x14ac:dyDescent="0.2">
      <c r="A1703" s="96">
        <v>41092</v>
      </c>
      <c r="B1703" s="97">
        <v>1.723289966583252</v>
      </c>
      <c r="C1703" s="98">
        <v>1365.510009765625</v>
      </c>
      <c r="D1703" s="97">
        <v>1.5690959692001343</v>
      </c>
      <c r="E1703">
        <v>79.314720325856527</v>
      </c>
      <c r="F1703">
        <v>1597.0799560546875</v>
      </c>
      <c r="H1703" s="34">
        <f t="shared" si="686"/>
        <v>-3.5171448237556531E-2</v>
      </c>
      <c r="I1703" s="34">
        <f t="shared" si="687"/>
        <v>2.4593113157624713E-3</v>
      </c>
      <c r="J1703" s="34">
        <f t="shared" si="688"/>
        <v>5.3947289006200786E-4</v>
      </c>
      <c r="K1703" s="34">
        <f t="shared" si="689"/>
        <v>-6.8210809531904053E-3</v>
      </c>
      <c r="L1703" s="101">
        <f t="shared" si="690"/>
        <v>8.7730766609156149E-4</v>
      </c>
      <c r="N1703" s="34">
        <f t="shared" si="691"/>
        <v>1.4463706974236121</v>
      </c>
      <c r="O1703" s="35">
        <f t="shared" si="699"/>
        <v>0.24593113157624713</v>
      </c>
      <c r="P1703" s="35">
        <f t="shared" si="700"/>
        <v>5.3947289006200785E-2</v>
      </c>
      <c r="Q1703" s="35">
        <f t="shared" si="692"/>
        <v>-0.68210809531904049</v>
      </c>
      <c r="R1703" s="35">
        <f t="shared" si="701"/>
        <v>8.7730766609156144E-2</v>
      </c>
      <c r="S1703" s="67">
        <f t="shared" si="693"/>
        <v>1.1518717892961758</v>
      </c>
      <c r="BL1703" s="96">
        <v>41092</v>
      </c>
      <c r="BM1703" s="126">
        <f t="shared" si="694"/>
        <v>-3.4749959398660719E-2</v>
      </c>
      <c r="BN1703" s="126">
        <f t="shared" si="695"/>
        <v>2.3007807060924602E-3</v>
      </c>
      <c r="BO1703" s="126">
        <f t="shared" si="696"/>
        <v>5.8066336165407022E-4</v>
      </c>
      <c r="BP1703" s="126">
        <f t="shared" si="697"/>
        <v>-6.613389342609125E-3</v>
      </c>
      <c r="BQ1703" s="126">
        <f t="shared" si="698"/>
        <v>1.2764802367315345E-4</v>
      </c>
    </row>
    <row r="1704" spans="1:69" ht="14" thickBot="1" x14ac:dyDescent="0.2">
      <c r="A1704" s="96">
        <v>41093</v>
      </c>
      <c r="B1704" s="97">
        <v>1.7676999568939209</v>
      </c>
      <c r="C1704" s="98">
        <v>1374.02001953125</v>
      </c>
      <c r="D1704" s="97">
        <v>1.5692800283432007</v>
      </c>
      <c r="E1704">
        <v>79.872202313012451</v>
      </c>
      <c r="F1704">
        <v>1621.3800048828125</v>
      </c>
      <c r="H1704" s="34">
        <f t="shared" si="686"/>
        <v>2.5770468796217822E-2</v>
      </c>
      <c r="I1704" s="34">
        <f t="shared" si="687"/>
        <v>6.2321108631680049E-3</v>
      </c>
      <c r="J1704" s="34">
        <f t="shared" si="688"/>
        <v>1.1730266770121947E-4</v>
      </c>
      <c r="K1704" s="34">
        <f t="shared" si="689"/>
        <v>7.0287329371592783E-3</v>
      </c>
      <c r="L1704" s="101">
        <f t="shared" si="690"/>
        <v>1.5215298855890791E-2</v>
      </c>
      <c r="N1704" s="34">
        <f t="shared" si="691"/>
        <v>-1.05977014861497</v>
      </c>
      <c r="O1704" s="35">
        <f t="shared" si="699"/>
        <v>0.62321108631680044</v>
      </c>
      <c r="P1704" s="35">
        <f t="shared" si="700"/>
        <v>1.1730266770121947E-2</v>
      </c>
      <c r="Q1704" s="35">
        <f t="shared" si="692"/>
        <v>0.70287329371592788</v>
      </c>
      <c r="R1704" s="35">
        <f t="shared" si="701"/>
        <v>1.5215298855890791</v>
      </c>
      <c r="S1704" s="67">
        <f t="shared" si="693"/>
        <v>1.7995743837769593</v>
      </c>
      <c r="BL1704" s="96">
        <v>41093</v>
      </c>
      <c r="BM1704" s="126">
        <f t="shared" si="694"/>
        <v>2.6191957635113634E-2</v>
      </c>
      <c r="BN1704" s="126">
        <f t="shared" si="695"/>
        <v>6.0735802534979937E-3</v>
      </c>
      <c r="BO1704" s="126">
        <f t="shared" si="696"/>
        <v>1.5849313929328183E-4</v>
      </c>
      <c r="BP1704" s="126">
        <f t="shared" si="697"/>
        <v>7.2364245477405586E-3</v>
      </c>
      <c r="BQ1704" s="126">
        <f t="shared" si="698"/>
        <v>1.4465639213472383E-2</v>
      </c>
    </row>
    <row r="1705" spans="1:69" ht="14" thickBot="1" x14ac:dyDescent="0.2">
      <c r="A1705" s="96">
        <v>41094</v>
      </c>
      <c r="B1705" s="97">
        <v>1.7676999568939209</v>
      </c>
      <c r="C1705" s="98">
        <v>1374.02001953125</v>
      </c>
      <c r="D1705" s="97">
        <v>1.5596040487289429</v>
      </c>
      <c r="E1705">
        <v>79.840321412998932</v>
      </c>
      <c r="F1705">
        <v>1614.5799560546875</v>
      </c>
      <c r="H1705" s="34">
        <f t="shared" si="686"/>
        <v>0</v>
      </c>
      <c r="I1705" s="34">
        <f t="shared" si="687"/>
        <v>0</v>
      </c>
      <c r="J1705" s="34">
        <f t="shared" si="688"/>
        <v>-6.1658718899732798E-3</v>
      </c>
      <c r="K1705" s="34">
        <f t="shared" si="689"/>
        <v>-3.991488789626757E-4</v>
      </c>
      <c r="L1705" s="101">
        <f t="shared" si="690"/>
        <v>-4.1939883356440447E-3</v>
      </c>
      <c r="N1705" s="34">
        <f t="shared" si="691"/>
        <v>0</v>
      </c>
      <c r="O1705" s="35">
        <f t="shared" si="699"/>
        <v>0</v>
      </c>
      <c r="P1705" s="35">
        <f t="shared" si="700"/>
        <v>-0.61658718899732801</v>
      </c>
      <c r="Q1705" s="35">
        <f t="shared" si="692"/>
        <v>-3.991488789626757E-2</v>
      </c>
      <c r="R1705" s="35">
        <f t="shared" si="701"/>
        <v>-0.41939883356440449</v>
      </c>
      <c r="S1705" s="67">
        <f t="shared" si="693"/>
        <v>-1.0759009104580002</v>
      </c>
      <c r="BL1705" s="96">
        <v>41094</v>
      </c>
      <c r="BM1705" s="126">
        <f t="shared" si="694"/>
        <v>4.2148883889581103E-4</v>
      </c>
      <c r="BN1705" s="126">
        <f t="shared" si="695"/>
        <v>-1.5853060967001092E-4</v>
      </c>
      <c r="BO1705" s="126">
        <f t="shared" si="696"/>
        <v>-6.1246814183812176E-3</v>
      </c>
      <c r="BP1705" s="126">
        <f t="shared" si="697"/>
        <v>-1.9145726838139582E-4</v>
      </c>
      <c r="BQ1705" s="126">
        <f t="shared" si="698"/>
        <v>-4.9436479780624529E-3</v>
      </c>
    </row>
    <row r="1706" spans="1:69" ht="14" thickBot="1" x14ac:dyDescent="0.2">
      <c r="A1706" s="96">
        <v>41095</v>
      </c>
      <c r="B1706" s="97">
        <v>1.7444100379943848</v>
      </c>
      <c r="C1706" s="98">
        <v>1367.5799560546875</v>
      </c>
      <c r="D1706" s="97">
        <v>1.5524519681930542</v>
      </c>
      <c r="E1706">
        <v>79.897728937663516</v>
      </c>
      <c r="F1706">
        <v>1607.3800048828125</v>
      </c>
      <c r="H1706" s="34">
        <f t="shared" si="686"/>
        <v>-1.3175266995231224E-2</v>
      </c>
      <c r="I1706" s="34">
        <f t="shared" si="687"/>
        <v>-4.6870230309741349E-3</v>
      </c>
      <c r="J1706" s="34">
        <f t="shared" si="688"/>
        <v>-4.585830962491746E-3</v>
      </c>
      <c r="K1706" s="34">
        <f t="shared" si="689"/>
        <v>7.1902922794642849E-4</v>
      </c>
      <c r="L1706" s="101">
        <f t="shared" si="690"/>
        <v>-4.4593339245140055E-3</v>
      </c>
      <c r="N1706" s="34">
        <f t="shared" si="691"/>
        <v>0.54181221040213812</v>
      </c>
      <c r="O1706" s="35">
        <f t="shared" si="699"/>
        <v>-0.46870230309741351</v>
      </c>
      <c r="P1706" s="35">
        <f t="shared" si="700"/>
        <v>-0.45858309624917459</v>
      </c>
      <c r="Q1706" s="35">
        <f t="shared" si="692"/>
        <v>7.1902922794642846E-2</v>
      </c>
      <c r="R1706" s="35">
        <f t="shared" si="701"/>
        <v>-0.44593339245140057</v>
      </c>
      <c r="S1706" s="67">
        <f t="shared" si="693"/>
        <v>-0.75950365860120772</v>
      </c>
      <c r="BL1706" s="96">
        <v>41095</v>
      </c>
      <c r="BM1706" s="126">
        <f t="shared" si="694"/>
        <v>-1.2753778156335412E-2</v>
      </c>
      <c r="BN1706" s="126">
        <f t="shared" si="695"/>
        <v>-4.8455536406441461E-3</v>
      </c>
      <c r="BO1706" s="126">
        <f t="shared" si="696"/>
        <v>-4.5446404908996837E-3</v>
      </c>
      <c r="BP1706" s="126">
        <f t="shared" si="697"/>
        <v>9.2672083852770833E-4</v>
      </c>
      <c r="BQ1706" s="126">
        <f t="shared" si="698"/>
        <v>-5.2089935669324136E-3</v>
      </c>
    </row>
    <row r="1707" spans="1:69" ht="14" thickBot="1" x14ac:dyDescent="0.2">
      <c r="A1707" s="96">
        <v>41096</v>
      </c>
      <c r="B1707" s="97">
        <v>1.6964999437332153</v>
      </c>
      <c r="C1707" s="98">
        <v>1354.6800537109375</v>
      </c>
      <c r="D1707" s="97">
        <v>1.5475000143051147</v>
      </c>
      <c r="E1707">
        <v>79.655885733828242</v>
      </c>
      <c r="F1707">
        <v>1579.47998046875</v>
      </c>
      <c r="H1707" s="51">
        <f t="shared" si="686"/>
        <v>-2.7464926948169543E-2</v>
      </c>
      <c r="I1707" s="51">
        <f t="shared" si="687"/>
        <v>-9.4326494671395662E-3</v>
      </c>
      <c r="J1707" s="51">
        <f t="shared" si="688"/>
        <v>-3.1897630261006928E-3</v>
      </c>
      <c r="K1707" s="51">
        <f t="shared" si="689"/>
        <v>-3.0269096137133041E-3</v>
      </c>
      <c r="L1707" s="102">
        <f t="shared" si="690"/>
        <v>-1.7357453949476357E-2</v>
      </c>
      <c r="N1707" s="34">
        <f t="shared" si="691"/>
        <v>1.1294520850095175</v>
      </c>
      <c r="O1707" s="35">
        <f t="shared" si="699"/>
        <v>-0.94326494671395666</v>
      </c>
      <c r="P1707" s="35">
        <f t="shared" si="700"/>
        <v>-0.31897630261006926</v>
      </c>
      <c r="Q1707" s="35">
        <f t="shared" si="692"/>
        <v>-0.30269096137133039</v>
      </c>
      <c r="R1707" s="35">
        <f t="shared" si="701"/>
        <v>-1.7357453949476358</v>
      </c>
      <c r="S1707" s="67">
        <f t="shared" si="693"/>
        <v>-2.1712255206334747</v>
      </c>
      <c r="BL1707" s="96">
        <v>41096</v>
      </c>
      <c r="BM1707" s="126">
        <f t="shared" si="694"/>
        <v>-2.7043438109273732E-2</v>
      </c>
      <c r="BN1707" s="126">
        <f t="shared" si="695"/>
        <v>-9.5911800768095773E-3</v>
      </c>
      <c r="BO1707" s="126">
        <f t="shared" si="696"/>
        <v>-3.1485725545086305E-3</v>
      </c>
      <c r="BP1707" s="126">
        <f t="shared" si="697"/>
        <v>-2.8192180031320242E-3</v>
      </c>
      <c r="BQ1707" s="126">
        <f t="shared" si="698"/>
        <v>-1.8107113591894763E-2</v>
      </c>
    </row>
    <row r="1708" spans="1:69" x14ac:dyDescent="0.15">
      <c r="A1708" s="96"/>
      <c r="B1708" s="97"/>
      <c r="C1708" s="98"/>
      <c r="D1708" s="97"/>
    </row>
    <row r="1709" spans="1:69" x14ac:dyDescent="0.15">
      <c r="A1709" s="96"/>
      <c r="B1709" s="97"/>
      <c r="C1709" s="98"/>
      <c r="D1709" s="97"/>
    </row>
    <row r="1710" spans="1:69" ht="14" thickBot="1" x14ac:dyDescent="0.2">
      <c r="A1710" s="96"/>
      <c r="B1710" s="97"/>
      <c r="C1710" s="98"/>
      <c r="D1710" s="97"/>
    </row>
    <row r="1711" spans="1:69" ht="14" thickBot="1" x14ac:dyDescent="0.2">
      <c r="A1711" s="96"/>
      <c r="B1711" s="97"/>
      <c r="C1711" s="98"/>
      <c r="D1711" s="97"/>
      <c r="G1711" t="s">
        <v>65</v>
      </c>
      <c r="H1711" s="102">
        <f>STDEV(H8:H1707)</f>
        <v>2.036229628852422E-2</v>
      </c>
      <c r="I1711" s="102">
        <f t="shared" ref="I1711:L1711" si="702">STDEV(I8:I1707)</f>
        <v>1.485326762170682E-2</v>
      </c>
      <c r="J1711" s="102">
        <f t="shared" si="702"/>
        <v>6.5152446660607473E-3</v>
      </c>
      <c r="K1711" s="102">
        <f t="shared" si="702"/>
        <v>6.8197807444439415E-3</v>
      </c>
      <c r="L1711" s="102">
        <f t="shared" si="702"/>
        <v>1.3588015088046747E-2</v>
      </c>
    </row>
    <row r="1712" spans="1:69" x14ac:dyDescent="0.15">
      <c r="A1712" s="96"/>
      <c r="B1712" s="97"/>
      <c r="C1712" s="98"/>
      <c r="D1712" s="97"/>
    </row>
    <row r="1713" spans="1:4" x14ac:dyDescent="0.15">
      <c r="A1713" s="96"/>
      <c r="B1713" s="97"/>
      <c r="C1713" s="98"/>
      <c r="D1713" s="97"/>
    </row>
    <row r="1714" spans="1:4" x14ac:dyDescent="0.15">
      <c r="A1714" s="96"/>
      <c r="B1714" s="97"/>
      <c r="C1714" s="98"/>
      <c r="D1714" s="97"/>
    </row>
    <row r="1715" spans="1:4" x14ac:dyDescent="0.15">
      <c r="A1715" s="96"/>
      <c r="B1715" s="97"/>
      <c r="C1715" s="98"/>
      <c r="D1715" s="97"/>
    </row>
    <row r="1716" spans="1:4" x14ac:dyDescent="0.15">
      <c r="A1716" s="96"/>
      <c r="B1716" s="97"/>
      <c r="C1716" s="98"/>
      <c r="D1716" s="97"/>
    </row>
    <row r="1717" spans="1:4" x14ac:dyDescent="0.15">
      <c r="A1717" s="96"/>
      <c r="B1717" s="97"/>
      <c r="C1717" s="98"/>
      <c r="D1717" s="97"/>
    </row>
    <row r="1718" spans="1:4" x14ac:dyDescent="0.15">
      <c r="A1718" s="96"/>
      <c r="B1718" s="97"/>
      <c r="C1718" s="98"/>
      <c r="D1718" s="97"/>
    </row>
    <row r="1719" spans="1:4" x14ac:dyDescent="0.15">
      <c r="A1719" s="96"/>
      <c r="B1719" s="97"/>
      <c r="C1719" s="98"/>
      <c r="D1719" s="97"/>
    </row>
    <row r="1720" spans="1:4" x14ac:dyDescent="0.15">
      <c r="A1720" s="96"/>
      <c r="B1720" s="97"/>
      <c r="C1720" s="98"/>
      <c r="D1720" s="97"/>
    </row>
    <row r="1721" spans="1:4" x14ac:dyDescent="0.15">
      <c r="A1721" s="96"/>
      <c r="B1721" s="97"/>
      <c r="C1721" s="98"/>
      <c r="D1721" s="97"/>
    </row>
    <row r="1722" spans="1:4" x14ac:dyDescent="0.15">
      <c r="A1722" s="96"/>
      <c r="B1722" s="97"/>
      <c r="C1722" s="98"/>
      <c r="D1722" s="97"/>
    </row>
    <row r="1723" spans="1:4" x14ac:dyDescent="0.15">
      <c r="A1723" s="96"/>
      <c r="B1723" s="97"/>
      <c r="C1723" s="98"/>
      <c r="D1723" s="97"/>
    </row>
    <row r="1724" spans="1:4" x14ac:dyDescent="0.15">
      <c r="A1724" s="96"/>
      <c r="B1724" s="97"/>
      <c r="C1724" s="98"/>
      <c r="D1724" s="97"/>
    </row>
    <row r="1725" spans="1:4" x14ac:dyDescent="0.15">
      <c r="A1725" s="96"/>
      <c r="B1725" s="97"/>
      <c r="C1725" s="98"/>
      <c r="D1725" s="97"/>
    </row>
    <row r="1726" spans="1:4" x14ac:dyDescent="0.15">
      <c r="A1726" s="96"/>
      <c r="B1726" s="97"/>
      <c r="C1726" s="98"/>
      <c r="D1726" s="97"/>
    </row>
    <row r="1727" spans="1:4" x14ac:dyDescent="0.15">
      <c r="A1727" s="96"/>
      <c r="B1727" s="97"/>
      <c r="C1727" s="98"/>
      <c r="D1727" s="97"/>
    </row>
    <row r="1728" spans="1:4" x14ac:dyDescent="0.15">
      <c r="A1728" s="96"/>
      <c r="B1728" s="97"/>
      <c r="C1728" s="98"/>
      <c r="D1728" s="97"/>
    </row>
    <row r="1729" spans="1:4" x14ac:dyDescent="0.15">
      <c r="A1729" s="96"/>
      <c r="B1729" s="97"/>
      <c r="C1729" s="98"/>
      <c r="D1729" s="97"/>
    </row>
    <row r="1730" spans="1:4" x14ac:dyDescent="0.15">
      <c r="A1730" s="96"/>
      <c r="B1730" s="97"/>
      <c r="C1730" s="98"/>
      <c r="D1730" s="97"/>
    </row>
    <row r="1731" spans="1:4" x14ac:dyDescent="0.15">
      <c r="A1731" s="96"/>
      <c r="B1731" s="97"/>
      <c r="C1731" s="98"/>
      <c r="D1731" s="97"/>
    </row>
    <row r="1732" spans="1:4" x14ac:dyDescent="0.15">
      <c r="A1732" s="96"/>
      <c r="B1732" s="97"/>
      <c r="C1732" s="98"/>
      <c r="D1732" s="97"/>
    </row>
    <row r="1733" spans="1:4" x14ac:dyDescent="0.15">
      <c r="A1733" s="96"/>
      <c r="B1733" s="97"/>
      <c r="C1733" s="98"/>
      <c r="D1733" s="97"/>
    </row>
    <row r="1734" spans="1:4" x14ac:dyDescent="0.15">
      <c r="A1734" s="96"/>
      <c r="B1734" s="97"/>
      <c r="C1734" s="98"/>
      <c r="D1734" s="97"/>
    </row>
    <row r="1735" spans="1:4" x14ac:dyDescent="0.15">
      <c r="A1735" s="96"/>
      <c r="B1735" s="97"/>
      <c r="C1735" s="98"/>
      <c r="D1735" s="97"/>
    </row>
    <row r="1736" spans="1:4" x14ac:dyDescent="0.15">
      <c r="A1736" s="96"/>
      <c r="B1736" s="97"/>
      <c r="C1736" s="98"/>
      <c r="D1736" s="97"/>
    </row>
    <row r="1737" spans="1:4" x14ac:dyDescent="0.15">
      <c r="A1737" s="96"/>
      <c r="B1737" s="97"/>
      <c r="C1737" s="98"/>
      <c r="D1737" s="97"/>
    </row>
    <row r="1738" spans="1:4" x14ac:dyDescent="0.15">
      <c r="A1738" s="96"/>
      <c r="B1738" s="97"/>
      <c r="C1738" s="98"/>
      <c r="D1738" s="97"/>
    </row>
    <row r="1739" spans="1:4" x14ac:dyDescent="0.15">
      <c r="A1739" s="96"/>
      <c r="B1739" s="97"/>
      <c r="C1739" s="98"/>
      <c r="D1739" s="97"/>
    </row>
    <row r="1740" spans="1:4" x14ac:dyDescent="0.15">
      <c r="A1740" s="96"/>
      <c r="B1740" s="97"/>
      <c r="C1740" s="98"/>
      <c r="D1740" s="97"/>
    </row>
    <row r="1741" spans="1:4" x14ac:dyDescent="0.15">
      <c r="A1741" s="96"/>
      <c r="B1741" s="97"/>
      <c r="C1741" s="98"/>
      <c r="D1741" s="97"/>
    </row>
    <row r="1742" spans="1:4" x14ac:dyDescent="0.15">
      <c r="A1742" s="96"/>
      <c r="B1742" s="97"/>
      <c r="C1742" s="98"/>
      <c r="D1742" s="97"/>
    </row>
    <row r="1743" spans="1:4" x14ac:dyDescent="0.15">
      <c r="A1743" s="96"/>
      <c r="B1743" s="97"/>
      <c r="C1743" s="98"/>
      <c r="D1743" s="97"/>
    </row>
    <row r="1744" spans="1:4" x14ac:dyDescent="0.15">
      <c r="A1744" s="96"/>
      <c r="B1744" s="97"/>
      <c r="C1744" s="98"/>
      <c r="D1744" s="97"/>
    </row>
    <row r="1745" spans="1:4" x14ac:dyDescent="0.15">
      <c r="A1745" s="96"/>
      <c r="B1745" s="97"/>
      <c r="C1745" s="98"/>
      <c r="D1745" s="97"/>
    </row>
    <row r="1746" spans="1:4" x14ac:dyDescent="0.15">
      <c r="A1746" s="96"/>
      <c r="B1746" s="97"/>
      <c r="C1746" s="98"/>
      <c r="D1746" s="97"/>
    </row>
    <row r="1747" spans="1:4" x14ac:dyDescent="0.15">
      <c r="A1747" s="96"/>
      <c r="B1747" s="97"/>
      <c r="C1747" s="98"/>
      <c r="D1747" s="97"/>
    </row>
    <row r="1748" spans="1:4" x14ac:dyDescent="0.15">
      <c r="A1748" s="96"/>
      <c r="B1748" s="97"/>
      <c r="C1748" s="98"/>
      <c r="D1748" s="97"/>
    </row>
    <row r="1749" spans="1:4" x14ac:dyDescent="0.15">
      <c r="A1749" s="96"/>
      <c r="B1749" s="97"/>
      <c r="C1749" s="98"/>
      <c r="D1749" s="97"/>
    </row>
    <row r="1750" spans="1:4" x14ac:dyDescent="0.15">
      <c r="A1750" s="96"/>
      <c r="B1750" s="97"/>
      <c r="C1750" s="98"/>
      <c r="D1750" s="97"/>
    </row>
    <row r="1751" spans="1:4" x14ac:dyDescent="0.15">
      <c r="A1751" s="96"/>
      <c r="B1751" s="97"/>
      <c r="C1751" s="98"/>
      <c r="D1751" s="97"/>
    </row>
    <row r="1752" spans="1:4" x14ac:dyDescent="0.15">
      <c r="A1752" s="96"/>
      <c r="B1752" s="97"/>
      <c r="C1752" s="98"/>
      <c r="D1752" s="97"/>
    </row>
    <row r="1753" spans="1:4" x14ac:dyDescent="0.15">
      <c r="A1753" s="96"/>
      <c r="B1753" s="97"/>
      <c r="C1753" s="98"/>
      <c r="D1753" s="97"/>
    </row>
    <row r="1754" spans="1:4" x14ac:dyDescent="0.15">
      <c r="A1754" s="96"/>
      <c r="B1754" s="97"/>
      <c r="C1754" s="98"/>
      <c r="D1754" s="97"/>
    </row>
    <row r="1755" spans="1:4" x14ac:dyDescent="0.15">
      <c r="A1755" s="96"/>
      <c r="B1755" s="97"/>
      <c r="C1755" s="98"/>
      <c r="D1755" s="97"/>
    </row>
    <row r="1756" spans="1:4" x14ac:dyDescent="0.15">
      <c r="A1756" s="96"/>
      <c r="B1756" s="97"/>
      <c r="C1756" s="98"/>
      <c r="D1756" s="97"/>
    </row>
    <row r="1757" spans="1:4" x14ac:dyDescent="0.15">
      <c r="A1757" s="96"/>
      <c r="B1757" s="97"/>
      <c r="C1757" s="98"/>
      <c r="D1757" s="97"/>
    </row>
    <row r="1758" spans="1:4" x14ac:dyDescent="0.15">
      <c r="A1758" s="96"/>
      <c r="B1758" s="97"/>
      <c r="C1758" s="98"/>
      <c r="D1758" s="97"/>
    </row>
    <row r="1759" spans="1:4" x14ac:dyDescent="0.15">
      <c r="A1759" s="96"/>
      <c r="B1759" s="97"/>
      <c r="C1759" s="98"/>
      <c r="D1759" s="97"/>
    </row>
    <row r="1760" spans="1:4" x14ac:dyDescent="0.15">
      <c r="A1760" s="96"/>
      <c r="B1760" s="97"/>
      <c r="C1760" s="98"/>
      <c r="D1760" s="97"/>
    </row>
    <row r="1761" spans="1:4" x14ac:dyDescent="0.15">
      <c r="A1761" s="96"/>
      <c r="B1761" s="97"/>
      <c r="C1761" s="98"/>
      <c r="D1761" s="97"/>
    </row>
    <row r="1762" spans="1:4" x14ac:dyDescent="0.15">
      <c r="A1762" s="96"/>
      <c r="B1762" s="97"/>
      <c r="C1762" s="98"/>
      <c r="D1762" s="97"/>
    </row>
    <row r="1763" spans="1:4" x14ac:dyDescent="0.15">
      <c r="A1763" s="96"/>
      <c r="B1763" s="97"/>
      <c r="C1763" s="98"/>
      <c r="D1763" s="97"/>
    </row>
    <row r="1764" spans="1:4" x14ac:dyDescent="0.15">
      <c r="A1764" s="96"/>
      <c r="B1764" s="97"/>
      <c r="C1764" s="98"/>
      <c r="D1764" s="97"/>
    </row>
    <row r="1765" spans="1:4" x14ac:dyDescent="0.15">
      <c r="A1765" s="96"/>
      <c r="B1765" s="97"/>
      <c r="C1765" s="98"/>
      <c r="D1765" s="97"/>
    </row>
    <row r="1766" spans="1:4" x14ac:dyDescent="0.15">
      <c r="A1766" s="96"/>
      <c r="B1766" s="97"/>
      <c r="C1766" s="98"/>
      <c r="D1766" s="97"/>
    </row>
    <row r="1767" spans="1:4" x14ac:dyDescent="0.15">
      <c r="A1767" s="96"/>
      <c r="B1767" s="97"/>
      <c r="C1767" s="98"/>
      <c r="D1767" s="97"/>
    </row>
    <row r="1768" spans="1:4" x14ac:dyDescent="0.15">
      <c r="C1768" s="98"/>
    </row>
    <row r="1769" spans="1:4" x14ac:dyDescent="0.15">
      <c r="C1769" s="98"/>
    </row>
    <row r="1770" spans="1:4" x14ac:dyDescent="0.15">
      <c r="C1770" s="98"/>
    </row>
    <row r="1771" spans="1:4" x14ac:dyDescent="0.15">
      <c r="C1771" s="98"/>
    </row>
    <row r="1772" spans="1:4" x14ac:dyDescent="0.15">
      <c r="C1772" s="98"/>
    </row>
    <row r="1773" spans="1:4" x14ac:dyDescent="0.15">
      <c r="C1773" s="98"/>
    </row>
    <row r="1774" spans="1:4" x14ac:dyDescent="0.15">
      <c r="C1774" s="98"/>
    </row>
    <row r="1775" spans="1:4" x14ac:dyDescent="0.15">
      <c r="C1775" s="98"/>
    </row>
    <row r="1776" spans="1:4" x14ac:dyDescent="0.15">
      <c r="C1776" s="98"/>
    </row>
    <row r="1777" spans="3:3" x14ac:dyDescent="0.15">
      <c r="C1777" s="98"/>
    </row>
    <row r="1778" spans="3:3" x14ac:dyDescent="0.15">
      <c r="C1778" s="98"/>
    </row>
    <row r="1779" spans="3:3" x14ac:dyDescent="0.15">
      <c r="C1779" s="98"/>
    </row>
    <row r="1780" spans="3:3" x14ac:dyDescent="0.15">
      <c r="C1780" s="98"/>
    </row>
    <row r="1781" spans="3:3" x14ac:dyDescent="0.15">
      <c r="C1781" s="98"/>
    </row>
    <row r="1782" spans="3:3" x14ac:dyDescent="0.15">
      <c r="C1782" s="98"/>
    </row>
    <row r="1783" spans="3:3" x14ac:dyDescent="0.15">
      <c r="C1783" s="98"/>
    </row>
    <row r="1784" spans="3:3" x14ac:dyDescent="0.15">
      <c r="C1784" s="98"/>
    </row>
    <row r="1785" spans="3:3" x14ac:dyDescent="0.15">
      <c r="C1785" s="98"/>
    </row>
    <row r="1786" spans="3:3" x14ac:dyDescent="0.15">
      <c r="C1786" s="98"/>
    </row>
    <row r="1787" spans="3:3" x14ac:dyDescent="0.15">
      <c r="C1787" s="98"/>
    </row>
    <row r="1788" spans="3:3" x14ac:dyDescent="0.15">
      <c r="C1788" s="98"/>
    </row>
    <row r="1789" spans="3:3" x14ac:dyDescent="0.15">
      <c r="C1789" s="98"/>
    </row>
    <row r="1790" spans="3:3" x14ac:dyDescent="0.15">
      <c r="C1790" s="98"/>
    </row>
    <row r="1791" spans="3:3" x14ac:dyDescent="0.15">
      <c r="C1791" s="98"/>
    </row>
    <row r="1792" spans="3:3" x14ac:dyDescent="0.15">
      <c r="C1792" s="98"/>
    </row>
    <row r="1793" spans="3:3" x14ac:dyDescent="0.15">
      <c r="C1793" s="98"/>
    </row>
    <row r="1794" spans="3:3" x14ac:dyDescent="0.15">
      <c r="C1794" s="98"/>
    </row>
    <row r="1795" spans="3:3" x14ac:dyDescent="0.15">
      <c r="C1795" s="98"/>
    </row>
    <row r="1796" spans="3:3" x14ac:dyDescent="0.15">
      <c r="C1796" s="98"/>
    </row>
    <row r="1797" spans="3:3" x14ac:dyDescent="0.15">
      <c r="C1797" s="98"/>
    </row>
    <row r="1798" spans="3:3" x14ac:dyDescent="0.15">
      <c r="C1798" s="98"/>
    </row>
    <row r="1799" spans="3:3" x14ac:dyDescent="0.15">
      <c r="C1799" s="98"/>
    </row>
    <row r="1800" spans="3:3" x14ac:dyDescent="0.15">
      <c r="C1800" s="98"/>
    </row>
    <row r="1801" spans="3:3" x14ac:dyDescent="0.15">
      <c r="C1801" s="98"/>
    </row>
    <row r="1802" spans="3:3" x14ac:dyDescent="0.15">
      <c r="C1802" s="98"/>
    </row>
    <row r="1803" spans="3:3" x14ac:dyDescent="0.15">
      <c r="C1803" s="98"/>
    </row>
    <row r="1804" spans="3:3" x14ac:dyDescent="0.15">
      <c r="C1804" s="98"/>
    </row>
    <row r="1805" spans="3:3" x14ac:dyDescent="0.15">
      <c r="C1805" s="98"/>
    </row>
    <row r="1806" spans="3:3" x14ac:dyDescent="0.15">
      <c r="C1806" s="98"/>
    </row>
    <row r="1807" spans="3:3" x14ac:dyDescent="0.15">
      <c r="C1807" s="98"/>
    </row>
    <row r="1808" spans="3:3" x14ac:dyDescent="0.15">
      <c r="C1808" s="98"/>
    </row>
    <row r="1809" spans="3:3" x14ac:dyDescent="0.15">
      <c r="C1809" s="98"/>
    </row>
    <row r="1810" spans="3:3" x14ac:dyDescent="0.15">
      <c r="C1810" s="98"/>
    </row>
    <row r="1811" spans="3:3" x14ac:dyDescent="0.15">
      <c r="C1811" s="98"/>
    </row>
    <row r="1812" spans="3:3" x14ac:dyDescent="0.15">
      <c r="C1812" s="98"/>
    </row>
    <row r="1813" spans="3:3" x14ac:dyDescent="0.15">
      <c r="C1813" s="98"/>
    </row>
    <row r="1814" spans="3:3" x14ac:dyDescent="0.15">
      <c r="C1814" s="98"/>
    </row>
    <row r="1815" spans="3:3" x14ac:dyDescent="0.15">
      <c r="C1815" s="98"/>
    </row>
    <row r="1816" spans="3:3" x14ac:dyDescent="0.15">
      <c r="C1816" s="98"/>
    </row>
    <row r="1817" spans="3:3" x14ac:dyDescent="0.15">
      <c r="C1817" s="98"/>
    </row>
    <row r="1818" spans="3:3" x14ac:dyDescent="0.15">
      <c r="C1818" s="98"/>
    </row>
    <row r="1819" spans="3:3" x14ac:dyDescent="0.15">
      <c r="C1819" s="98"/>
    </row>
    <row r="1820" spans="3:3" x14ac:dyDescent="0.15">
      <c r="C1820" s="98"/>
    </row>
    <row r="1821" spans="3:3" x14ac:dyDescent="0.15">
      <c r="C1821" s="98"/>
    </row>
    <row r="1822" spans="3:3" x14ac:dyDescent="0.15">
      <c r="C1822" s="98"/>
    </row>
    <row r="1823" spans="3:3" x14ac:dyDescent="0.15">
      <c r="C1823" s="98"/>
    </row>
    <row r="1824" spans="3:3" x14ac:dyDescent="0.15">
      <c r="C1824" s="98"/>
    </row>
    <row r="1825" spans="3:3" x14ac:dyDescent="0.15">
      <c r="C1825" s="98"/>
    </row>
    <row r="1826" spans="3:3" x14ac:dyDescent="0.15">
      <c r="C1826" s="98"/>
    </row>
    <row r="1827" spans="3:3" x14ac:dyDescent="0.15">
      <c r="C1827" s="98"/>
    </row>
    <row r="1828" spans="3:3" x14ac:dyDescent="0.15">
      <c r="C1828" s="98"/>
    </row>
    <row r="1829" spans="3:3" x14ac:dyDescent="0.15">
      <c r="C1829" s="98"/>
    </row>
    <row r="1830" spans="3:3" x14ac:dyDescent="0.15">
      <c r="C1830" s="98"/>
    </row>
    <row r="1831" spans="3:3" x14ac:dyDescent="0.15">
      <c r="C1831" s="98"/>
    </row>
    <row r="1832" spans="3:3" x14ac:dyDescent="0.15">
      <c r="C1832" s="98"/>
    </row>
    <row r="1833" spans="3:3" x14ac:dyDescent="0.15">
      <c r="C1833" s="98"/>
    </row>
    <row r="1834" spans="3:3" x14ac:dyDescent="0.15">
      <c r="C1834" s="98"/>
    </row>
    <row r="1835" spans="3:3" x14ac:dyDescent="0.15">
      <c r="C1835" s="98"/>
    </row>
  </sheetData>
  <mergeCells count="1">
    <mergeCell ref="AJ1009:AO1009"/>
  </mergeCells>
  <phoneticPr fontId="8" type="noConversion"/>
  <conditionalFormatting sqref="AK1016:AO1021 AK1031:AO1035">
    <cfRule type="cellIs" dxfId="0" priority="1" stopIfTrue="1" operator="equal">
      <formula>"Reject"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9"/>
  <sheetViews>
    <sheetView workbookViewId="0">
      <selection activeCell="F27" sqref="F27"/>
    </sheetView>
  </sheetViews>
  <sheetFormatPr baseColWidth="10" defaultColWidth="8.83203125" defaultRowHeight="13" x14ac:dyDescent="0.15"/>
  <cols>
    <col min="2" max="2" width="12" customWidth="1"/>
    <col min="8" max="8" width="12.6640625" customWidth="1"/>
  </cols>
  <sheetData>
    <row r="1" spans="1:5" ht="16" x14ac:dyDescent="0.2">
      <c r="A1" s="3" t="s">
        <v>0</v>
      </c>
    </row>
    <row r="2" spans="1:5" x14ac:dyDescent="0.15">
      <c r="A2" s="2" t="s">
        <v>1</v>
      </c>
    </row>
    <row r="3" spans="1:5" x14ac:dyDescent="0.15">
      <c r="A3" t="s">
        <v>2</v>
      </c>
    </row>
    <row r="4" spans="1:5" x14ac:dyDescent="0.15">
      <c r="A4" s="4" t="s">
        <v>3</v>
      </c>
    </row>
    <row r="5" spans="1:5" x14ac:dyDescent="0.15">
      <c r="C5" s="5">
        <v>5</v>
      </c>
      <c r="D5" s="6">
        <v>2</v>
      </c>
      <c r="E5" s="7">
        <v>6</v>
      </c>
    </row>
    <row r="6" spans="1:5" x14ac:dyDescent="0.15">
      <c r="C6" s="5">
        <v>2</v>
      </c>
      <c r="D6" s="6">
        <v>4</v>
      </c>
      <c r="E6" s="7">
        <v>3</v>
      </c>
    </row>
    <row r="7" spans="1:5" x14ac:dyDescent="0.15">
      <c r="C7" s="5">
        <v>6</v>
      </c>
      <c r="D7" s="6">
        <v>3</v>
      </c>
      <c r="E7" s="7">
        <v>2</v>
      </c>
    </row>
    <row r="8" spans="1:5" x14ac:dyDescent="0.15">
      <c r="A8" t="s">
        <v>4</v>
      </c>
      <c r="C8" s="6"/>
      <c r="D8" s="6"/>
      <c r="E8" s="6"/>
    </row>
    <row r="9" spans="1:5" x14ac:dyDescent="0.15">
      <c r="B9" s="8" t="s">
        <v>5</v>
      </c>
      <c r="C9" s="6"/>
      <c r="D9" s="6"/>
      <c r="E9" s="6"/>
    </row>
    <row r="10" spans="1:5" x14ac:dyDescent="0.15">
      <c r="A10" t="s">
        <v>6</v>
      </c>
      <c r="C10" s="6"/>
      <c r="D10" s="6"/>
      <c r="E10" s="6"/>
    </row>
    <row r="11" spans="1:5" x14ac:dyDescent="0.15">
      <c r="A11" t="s">
        <v>7</v>
      </c>
    </row>
    <row r="12" spans="1:5" x14ac:dyDescent="0.15">
      <c r="A12" t="s">
        <v>8</v>
      </c>
    </row>
    <row r="13" spans="1:5" x14ac:dyDescent="0.15">
      <c r="A13" t="s">
        <v>9</v>
      </c>
    </row>
    <row r="14" spans="1:5" x14ac:dyDescent="0.15">
      <c r="A14" s="4" t="s">
        <v>10</v>
      </c>
    </row>
    <row r="15" spans="1:5" x14ac:dyDescent="0.15">
      <c r="B15" s="9" t="str">
        <f t="array" ref="B15:E19">SymmetricEigenvectors(3,C5:E7)</f>
        <v>Eigenvalues:</v>
      </c>
      <c r="C15" s="10">
        <v>11.308030474568536</v>
      </c>
      <c r="D15" s="10">
        <v>2.5919823409737464</v>
      </c>
      <c r="E15" s="10">
        <v>-2.9000128155422855</v>
      </c>
    </row>
    <row r="16" spans="1:5" x14ac:dyDescent="0.15">
      <c r="B16" s="9" t="str">
        <v/>
      </c>
      <c r="C16" s="11" t="str">
        <v/>
      </c>
      <c r="D16" s="11" t="str">
        <v/>
      </c>
      <c r="E16" s="11" t="str">
        <v/>
      </c>
    </row>
    <row r="17" spans="2:5" x14ac:dyDescent="0.15">
      <c r="B17" s="9" t="str">
        <v>Eigenvectors:</v>
      </c>
      <c r="C17" s="11">
        <v>0.69037500078208558</v>
      </c>
      <c r="D17" s="11">
        <v>-0.45324148632930678</v>
      </c>
      <c r="E17" s="11">
        <v>-0.56387455463528036</v>
      </c>
    </row>
    <row r="18" spans="2:5" x14ac:dyDescent="0.15">
      <c r="B18" s="9" t="str">
        <v/>
      </c>
      <c r="C18" s="11">
        <v>0.42828481243092603</v>
      </c>
      <c r="D18" s="11">
        <v>0.88421717353478901</v>
      </c>
      <c r="E18" s="11">
        <v>-0.18636552649874666</v>
      </c>
    </row>
    <row r="19" spans="2:5" x14ac:dyDescent="0.15">
      <c r="B19" s="9" t="str">
        <v/>
      </c>
      <c r="C19" s="11">
        <v>0.58305615315863146</v>
      </c>
      <c r="D19" s="11">
        <v>-0.11283680736421696</v>
      </c>
      <c r="E19" s="11">
        <v>0.80455787682907509</v>
      </c>
    </row>
  </sheetData>
  <phoneticPr fontId="0" type="noConversion"/>
  <pageMargins left="0.75" right="0.75" top="1" bottom="1" header="0.5" footer="0.5"/>
  <pageSetup orientation="portrait" horizontalDpi="4294967293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 Homework</vt:lpstr>
      <vt:lpstr>Eigenvalues</vt:lpstr>
    </vt:vector>
  </TitlesOfParts>
  <Company>NationsBanc Montgomery Securities,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kabbott</dc:creator>
  <cp:lastModifiedBy>Microsoft Office User</cp:lastModifiedBy>
  <dcterms:created xsi:type="dcterms:W3CDTF">2001-12-18T17:34:45Z</dcterms:created>
  <dcterms:modified xsi:type="dcterms:W3CDTF">2016-03-25T19:26:42Z</dcterms:modified>
</cp:coreProperties>
</file>