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ubin\Downloads\"/>
    </mc:Choice>
  </mc:AlternateContent>
  <bookViews>
    <workbookView xWindow="0" yWindow="0" windowWidth="28800" windowHeight="12495" activeTab="2"/>
  </bookViews>
  <sheets>
    <sheet name="Digest Table" sheetId="2" r:id="rId1"/>
    <sheet name="SAT2017(from GA)" sheetId="3" r:id="rId2"/>
    <sheet name="SAT2018(from GA)" sheetId="4" r:id="rId3"/>
  </sheets>
  <definedNames>
    <definedName name="_xlnm._FilterDatabase" localSheetId="1" hidden="1">'SAT2017(from GA)'!$A$2:$Q$53</definedName>
    <definedName name="sat_2017" localSheetId="1">'SAT2017(from GA)'!$A$2:$E$53</definedName>
    <definedName name="sat_2018" localSheetId="2">'SAT2018(from GA)'!$A$2:$E$53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3" l="1"/>
  <c r="H53" i="3" s="1"/>
  <c r="G52" i="3"/>
  <c r="H52" i="3" s="1"/>
  <c r="G51" i="3"/>
  <c r="H51" i="3" s="1"/>
  <c r="H50" i="3"/>
  <c r="G50" i="3"/>
  <c r="G49" i="3"/>
  <c r="H49" i="3" s="1"/>
  <c r="G48" i="3"/>
  <c r="H48" i="3" s="1"/>
  <c r="G47" i="3"/>
  <c r="H47" i="3" s="1"/>
  <c r="H46" i="3"/>
  <c r="G46" i="3"/>
  <c r="G45" i="3"/>
  <c r="H45" i="3" s="1"/>
  <c r="G44" i="3"/>
  <c r="H44" i="3" s="1"/>
  <c r="G43" i="3"/>
  <c r="H43" i="3" s="1"/>
  <c r="H42" i="3"/>
  <c r="G42" i="3"/>
  <c r="G41" i="3"/>
  <c r="H41" i="3" s="1"/>
  <c r="G40" i="3"/>
  <c r="H40" i="3" s="1"/>
  <c r="G39" i="3"/>
  <c r="H39" i="3" s="1"/>
  <c r="H38" i="3"/>
  <c r="G38" i="3"/>
  <c r="G37" i="3"/>
  <c r="H37" i="3" s="1"/>
  <c r="G36" i="3"/>
  <c r="H36" i="3" s="1"/>
  <c r="G35" i="3"/>
  <c r="H35" i="3" s="1"/>
  <c r="H34" i="3"/>
  <c r="G34" i="3"/>
  <c r="G33" i="3"/>
  <c r="H33" i="3" s="1"/>
  <c r="G32" i="3"/>
  <c r="H32" i="3" s="1"/>
  <c r="G31" i="3"/>
  <c r="H31" i="3" s="1"/>
  <c r="H30" i="3"/>
  <c r="G30" i="3"/>
  <c r="G29" i="3"/>
  <c r="H29" i="3" s="1"/>
  <c r="G28" i="3"/>
  <c r="H28" i="3" s="1"/>
  <c r="G27" i="3"/>
  <c r="H27" i="3" s="1"/>
  <c r="H26" i="3"/>
  <c r="G26" i="3"/>
  <c r="G25" i="3"/>
  <c r="H25" i="3" s="1"/>
  <c r="G24" i="3"/>
  <c r="H24" i="3" s="1"/>
  <c r="G23" i="3"/>
  <c r="H23" i="3" s="1"/>
  <c r="H22" i="3"/>
  <c r="G22" i="3"/>
  <c r="G21" i="3"/>
  <c r="H21" i="3" s="1"/>
  <c r="G20" i="3"/>
  <c r="H20" i="3" s="1"/>
  <c r="G19" i="3"/>
  <c r="H19" i="3" s="1"/>
  <c r="H18" i="3"/>
  <c r="G18" i="3"/>
  <c r="G17" i="3"/>
  <c r="H17" i="3" s="1"/>
  <c r="G16" i="3"/>
  <c r="H16" i="3" s="1"/>
  <c r="G15" i="3"/>
  <c r="H15" i="3" s="1"/>
  <c r="H14" i="3"/>
  <c r="G14" i="3"/>
  <c r="G13" i="3"/>
  <c r="H13" i="3" s="1"/>
  <c r="G12" i="3"/>
  <c r="H12" i="3" s="1"/>
  <c r="G11" i="3"/>
  <c r="H11" i="3" s="1"/>
  <c r="H10" i="3"/>
  <c r="G10" i="3"/>
  <c r="G9" i="3"/>
  <c r="H9" i="3" s="1"/>
  <c r="G8" i="3"/>
  <c r="H8" i="3" s="1"/>
  <c r="G7" i="3"/>
  <c r="H7" i="3" s="1"/>
  <c r="H6" i="3"/>
  <c r="G6" i="3"/>
  <c r="G5" i="3"/>
  <c r="H5" i="3" s="1"/>
  <c r="G4" i="3"/>
  <c r="H4" i="3" s="1"/>
  <c r="G3" i="3"/>
  <c r="H3" i="3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4"/>
  <c r="M53" i="4"/>
  <c r="L53" i="4"/>
  <c r="K53" i="4"/>
  <c r="O53" i="4" s="1"/>
  <c r="M52" i="4"/>
  <c r="L52" i="4"/>
  <c r="P52" i="4" s="1"/>
  <c r="K52" i="4"/>
  <c r="M51" i="4"/>
  <c r="Q51" i="4" s="1"/>
  <c r="L51" i="4"/>
  <c r="K51" i="4"/>
  <c r="M50" i="4"/>
  <c r="L50" i="4"/>
  <c r="P50" i="4" s="1"/>
  <c r="K50" i="4"/>
  <c r="M49" i="4"/>
  <c r="Q49" i="4" s="1"/>
  <c r="L49" i="4"/>
  <c r="K49" i="4"/>
  <c r="O49" i="4" s="1"/>
  <c r="M48" i="4"/>
  <c r="L48" i="4"/>
  <c r="K48" i="4"/>
  <c r="M47" i="4"/>
  <c r="Q47" i="4" s="1"/>
  <c r="L47" i="4"/>
  <c r="K47" i="4"/>
  <c r="O47" i="4" s="1"/>
  <c r="M46" i="4"/>
  <c r="L46" i="4"/>
  <c r="P46" i="4" s="1"/>
  <c r="K46" i="4"/>
  <c r="M45" i="4"/>
  <c r="L45" i="4"/>
  <c r="K45" i="4"/>
  <c r="O45" i="4" s="1"/>
  <c r="M44" i="4"/>
  <c r="L44" i="4"/>
  <c r="K44" i="4"/>
  <c r="M43" i="4"/>
  <c r="Q43" i="4" s="1"/>
  <c r="L43" i="4"/>
  <c r="K43" i="4"/>
  <c r="M42" i="4"/>
  <c r="L42" i="4"/>
  <c r="P42" i="4" s="1"/>
  <c r="K42" i="4"/>
  <c r="M41" i="4"/>
  <c r="Q41" i="4" s="1"/>
  <c r="L41" i="4"/>
  <c r="K41" i="4"/>
  <c r="O41" i="4" s="1"/>
  <c r="M40" i="4"/>
  <c r="L40" i="4"/>
  <c r="K40" i="4"/>
  <c r="M39" i="4"/>
  <c r="Q39" i="4" s="1"/>
  <c r="L39" i="4"/>
  <c r="K39" i="4"/>
  <c r="O39" i="4" s="1"/>
  <c r="M38" i="4"/>
  <c r="L38" i="4"/>
  <c r="P38" i="4" s="1"/>
  <c r="K38" i="4"/>
  <c r="M37" i="4"/>
  <c r="L37" i="4"/>
  <c r="K37" i="4"/>
  <c r="O37" i="4" s="1"/>
  <c r="M36" i="4"/>
  <c r="L36" i="4"/>
  <c r="P36" i="4" s="1"/>
  <c r="K36" i="4"/>
  <c r="M35" i="4"/>
  <c r="Q35" i="4" s="1"/>
  <c r="L35" i="4"/>
  <c r="K35" i="4"/>
  <c r="M34" i="4"/>
  <c r="L34" i="4"/>
  <c r="P34" i="4" s="1"/>
  <c r="K34" i="4"/>
  <c r="M33" i="4"/>
  <c r="Q33" i="4" s="1"/>
  <c r="L33" i="4"/>
  <c r="K33" i="4"/>
  <c r="O33" i="4" s="1"/>
  <c r="M32" i="4"/>
  <c r="L32" i="4"/>
  <c r="K32" i="4"/>
  <c r="M31" i="4"/>
  <c r="Q31" i="4" s="1"/>
  <c r="L31" i="4"/>
  <c r="K31" i="4"/>
  <c r="O31" i="4" s="1"/>
  <c r="M30" i="4"/>
  <c r="L30" i="4"/>
  <c r="P30" i="4" s="1"/>
  <c r="K30" i="4"/>
  <c r="M29" i="4"/>
  <c r="L29" i="4"/>
  <c r="K29" i="4"/>
  <c r="M28" i="4"/>
  <c r="L28" i="4"/>
  <c r="P28" i="4" s="1"/>
  <c r="K28" i="4"/>
  <c r="M27" i="4"/>
  <c r="Q27" i="4" s="1"/>
  <c r="L27" i="4"/>
  <c r="K27" i="4"/>
  <c r="M26" i="4"/>
  <c r="L26" i="4"/>
  <c r="K26" i="4"/>
  <c r="M25" i="4"/>
  <c r="Q25" i="4" s="1"/>
  <c r="L25" i="4"/>
  <c r="K25" i="4"/>
  <c r="O25" i="4" s="1"/>
  <c r="M24" i="4"/>
  <c r="L24" i="4"/>
  <c r="K24" i="4"/>
  <c r="M23" i="4"/>
  <c r="Q23" i="4" s="1"/>
  <c r="L23" i="4"/>
  <c r="K23" i="4"/>
  <c r="O23" i="4" s="1"/>
  <c r="M22" i="4"/>
  <c r="L22" i="4"/>
  <c r="P22" i="4" s="1"/>
  <c r="K22" i="4"/>
  <c r="M21" i="4"/>
  <c r="L21" i="4"/>
  <c r="K21" i="4"/>
  <c r="O21" i="4" s="1"/>
  <c r="M20" i="4"/>
  <c r="L20" i="4"/>
  <c r="P20" i="4" s="1"/>
  <c r="K20" i="4"/>
  <c r="M19" i="4"/>
  <c r="Q19" i="4" s="1"/>
  <c r="L19" i="4"/>
  <c r="K19" i="4"/>
  <c r="M18" i="4"/>
  <c r="L18" i="4"/>
  <c r="P18" i="4" s="1"/>
  <c r="K18" i="4"/>
  <c r="M17" i="4"/>
  <c r="Q17" i="4" s="1"/>
  <c r="L17" i="4"/>
  <c r="K17" i="4"/>
  <c r="O17" i="4" s="1"/>
  <c r="M16" i="4"/>
  <c r="L16" i="4"/>
  <c r="K16" i="4"/>
  <c r="M15" i="4"/>
  <c r="Q15" i="4" s="1"/>
  <c r="L15" i="4"/>
  <c r="K15" i="4"/>
  <c r="O15" i="4" s="1"/>
  <c r="M14" i="4"/>
  <c r="L14" i="4"/>
  <c r="P14" i="4" s="1"/>
  <c r="K14" i="4"/>
  <c r="M13" i="4"/>
  <c r="L13" i="4"/>
  <c r="K13" i="4"/>
  <c r="M12" i="4"/>
  <c r="L12" i="4"/>
  <c r="K12" i="4"/>
  <c r="M11" i="4"/>
  <c r="Q11" i="4" s="1"/>
  <c r="L11" i="4"/>
  <c r="K11" i="4"/>
  <c r="M10" i="4"/>
  <c r="L10" i="4"/>
  <c r="P10" i="4" s="1"/>
  <c r="K10" i="4"/>
  <c r="M9" i="4"/>
  <c r="Q9" i="4" s="1"/>
  <c r="L9" i="4"/>
  <c r="K9" i="4"/>
  <c r="O9" i="4" s="1"/>
  <c r="M8" i="4"/>
  <c r="L8" i="4"/>
  <c r="K8" i="4"/>
  <c r="M7" i="4"/>
  <c r="Q7" i="4" s="1"/>
  <c r="L7" i="4"/>
  <c r="K7" i="4"/>
  <c r="O7" i="4" s="1"/>
  <c r="M6" i="4"/>
  <c r="L6" i="4"/>
  <c r="P6" i="4" s="1"/>
  <c r="K6" i="4"/>
  <c r="M5" i="4"/>
  <c r="L5" i="4"/>
  <c r="K5" i="4"/>
  <c r="O5" i="4" s="1"/>
  <c r="M4" i="4"/>
  <c r="L4" i="4"/>
  <c r="P4" i="4" s="1"/>
  <c r="K4" i="4"/>
  <c r="M3" i="4"/>
  <c r="L3" i="4"/>
  <c r="P3" i="4" s="1"/>
  <c r="K3" i="4"/>
  <c r="O3" i="4" s="1"/>
  <c r="I30" i="4"/>
  <c r="J30" i="4" s="1"/>
  <c r="N30" i="4" s="1"/>
  <c r="I31" i="4"/>
  <c r="J31" i="4" s="1"/>
  <c r="N31" i="4" s="1"/>
  <c r="I32" i="4"/>
  <c r="J32" i="4" s="1"/>
  <c r="N32" i="4" s="1"/>
  <c r="I33" i="4"/>
  <c r="J33" i="4" s="1"/>
  <c r="N33" i="4" s="1"/>
  <c r="I34" i="4"/>
  <c r="J34" i="4" s="1"/>
  <c r="N34" i="4" s="1"/>
  <c r="I35" i="4"/>
  <c r="J35" i="4" s="1"/>
  <c r="N35" i="4" s="1"/>
  <c r="I36" i="4"/>
  <c r="J36" i="4" s="1"/>
  <c r="N36" i="4" s="1"/>
  <c r="I37" i="4"/>
  <c r="J37" i="4" s="1"/>
  <c r="N37" i="4" s="1"/>
  <c r="I38" i="4"/>
  <c r="J38" i="4" s="1"/>
  <c r="N38" i="4" s="1"/>
  <c r="I39" i="4"/>
  <c r="J39" i="4" s="1"/>
  <c r="N39" i="4" s="1"/>
  <c r="I40" i="4"/>
  <c r="J40" i="4" s="1"/>
  <c r="N40" i="4" s="1"/>
  <c r="I41" i="4"/>
  <c r="J41" i="4" s="1"/>
  <c r="N41" i="4" s="1"/>
  <c r="I42" i="4"/>
  <c r="J42" i="4" s="1"/>
  <c r="N42" i="4" s="1"/>
  <c r="I43" i="4"/>
  <c r="J43" i="4" s="1"/>
  <c r="N43" i="4" s="1"/>
  <c r="I44" i="4"/>
  <c r="J44" i="4" s="1"/>
  <c r="N44" i="4" s="1"/>
  <c r="I45" i="4"/>
  <c r="J45" i="4" s="1"/>
  <c r="N45" i="4" s="1"/>
  <c r="I46" i="4"/>
  <c r="J46" i="4" s="1"/>
  <c r="N46" i="4" s="1"/>
  <c r="I47" i="4"/>
  <c r="J47" i="4" s="1"/>
  <c r="N47" i="4" s="1"/>
  <c r="I48" i="4"/>
  <c r="J48" i="4" s="1"/>
  <c r="N48" i="4" s="1"/>
  <c r="I49" i="4"/>
  <c r="J49" i="4" s="1"/>
  <c r="N49" i="4" s="1"/>
  <c r="I50" i="4"/>
  <c r="J50" i="4" s="1"/>
  <c r="N50" i="4" s="1"/>
  <c r="I51" i="4"/>
  <c r="J51" i="4" s="1"/>
  <c r="N51" i="4" s="1"/>
  <c r="I52" i="4"/>
  <c r="J52" i="4" s="1"/>
  <c r="N52" i="4" s="1"/>
  <c r="I53" i="4"/>
  <c r="J53" i="4" s="1"/>
  <c r="N53" i="4" s="1"/>
  <c r="I4" i="4"/>
  <c r="J4" i="4" s="1"/>
  <c r="N4" i="4" s="1"/>
  <c r="I5" i="4"/>
  <c r="J5" i="4" s="1"/>
  <c r="N5" i="4" s="1"/>
  <c r="I6" i="4"/>
  <c r="J6" i="4" s="1"/>
  <c r="N6" i="4" s="1"/>
  <c r="I7" i="4"/>
  <c r="J7" i="4" s="1"/>
  <c r="N7" i="4" s="1"/>
  <c r="I8" i="4"/>
  <c r="J8" i="4" s="1"/>
  <c r="N8" i="4" s="1"/>
  <c r="I9" i="4"/>
  <c r="J9" i="4" s="1"/>
  <c r="N9" i="4" s="1"/>
  <c r="I10" i="4"/>
  <c r="J10" i="4" s="1"/>
  <c r="N10" i="4" s="1"/>
  <c r="I11" i="4"/>
  <c r="J11" i="4" s="1"/>
  <c r="N11" i="4" s="1"/>
  <c r="I12" i="4"/>
  <c r="J12" i="4" s="1"/>
  <c r="N12" i="4" s="1"/>
  <c r="I13" i="4"/>
  <c r="J13" i="4" s="1"/>
  <c r="N13" i="4" s="1"/>
  <c r="I14" i="4"/>
  <c r="J14" i="4" s="1"/>
  <c r="N14" i="4" s="1"/>
  <c r="I15" i="4"/>
  <c r="J15" i="4" s="1"/>
  <c r="N15" i="4" s="1"/>
  <c r="I16" i="4"/>
  <c r="J16" i="4" s="1"/>
  <c r="N16" i="4" s="1"/>
  <c r="I17" i="4"/>
  <c r="J17" i="4" s="1"/>
  <c r="N17" i="4" s="1"/>
  <c r="I18" i="4"/>
  <c r="J18" i="4" s="1"/>
  <c r="N18" i="4" s="1"/>
  <c r="I19" i="4"/>
  <c r="J19" i="4" s="1"/>
  <c r="N19" i="4" s="1"/>
  <c r="I20" i="4"/>
  <c r="J20" i="4" s="1"/>
  <c r="N20" i="4" s="1"/>
  <c r="I21" i="4"/>
  <c r="J21" i="4" s="1"/>
  <c r="N21" i="4" s="1"/>
  <c r="I22" i="4"/>
  <c r="J22" i="4" s="1"/>
  <c r="N22" i="4" s="1"/>
  <c r="I23" i="4"/>
  <c r="J23" i="4" s="1"/>
  <c r="N23" i="4" s="1"/>
  <c r="I24" i="4"/>
  <c r="J24" i="4" s="1"/>
  <c r="N24" i="4" s="1"/>
  <c r="I25" i="4"/>
  <c r="J25" i="4" s="1"/>
  <c r="N25" i="4" s="1"/>
  <c r="I26" i="4"/>
  <c r="J26" i="4" s="1"/>
  <c r="N26" i="4" s="1"/>
  <c r="I27" i="4"/>
  <c r="J27" i="4" s="1"/>
  <c r="N27" i="4" s="1"/>
  <c r="I28" i="4"/>
  <c r="J28" i="4" s="1"/>
  <c r="N28" i="4" s="1"/>
  <c r="I29" i="4"/>
  <c r="J29" i="4" s="1"/>
  <c r="N29" i="4" s="1"/>
  <c r="I3" i="4"/>
  <c r="J3" i="4" s="1"/>
  <c r="N3" i="4" s="1"/>
  <c r="Q53" i="4"/>
  <c r="P53" i="4"/>
  <c r="Q52" i="4"/>
  <c r="O52" i="4"/>
  <c r="O51" i="4"/>
  <c r="P51" i="4"/>
  <c r="O50" i="4"/>
  <c r="Q50" i="4"/>
  <c r="P49" i="4"/>
  <c r="Q48" i="4"/>
  <c r="P48" i="4"/>
  <c r="O48" i="4"/>
  <c r="P47" i="4"/>
  <c r="Q46" i="4"/>
  <c r="O46" i="4"/>
  <c r="Q45" i="4"/>
  <c r="P45" i="4"/>
  <c r="Q44" i="4"/>
  <c r="P44" i="4"/>
  <c r="O44" i="4"/>
  <c r="O43" i="4"/>
  <c r="P43" i="4"/>
  <c r="O42" i="4"/>
  <c r="Q42" i="4"/>
  <c r="P41" i="4"/>
  <c r="Q40" i="4"/>
  <c r="P40" i="4"/>
  <c r="O40" i="4"/>
  <c r="P39" i="4"/>
  <c r="Q38" i="4"/>
  <c r="O38" i="4"/>
  <c r="Q37" i="4"/>
  <c r="P37" i="4"/>
  <c r="Q36" i="4"/>
  <c r="O36" i="4"/>
  <c r="O35" i="4"/>
  <c r="P35" i="4"/>
  <c r="O34" i="4"/>
  <c r="Q34" i="4"/>
  <c r="P33" i="4"/>
  <c r="Q32" i="4"/>
  <c r="P32" i="4"/>
  <c r="O32" i="4"/>
  <c r="P31" i="4"/>
  <c r="Q30" i="4"/>
  <c r="O30" i="4"/>
  <c r="Q29" i="4"/>
  <c r="P29" i="4"/>
  <c r="O29" i="4"/>
  <c r="Q28" i="4"/>
  <c r="O28" i="4"/>
  <c r="O27" i="4"/>
  <c r="P27" i="4"/>
  <c r="P26" i="4"/>
  <c r="O26" i="4"/>
  <c r="Q26" i="4"/>
  <c r="P25" i="4"/>
  <c r="Q24" i="4"/>
  <c r="P24" i="4"/>
  <c r="O24" i="4"/>
  <c r="P23" i="4"/>
  <c r="Q22" i="4"/>
  <c r="O22" i="4"/>
  <c r="Q21" i="4"/>
  <c r="P21" i="4"/>
  <c r="Q20" i="4"/>
  <c r="O20" i="4"/>
  <c r="O19" i="4"/>
  <c r="P19" i="4"/>
  <c r="O18" i="4"/>
  <c r="Q18" i="4"/>
  <c r="P17" i="4"/>
  <c r="Q16" i="4"/>
  <c r="P16" i="4"/>
  <c r="O16" i="4"/>
  <c r="P15" i="4"/>
  <c r="Q14" i="4"/>
  <c r="O14" i="4"/>
  <c r="Q13" i="4"/>
  <c r="P13" i="4"/>
  <c r="O13" i="4"/>
  <c r="Q12" i="4"/>
  <c r="P12" i="4"/>
  <c r="O12" i="4"/>
  <c r="O11" i="4"/>
  <c r="P11" i="4"/>
  <c r="O10" i="4"/>
  <c r="Q10" i="4"/>
  <c r="P9" i="4"/>
  <c r="Q8" i="4"/>
  <c r="P8" i="4"/>
  <c r="O8" i="4"/>
  <c r="P7" i="4"/>
  <c r="Q6" i="4"/>
  <c r="O6" i="4"/>
  <c r="Q5" i="4"/>
  <c r="P5" i="4"/>
  <c r="Q4" i="4"/>
  <c r="O4" i="4"/>
  <c r="M4" i="3"/>
  <c r="Q4" i="3" s="1"/>
  <c r="M5" i="3"/>
  <c r="Q5" i="3" s="1"/>
  <c r="M6" i="3"/>
  <c r="Q6" i="3" s="1"/>
  <c r="M7" i="3"/>
  <c r="Q7" i="3" s="1"/>
  <c r="M8" i="3"/>
  <c r="Q8" i="3" s="1"/>
  <c r="M9" i="3"/>
  <c r="Q9" i="3" s="1"/>
  <c r="M10" i="3"/>
  <c r="Q10" i="3" s="1"/>
  <c r="M11" i="3"/>
  <c r="Q11" i="3" s="1"/>
  <c r="M12" i="3"/>
  <c r="Q12" i="3" s="1"/>
  <c r="M13" i="3"/>
  <c r="Q13" i="3" s="1"/>
  <c r="M14" i="3"/>
  <c r="Q14" i="3" s="1"/>
  <c r="M15" i="3"/>
  <c r="Q15" i="3" s="1"/>
  <c r="M16" i="3"/>
  <c r="Q16" i="3" s="1"/>
  <c r="M17" i="3"/>
  <c r="Q17" i="3" s="1"/>
  <c r="M18" i="3"/>
  <c r="Q18" i="3" s="1"/>
  <c r="M19" i="3"/>
  <c r="Q19" i="3" s="1"/>
  <c r="M20" i="3"/>
  <c r="Q20" i="3" s="1"/>
  <c r="M21" i="3"/>
  <c r="Q21" i="3" s="1"/>
  <c r="M22" i="3"/>
  <c r="Q22" i="3" s="1"/>
  <c r="M23" i="3"/>
  <c r="Q23" i="3" s="1"/>
  <c r="M24" i="3"/>
  <c r="Q24" i="3" s="1"/>
  <c r="M25" i="3"/>
  <c r="Q25" i="3" s="1"/>
  <c r="M26" i="3"/>
  <c r="Q26" i="3" s="1"/>
  <c r="M27" i="3"/>
  <c r="Q27" i="3" s="1"/>
  <c r="M28" i="3"/>
  <c r="Q28" i="3" s="1"/>
  <c r="M29" i="3"/>
  <c r="Q29" i="3" s="1"/>
  <c r="M30" i="3"/>
  <c r="Q30" i="3" s="1"/>
  <c r="M31" i="3"/>
  <c r="Q31" i="3" s="1"/>
  <c r="M32" i="3"/>
  <c r="Q32" i="3" s="1"/>
  <c r="M33" i="3"/>
  <c r="Q33" i="3" s="1"/>
  <c r="M34" i="3"/>
  <c r="Q34" i="3" s="1"/>
  <c r="M35" i="3"/>
  <c r="Q35" i="3" s="1"/>
  <c r="M36" i="3"/>
  <c r="Q36" i="3" s="1"/>
  <c r="M37" i="3"/>
  <c r="Q37" i="3" s="1"/>
  <c r="M38" i="3"/>
  <c r="Q38" i="3" s="1"/>
  <c r="M39" i="3"/>
  <c r="Q39" i="3" s="1"/>
  <c r="M40" i="3"/>
  <c r="Q40" i="3" s="1"/>
  <c r="M41" i="3"/>
  <c r="Q41" i="3" s="1"/>
  <c r="M42" i="3"/>
  <c r="Q42" i="3" s="1"/>
  <c r="M43" i="3"/>
  <c r="Q43" i="3" s="1"/>
  <c r="M44" i="3"/>
  <c r="Q44" i="3" s="1"/>
  <c r="M45" i="3"/>
  <c r="Q45" i="3" s="1"/>
  <c r="M46" i="3"/>
  <c r="Q46" i="3" s="1"/>
  <c r="M47" i="3"/>
  <c r="Q47" i="3" s="1"/>
  <c r="M48" i="3"/>
  <c r="Q48" i="3" s="1"/>
  <c r="M49" i="3"/>
  <c r="Q49" i="3" s="1"/>
  <c r="M50" i="3"/>
  <c r="Q50" i="3" s="1"/>
  <c r="M51" i="3"/>
  <c r="Q51" i="3" s="1"/>
  <c r="M52" i="3"/>
  <c r="Q52" i="3" s="1"/>
  <c r="M53" i="3"/>
  <c r="Q53" i="3" s="1"/>
  <c r="M3" i="3"/>
  <c r="Q3" i="3" s="1"/>
  <c r="L4" i="3"/>
  <c r="P4" i="3" s="1"/>
  <c r="L5" i="3"/>
  <c r="P5" i="3" s="1"/>
  <c r="L6" i="3"/>
  <c r="P6" i="3" s="1"/>
  <c r="L7" i="3"/>
  <c r="P7" i="3" s="1"/>
  <c r="L8" i="3"/>
  <c r="P8" i="3" s="1"/>
  <c r="L9" i="3"/>
  <c r="P9" i="3" s="1"/>
  <c r="L10" i="3"/>
  <c r="P10" i="3" s="1"/>
  <c r="L11" i="3"/>
  <c r="P11" i="3" s="1"/>
  <c r="L12" i="3"/>
  <c r="P12" i="3" s="1"/>
  <c r="L13" i="3"/>
  <c r="P13" i="3" s="1"/>
  <c r="L14" i="3"/>
  <c r="P14" i="3" s="1"/>
  <c r="L15" i="3"/>
  <c r="P15" i="3" s="1"/>
  <c r="L16" i="3"/>
  <c r="P16" i="3" s="1"/>
  <c r="L17" i="3"/>
  <c r="P17" i="3" s="1"/>
  <c r="L18" i="3"/>
  <c r="P18" i="3" s="1"/>
  <c r="L19" i="3"/>
  <c r="P19" i="3" s="1"/>
  <c r="L20" i="3"/>
  <c r="P20" i="3" s="1"/>
  <c r="L21" i="3"/>
  <c r="P21" i="3" s="1"/>
  <c r="L22" i="3"/>
  <c r="P22" i="3" s="1"/>
  <c r="L23" i="3"/>
  <c r="P23" i="3" s="1"/>
  <c r="L24" i="3"/>
  <c r="P24" i="3" s="1"/>
  <c r="L25" i="3"/>
  <c r="P25" i="3" s="1"/>
  <c r="L26" i="3"/>
  <c r="P26" i="3" s="1"/>
  <c r="L27" i="3"/>
  <c r="P27" i="3" s="1"/>
  <c r="L28" i="3"/>
  <c r="P28" i="3" s="1"/>
  <c r="L29" i="3"/>
  <c r="P29" i="3" s="1"/>
  <c r="L30" i="3"/>
  <c r="P30" i="3" s="1"/>
  <c r="L31" i="3"/>
  <c r="P31" i="3" s="1"/>
  <c r="L32" i="3"/>
  <c r="P32" i="3" s="1"/>
  <c r="L33" i="3"/>
  <c r="P33" i="3" s="1"/>
  <c r="L34" i="3"/>
  <c r="P34" i="3" s="1"/>
  <c r="L35" i="3"/>
  <c r="P35" i="3" s="1"/>
  <c r="L36" i="3"/>
  <c r="P36" i="3" s="1"/>
  <c r="L37" i="3"/>
  <c r="P37" i="3" s="1"/>
  <c r="L38" i="3"/>
  <c r="P38" i="3" s="1"/>
  <c r="L39" i="3"/>
  <c r="P39" i="3" s="1"/>
  <c r="L40" i="3"/>
  <c r="P40" i="3" s="1"/>
  <c r="L41" i="3"/>
  <c r="P41" i="3" s="1"/>
  <c r="L42" i="3"/>
  <c r="P42" i="3" s="1"/>
  <c r="L43" i="3"/>
  <c r="P43" i="3" s="1"/>
  <c r="L44" i="3"/>
  <c r="P44" i="3" s="1"/>
  <c r="L45" i="3"/>
  <c r="P45" i="3" s="1"/>
  <c r="L46" i="3"/>
  <c r="P46" i="3" s="1"/>
  <c r="L47" i="3"/>
  <c r="P47" i="3" s="1"/>
  <c r="L48" i="3"/>
  <c r="P48" i="3" s="1"/>
  <c r="L49" i="3"/>
  <c r="P49" i="3" s="1"/>
  <c r="L50" i="3"/>
  <c r="P50" i="3" s="1"/>
  <c r="L51" i="3"/>
  <c r="P51" i="3" s="1"/>
  <c r="L52" i="3"/>
  <c r="P52" i="3" s="1"/>
  <c r="L53" i="3"/>
  <c r="P53" i="3" s="1"/>
  <c r="L3" i="3"/>
  <c r="P3" i="3" s="1"/>
  <c r="K3" i="3"/>
  <c r="O3" i="3" s="1"/>
  <c r="K4" i="3"/>
  <c r="O4" i="3" s="1"/>
  <c r="K5" i="3"/>
  <c r="O5" i="3" s="1"/>
  <c r="K6" i="3"/>
  <c r="O6" i="3" s="1"/>
  <c r="K7" i="3"/>
  <c r="O7" i="3" s="1"/>
  <c r="K8" i="3"/>
  <c r="O8" i="3" s="1"/>
  <c r="K9" i="3"/>
  <c r="O9" i="3" s="1"/>
  <c r="K10" i="3"/>
  <c r="O10" i="3" s="1"/>
  <c r="K11" i="3"/>
  <c r="O11" i="3" s="1"/>
  <c r="K12" i="3"/>
  <c r="O12" i="3" s="1"/>
  <c r="K13" i="3"/>
  <c r="O13" i="3" s="1"/>
  <c r="K14" i="3"/>
  <c r="O14" i="3" s="1"/>
  <c r="K15" i="3"/>
  <c r="O15" i="3" s="1"/>
  <c r="K16" i="3"/>
  <c r="O16" i="3" s="1"/>
  <c r="K17" i="3"/>
  <c r="O17" i="3" s="1"/>
  <c r="K18" i="3"/>
  <c r="O18" i="3" s="1"/>
  <c r="K19" i="3"/>
  <c r="O19" i="3" s="1"/>
  <c r="K20" i="3"/>
  <c r="O20" i="3" s="1"/>
  <c r="K21" i="3"/>
  <c r="O21" i="3" s="1"/>
  <c r="K22" i="3"/>
  <c r="O22" i="3" s="1"/>
  <c r="K23" i="3"/>
  <c r="O23" i="3" s="1"/>
  <c r="K24" i="3"/>
  <c r="O24" i="3" s="1"/>
  <c r="K25" i="3"/>
  <c r="O25" i="3" s="1"/>
  <c r="K26" i="3"/>
  <c r="O26" i="3" s="1"/>
  <c r="K27" i="3"/>
  <c r="O27" i="3" s="1"/>
  <c r="K28" i="3"/>
  <c r="O28" i="3" s="1"/>
  <c r="K29" i="3"/>
  <c r="O29" i="3" s="1"/>
  <c r="K30" i="3"/>
  <c r="O30" i="3" s="1"/>
  <c r="K31" i="3"/>
  <c r="O31" i="3" s="1"/>
  <c r="K32" i="3"/>
  <c r="O32" i="3" s="1"/>
  <c r="K33" i="3"/>
  <c r="O33" i="3" s="1"/>
  <c r="K34" i="3"/>
  <c r="O34" i="3" s="1"/>
  <c r="K35" i="3"/>
  <c r="O35" i="3" s="1"/>
  <c r="K36" i="3"/>
  <c r="O36" i="3" s="1"/>
  <c r="K37" i="3"/>
  <c r="O37" i="3" s="1"/>
  <c r="K38" i="3"/>
  <c r="O38" i="3" s="1"/>
  <c r="K39" i="3"/>
  <c r="O39" i="3" s="1"/>
  <c r="K40" i="3"/>
  <c r="O40" i="3" s="1"/>
  <c r="K41" i="3"/>
  <c r="O41" i="3" s="1"/>
  <c r="K42" i="3"/>
  <c r="O42" i="3" s="1"/>
  <c r="K43" i="3"/>
  <c r="O43" i="3" s="1"/>
  <c r="K44" i="3"/>
  <c r="O44" i="3" s="1"/>
  <c r="K45" i="3"/>
  <c r="O45" i="3" s="1"/>
  <c r="K46" i="3"/>
  <c r="O46" i="3" s="1"/>
  <c r="K47" i="3"/>
  <c r="O47" i="3" s="1"/>
  <c r="K48" i="3"/>
  <c r="O48" i="3" s="1"/>
  <c r="K49" i="3"/>
  <c r="O49" i="3" s="1"/>
  <c r="K50" i="3"/>
  <c r="O50" i="3" s="1"/>
  <c r="K51" i="3"/>
  <c r="O51" i="3" s="1"/>
  <c r="K52" i="3"/>
  <c r="O52" i="3" s="1"/>
  <c r="K53" i="3"/>
  <c r="O53" i="3" s="1"/>
  <c r="I47" i="3"/>
  <c r="J47" i="3" s="1"/>
  <c r="N47" i="3" s="1"/>
  <c r="I48" i="3"/>
  <c r="J48" i="3" s="1"/>
  <c r="N48" i="3" s="1"/>
  <c r="I49" i="3"/>
  <c r="J49" i="3" s="1"/>
  <c r="N49" i="3" s="1"/>
  <c r="I50" i="3"/>
  <c r="J50" i="3" s="1"/>
  <c r="N50" i="3" s="1"/>
  <c r="I51" i="3"/>
  <c r="J51" i="3" s="1"/>
  <c r="N51" i="3" s="1"/>
  <c r="I52" i="3"/>
  <c r="J52" i="3" s="1"/>
  <c r="N52" i="3" s="1"/>
  <c r="I53" i="3"/>
  <c r="J53" i="3" s="1"/>
  <c r="N53" i="3" s="1"/>
  <c r="I15" i="3"/>
  <c r="J15" i="3" s="1"/>
  <c r="N15" i="3" s="1"/>
  <c r="I16" i="3"/>
  <c r="J16" i="3" s="1"/>
  <c r="N16" i="3" s="1"/>
  <c r="I17" i="3"/>
  <c r="J17" i="3" s="1"/>
  <c r="N17" i="3" s="1"/>
  <c r="I18" i="3"/>
  <c r="J18" i="3" s="1"/>
  <c r="N18" i="3" s="1"/>
  <c r="I19" i="3"/>
  <c r="J19" i="3" s="1"/>
  <c r="N19" i="3" s="1"/>
  <c r="I20" i="3"/>
  <c r="J20" i="3" s="1"/>
  <c r="N20" i="3" s="1"/>
  <c r="I21" i="3"/>
  <c r="J21" i="3" s="1"/>
  <c r="N21" i="3" s="1"/>
  <c r="I22" i="3"/>
  <c r="J22" i="3" s="1"/>
  <c r="N22" i="3" s="1"/>
  <c r="I23" i="3"/>
  <c r="J23" i="3" s="1"/>
  <c r="N23" i="3" s="1"/>
  <c r="I24" i="3"/>
  <c r="J24" i="3" s="1"/>
  <c r="N24" i="3" s="1"/>
  <c r="I25" i="3"/>
  <c r="J25" i="3" s="1"/>
  <c r="N25" i="3" s="1"/>
  <c r="I26" i="3"/>
  <c r="J26" i="3" s="1"/>
  <c r="N26" i="3" s="1"/>
  <c r="I27" i="3"/>
  <c r="J27" i="3" s="1"/>
  <c r="N27" i="3" s="1"/>
  <c r="I28" i="3"/>
  <c r="J28" i="3" s="1"/>
  <c r="N28" i="3" s="1"/>
  <c r="I29" i="3"/>
  <c r="J29" i="3" s="1"/>
  <c r="N29" i="3" s="1"/>
  <c r="I30" i="3"/>
  <c r="J30" i="3" s="1"/>
  <c r="N30" i="3" s="1"/>
  <c r="I31" i="3"/>
  <c r="J31" i="3" s="1"/>
  <c r="N31" i="3" s="1"/>
  <c r="I32" i="3"/>
  <c r="J32" i="3" s="1"/>
  <c r="N32" i="3" s="1"/>
  <c r="I33" i="3"/>
  <c r="J33" i="3" s="1"/>
  <c r="N33" i="3" s="1"/>
  <c r="I34" i="3"/>
  <c r="J34" i="3" s="1"/>
  <c r="N34" i="3" s="1"/>
  <c r="I35" i="3"/>
  <c r="J35" i="3" s="1"/>
  <c r="N35" i="3" s="1"/>
  <c r="I36" i="3"/>
  <c r="J36" i="3" s="1"/>
  <c r="N36" i="3" s="1"/>
  <c r="I37" i="3"/>
  <c r="J37" i="3" s="1"/>
  <c r="N37" i="3" s="1"/>
  <c r="I38" i="3"/>
  <c r="J38" i="3" s="1"/>
  <c r="N38" i="3" s="1"/>
  <c r="I39" i="3"/>
  <c r="J39" i="3" s="1"/>
  <c r="N39" i="3" s="1"/>
  <c r="I40" i="3"/>
  <c r="J40" i="3" s="1"/>
  <c r="N40" i="3" s="1"/>
  <c r="I41" i="3"/>
  <c r="J41" i="3" s="1"/>
  <c r="N41" i="3" s="1"/>
  <c r="I42" i="3"/>
  <c r="J42" i="3" s="1"/>
  <c r="N42" i="3" s="1"/>
  <c r="I43" i="3"/>
  <c r="J43" i="3" s="1"/>
  <c r="N43" i="3" s="1"/>
  <c r="I44" i="3"/>
  <c r="J44" i="3" s="1"/>
  <c r="N44" i="3" s="1"/>
  <c r="I45" i="3"/>
  <c r="J45" i="3" s="1"/>
  <c r="N45" i="3" s="1"/>
  <c r="I46" i="3"/>
  <c r="J46" i="3" s="1"/>
  <c r="N46" i="3" s="1"/>
  <c r="I4" i="3"/>
  <c r="J4" i="3" s="1"/>
  <c r="N4" i="3" s="1"/>
  <c r="I5" i="3"/>
  <c r="J5" i="3" s="1"/>
  <c r="N5" i="3" s="1"/>
  <c r="I6" i="3"/>
  <c r="J6" i="3" s="1"/>
  <c r="N6" i="3" s="1"/>
  <c r="I7" i="3"/>
  <c r="J7" i="3" s="1"/>
  <c r="N7" i="3" s="1"/>
  <c r="I8" i="3"/>
  <c r="J8" i="3" s="1"/>
  <c r="N8" i="3" s="1"/>
  <c r="I9" i="3"/>
  <c r="J9" i="3" s="1"/>
  <c r="N9" i="3" s="1"/>
  <c r="I10" i="3"/>
  <c r="J10" i="3" s="1"/>
  <c r="N10" i="3" s="1"/>
  <c r="I11" i="3"/>
  <c r="J11" i="3" s="1"/>
  <c r="N11" i="3" s="1"/>
  <c r="I12" i="3"/>
  <c r="J12" i="3" s="1"/>
  <c r="N12" i="3" s="1"/>
  <c r="I13" i="3"/>
  <c r="J13" i="3" s="1"/>
  <c r="N13" i="3" s="1"/>
  <c r="I14" i="3"/>
  <c r="J14" i="3" s="1"/>
  <c r="N14" i="3" s="1"/>
  <c r="I3" i="3"/>
  <c r="J3" i="3" s="1"/>
  <c r="N3" i="3" s="1"/>
  <c r="Q3" i="4" l="1"/>
</calcChain>
</file>

<file path=xl/connections.xml><?xml version="1.0" encoding="utf-8"?>
<connections xmlns="http://schemas.openxmlformats.org/spreadsheetml/2006/main">
  <connection id="1" name="sat_2017" type="6" refreshedVersion="6" background="1" saveData="1">
    <textPr codePage="437" sourceFile="C:\Liubin\10) Personal\4-DSI Learning\5-Materials\My DSIF-SG-1\project_1(Liubin)\data\sat_2017.csv" comma="1">
      <textFields count="5">
        <textField/>
        <textField/>
        <textField/>
        <textField/>
        <textField/>
      </textFields>
    </textPr>
  </connection>
  <connection id="2" name="sat_2018" type="6" refreshedVersion="6" background="1" saveData="1">
    <textPr codePage="437" sourceFile="C:\Liubin\10) Personal\4-DSI Learning\5-Materials\My DSIF-SG-1\project_1(Liubin)\data\sat_2018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<sst xmlns="http://schemas.openxmlformats.org/spreadsheetml/2006/main" count="437" uniqueCount="214">
  <si>
    <t>State</t>
  </si>
  <si>
    <t>Participation</t>
  </si>
  <si>
    <t>ERW</t>
  </si>
  <si>
    <t>Math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</si>
  <si>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</si>
  <si>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</si>
  <si>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</si>
  <si>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</si>
  <si>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</si>
  <si>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</si>
  <si>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</si>
  <si>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</si>
  <si>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</si>
  <si>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</si>
  <si>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</si>
  <si>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</si>
  <si>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</si>
  <si>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</si>
  <si>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</si>
  <si>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</si>
  <si>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</si>
  <si>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</si>
  <si>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</si>
  <si>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</si>
  <si>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</si>
  <si>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</si>
  <si>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</si>
  <si>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</si>
  <si>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</si>
  <si>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</si>
  <si>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</si>
  <si>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</si>
  <si>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</si>
  <si>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</si>
  <si>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</si>
  <si>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</si>
  <si>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</si>
  <si>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</si>
  <si>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</si>
  <si>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</si>
  <si>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</si>
  <si>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</si>
  <si>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</si>
  <si>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</si>
  <si>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</si>
  <si>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</si>
  <si>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</si>
  <si>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</si>
  <si>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</si>
  <si>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</si>
  <si>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</si>
  <si>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</si>
  <si>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</si>
  <si>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</si>
  <si>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</si>
  <si>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</si>
  <si>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</si>
  <si>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key</t>
  </si>
  <si>
    <t>Alabama2017</t>
  </si>
  <si>
    <t>Alaska2017</t>
  </si>
  <si>
    <t>Arizona2017</t>
  </si>
  <si>
    <t>Arkansas2017</t>
  </si>
  <si>
    <t>California2017</t>
  </si>
  <si>
    <t>Colorado2017</t>
  </si>
  <si>
    <t>Connecticut2017</t>
  </si>
  <si>
    <t>Delaware2017</t>
  </si>
  <si>
    <t>District of Columbia2017</t>
  </si>
  <si>
    <t>Florida2017</t>
  </si>
  <si>
    <t>Georgia2017</t>
  </si>
  <si>
    <t>Hawaii2017</t>
  </si>
  <si>
    <t>Idaho2017</t>
  </si>
  <si>
    <t>Illinois2017</t>
  </si>
  <si>
    <t>Indiana2017</t>
  </si>
  <si>
    <t>Iowa2017</t>
  </si>
  <si>
    <t>Kansas2017</t>
  </si>
  <si>
    <t>Kentucky2017</t>
  </si>
  <si>
    <t>Louisiana2017</t>
  </si>
  <si>
    <t>Maine2017</t>
  </si>
  <si>
    <t>Maryland2017</t>
  </si>
  <si>
    <t>Massachusetts2017</t>
  </si>
  <si>
    <t>Michigan2017</t>
  </si>
  <si>
    <t>Minnesota2017</t>
  </si>
  <si>
    <t>Mississippi2017</t>
  </si>
  <si>
    <t>Missouri2017</t>
  </si>
  <si>
    <t>Montana2017</t>
  </si>
  <si>
    <t>Nebraska2017</t>
  </si>
  <si>
    <t>Nevada2017</t>
  </si>
  <si>
    <t>New Hampshire2017</t>
  </si>
  <si>
    <t>New Jersey2017</t>
  </si>
  <si>
    <t>New Mexico2017</t>
  </si>
  <si>
    <t>New York2017</t>
  </si>
  <si>
    <t>North Carolina2017</t>
  </si>
  <si>
    <t>North Dakota2017</t>
  </si>
  <si>
    <t>Ohio2017</t>
  </si>
  <si>
    <t>Oklahoma2017</t>
  </si>
  <si>
    <t>Oregon2017</t>
  </si>
  <si>
    <t>Pennsylvania2017</t>
  </si>
  <si>
    <t>Rhode Island2017</t>
  </si>
  <si>
    <t>South Carolina2017</t>
  </si>
  <si>
    <t>South Dakota2017</t>
  </si>
  <si>
    <t>Tennessee2017</t>
  </si>
  <si>
    <t>Texas2017</t>
  </si>
  <si>
    <t>Utah2017</t>
  </si>
  <si>
    <t>Vermont2017</t>
  </si>
  <si>
    <t>Virginia2017</t>
  </si>
  <si>
    <t>Washington2017</t>
  </si>
  <si>
    <t>West Virginia2017</t>
  </si>
  <si>
    <t>Wisconsin2017</t>
  </si>
  <si>
    <t>Wyoming2017</t>
  </si>
  <si>
    <t>Alabama2018</t>
  </si>
  <si>
    <t>Alaska2018</t>
  </si>
  <si>
    <t>Arizona2018</t>
  </si>
  <si>
    <t>Arkansas2018</t>
  </si>
  <si>
    <t>California2018</t>
  </si>
  <si>
    <t>Colorado2018</t>
  </si>
  <si>
    <t>Connecticut2018</t>
  </si>
  <si>
    <t>Delaware2018</t>
  </si>
  <si>
    <t>District of Columbia2018</t>
  </si>
  <si>
    <t>Florida2018</t>
  </si>
  <si>
    <t>Georgia2018</t>
  </si>
  <si>
    <t>Hawaii2018</t>
  </si>
  <si>
    <t>Idaho2018</t>
  </si>
  <si>
    <t>Illinois2018</t>
  </si>
  <si>
    <t>Indiana2018</t>
  </si>
  <si>
    <t>Iowa2018</t>
  </si>
  <si>
    <t>Kansas2018</t>
  </si>
  <si>
    <t>Kentucky2018</t>
  </si>
  <si>
    <t>Louisiana2018</t>
  </si>
  <si>
    <t>Maine2018</t>
  </si>
  <si>
    <t>Maryland2018</t>
  </si>
  <si>
    <t>Massachusetts2018</t>
  </si>
  <si>
    <t>Michigan2018</t>
  </si>
  <si>
    <t>Minnesota2018</t>
  </si>
  <si>
    <t>Mississippi2018</t>
  </si>
  <si>
    <t>Missouri2018</t>
  </si>
  <si>
    <t>Montana2018</t>
  </si>
  <si>
    <t>Nebraska2018</t>
  </si>
  <si>
    <t>Nevada2018</t>
  </si>
  <si>
    <t>New Hampshire2018</t>
  </si>
  <si>
    <t>New Jersey2018</t>
  </si>
  <si>
    <t>New Mexico2018</t>
  </si>
  <si>
    <t>New York2018</t>
  </si>
  <si>
    <t>North Carolina2018</t>
  </si>
  <si>
    <t>North Dakota2018</t>
  </si>
  <si>
    <t>Ohio2018</t>
  </si>
  <si>
    <t>Oklahoma2018</t>
  </si>
  <si>
    <t>Oregon2018</t>
  </si>
  <si>
    <t>Pennsylvania2018</t>
  </si>
  <si>
    <t>Rhode Island2018</t>
  </si>
  <si>
    <t>South Carolina2018</t>
  </si>
  <si>
    <t>South Dakota2018</t>
  </si>
  <si>
    <t>Tennessee2018</t>
  </si>
  <si>
    <t>Texas2018</t>
  </si>
  <si>
    <t>Utah2018</t>
  </si>
  <si>
    <t>Vermont2018</t>
  </si>
  <si>
    <t>Virginia2018</t>
  </si>
  <si>
    <t>Washington2018</t>
  </si>
  <si>
    <t>West Virginia2018</t>
  </si>
  <si>
    <t>Wisconsin2018</t>
  </si>
  <si>
    <t>Wyoming2018</t>
  </si>
  <si>
    <t>Alabama2019</t>
  </si>
  <si>
    <t>Alaska2019</t>
  </si>
  <si>
    <t>Arizona2019</t>
  </si>
  <si>
    <t>Arkansas2019</t>
  </si>
  <si>
    <t>California2019</t>
  </si>
  <si>
    <t>Colorado2019</t>
  </si>
  <si>
    <t>Connecticut2019</t>
  </si>
  <si>
    <t>Delaware2019</t>
  </si>
  <si>
    <t>District of Columbia2019</t>
  </si>
  <si>
    <t>Florida2019</t>
  </si>
  <si>
    <t>Georgia2019</t>
  </si>
  <si>
    <t>Hawaii2019</t>
  </si>
  <si>
    <t>Idaho2019</t>
  </si>
  <si>
    <t>Illinois2019</t>
  </si>
  <si>
    <t>Indiana2019</t>
  </si>
  <si>
    <t>Iowa2019</t>
  </si>
  <si>
    <t>Kansas2019</t>
  </si>
  <si>
    <t>Kentucky2019</t>
  </si>
  <si>
    <t>Louisiana2019</t>
  </si>
  <si>
    <t>Maine2019</t>
  </si>
  <si>
    <t>Maryland2019</t>
  </si>
  <si>
    <t>Massachusetts2019</t>
  </si>
  <si>
    <t>Michigan2019</t>
  </si>
  <si>
    <t>Minnesota2019</t>
  </si>
  <si>
    <t>Mississippi2019</t>
  </si>
  <si>
    <t>Missouri2019</t>
  </si>
  <si>
    <t>Montana2019</t>
  </si>
  <si>
    <t>Nebraska2019</t>
  </si>
  <si>
    <t>Nevada2019</t>
  </si>
  <si>
    <t>New Hampshire2019</t>
  </si>
  <si>
    <t>New Jersey2019</t>
  </si>
  <si>
    <t>New Mexico2019</t>
  </si>
  <si>
    <t>New York2019</t>
  </si>
  <si>
    <t>North Carolina2019</t>
  </si>
  <si>
    <t>North Dakota2019</t>
  </si>
  <si>
    <t>Ohio2019</t>
  </si>
  <si>
    <t>Oklahoma2019</t>
  </si>
  <si>
    <t>Oregon2019</t>
  </si>
  <si>
    <t>Pennsylvania2019</t>
  </si>
  <si>
    <t>Rhode Island2019</t>
  </si>
  <si>
    <t>South Carolina2019</t>
  </si>
  <si>
    <t>South Dakota2019</t>
  </si>
  <si>
    <t>Tennessee2019</t>
  </si>
  <si>
    <t>Texas2019</t>
  </si>
  <si>
    <t>Utah2019</t>
  </si>
  <si>
    <t>Vermont2019</t>
  </si>
  <si>
    <t>Virginia2019</t>
  </si>
  <si>
    <t>Washington2019</t>
  </si>
  <si>
    <t>West Virginia2019</t>
  </si>
  <si>
    <t>Wisconsin2019</t>
  </si>
  <si>
    <t>Wyoming2019</t>
  </si>
  <si>
    <t>Evidence-Based Reading and Writing</t>
  </si>
  <si>
    <t>From published data source</t>
  </si>
  <si>
    <t>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</si>
</sst>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medium">
        <color rgb="FFD2D2D2"/>
      </left>
      <right style="medium">
        <color rgb="FFD2D2D2"/>
      </right>
      <top style="medium">
        <color rgb="FFD2D2D2"/>
      </top>
      <bottom style="medium">
        <color rgb="FFD2D2D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1" fillId="4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9" fontId="0" fillId="0" borderId="0" xfId="0" applyNumberFormat="1"/>
    <xf numFmtId="0" fontId="0" fillId="7" borderId="0" xfId="0" applyFont="1" applyFill="1"/>
    <xf numFmtId="0" fontId="0" fillId="5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t_2017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t_2018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89" workbookViewId="0">
      <selection activeCell="B53" sqref="B53"/>
    </sheetView>
  </sheetViews>
  <sheetFormatPr defaultRowHeight="14.25" x14ac:dyDescent="0.45"/>
  <cols>
    <col min="1" max="1" width="22.19921875" style="3" bestFit="1" customWidth="1"/>
    <col min="2" max="2" width="17" style="3" bestFit="1" customWidth="1"/>
    <col min="3" max="3" width="11.1328125" style="3" bestFit="1" customWidth="1"/>
    <col min="4" max="4" width="5.33203125" style="3" bestFit="1" customWidth="1"/>
    <col min="5" max="7" width="5" style="3" bestFit="1" customWidth="1"/>
    <col min="9" max="16384" width="9.06640625" style="3"/>
  </cols>
  <sheetData>
    <row r="1" spans="1:7" ht="14.65" thickBot="1" x14ac:dyDescent="0.5">
      <c r="A1" s="1" t="s">
        <v>57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56</v>
      </c>
    </row>
    <row r="2" spans="1:7" ht="14.65" thickBot="1" x14ac:dyDescent="0.5">
      <c r="A2" s="1" t="s">
        <v>58</v>
      </c>
      <c r="B2" s="1" t="s">
        <v>5</v>
      </c>
      <c r="C2" s="1">
        <v>5</v>
      </c>
      <c r="D2" s="1">
        <v>593</v>
      </c>
      <c r="E2" s="1">
        <v>572</v>
      </c>
      <c r="F2" s="1">
        <v>1165</v>
      </c>
      <c r="G2" s="4">
        <v>2017</v>
      </c>
    </row>
    <row r="3" spans="1:7" ht="14.65" thickBot="1" x14ac:dyDescent="0.5">
      <c r="A3" s="1" t="s">
        <v>59</v>
      </c>
      <c r="B3" s="1" t="s">
        <v>6</v>
      </c>
      <c r="C3" s="1">
        <v>38</v>
      </c>
      <c r="D3" s="1">
        <v>547</v>
      </c>
      <c r="E3" s="1">
        <v>533</v>
      </c>
      <c r="F3" s="1">
        <v>1080</v>
      </c>
      <c r="G3" s="4">
        <v>2017</v>
      </c>
    </row>
    <row r="4" spans="1:7" ht="14.65" thickBot="1" x14ac:dyDescent="0.5">
      <c r="A4" s="1" t="s">
        <v>60</v>
      </c>
      <c r="B4" s="1" t="s">
        <v>7</v>
      </c>
      <c r="C4" s="1">
        <v>30</v>
      </c>
      <c r="D4" s="1">
        <v>563</v>
      </c>
      <c r="E4" s="1">
        <v>553</v>
      </c>
      <c r="F4" s="1">
        <v>1116</v>
      </c>
      <c r="G4" s="4">
        <v>2017</v>
      </c>
    </row>
    <row r="5" spans="1:7" ht="14.65" thickBot="1" x14ac:dyDescent="0.5">
      <c r="A5" s="1" t="s">
        <v>61</v>
      </c>
      <c r="B5" s="1" t="s">
        <v>8</v>
      </c>
      <c r="C5" s="1">
        <v>3</v>
      </c>
      <c r="D5" s="1">
        <v>614</v>
      </c>
      <c r="E5" s="1">
        <v>594</v>
      </c>
      <c r="F5" s="1">
        <v>1208</v>
      </c>
      <c r="G5" s="4">
        <v>2017</v>
      </c>
    </row>
    <row r="6" spans="1:7" ht="14.65" thickBot="1" x14ac:dyDescent="0.5">
      <c r="A6" s="1" t="s">
        <v>62</v>
      </c>
      <c r="B6" s="1" t="s">
        <v>9</v>
      </c>
      <c r="C6" s="1">
        <v>53</v>
      </c>
      <c r="D6" s="1">
        <v>531</v>
      </c>
      <c r="E6" s="1">
        <v>524</v>
      </c>
      <c r="F6" s="1">
        <v>1055</v>
      </c>
      <c r="G6" s="4">
        <v>2017</v>
      </c>
    </row>
    <row r="7" spans="1:7" ht="14.65" thickBot="1" x14ac:dyDescent="0.5">
      <c r="A7" s="1" t="s">
        <v>63</v>
      </c>
      <c r="B7" s="1" t="s">
        <v>10</v>
      </c>
      <c r="C7" s="1">
        <v>11</v>
      </c>
      <c r="D7" s="1">
        <v>606</v>
      </c>
      <c r="E7" s="1">
        <v>595</v>
      </c>
      <c r="F7" s="1">
        <v>1201</v>
      </c>
      <c r="G7" s="4">
        <v>2017</v>
      </c>
    </row>
    <row r="8" spans="1:7" ht="14.65" thickBot="1" x14ac:dyDescent="0.5">
      <c r="A8" s="1" t="s">
        <v>64</v>
      </c>
      <c r="B8" s="1" t="s">
        <v>11</v>
      </c>
      <c r="C8" s="1">
        <v>100</v>
      </c>
      <c r="D8" s="1">
        <v>530</v>
      </c>
      <c r="E8" s="1">
        <v>512</v>
      </c>
      <c r="F8" s="1">
        <v>1041</v>
      </c>
      <c r="G8" s="4">
        <v>2017</v>
      </c>
    </row>
    <row r="9" spans="1:7" ht="14.65" thickBot="1" x14ac:dyDescent="0.5">
      <c r="A9" s="1" t="s">
        <v>65</v>
      </c>
      <c r="B9" s="1" t="s">
        <v>12</v>
      </c>
      <c r="C9" s="1">
        <v>100</v>
      </c>
      <c r="D9" s="1">
        <v>503</v>
      </c>
      <c r="E9" s="1">
        <v>492</v>
      </c>
      <c r="F9" s="1">
        <v>996</v>
      </c>
      <c r="G9" s="4">
        <v>2017</v>
      </c>
    </row>
    <row r="10" spans="1:7" ht="14.65" thickBot="1" x14ac:dyDescent="0.5">
      <c r="A10" s="1" t="s">
        <v>66</v>
      </c>
      <c r="B10" s="1" t="s">
        <v>13</v>
      </c>
      <c r="C10" s="1">
        <v>90</v>
      </c>
      <c r="D10" s="1">
        <v>482</v>
      </c>
      <c r="E10" s="1">
        <v>468</v>
      </c>
      <c r="F10" s="1">
        <v>950</v>
      </c>
      <c r="G10" s="4">
        <v>2017</v>
      </c>
    </row>
    <row r="11" spans="1:7" ht="14.65" thickBot="1" x14ac:dyDescent="0.5">
      <c r="A11" s="1" t="s">
        <v>67</v>
      </c>
      <c r="B11" s="1" t="s">
        <v>14</v>
      </c>
      <c r="C11" s="1">
        <v>83</v>
      </c>
      <c r="D11" s="1">
        <v>520</v>
      </c>
      <c r="E11" s="1">
        <v>497</v>
      </c>
      <c r="F11" s="1">
        <v>1017</v>
      </c>
      <c r="G11" s="4">
        <v>2017</v>
      </c>
    </row>
    <row r="12" spans="1:7" ht="14.65" thickBot="1" x14ac:dyDescent="0.5">
      <c r="A12" s="1" t="s">
        <v>68</v>
      </c>
      <c r="B12" s="1" t="s">
        <v>15</v>
      </c>
      <c r="C12" s="1">
        <v>61</v>
      </c>
      <c r="D12" s="1">
        <v>535</v>
      </c>
      <c r="E12" s="1">
        <v>515</v>
      </c>
      <c r="F12" s="1">
        <v>1050</v>
      </c>
      <c r="G12" s="4">
        <v>2017</v>
      </c>
    </row>
    <row r="13" spans="1:7" ht="14.65" thickBot="1" x14ac:dyDescent="0.5">
      <c r="A13" s="1" t="s">
        <v>69</v>
      </c>
      <c r="B13" s="1" t="s">
        <v>16</v>
      </c>
      <c r="C13" s="1">
        <v>55</v>
      </c>
      <c r="D13" s="1">
        <v>544</v>
      </c>
      <c r="E13" s="1">
        <v>541</v>
      </c>
      <c r="F13" s="1">
        <v>1085</v>
      </c>
      <c r="G13" s="4">
        <v>2017</v>
      </c>
    </row>
    <row r="14" spans="1:7" ht="14.65" thickBot="1" x14ac:dyDescent="0.5">
      <c r="A14" s="1" t="s">
        <v>70</v>
      </c>
      <c r="B14" s="1" t="s">
        <v>17</v>
      </c>
      <c r="C14" s="1">
        <v>93</v>
      </c>
      <c r="D14" s="1">
        <v>513</v>
      </c>
      <c r="E14" s="1">
        <v>493</v>
      </c>
      <c r="F14" s="1">
        <v>1005</v>
      </c>
      <c r="G14" s="4">
        <v>2017</v>
      </c>
    </row>
    <row r="15" spans="1:7" ht="14.65" thickBot="1" x14ac:dyDescent="0.5">
      <c r="A15" s="1" t="s">
        <v>71</v>
      </c>
      <c r="B15" s="1" t="s">
        <v>18</v>
      </c>
      <c r="C15" s="1">
        <v>9</v>
      </c>
      <c r="D15" s="1">
        <v>559</v>
      </c>
      <c r="E15" s="1">
        <v>556</v>
      </c>
      <c r="F15" s="1">
        <v>1115</v>
      </c>
      <c r="G15" s="4">
        <v>2017</v>
      </c>
    </row>
    <row r="16" spans="1:7" ht="14.65" thickBot="1" x14ac:dyDescent="0.5">
      <c r="A16" s="1" t="s">
        <v>72</v>
      </c>
      <c r="B16" s="1" t="s">
        <v>19</v>
      </c>
      <c r="C16" s="1">
        <v>63</v>
      </c>
      <c r="D16" s="1">
        <v>542</v>
      </c>
      <c r="E16" s="1">
        <v>532</v>
      </c>
      <c r="F16" s="1">
        <v>1074</v>
      </c>
      <c r="G16" s="4">
        <v>2017</v>
      </c>
    </row>
    <row r="17" spans="1:7" ht="14.65" thickBot="1" x14ac:dyDescent="0.5">
      <c r="A17" s="1" t="s">
        <v>73</v>
      </c>
      <c r="B17" s="1" t="s">
        <v>20</v>
      </c>
      <c r="C17" s="1">
        <v>2</v>
      </c>
      <c r="D17" s="1">
        <v>641</v>
      </c>
      <c r="E17" s="1">
        <v>635</v>
      </c>
      <c r="F17" s="1">
        <v>1275</v>
      </c>
      <c r="G17" s="4">
        <v>2017</v>
      </c>
    </row>
    <row r="18" spans="1:7" ht="14.65" thickBot="1" x14ac:dyDescent="0.5">
      <c r="A18" s="1" t="s">
        <v>74</v>
      </c>
      <c r="B18" s="1" t="s">
        <v>21</v>
      </c>
      <c r="C18" s="1">
        <v>4</v>
      </c>
      <c r="D18" s="1">
        <v>632</v>
      </c>
      <c r="E18" s="1">
        <v>628</v>
      </c>
      <c r="F18" s="1">
        <v>1260</v>
      </c>
      <c r="G18" s="4">
        <v>2017</v>
      </c>
    </row>
    <row r="19" spans="1:7" ht="14.65" thickBot="1" x14ac:dyDescent="0.5">
      <c r="A19" s="1" t="s">
        <v>75</v>
      </c>
      <c r="B19" s="1" t="s">
        <v>22</v>
      </c>
      <c r="C19" s="1">
        <v>4</v>
      </c>
      <c r="D19" s="1">
        <v>631</v>
      </c>
      <c r="E19" s="1">
        <v>616</v>
      </c>
      <c r="F19" s="1">
        <v>1247</v>
      </c>
      <c r="G19" s="4">
        <v>2017</v>
      </c>
    </row>
    <row r="20" spans="1:7" ht="14.65" thickBot="1" x14ac:dyDescent="0.5">
      <c r="A20" s="1" t="s">
        <v>76</v>
      </c>
      <c r="B20" s="1" t="s">
        <v>23</v>
      </c>
      <c r="C20" s="1">
        <v>4</v>
      </c>
      <c r="D20" s="1">
        <v>611</v>
      </c>
      <c r="E20" s="1">
        <v>586</v>
      </c>
      <c r="F20" s="1">
        <v>1198</v>
      </c>
      <c r="G20" s="4">
        <v>2017</v>
      </c>
    </row>
    <row r="21" spans="1:7" ht="14.65" thickBot="1" x14ac:dyDescent="0.5">
      <c r="A21" s="1" t="s">
        <v>77</v>
      </c>
      <c r="B21" s="1" t="s">
        <v>24</v>
      </c>
      <c r="C21" s="1">
        <v>95</v>
      </c>
      <c r="D21" s="1">
        <v>513</v>
      </c>
      <c r="E21" s="1">
        <v>499</v>
      </c>
      <c r="F21" s="1">
        <v>1012</v>
      </c>
      <c r="G21" s="4">
        <v>2017</v>
      </c>
    </row>
    <row r="22" spans="1:7" ht="14.65" thickBot="1" x14ac:dyDescent="0.5">
      <c r="A22" s="1" t="s">
        <v>78</v>
      </c>
      <c r="B22" s="1" t="s">
        <v>25</v>
      </c>
      <c r="C22" s="1">
        <v>69</v>
      </c>
      <c r="D22" s="1">
        <v>536</v>
      </c>
      <c r="E22" s="1">
        <v>524</v>
      </c>
      <c r="F22" s="1">
        <v>1060</v>
      </c>
      <c r="G22" s="4">
        <v>2017</v>
      </c>
    </row>
    <row r="23" spans="1:7" ht="14.65" thickBot="1" x14ac:dyDescent="0.5">
      <c r="A23" s="1" t="s">
        <v>79</v>
      </c>
      <c r="B23" s="1" t="s">
        <v>26</v>
      </c>
      <c r="C23" s="1">
        <v>76</v>
      </c>
      <c r="D23" s="1">
        <v>555</v>
      </c>
      <c r="E23" s="1">
        <v>551</v>
      </c>
      <c r="F23" s="1">
        <v>1107</v>
      </c>
      <c r="G23" s="4">
        <v>2017</v>
      </c>
    </row>
    <row r="24" spans="1:7" ht="14.65" thickBot="1" x14ac:dyDescent="0.5">
      <c r="A24" s="1" t="s">
        <v>80</v>
      </c>
      <c r="B24" s="1" t="s">
        <v>27</v>
      </c>
      <c r="C24" s="1">
        <v>100</v>
      </c>
      <c r="D24" s="1">
        <v>509</v>
      </c>
      <c r="E24" s="1">
        <v>495</v>
      </c>
      <c r="F24" s="1">
        <v>1005</v>
      </c>
      <c r="G24" s="4">
        <v>2017</v>
      </c>
    </row>
    <row r="25" spans="1:7" ht="14.65" thickBot="1" x14ac:dyDescent="0.5">
      <c r="A25" s="1" t="s">
        <v>81</v>
      </c>
      <c r="B25" s="1" t="s">
        <v>28</v>
      </c>
      <c r="C25" s="1">
        <v>3</v>
      </c>
      <c r="D25" s="1">
        <v>644</v>
      </c>
      <c r="E25" s="1">
        <v>651</v>
      </c>
      <c r="F25" s="1">
        <v>1295</v>
      </c>
      <c r="G25" s="4">
        <v>2017</v>
      </c>
    </row>
    <row r="26" spans="1:7" ht="14.65" thickBot="1" x14ac:dyDescent="0.5">
      <c r="A26" s="1" t="s">
        <v>82</v>
      </c>
      <c r="B26" s="1" t="s">
        <v>29</v>
      </c>
      <c r="C26" s="1">
        <v>2</v>
      </c>
      <c r="D26" s="1">
        <v>634</v>
      </c>
      <c r="E26" s="1">
        <v>607</v>
      </c>
      <c r="F26" s="1">
        <v>1242</v>
      </c>
      <c r="G26" s="4">
        <v>2017</v>
      </c>
    </row>
    <row r="27" spans="1:7" ht="14.65" thickBot="1" x14ac:dyDescent="0.5">
      <c r="A27" s="1" t="s">
        <v>83</v>
      </c>
      <c r="B27" s="1" t="s">
        <v>30</v>
      </c>
      <c r="C27" s="1">
        <v>3</v>
      </c>
      <c r="D27" s="1">
        <v>640</v>
      </c>
      <c r="E27" s="1">
        <v>631</v>
      </c>
      <c r="F27" s="1">
        <v>1271</v>
      </c>
      <c r="G27" s="4">
        <v>2017</v>
      </c>
    </row>
    <row r="28" spans="1:7" ht="14.65" thickBot="1" x14ac:dyDescent="0.5">
      <c r="A28" s="1" t="s">
        <v>84</v>
      </c>
      <c r="B28" s="1" t="s">
        <v>31</v>
      </c>
      <c r="C28" s="1">
        <v>10</v>
      </c>
      <c r="D28" s="1">
        <v>605</v>
      </c>
      <c r="E28" s="1">
        <v>591</v>
      </c>
      <c r="F28" s="1">
        <v>1196</v>
      </c>
      <c r="G28" s="4">
        <v>2017</v>
      </c>
    </row>
    <row r="29" spans="1:7" ht="14.65" thickBot="1" x14ac:dyDescent="0.5">
      <c r="A29" s="1" t="s">
        <v>85</v>
      </c>
      <c r="B29" s="1" t="s">
        <v>32</v>
      </c>
      <c r="C29" s="1">
        <v>3</v>
      </c>
      <c r="D29" s="1">
        <v>629</v>
      </c>
      <c r="E29" s="1">
        <v>625</v>
      </c>
      <c r="F29" s="1">
        <v>1253</v>
      </c>
      <c r="G29" s="4">
        <v>2017</v>
      </c>
    </row>
    <row r="30" spans="1:7" ht="14.65" thickBot="1" x14ac:dyDescent="0.5">
      <c r="A30" s="1" t="s">
        <v>86</v>
      </c>
      <c r="B30" s="1" t="s">
        <v>33</v>
      </c>
      <c r="C30" s="1">
        <v>26</v>
      </c>
      <c r="D30" s="1">
        <v>563</v>
      </c>
      <c r="E30" s="1">
        <v>553</v>
      </c>
      <c r="F30" s="1">
        <v>1116</v>
      </c>
      <c r="G30" s="4">
        <v>2017</v>
      </c>
    </row>
    <row r="31" spans="1:7" ht="14.65" thickBot="1" x14ac:dyDescent="0.5">
      <c r="A31" s="1" t="s">
        <v>87</v>
      </c>
      <c r="B31" s="1" t="s">
        <v>34</v>
      </c>
      <c r="C31" s="1">
        <v>96</v>
      </c>
      <c r="D31" s="1">
        <v>532</v>
      </c>
      <c r="E31" s="1">
        <v>520</v>
      </c>
      <c r="F31" s="1">
        <v>1052</v>
      </c>
      <c r="G31" s="4">
        <v>2017</v>
      </c>
    </row>
    <row r="32" spans="1:7" ht="14.65" thickBot="1" x14ac:dyDescent="0.5">
      <c r="A32" s="1" t="s">
        <v>88</v>
      </c>
      <c r="B32" s="1" t="s">
        <v>35</v>
      </c>
      <c r="C32" s="1">
        <v>70</v>
      </c>
      <c r="D32" s="1">
        <v>530</v>
      </c>
      <c r="E32" s="1">
        <v>526</v>
      </c>
      <c r="F32" s="1">
        <v>1056</v>
      </c>
      <c r="G32" s="4">
        <v>2017</v>
      </c>
    </row>
    <row r="33" spans="1:7" ht="14.65" thickBot="1" x14ac:dyDescent="0.5">
      <c r="A33" s="1" t="s">
        <v>89</v>
      </c>
      <c r="B33" s="1" t="s">
        <v>36</v>
      </c>
      <c r="C33" s="1">
        <v>11</v>
      </c>
      <c r="D33" s="1">
        <v>577</v>
      </c>
      <c r="E33" s="1">
        <v>561</v>
      </c>
      <c r="F33" s="1">
        <v>1138</v>
      </c>
      <c r="G33" s="4">
        <v>2017</v>
      </c>
    </row>
    <row r="34" spans="1:7" ht="14.65" thickBot="1" x14ac:dyDescent="0.5">
      <c r="A34" s="1" t="s">
        <v>90</v>
      </c>
      <c r="B34" s="1" t="s">
        <v>37</v>
      </c>
      <c r="C34" s="1">
        <v>67</v>
      </c>
      <c r="D34" s="1">
        <v>528</v>
      </c>
      <c r="E34" s="1">
        <v>523</v>
      </c>
      <c r="F34" s="1">
        <v>1052</v>
      </c>
      <c r="G34" s="4">
        <v>2017</v>
      </c>
    </row>
    <row r="35" spans="1:7" ht="14.65" thickBot="1" x14ac:dyDescent="0.5">
      <c r="A35" s="1" t="s">
        <v>91</v>
      </c>
      <c r="B35" s="1" t="s">
        <v>38</v>
      </c>
      <c r="C35" s="1">
        <v>49</v>
      </c>
      <c r="D35" s="1">
        <v>546</v>
      </c>
      <c r="E35" s="1">
        <v>535</v>
      </c>
      <c r="F35" s="1">
        <v>1081</v>
      </c>
      <c r="G35" s="4">
        <v>2017</v>
      </c>
    </row>
    <row r="36" spans="1:7" ht="14.65" thickBot="1" x14ac:dyDescent="0.5">
      <c r="A36" s="1" t="s">
        <v>92</v>
      </c>
      <c r="B36" s="1" t="s">
        <v>39</v>
      </c>
      <c r="C36" s="1">
        <v>2</v>
      </c>
      <c r="D36" s="1">
        <v>635</v>
      </c>
      <c r="E36" s="1">
        <v>621</v>
      </c>
      <c r="F36" s="1">
        <v>1256</v>
      </c>
      <c r="G36" s="4">
        <v>2017</v>
      </c>
    </row>
    <row r="37" spans="1:7" ht="14.65" thickBot="1" x14ac:dyDescent="0.5">
      <c r="A37" s="1" t="s">
        <v>93</v>
      </c>
      <c r="B37" s="1" t="s">
        <v>40</v>
      </c>
      <c r="C37" s="1">
        <v>12</v>
      </c>
      <c r="D37" s="1">
        <v>578</v>
      </c>
      <c r="E37" s="1">
        <v>570</v>
      </c>
      <c r="F37" s="1">
        <v>1149</v>
      </c>
      <c r="G37" s="4">
        <v>2017</v>
      </c>
    </row>
    <row r="38" spans="1:7" ht="14.65" thickBot="1" x14ac:dyDescent="0.5">
      <c r="A38" s="1" t="s">
        <v>94</v>
      </c>
      <c r="B38" s="1" t="s">
        <v>41</v>
      </c>
      <c r="C38" s="1">
        <v>7</v>
      </c>
      <c r="D38" s="1">
        <v>530</v>
      </c>
      <c r="E38" s="1">
        <v>517</v>
      </c>
      <c r="F38" s="1">
        <v>1047</v>
      </c>
      <c r="G38" s="4">
        <v>2017</v>
      </c>
    </row>
    <row r="39" spans="1:7" ht="14.65" thickBot="1" x14ac:dyDescent="0.5">
      <c r="A39" s="1" t="s">
        <v>95</v>
      </c>
      <c r="B39" s="1" t="s">
        <v>42</v>
      </c>
      <c r="C39" s="1">
        <v>43</v>
      </c>
      <c r="D39" s="1">
        <v>560</v>
      </c>
      <c r="E39" s="1">
        <v>548</v>
      </c>
      <c r="F39" s="1">
        <v>1108</v>
      </c>
      <c r="G39" s="4">
        <v>2017</v>
      </c>
    </row>
    <row r="40" spans="1:7" ht="14.65" thickBot="1" x14ac:dyDescent="0.5">
      <c r="A40" s="1" t="s">
        <v>96</v>
      </c>
      <c r="B40" s="1" t="s">
        <v>43</v>
      </c>
      <c r="C40" s="1">
        <v>65</v>
      </c>
      <c r="D40" s="1">
        <v>540</v>
      </c>
      <c r="E40" s="1">
        <v>531</v>
      </c>
      <c r="F40" s="1">
        <v>1071</v>
      </c>
      <c r="G40" s="4">
        <v>2017</v>
      </c>
    </row>
    <row r="41" spans="1:7" ht="14.65" thickBot="1" x14ac:dyDescent="0.5">
      <c r="A41" s="1" t="s">
        <v>97</v>
      </c>
      <c r="B41" s="1" t="s">
        <v>44</v>
      </c>
      <c r="C41" s="1">
        <v>71</v>
      </c>
      <c r="D41" s="1">
        <v>539</v>
      </c>
      <c r="E41" s="1">
        <v>524</v>
      </c>
      <c r="F41" s="1">
        <v>1062</v>
      </c>
      <c r="G41" s="4">
        <v>2017</v>
      </c>
    </row>
    <row r="42" spans="1:7" ht="14.65" thickBot="1" x14ac:dyDescent="0.5">
      <c r="A42" s="1" t="s">
        <v>98</v>
      </c>
      <c r="B42" s="1" t="s">
        <v>45</v>
      </c>
      <c r="C42" s="1">
        <v>50</v>
      </c>
      <c r="D42" s="1">
        <v>543</v>
      </c>
      <c r="E42" s="1">
        <v>521</v>
      </c>
      <c r="F42" s="1">
        <v>1064</v>
      </c>
      <c r="G42" s="4">
        <v>2017</v>
      </c>
    </row>
    <row r="43" spans="1:7" ht="14.65" thickBot="1" x14ac:dyDescent="0.5">
      <c r="A43" s="1" t="s">
        <v>99</v>
      </c>
      <c r="B43" s="1" t="s">
        <v>46</v>
      </c>
      <c r="C43" s="1">
        <v>3</v>
      </c>
      <c r="D43" s="1">
        <v>612</v>
      </c>
      <c r="E43" s="1">
        <v>603</v>
      </c>
      <c r="F43" s="1">
        <v>1216</v>
      </c>
      <c r="G43" s="4">
        <v>2017</v>
      </c>
    </row>
    <row r="44" spans="1:7" ht="14.65" thickBot="1" x14ac:dyDescent="0.5">
      <c r="A44" s="1" t="s">
        <v>100</v>
      </c>
      <c r="B44" s="1" t="s">
        <v>47</v>
      </c>
      <c r="C44" s="1">
        <v>5</v>
      </c>
      <c r="D44" s="1">
        <v>623</v>
      </c>
      <c r="E44" s="1">
        <v>604</v>
      </c>
      <c r="F44" s="1">
        <v>1228</v>
      </c>
      <c r="G44" s="4">
        <v>2017</v>
      </c>
    </row>
    <row r="45" spans="1:7" ht="14.65" thickBot="1" x14ac:dyDescent="0.5">
      <c r="A45" s="1" t="s">
        <v>101</v>
      </c>
      <c r="B45" s="1" t="s">
        <v>48</v>
      </c>
      <c r="C45" s="1">
        <v>62</v>
      </c>
      <c r="D45" s="1">
        <v>513</v>
      </c>
      <c r="E45" s="1">
        <v>507</v>
      </c>
      <c r="F45" s="1">
        <v>1020</v>
      </c>
      <c r="G45" s="4">
        <v>2017</v>
      </c>
    </row>
    <row r="46" spans="1:7" ht="14.65" thickBot="1" x14ac:dyDescent="0.5">
      <c r="A46" s="1" t="s">
        <v>102</v>
      </c>
      <c r="B46" s="1" t="s">
        <v>49</v>
      </c>
      <c r="C46" s="1">
        <v>3</v>
      </c>
      <c r="D46" s="1">
        <v>624</v>
      </c>
      <c r="E46" s="1">
        <v>614</v>
      </c>
      <c r="F46" s="1">
        <v>1238</v>
      </c>
      <c r="G46" s="4">
        <v>2017</v>
      </c>
    </row>
    <row r="47" spans="1:7" ht="14.65" thickBot="1" x14ac:dyDescent="0.5">
      <c r="A47" s="1" t="s">
        <v>103</v>
      </c>
      <c r="B47" s="1" t="s">
        <v>50</v>
      </c>
      <c r="C47" s="1">
        <v>60</v>
      </c>
      <c r="D47" s="1">
        <v>562</v>
      </c>
      <c r="E47" s="1">
        <v>551</v>
      </c>
      <c r="F47" s="1">
        <v>1114</v>
      </c>
      <c r="G47" s="4">
        <v>2017</v>
      </c>
    </row>
    <row r="48" spans="1:7" ht="14.65" thickBot="1" x14ac:dyDescent="0.5">
      <c r="A48" s="1" t="s">
        <v>104</v>
      </c>
      <c r="B48" s="1" t="s">
        <v>51</v>
      </c>
      <c r="C48" s="1">
        <v>65</v>
      </c>
      <c r="D48" s="1">
        <v>561</v>
      </c>
      <c r="E48" s="1">
        <v>541</v>
      </c>
      <c r="F48" s="1">
        <v>1102</v>
      </c>
      <c r="G48" s="4">
        <v>2017</v>
      </c>
    </row>
    <row r="49" spans="1:7" ht="14.65" thickBot="1" x14ac:dyDescent="0.5">
      <c r="A49" s="1" t="s">
        <v>105</v>
      </c>
      <c r="B49" s="1" t="s">
        <v>52</v>
      </c>
      <c r="C49" s="1">
        <v>64</v>
      </c>
      <c r="D49" s="1">
        <v>541</v>
      </c>
      <c r="E49" s="1">
        <v>534</v>
      </c>
      <c r="F49" s="1">
        <v>1075</v>
      </c>
      <c r="G49" s="4">
        <v>2017</v>
      </c>
    </row>
    <row r="50" spans="1:7" ht="14.65" thickBot="1" x14ac:dyDescent="0.5">
      <c r="A50" s="1" t="s">
        <v>106</v>
      </c>
      <c r="B50" s="1" t="s">
        <v>53</v>
      </c>
      <c r="C50" s="1">
        <v>14</v>
      </c>
      <c r="D50" s="1">
        <v>558</v>
      </c>
      <c r="E50" s="1">
        <v>528</v>
      </c>
      <c r="F50" s="1">
        <v>1086</v>
      </c>
      <c r="G50" s="4">
        <v>2017</v>
      </c>
    </row>
    <row r="51" spans="1:7" ht="14.65" thickBot="1" x14ac:dyDescent="0.5">
      <c r="A51" s="1" t="s">
        <v>107</v>
      </c>
      <c r="B51" s="1" t="s">
        <v>54</v>
      </c>
      <c r="C51" s="1">
        <v>3</v>
      </c>
      <c r="D51" s="1">
        <v>642</v>
      </c>
      <c r="E51" s="1">
        <v>649</v>
      </c>
      <c r="F51" s="1">
        <v>1291</v>
      </c>
      <c r="G51" s="4">
        <v>2017</v>
      </c>
    </row>
    <row r="52" spans="1:7" ht="14.65" thickBot="1" x14ac:dyDescent="0.5">
      <c r="A52" s="1" t="s">
        <v>108</v>
      </c>
      <c r="B52" s="1" t="s">
        <v>55</v>
      </c>
      <c r="C52" s="1">
        <v>3</v>
      </c>
      <c r="D52" s="1">
        <v>626</v>
      </c>
      <c r="E52" s="1">
        <v>604</v>
      </c>
      <c r="F52" s="1">
        <v>1230</v>
      </c>
      <c r="G52" s="4">
        <v>2017</v>
      </c>
    </row>
    <row r="53" spans="1:7" ht="14.65" thickBot="1" x14ac:dyDescent="0.5">
      <c r="A53" s="1" t="s">
        <v>109</v>
      </c>
      <c r="B53" s="1" t="s">
        <v>5</v>
      </c>
      <c r="C53" s="1">
        <v>6</v>
      </c>
      <c r="D53" s="1">
        <v>595</v>
      </c>
      <c r="E53" s="1">
        <v>571</v>
      </c>
      <c r="F53" s="1">
        <v>1166</v>
      </c>
      <c r="G53" s="5">
        <v>2018</v>
      </c>
    </row>
    <row r="54" spans="1:7" ht="14.65" thickBot="1" x14ac:dyDescent="0.5">
      <c r="A54" s="1" t="s">
        <v>110</v>
      </c>
      <c r="B54" s="1" t="s">
        <v>6</v>
      </c>
      <c r="C54" s="1">
        <v>43</v>
      </c>
      <c r="D54" s="1">
        <v>562</v>
      </c>
      <c r="E54" s="1">
        <v>544</v>
      </c>
      <c r="F54" s="1">
        <v>1106</v>
      </c>
      <c r="G54" s="5">
        <v>2018</v>
      </c>
    </row>
    <row r="55" spans="1:7" ht="14.65" thickBot="1" x14ac:dyDescent="0.5">
      <c r="A55" s="1" t="s">
        <v>111</v>
      </c>
      <c r="B55" s="1" t="s">
        <v>7</v>
      </c>
      <c r="C55" s="1">
        <v>29</v>
      </c>
      <c r="D55" s="1">
        <v>577</v>
      </c>
      <c r="E55" s="1">
        <v>572</v>
      </c>
      <c r="F55" s="1">
        <v>1149</v>
      </c>
      <c r="G55" s="5">
        <v>2018</v>
      </c>
    </row>
    <row r="56" spans="1:7" ht="14.65" thickBot="1" x14ac:dyDescent="0.5">
      <c r="A56" s="1" t="s">
        <v>112</v>
      </c>
      <c r="B56" s="1" t="s">
        <v>8</v>
      </c>
      <c r="C56" s="1">
        <v>5</v>
      </c>
      <c r="D56" s="1">
        <v>592</v>
      </c>
      <c r="E56" s="1">
        <v>576</v>
      </c>
      <c r="F56" s="1">
        <v>1169</v>
      </c>
      <c r="G56" s="5">
        <v>2018</v>
      </c>
    </row>
    <row r="57" spans="1:7" ht="14.65" thickBot="1" x14ac:dyDescent="0.5">
      <c r="A57" s="1" t="s">
        <v>113</v>
      </c>
      <c r="B57" s="1" t="s">
        <v>9</v>
      </c>
      <c r="C57" s="1">
        <v>60</v>
      </c>
      <c r="D57" s="1">
        <v>540</v>
      </c>
      <c r="E57" s="1">
        <v>536</v>
      </c>
      <c r="F57" s="1">
        <v>1076</v>
      </c>
      <c r="G57" s="5">
        <v>2018</v>
      </c>
    </row>
    <row r="58" spans="1:7" ht="14.65" thickBot="1" x14ac:dyDescent="0.5">
      <c r="A58" s="1" t="s">
        <v>114</v>
      </c>
      <c r="B58" s="1" t="s">
        <v>10</v>
      </c>
      <c r="C58" s="1">
        <v>100</v>
      </c>
      <c r="D58" s="1">
        <v>519</v>
      </c>
      <c r="E58" s="1">
        <v>506</v>
      </c>
      <c r="F58" s="1">
        <v>1025</v>
      </c>
      <c r="G58" s="5">
        <v>2018</v>
      </c>
    </row>
    <row r="59" spans="1:7" ht="14.65" thickBot="1" x14ac:dyDescent="0.5">
      <c r="A59" s="1" t="s">
        <v>115</v>
      </c>
      <c r="B59" s="1" t="s">
        <v>11</v>
      </c>
      <c r="C59" s="1">
        <v>100</v>
      </c>
      <c r="D59" s="1">
        <v>535</v>
      </c>
      <c r="E59" s="1">
        <v>519</v>
      </c>
      <c r="F59" s="1">
        <v>1053</v>
      </c>
      <c r="G59" s="5">
        <v>2018</v>
      </c>
    </row>
    <row r="60" spans="1:7" ht="14.65" thickBot="1" x14ac:dyDescent="0.5">
      <c r="A60" s="1" t="s">
        <v>116</v>
      </c>
      <c r="B60" s="1" t="s">
        <v>12</v>
      </c>
      <c r="C60" s="1">
        <v>100</v>
      </c>
      <c r="D60" s="1">
        <v>505</v>
      </c>
      <c r="E60" s="1">
        <v>492</v>
      </c>
      <c r="F60" s="1">
        <v>998</v>
      </c>
      <c r="G60" s="5">
        <v>2018</v>
      </c>
    </row>
    <row r="61" spans="1:7" ht="14.65" thickBot="1" x14ac:dyDescent="0.5">
      <c r="A61" s="1" t="s">
        <v>117</v>
      </c>
      <c r="B61" s="1" t="s">
        <v>13</v>
      </c>
      <c r="C61" s="1">
        <v>92</v>
      </c>
      <c r="D61" s="1">
        <v>497</v>
      </c>
      <c r="E61" s="1">
        <v>480</v>
      </c>
      <c r="F61" s="1">
        <v>977</v>
      </c>
      <c r="G61" s="5">
        <v>2018</v>
      </c>
    </row>
    <row r="62" spans="1:7" ht="14.65" thickBot="1" x14ac:dyDescent="0.5">
      <c r="A62" s="1" t="s">
        <v>118</v>
      </c>
      <c r="B62" s="1" t="s">
        <v>14</v>
      </c>
      <c r="C62" s="1">
        <v>97</v>
      </c>
      <c r="D62" s="1">
        <v>522</v>
      </c>
      <c r="E62" s="1">
        <v>493</v>
      </c>
      <c r="F62" s="1">
        <v>1014</v>
      </c>
      <c r="G62" s="5">
        <v>2018</v>
      </c>
    </row>
    <row r="63" spans="1:7" ht="14.65" thickBot="1" x14ac:dyDescent="0.5">
      <c r="A63" s="1" t="s">
        <v>119</v>
      </c>
      <c r="B63" s="1" t="s">
        <v>15</v>
      </c>
      <c r="C63" s="1">
        <v>70</v>
      </c>
      <c r="D63" s="1">
        <v>542</v>
      </c>
      <c r="E63" s="1">
        <v>522</v>
      </c>
      <c r="F63" s="1">
        <v>1064</v>
      </c>
      <c r="G63" s="5">
        <v>2018</v>
      </c>
    </row>
    <row r="64" spans="1:7" ht="14.65" thickBot="1" x14ac:dyDescent="0.5">
      <c r="A64" s="1" t="s">
        <v>120</v>
      </c>
      <c r="B64" s="1" t="s">
        <v>16</v>
      </c>
      <c r="C64" s="1">
        <v>56</v>
      </c>
      <c r="D64" s="1">
        <v>550</v>
      </c>
      <c r="E64" s="1">
        <v>549</v>
      </c>
      <c r="F64" s="1">
        <v>1099</v>
      </c>
      <c r="G64" s="5">
        <v>2018</v>
      </c>
    </row>
    <row r="65" spans="1:7" ht="14.65" thickBot="1" x14ac:dyDescent="0.5">
      <c r="A65" s="1" t="s">
        <v>121</v>
      </c>
      <c r="B65" s="1" t="s">
        <v>17</v>
      </c>
      <c r="C65" s="1">
        <v>100</v>
      </c>
      <c r="D65" s="1">
        <v>508</v>
      </c>
      <c r="E65" s="1">
        <v>493</v>
      </c>
      <c r="F65" s="1">
        <v>1001</v>
      </c>
      <c r="G65" s="5">
        <v>2018</v>
      </c>
    </row>
    <row r="66" spans="1:7" ht="14.65" thickBot="1" x14ac:dyDescent="0.5">
      <c r="A66" s="1" t="s">
        <v>122</v>
      </c>
      <c r="B66" s="1" t="s">
        <v>18</v>
      </c>
      <c r="C66" s="1">
        <v>99</v>
      </c>
      <c r="D66" s="1">
        <v>513</v>
      </c>
      <c r="E66" s="1">
        <v>506</v>
      </c>
      <c r="F66" s="1">
        <v>1019</v>
      </c>
      <c r="G66" s="5">
        <v>2018</v>
      </c>
    </row>
    <row r="67" spans="1:7" ht="14.65" thickBot="1" x14ac:dyDescent="0.5">
      <c r="A67" s="1" t="s">
        <v>123</v>
      </c>
      <c r="B67" s="1" t="s">
        <v>19</v>
      </c>
      <c r="C67" s="1">
        <v>67</v>
      </c>
      <c r="D67" s="1">
        <v>546</v>
      </c>
      <c r="E67" s="1">
        <v>539</v>
      </c>
      <c r="F67" s="1">
        <v>1086</v>
      </c>
      <c r="G67" s="5">
        <v>2018</v>
      </c>
    </row>
    <row r="68" spans="1:7" ht="14.65" thickBot="1" x14ac:dyDescent="0.5">
      <c r="A68" s="1" t="s">
        <v>124</v>
      </c>
      <c r="B68" s="1" t="s">
        <v>20</v>
      </c>
      <c r="C68" s="1">
        <v>3</v>
      </c>
      <c r="D68" s="1">
        <v>634</v>
      </c>
      <c r="E68" s="1">
        <v>631</v>
      </c>
      <c r="F68" s="1">
        <v>1265</v>
      </c>
      <c r="G68" s="5">
        <v>2018</v>
      </c>
    </row>
    <row r="69" spans="1:7" ht="14.65" thickBot="1" x14ac:dyDescent="0.5">
      <c r="A69" s="1" t="s">
        <v>125</v>
      </c>
      <c r="B69" s="1" t="s">
        <v>21</v>
      </c>
      <c r="C69" s="1">
        <v>4</v>
      </c>
      <c r="D69" s="1">
        <v>633</v>
      </c>
      <c r="E69" s="1">
        <v>631</v>
      </c>
      <c r="F69" s="1">
        <v>1265</v>
      </c>
      <c r="G69" s="5">
        <v>2018</v>
      </c>
    </row>
    <row r="70" spans="1:7" ht="14.65" thickBot="1" x14ac:dyDescent="0.5">
      <c r="A70" s="1" t="s">
        <v>126</v>
      </c>
      <c r="B70" s="1" t="s">
        <v>22</v>
      </c>
      <c r="C70" s="1">
        <v>4</v>
      </c>
      <c r="D70" s="1">
        <v>630</v>
      </c>
      <c r="E70" s="1">
        <v>618</v>
      </c>
      <c r="F70" s="1">
        <v>1248</v>
      </c>
      <c r="G70" s="5">
        <v>2018</v>
      </c>
    </row>
    <row r="71" spans="1:7" ht="14.65" thickBot="1" x14ac:dyDescent="0.5">
      <c r="A71" s="1" t="s">
        <v>127</v>
      </c>
      <c r="B71" s="1" t="s">
        <v>23</v>
      </c>
      <c r="C71" s="1">
        <v>4</v>
      </c>
      <c r="D71" s="1">
        <v>615</v>
      </c>
      <c r="E71" s="1">
        <v>595</v>
      </c>
      <c r="F71" s="1">
        <v>1210</v>
      </c>
      <c r="G71" s="5">
        <v>2018</v>
      </c>
    </row>
    <row r="72" spans="1:7" ht="14.65" thickBot="1" x14ac:dyDescent="0.5">
      <c r="A72" s="1" t="s">
        <v>128</v>
      </c>
      <c r="B72" s="1" t="s">
        <v>24</v>
      </c>
      <c r="C72" s="1">
        <v>99</v>
      </c>
      <c r="D72" s="1">
        <v>512</v>
      </c>
      <c r="E72" s="1">
        <v>501</v>
      </c>
      <c r="F72" s="1">
        <v>1013</v>
      </c>
      <c r="G72" s="5">
        <v>2018</v>
      </c>
    </row>
    <row r="73" spans="1:7" ht="14.65" thickBot="1" x14ac:dyDescent="0.5">
      <c r="A73" s="1" t="s">
        <v>129</v>
      </c>
      <c r="B73" s="1" t="s">
        <v>25</v>
      </c>
      <c r="C73" s="1">
        <v>76</v>
      </c>
      <c r="D73" s="1">
        <v>545</v>
      </c>
      <c r="E73" s="1">
        <v>535</v>
      </c>
      <c r="F73" s="1">
        <v>1080</v>
      </c>
      <c r="G73" s="5">
        <v>2018</v>
      </c>
    </row>
    <row r="74" spans="1:7" ht="14.65" thickBot="1" x14ac:dyDescent="0.5">
      <c r="A74" s="1" t="s">
        <v>130</v>
      </c>
      <c r="B74" s="1" t="s">
        <v>26</v>
      </c>
      <c r="C74" s="1">
        <v>80</v>
      </c>
      <c r="D74" s="1">
        <v>562</v>
      </c>
      <c r="E74" s="1">
        <v>563</v>
      </c>
      <c r="F74" s="1">
        <v>1125</v>
      </c>
      <c r="G74" s="5">
        <v>2018</v>
      </c>
    </row>
    <row r="75" spans="1:7" ht="14.65" thickBot="1" x14ac:dyDescent="0.5">
      <c r="A75" s="1" t="s">
        <v>131</v>
      </c>
      <c r="B75" s="1" t="s">
        <v>27</v>
      </c>
      <c r="C75" s="1">
        <v>100</v>
      </c>
      <c r="D75" s="1">
        <v>511</v>
      </c>
      <c r="E75" s="1">
        <v>499</v>
      </c>
      <c r="F75" s="1">
        <v>1011</v>
      </c>
      <c r="G75" s="5">
        <v>2018</v>
      </c>
    </row>
    <row r="76" spans="1:7" ht="14.65" thickBot="1" x14ac:dyDescent="0.5">
      <c r="A76" s="1" t="s">
        <v>132</v>
      </c>
      <c r="B76" s="1" t="s">
        <v>28</v>
      </c>
      <c r="C76" s="1">
        <v>4</v>
      </c>
      <c r="D76" s="1">
        <v>643</v>
      </c>
      <c r="E76" s="1">
        <v>655</v>
      </c>
      <c r="F76" s="1">
        <v>1298</v>
      </c>
      <c r="G76" s="5">
        <v>2018</v>
      </c>
    </row>
    <row r="77" spans="1:7" ht="14.65" thickBot="1" x14ac:dyDescent="0.5">
      <c r="A77" s="1" t="s">
        <v>133</v>
      </c>
      <c r="B77" s="1" t="s">
        <v>29</v>
      </c>
      <c r="C77" s="1">
        <v>3</v>
      </c>
      <c r="D77" s="1">
        <v>630</v>
      </c>
      <c r="E77" s="1">
        <v>606</v>
      </c>
      <c r="F77" s="1">
        <v>1236</v>
      </c>
      <c r="G77" s="5">
        <v>2018</v>
      </c>
    </row>
    <row r="78" spans="1:7" ht="14.65" thickBot="1" x14ac:dyDescent="0.5">
      <c r="A78" s="1" t="s">
        <v>134</v>
      </c>
      <c r="B78" s="1" t="s">
        <v>30</v>
      </c>
      <c r="C78" s="1">
        <v>4</v>
      </c>
      <c r="D78" s="1">
        <v>633</v>
      </c>
      <c r="E78" s="1">
        <v>629</v>
      </c>
      <c r="F78" s="1">
        <v>1262</v>
      </c>
      <c r="G78" s="5">
        <v>2018</v>
      </c>
    </row>
    <row r="79" spans="1:7" ht="14.65" thickBot="1" x14ac:dyDescent="0.5">
      <c r="A79" s="1" t="s">
        <v>135</v>
      </c>
      <c r="B79" s="1" t="s">
        <v>31</v>
      </c>
      <c r="C79" s="1">
        <v>10</v>
      </c>
      <c r="D79" s="1">
        <v>606</v>
      </c>
      <c r="E79" s="1">
        <v>592</v>
      </c>
      <c r="F79" s="1">
        <v>1198</v>
      </c>
      <c r="G79" s="5">
        <v>2018</v>
      </c>
    </row>
    <row r="80" spans="1:7" ht="14.65" thickBot="1" x14ac:dyDescent="0.5">
      <c r="A80" s="1" t="s">
        <v>136</v>
      </c>
      <c r="B80" s="1" t="s">
        <v>32</v>
      </c>
      <c r="C80" s="1">
        <v>3</v>
      </c>
      <c r="D80" s="1">
        <v>629</v>
      </c>
      <c r="E80" s="1">
        <v>623</v>
      </c>
      <c r="F80" s="1">
        <v>1252</v>
      </c>
      <c r="G80" s="5">
        <v>2018</v>
      </c>
    </row>
    <row r="81" spans="1:7" ht="14.65" thickBot="1" x14ac:dyDescent="0.5">
      <c r="A81" s="1" t="s">
        <v>137</v>
      </c>
      <c r="B81" s="1" t="s">
        <v>33</v>
      </c>
      <c r="C81" s="1">
        <v>23</v>
      </c>
      <c r="D81" s="1">
        <v>574</v>
      </c>
      <c r="E81" s="1">
        <v>566</v>
      </c>
      <c r="F81" s="1">
        <v>1140</v>
      </c>
      <c r="G81" s="5">
        <v>2018</v>
      </c>
    </row>
    <row r="82" spans="1:7" ht="14.65" thickBot="1" x14ac:dyDescent="0.5">
      <c r="A82" s="1" t="s">
        <v>138</v>
      </c>
      <c r="B82" s="1" t="s">
        <v>34</v>
      </c>
      <c r="C82" s="1">
        <v>96</v>
      </c>
      <c r="D82" s="1">
        <v>535</v>
      </c>
      <c r="E82" s="1">
        <v>528</v>
      </c>
      <c r="F82" s="1">
        <v>1063</v>
      </c>
      <c r="G82" s="5">
        <v>2018</v>
      </c>
    </row>
    <row r="83" spans="1:7" ht="14.65" thickBot="1" x14ac:dyDescent="0.5">
      <c r="A83" s="1" t="s">
        <v>139</v>
      </c>
      <c r="B83" s="1" t="s">
        <v>35</v>
      </c>
      <c r="C83" s="1">
        <v>82</v>
      </c>
      <c r="D83" s="1">
        <v>547</v>
      </c>
      <c r="E83" s="1">
        <v>547</v>
      </c>
      <c r="F83" s="1">
        <v>1094</v>
      </c>
      <c r="G83" s="5">
        <v>2018</v>
      </c>
    </row>
    <row r="84" spans="1:7" ht="14.65" thickBot="1" x14ac:dyDescent="0.5">
      <c r="A84" s="1" t="s">
        <v>140</v>
      </c>
      <c r="B84" s="1" t="s">
        <v>36</v>
      </c>
      <c r="C84" s="1">
        <v>16</v>
      </c>
      <c r="D84" s="1">
        <v>552</v>
      </c>
      <c r="E84" s="1">
        <v>540</v>
      </c>
      <c r="F84" s="1">
        <v>1093</v>
      </c>
      <c r="G84" s="5">
        <v>2018</v>
      </c>
    </row>
    <row r="85" spans="1:7" ht="14.65" thickBot="1" x14ac:dyDescent="0.5">
      <c r="A85" s="1" t="s">
        <v>141</v>
      </c>
      <c r="B85" s="1" t="s">
        <v>37</v>
      </c>
      <c r="C85" s="1">
        <v>79</v>
      </c>
      <c r="D85" s="1">
        <v>534</v>
      </c>
      <c r="E85" s="1">
        <v>534</v>
      </c>
      <c r="F85" s="1">
        <v>1068</v>
      </c>
      <c r="G85" s="5">
        <v>2018</v>
      </c>
    </row>
    <row r="86" spans="1:7" ht="14.65" thickBot="1" x14ac:dyDescent="0.5">
      <c r="A86" s="1" t="s">
        <v>142</v>
      </c>
      <c r="B86" s="1" t="s">
        <v>38</v>
      </c>
      <c r="C86" s="1">
        <v>52</v>
      </c>
      <c r="D86" s="1">
        <v>554</v>
      </c>
      <c r="E86" s="1">
        <v>543</v>
      </c>
      <c r="F86" s="1">
        <v>1098</v>
      </c>
      <c r="G86" s="5">
        <v>2018</v>
      </c>
    </row>
    <row r="87" spans="1:7" ht="14.65" thickBot="1" x14ac:dyDescent="0.5">
      <c r="A87" s="1" t="s">
        <v>143</v>
      </c>
      <c r="B87" s="1" t="s">
        <v>39</v>
      </c>
      <c r="C87" s="1">
        <v>2</v>
      </c>
      <c r="D87" s="1">
        <v>640</v>
      </c>
      <c r="E87" s="1">
        <v>643</v>
      </c>
      <c r="F87" s="1">
        <v>1283</v>
      </c>
      <c r="G87" s="5">
        <v>2018</v>
      </c>
    </row>
    <row r="88" spans="1:7" ht="14.65" thickBot="1" x14ac:dyDescent="0.5">
      <c r="A88" s="1" t="s">
        <v>144</v>
      </c>
      <c r="B88" s="1" t="s">
        <v>40</v>
      </c>
      <c r="C88" s="1">
        <v>18</v>
      </c>
      <c r="D88" s="1">
        <v>552</v>
      </c>
      <c r="E88" s="1">
        <v>547</v>
      </c>
      <c r="F88" s="1">
        <v>1099</v>
      </c>
      <c r="G88" s="5">
        <v>2018</v>
      </c>
    </row>
    <row r="89" spans="1:7" ht="14.65" thickBot="1" x14ac:dyDescent="0.5">
      <c r="A89" s="1" t="s">
        <v>145</v>
      </c>
      <c r="B89" s="1" t="s">
        <v>41</v>
      </c>
      <c r="C89" s="1">
        <v>8</v>
      </c>
      <c r="D89" s="1">
        <v>541</v>
      </c>
      <c r="E89" s="1">
        <v>521</v>
      </c>
      <c r="F89" s="1">
        <v>1062</v>
      </c>
      <c r="G89" s="5">
        <v>2018</v>
      </c>
    </row>
    <row r="90" spans="1:7" ht="14.65" thickBot="1" x14ac:dyDescent="0.5">
      <c r="A90" s="1" t="s">
        <v>146</v>
      </c>
      <c r="B90" s="1" t="s">
        <v>42</v>
      </c>
      <c r="C90" s="1">
        <v>48</v>
      </c>
      <c r="D90" s="1">
        <v>564</v>
      </c>
      <c r="E90" s="1">
        <v>553</v>
      </c>
      <c r="F90" s="1">
        <v>1117</v>
      </c>
      <c r="G90" s="5">
        <v>2018</v>
      </c>
    </row>
    <row r="91" spans="1:7" ht="14.65" thickBot="1" x14ac:dyDescent="0.5">
      <c r="A91" s="1" t="s">
        <v>147</v>
      </c>
      <c r="B91" s="1" t="s">
        <v>43</v>
      </c>
      <c r="C91" s="1">
        <v>70</v>
      </c>
      <c r="D91" s="1">
        <v>547</v>
      </c>
      <c r="E91" s="1">
        <v>539</v>
      </c>
      <c r="F91" s="1">
        <v>1086</v>
      </c>
      <c r="G91" s="5">
        <v>2018</v>
      </c>
    </row>
    <row r="92" spans="1:7" ht="14.65" thickBot="1" x14ac:dyDescent="0.5">
      <c r="A92" s="1" t="s">
        <v>148</v>
      </c>
      <c r="B92" s="1" t="s">
        <v>44</v>
      </c>
      <c r="C92" s="1">
        <v>97</v>
      </c>
      <c r="D92" s="1">
        <v>513</v>
      </c>
      <c r="E92" s="1">
        <v>505</v>
      </c>
      <c r="F92" s="1">
        <v>1018</v>
      </c>
      <c r="G92" s="5">
        <v>2018</v>
      </c>
    </row>
    <row r="93" spans="1:7" ht="14.65" thickBot="1" x14ac:dyDescent="0.5">
      <c r="A93" s="1" t="s">
        <v>149</v>
      </c>
      <c r="B93" s="1" t="s">
        <v>45</v>
      </c>
      <c r="C93" s="1">
        <v>55</v>
      </c>
      <c r="D93" s="1">
        <v>547</v>
      </c>
      <c r="E93" s="1">
        <v>523</v>
      </c>
      <c r="F93" s="1">
        <v>1070</v>
      </c>
      <c r="G93" s="5">
        <v>2018</v>
      </c>
    </row>
    <row r="94" spans="1:7" ht="14.65" thickBot="1" x14ac:dyDescent="0.5">
      <c r="A94" s="1" t="s">
        <v>150</v>
      </c>
      <c r="B94" s="1" t="s">
        <v>46</v>
      </c>
      <c r="C94" s="1">
        <v>3</v>
      </c>
      <c r="D94" s="1">
        <v>622</v>
      </c>
      <c r="E94" s="1">
        <v>618</v>
      </c>
      <c r="F94" s="1">
        <v>1241</v>
      </c>
      <c r="G94" s="5">
        <v>2018</v>
      </c>
    </row>
    <row r="95" spans="1:7" ht="14.65" thickBot="1" x14ac:dyDescent="0.5">
      <c r="A95" s="1" t="s">
        <v>151</v>
      </c>
      <c r="B95" s="1" t="s">
        <v>47</v>
      </c>
      <c r="C95" s="1">
        <v>6</v>
      </c>
      <c r="D95" s="1">
        <v>624</v>
      </c>
      <c r="E95" s="1">
        <v>607</v>
      </c>
      <c r="F95" s="1">
        <v>1231</v>
      </c>
      <c r="G95" s="5">
        <v>2018</v>
      </c>
    </row>
    <row r="96" spans="1:7" ht="14.65" thickBot="1" x14ac:dyDescent="0.5">
      <c r="A96" s="1" t="s">
        <v>152</v>
      </c>
      <c r="B96" s="1" t="s">
        <v>48</v>
      </c>
      <c r="C96" s="1">
        <v>66</v>
      </c>
      <c r="D96" s="1">
        <v>520</v>
      </c>
      <c r="E96" s="1">
        <v>512</v>
      </c>
      <c r="F96" s="1">
        <v>1032</v>
      </c>
      <c r="G96" s="5">
        <v>2018</v>
      </c>
    </row>
    <row r="97" spans="1:7" ht="14.65" thickBot="1" x14ac:dyDescent="0.5">
      <c r="A97" s="1" t="s">
        <v>153</v>
      </c>
      <c r="B97" s="1" t="s">
        <v>49</v>
      </c>
      <c r="C97" s="1">
        <v>4</v>
      </c>
      <c r="D97" s="1">
        <v>618</v>
      </c>
      <c r="E97" s="1">
        <v>612</v>
      </c>
      <c r="F97" s="1">
        <v>1230</v>
      </c>
      <c r="G97" s="5">
        <v>2018</v>
      </c>
    </row>
    <row r="98" spans="1:7" ht="14.65" thickBot="1" x14ac:dyDescent="0.5">
      <c r="A98" s="1" t="s">
        <v>154</v>
      </c>
      <c r="B98" s="1" t="s">
        <v>50</v>
      </c>
      <c r="C98" s="1">
        <v>64</v>
      </c>
      <c r="D98" s="1">
        <v>565</v>
      </c>
      <c r="E98" s="1">
        <v>554</v>
      </c>
      <c r="F98" s="1">
        <v>1120</v>
      </c>
      <c r="G98" s="5">
        <v>2018</v>
      </c>
    </row>
    <row r="99" spans="1:7" ht="14.65" thickBot="1" x14ac:dyDescent="0.5">
      <c r="A99" s="1" t="s">
        <v>155</v>
      </c>
      <c r="B99" s="1" t="s">
        <v>51</v>
      </c>
      <c r="C99" s="1">
        <v>68</v>
      </c>
      <c r="D99" s="1">
        <v>567</v>
      </c>
      <c r="E99" s="1">
        <v>550</v>
      </c>
      <c r="F99" s="1">
        <v>1117</v>
      </c>
      <c r="G99" s="5">
        <v>2018</v>
      </c>
    </row>
    <row r="100" spans="1:7" ht="14.65" thickBot="1" x14ac:dyDescent="0.5">
      <c r="A100" s="1" t="s">
        <v>156</v>
      </c>
      <c r="B100" s="1" t="s">
        <v>52</v>
      </c>
      <c r="C100" s="1">
        <v>69</v>
      </c>
      <c r="D100" s="1">
        <v>543</v>
      </c>
      <c r="E100" s="1">
        <v>538</v>
      </c>
      <c r="F100" s="1">
        <v>1081</v>
      </c>
      <c r="G100" s="5">
        <v>2018</v>
      </c>
    </row>
    <row r="101" spans="1:7" ht="14.65" thickBot="1" x14ac:dyDescent="0.5">
      <c r="A101" s="1" t="s">
        <v>157</v>
      </c>
      <c r="B101" s="1" t="s">
        <v>53</v>
      </c>
      <c r="C101" s="1">
        <v>28</v>
      </c>
      <c r="D101" s="1">
        <v>513</v>
      </c>
      <c r="E101" s="1">
        <v>486</v>
      </c>
      <c r="F101" s="1">
        <v>999</v>
      </c>
      <c r="G101" s="5">
        <v>2018</v>
      </c>
    </row>
    <row r="102" spans="1:7" ht="14.65" thickBot="1" x14ac:dyDescent="0.5">
      <c r="A102" s="1" t="s">
        <v>158</v>
      </c>
      <c r="B102" s="1" t="s">
        <v>54</v>
      </c>
      <c r="C102" s="1">
        <v>3</v>
      </c>
      <c r="D102" s="1">
        <v>641</v>
      </c>
      <c r="E102" s="1">
        <v>653</v>
      </c>
      <c r="F102" s="1">
        <v>1294</v>
      </c>
      <c r="G102" s="5">
        <v>2018</v>
      </c>
    </row>
    <row r="103" spans="1:7" ht="14.65" thickBot="1" x14ac:dyDescent="0.5">
      <c r="A103" s="1" t="s">
        <v>159</v>
      </c>
      <c r="B103" s="1" t="s">
        <v>55</v>
      </c>
      <c r="C103" s="1">
        <v>3</v>
      </c>
      <c r="D103" s="1">
        <v>633</v>
      </c>
      <c r="E103" s="1">
        <v>625</v>
      </c>
      <c r="F103" s="1">
        <v>1257</v>
      </c>
      <c r="G103" s="5">
        <v>2018</v>
      </c>
    </row>
    <row r="104" spans="1:7" ht="14.65" thickBot="1" x14ac:dyDescent="0.5">
      <c r="A104" s="1" t="s">
        <v>160</v>
      </c>
      <c r="B104" s="1" t="s">
        <v>5</v>
      </c>
      <c r="C104" s="1">
        <v>7</v>
      </c>
      <c r="D104" s="1">
        <v>583</v>
      </c>
      <c r="E104" s="1">
        <v>560</v>
      </c>
      <c r="F104" s="1">
        <v>1143</v>
      </c>
      <c r="G104" s="1">
        <v>2019</v>
      </c>
    </row>
    <row r="105" spans="1:7" ht="14.65" thickBot="1" x14ac:dyDescent="0.5">
      <c r="A105" s="1" t="s">
        <v>161</v>
      </c>
      <c r="B105" s="1" t="s">
        <v>6</v>
      </c>
      <c r="C105" s="1">
        <v>41</v>
      </c>
      <c r="D105" s="1">
        <v>556</v>
      </c>
      <c r="E105" s="1">
        <v>541</v>
      </c>
      <c r="F105" s="1">
        <v>1097</v>
      </c>
      <c r="G105" s="1">
        <v>2019</v>
      </c>
    </row>
    <row r="106" spans="1:7" ht="14.65" thickBot="1" x14ac:dyDescent="0.5">
      <c r="A106" s="1" t="s">
        <v>162</v>
      </c>
      <c r="B106" s="1" t="s">
        <v>7</v>
      </c>
      <c r="C106" s="1">
        <v>31</v>
      </c>
      <c r="D106" s="1">
        <v>569</v>
      </c>
      <c r="E106" s="1">
        <v>565</v>
      </c>
      <c r="F106" s="1">
        <v>1134</v>
      </c>
      <c r="G106" s="1">
        <v>2019</v>
      </c>
    </row>
    <row r="107" spans="1:7" ht="14.65" thickBot="1" x14ac:dyDescent="0.5">
      <c r="A107" s="1" t="s">
        <v>163</v>
      </c>
      <c r="B107" s="1" t="s">
        <v>8</v>
      </c>
      <c r="C107" s="1">
        <v>6</v>
      </c>
      <c r="D107" s="1">
        <v>582</v>
      </c>
      <c r="E107" s="1">
        <v>559</v>
      </c>
      <c r="F107" s="1">
        <v>1141</v>
      </c>
      <c r="G107" s="1">
        <v>2019</v>
      </c>
    </row>
    <row r="108" spans="1:7" ht="14.65" thickBot="1" x14ac:dyDescent="0.5">
      <c r="A108" s="1" t="s">
        <v>164</v>
      </c>
      <c r="B108" s="1" t="s">
        <v>9</v>
      </c>
      <c r="C108" s="1">
        <v>63</v>
      </c>
      <c r="D108" s="1">
        <v>534</v>
      </c>
      <c r="E108" s="1">
        <v>531</v>
      </c>
      <c r="F108" s="1">
        <v>1065</v>
      </c>
      <c r="G108" s="1">
        <v>2019</v>
      </c>
    </row>
    <row r="109" spans="1:7" ht="14.65" thickBot="1" x14ac:dyDescent="0.5">
      <c r="A109" s="1" t="s">
        <v>165</v>
      </c>
      <c r="B109" s="1" t="s">
        <v>10</v>
      </c>
      <c r="C109" s="1">
        <v>100</v>
      </c>
      <c r="D109" s="1">
        <v>518</v>
      </c>
      <c r="E109" s="1">
        <v>506</v>
      </c>
      <c r="F109" s="1">
        <v>1024</v>
      </c>
      <c r="G109" s="1">
        <v>2019</v>
      </c>
    </row>
    <row r="110" spans="1:7" ht="14.65" thickBot="1" x14ac:dyDescent="0.5">
      <c r="A110" s="1" t="s">
        <v>166</v>
      </c>
      <c r="B110" s="1" t="s">
        <v>11</v>
      </c>
      <c r="C110" s="1">
        <v>100</v>
      </c>
      <c r="D110" s="1">
        <v>529</v>
      </c>
      <c r="E110" s="1">
        <v>516</v>
      </c>
      <c r="F110" s="1">
        <v>1046</v>
      </c>
      <c r="G110" s="1">
        <v>2019</v>
      </c>
    </row>
    <row r="111" spans="1:7" ht="14.65" thickBot="1" x14ac:dyDescent="0.5">
      <c r="A111" s="1" t="s">
        <v>167</v>
      </c>
      <c r="B111" s="1" t="s">
        <v>12</v>
      </c>
      <c r="C111" s="1">
        <v>100</v>
      </c>
      <c r="D111" s="1">
        <v>499</v>
      </c>
      <c r="E111" s="1">
        <v>486</v>
      </c>
      <c r="F111" s="1">
        <v>985</v>
      </c>
      <c r="G111" s="1">
        <v>2019</v>
      </c>
    </row>
    <row r="112" spans="1:7" ht="14.65" thickBot="1" x14ac:dyDescent="0.5">
      <c r="A112" s="1" t="s">
        <v>168</v>
      </c>
      <c r="B112" s="1" t="s">
        <v>13</v>
      </c>
      <c r="C112" s="1">
        <v>94</v>
      </c>
      <c r="D112" s="1">
        <v>495</v>
      </c>
      <c r="E112" s="1">
        <v>480</v>
      </c>
      <c r="F112" s="1">
        <v>975</v>
      </c>
      <c r="G112" s="1">
        <v>2019</v>
      </c>
    </row>
    <row r="113" spans="1:7" ht="14.65" thickBot="1" x14ac:dyDescent="0.5">
      <c r="A113" s="1" t="s">
        <v>169</v>
      </c>
      <c r="B113" s="1" t="s">
        <v>14</v>
      </c>
      <c r="C113" s="1">
        <v>100</v>
      </c>
      <c r="D113" s="1">
        <v>516</v>
      </c>
      <c r="E113" s="1">
        <v>483</v>
      </c>
      <c r="F113" s="1">
        <v>999</v>
      </c>
      <c r="G113" s="1">
        <v>2019</v>
      </c>
    </row>
    <row r="114" spans="1:7" ht="14.65" thickBot="1" x14ac:dyDescent="0.5">
      <c r="A114" s="1" t="s">
        <v>170</v>
      </c>
      <c r="B114" s="1" t="s">
        <v>15</v>
      </c>
      <c r="C114" s="1">
        <v>71</v>
      </c>
      <c r="D114" s="1">
        <v>538</v>
      </c>
      <c r="E114" s="1">
        <v>519</v>
      </c>
      <c r="F114" s="1">
        <v>1058</v>
      </c>
      <c r="G114" s="1">
        <v>2019</v>
      </c>
    </row>
    <row r="115" spans="1:7" ht="14.65" thickBot="1" x14ac:dyDescent="0.5">
      <c r="A115" s="1" t="s">
        <v>171</v>
      </c>
      <c r="B115" s="1" t="s">
        <v>16</v>
      </c>
      <c r="C115" s="1">
        <v>54</v>
      </c>
      <c r="D115" s="1">
        <v>550</v>
      </c>
      <c r="E115" s="1">
        <v>550</v>
      </c>
      <c r="F115" s="1">
        <v>1100</v>
      </c>
      <c r="G115" s="1">
        <v>2019</v>
      </c>
    </row>
    <row r="116" spans="1:7" ht="14.65" thickBot="1" x14ac:dyDescent="0.5">
      <c r="A116" s="1" t="s">
        <v>172</v>
      </c>
      <c r="B116" s="1" t="s">
        <v>17</v>
      </c>
      <c r="C116" s="1">
        <v>100</v>
      </c>
      <c r="D116" s="1">
        <v>505</v>
      </c>
      <c r="E116" s="1">
        <v>488</v>
      </c>
      <c r="F116" s="1">
        <v>993</v>
      </c>
      <c r="G116" s="1">
        <v>2019</v>
      </c>
    </row>
    <row r="117" spans="1:7" ht="14.65" thickBot="1" x14ac:dyDescent="0.5">
      <c r="A117" s="1" t="s">
        <v>173</v>
      </c>
      <c r="B117" s="1" t="s">
        <v>18</v>
      </c>
      <c r="C117" s="1">
        <v>100</v>
      </c>
      <c r="D117" s="1">
        <v>509</v>
      </c>
      <c r="E117" s="1">
        <v>504</v>
      </c>
      <c r="F117" s="1">
        <v>1013</v>
      </c>
      <c r="G117" s="1">
        <v>2019</v>
      </c>
    </row>
    <row r="118" spans="1:7" ht="14.65" thickBot="1" x14ac:dyDescent="0.5">
      <c r="A118" s="1" t="s">
        <v>174</v>
      </c>
      <c r="B118" s="1" t="s">
        <v>19</v>
      </c>
      <c r="C118" s="1">
        <v>66</v>
      </c>
      <c r="D118" s="1">
        <v>543</v>
      </c>
      <c r="E118" s="1">
        <v>537</v>
      </c>
      <c r="F118" s="1">
        <v>1080</v>
      </c>
      <c r="G118" s="1">
        <v>2019</v>
      </c>
    </row>
    <row r="119" spans="1:7" ht="14.65" thickBot="1" x14ac:dyDescent="0.5">
      <c r="A119" s="1" t="s">
        <v>175</v>
      </c>
      <c r="B119" s="1" t="s">
        <v>20</v>
      </c>
      <c r="C119" s="1">
        <v>3</v>
      </c>
      <c r="D119" s="1">
        <v>622</v>
      </c>
      <c r="E119" s="1">
        <v>622</v>
      </c>
      <c r="F119" s="1">
        <v>1244</v>
      </c>
      <c r="G119" s="1">
        <v>2019</v>
      </c>
    </row>
    <row r="120" spans="1:7" ht="14.65" thickBot="1" x14ac:dyDescent="0.5">
      <c r="A120" s="1" t="s">
        <v>176</v>
      </c>
      <c r="B120" s="1" t="s">
        <v>21</v>
      </c>
      <c r="C120" s="1">
        <v>4</v>
      </c>
      <c r="D120" s="1">
        <v>618</v>
      </c>
      <c r="E120" s="1">
        <v>623</v>
      </c>
      <c r="F120" s="1">
        <v>1241</v>
      </c>
      <c r="G120" s="1">
        <v>2019</v>
      </c>
    </row>
    <row r="121" spans="1:7" ht="14.65" thickBot="1" x14ac:dyDescent="0.5">
      <c r="A121" s="1" t="s">
        <v>177</v>
      </c>
      <c r="B121" s="1" t="s">
        <v>22</v>
      </c>
      <c r="C121" s="1">
        <v>4</v>
      </c>
      <c r="D121" s="1">
        <v>620</v>
      </c>
      <c r="E121" s="1">
        <v>612</v>
      </c>
      <c r="F121" s="1">
        <v>1232</v>
      </c>
      <c r="G121" s="1">
        <v>2019</v>
      </c>
    </row>
    <row r="122" spans="1:7" ht="14.65" thickBot="1" x14ac:dyDescent="0.5">
      <c r="A122" s="1" t="s">
        <v>178</v>
      </c>
      <c r="B122" s="1" t="s">
        <v>23</v>
      </c>
      <c r="C122" s="1">
        <v>5</v>
      </c>
      <c r="D122" s="1">
        <v>610</v>
      </c>
      <c r="E122" s="1">
        <v>591</v>
      </c>
      <c r="F122" s="1">
        <v>1200</v>
      </c>
      <c r="G122" s="1">
        <v>2019</v>
      </c>
    </row>
    <row r="123" spans="1:7" ht="14.65" thickBot="1" x14ac:dyDescent="0.5">
      <c r="A123" s="1" t="s">
        <v>179</v>
      </c>
      <c r="B123" s="1" t="s">
        <v>24</v>
      </c>
      <c r="C123" s="1">
        <v>99</v>
      </c>
      <c r="D123" s="1">
        <v>512</v>
      </c>
      <c r="E123" s="1">
        <v>502</v>
      </c>
      <c r="F123" s="1">
        <v>1013</v>
      </c>
      <c r="G123" s="1">
        <v>2019</v>
      </c>
    </row>
    <row r="124" spans="1:7" ht="14.65" thickBot="1" x14ac:dyDescent="0.5">
      <c r="A124" s="1" t="s">
        <v>180</v>
      </c>
      <c r="B124" s="1" t="s">
        <v>25</v>
      </c>
      <c r="C124" s="1">
        <v>82</v>
      </c>
      <c r="D124" s="1">
        <v>535</v>
      </c>
      <c r="E124" s="1">
        <v>523</v>
      </c>
      <c r="F124" s="1">
        <v>1058</v>
      </c>
      <c r="G124" s="1">
        <v>2019</v>
      </c>
    </row>
    <row r="125" spans="1:7" ht="14.65" thickBot="1" x14ac:dyDescent="0.5">
      <c r="A125" s="1" t="s">
        <v>181</v>
      </c>
      <c r="B125" s="1" t="s">
        <v>26</v>
      </c>
      <c r="C125" s="1">
        <v>81</v>
      </c>
      <c r="D125" s="1">
        <v>559</v>
      </c>
      <c r="E125" s="1">
        <v>561</v>
      </c>
      <c r="F125" s="1">
        <v>1120</v>
      </c>
      <c r="G125" s="1">
        <v>2019</v>
      </c>
    </row>
    <row r="126" spans="1:7" ht="14.65" thickBot="1" x14ac:dyDescent="0.5">
      <c r="A126" s="1" t="s">
        <v>182</v>
      </c>
      <c r="B126" s="1" t="s">
        <v>27</v>
      </c>
      <c r="C126" s="1">
        <v>100</v>
      </c>
      <c r="D126" s="1">
        <v>507</v>
      </c>
      <c r="E126" s="1">
        <v>496</v>
      </c>
      <c r="F126" s="1">
        <v>1003</v>
      </c>
      <c r="G126" s="1">
        <v>2019</v>
      </c>
    </row>
    <row r="127" spans="1:7" ht="14.65" thickBot="1" x14ac:dyDescent="0.5">
      <c r="A127" s="1" t="s">
        <v>183</v>
      </c>
      <c r="B127" s="1" t="s">
        <v>28</v>
      </c>
      <c r="C127" s="1">
        <v>4</v>
      </c>
      <c r="D127" s="1">
        <v>636</v>
      </c>
      <c r="E127" s="1">
        <v>648</v>
      </c>
      <c r="F127" s="1">
        <v>1284</v>
      </c>
      <c r="G127" s="1">
        <v>2019</v>
      </c>
    </row>
    <row r="128" spans="1:7" ht="14.65" thickBot="1" x14ac:dyDescent="0.5">
      <c r="A128" s="1" t="s">
        <v>184</v>
      </c>
      <c r="B128" s="1" t="s">
        <v>29</v>
      </c>
      <c r="C128" s="1">
        <v>3</v>
      </c>
      <c r="D128" s="1">
        <v>628</v>
      </c>
      <c r="E128" s="1">
        <v>608</v>
      </c>
      <c r="F128" s="1">
        <v>1237</v>
      </c>
      <c r="G128" s="1">
        <v>2019</v>
      </c>
    </row>
    <row r="129" spans="1:7" ht="14.65" thickBot="1" x14ac:dyDescent="0.5">
      <c r="A129" s="1" t="s">
        <v>185</v>
      </c>
      <c r="B129" s="1" t="s">
        <v>30</v>
      </c>
      <c r="C129" s="1">
        <v>4</v>
      </c>
      <c r="D129" s="1">
        <v>622</v>
      </c>
      <c r="E129" s="1">
        <v>614</v>
      </c>
      <c r="F129" s="1">
        <v>1236</v>
      </c>
      <c r="G129" s="1">
        <v>2019</v>
      </c>
    </row>
    <row r="130" spans="1:7" ht="14.65" thickBot="1" x14ac:dyDescent="0.5">
      <c r="A130" s="1" t="s">
        <v>186</v>
      </c>
      <c r="B130" s="1" t="s">
        <v>31</v>
      </c>
      <c r="C130" s="1">
        <v>9</v>
      </c>
      <c r="D130" s="1">
        <v>603</v>
      </c>
      <c r="E130" s="1">
        <v>596</v>
      </c>
      <c r="F130" s="1">
        <v>1199</v>
      </c>
      <c r="G130" s="1">
        <v>2019</v>
      </c>
    </row>
    <row r="131" spans="1:7" ht="14.65" thickBot="1" x14ac:dyDescent="0.5">
      <c r="A131" s="1" t="s">
        <v>187</v>
      </c>
      <c r="B131" s="1" t="s">
        <v>32</v>
      </c>
      <c r="C131" s="1">
        <v>3</v>
      </c>
      <c r="D131" s="1">
        <v>628</v>
      </c>
      <c r="E131" s="1">
        <v>631</v>
      </c>
      <c r="F131" s="1">
        <v>1260</v>
      </c>
      <c r="G131" s="1">
        <v>2019</v>
      </c>
    </row>
    <row r="132" spans="1:7" ht="14.65" thickBot="1" x14ac:dyDescent="0.5">
      <c r="A132" s="1" t="s">
        <v>188</v>
      </c>
      <c r="B132" s="1" t="s">
        <v>33</v>
      </c>
      <c r="C132" s="1">
        <v>20</v>
      </c>
      <c r="D132" s="1">
        <v>580</v>
      </c>
      <c r="E132" s="1">
        <v>576</v>
      </c>
      <c r="F132" s="1">
        <v>1156</v>
      </c>
      <c r="G132" s="1">
        <v>2019</v>
      </c>
    </row>
    <row r="133" spans="1:7" ht="14.65" thickBot="1" x14ac:dyDescent="0.5">
      <c r="A133" s="1" t="s">
        <v>189</v>
      </c>
      <c r="B133" s="1" t="s">
        <v>34</v>
      </c>
      <c r="C133" s="1">
        <v>95</v>
      </c>
      <c r="D133" s="1">
        <v>533</v>
      </c>
      <c r="E133" s="1">
        <v>526</v>
      </c>
      <c r="F133" s="1">
        <v>1059</v>
      </c>
      <c r="G133" s="1">
        <v>2019</v>
      </c>
    </row>
    <row r="134" spans="1:7" ht="14.65" thickBot="1" x14ac:dyDescent="0.5">
      <c r="A134" s="1" t="s">
        <v>190</v>
      </c>
      <c r="B134" s="1" t="s">
        <v>35</v>
      </c>
      <c r="C134" s="1">
        <v>82</v>
      </c>
      <c r="D134" s="1">
        <v>544</v>
      </c>
      <c r="E134" s="1">
        <v>545</v>
      </c>
      <c r="F134" s="1">
        <v>1090</v>
      </c>
      <c r="G134" s="1">
        <v>2019</v>
      </c>
    </row>
    <row r="135" spans="1:7" ht="14.65" thickBot="1" x14ac:dyDescent="0.5">
      <c r="A135" s="1" t="s">
        <v>191</v>
      </c>
      <c r="B135" s="1" t="s">
        <v>36</v>
      </c>
      <c r="C135" s="1">
        <v>18</v>
      </c>
      <c r="D135" s="1">
        <v>543</v>
      </c>
      <c r="E135" s="1">
        <v>530</v>
      </c>
      <c r="F135" s="1">
        <v>1073</v>
      </c>
      <c r="G135" s="1">
        <v>2019</v>
      </c>
    </row>
    <row r="136" spans="1:7" ht="14.65" thickBot="1" x14ac:dyDescent="0.5">
      <c r="A136" s="1" t="s">
        <v>192</v>
      </c>
      <c r="B136" s="1" t="s">
        <v>37</v>
      </c>
      <c r="C136" s="1">
        <v>79</v>
      </c>
      <c r="D136" s="1">
        <v>531</v>
      </c>
      <c r="E136" s="1">
        <v>533</v>
      </c>
      <c r="F136" s="1">
        <v>1064</v>
      </c>
      <c r="G136" s="1">
        <v>2019</v>
      </c>
    </row>
    <row r="137" spans="1:7" ht="14.65" thickBot="1" x14ac:dyDescent="0.5">
      <c r="A137" s="1" t="s">
        <v>193</v>
      </c>
      <c r="B137" s="1" t="s">
        <v>38</v>
      </c>
      <c r="C137" s="1">
        <v>51</v>
      </c>
      <c r="D137" s="1">
        <v>554</v>
      </c>
      <c r="E137" s="1">
        <v>546</v>
      </c>
      <c r="F137" s="1">
        <v>1100</v>
      </c>
      <c r="G137" s="1">
        <v>2019</v>
      </c>
    </row>
    <row r="138" spans="1:7" ht="14.65" thickBot="1" x14ac:dyDescent="0.5">
      <c r="A138" s="1" t="s">
        <v>194</v>
      </c>
      <c r="B138" s="1" t="s">
        <v>39</v>
      </c>
      <c r="C138" s="1">
        <v>2</v>
      </c>
      <c r="D138" s="1">
        <v>627</v>
      </c>
      <c r="E138" s="1">
        <v>636</v>
      </c>
      <c r="F138" s="1">
        <v>1263</v>
      </c>
      <c r="G138" s="1">
        <v>2019</v>
      </c>
    </row>
    <row r="139" spans="1:7" ht="14.65" thickBot="1" x14ac:dyDescent="0.5">
      <c r="A139" s="1" t="s">
        <v>195</v>
      </c>
      <c r="B139" s="1" t="s">
        <v>40</v>
      </c>
      <c r="C139" s="1">
        <v>19</v>
      </c>
      <c r="D139" s="1">
        <v>550</v>
      </c>
      <c r="E139" s="1">
        <v>548</v>
      </c>
      <c r="F139" s="1">
        <v>1097</v>
      </c>
      <c r="G139" s="1">
        <v>2019</v>
      </c>
    </row>
    <row r="140" spans="1:7" ht="14.65" thickBot="1" x14ac:dyDescent="0.5">
      <c r="A140" s="1" t="s">
        <v>196</v>
      </c>
      <c r="B140" s="1" t="s">
        <v>41</v>
      </c>
      <c r="C140" s="1">
        <v>22</v>
      </c>
      <c r="D140" s="1">
        <v>490</v>
      </c>
      <c r="E140" s="1">
        <v>472</v>
      </c>
      <c r="F140" s="1">
        <v>963</v>
      </c>
      <c r="G140" s="1">
        <v>2019</v>
      </c>
    </row>
    <row r="141" spans="1:7" ht="14.65" thickBot="1" x14ac:dyDescent="0.5">
      <c r="A141" s="1" t="s">
        <v>197</v>
      </c>
      <c r="B141" s="1" t="s">
        <v>42</v>
      </c>
      <c r="C141" s="1">
        <v>51</v>
      </c>
      <c r="D141" s="1">
        <v>562</v>
      </c>
      <c r="E141" s="1">
        <v>550</v>
      </c>
      <c r="F141" s="1">
        <v>1112</v>
      </c>
      <c r="G141" s="1">
        <v>2019</v>
      </c>
    </row>
    <row r="142" spans="1:7" ht="14.65" thickBot="1" x14ac:dyDescent="0.5">
      <c r="A142" s="1" t="s">
        <v>198</v>
      </c>
      <c r="B142" s="1" t="s">
        <v>43</v>
      </c>
      <c r="C142" s="1">
        <v>70</v>
      </c>
      <c r="D142" s="1">
        <v>545</v>
      </c>
      <c r="E142" s="1">
        <v>537</v>
      </c>
      <c r="F142" s="1">
        <v>1082</v>
      </c>
      <c r="G142" s="1">
        <v>2019</v>
      </c>
    </row>
    <row r="143" spans="1:7" ht="14.65" thickBot="1" x14ac:dyDescent="0.5">
      <c r="A143" s="1" t="s">
        <v>199</v>
      </c>
      <c r="B143" s="1" t="s">
        <v>44</v>
      </c>
      <c r="C143" s="1">
        <v>100</v>
      </c>
      <c r="D143" s="1">
        <v>503</v>
      </c>
      <c r="E143" s="1">
        <v>492</v>
      </c>
      <c r="F143" s="1">
        <v>995</v>
      </c>
      <c r="G143" s="1">
        <v>2019</v>
      </c>
    </row>
    <row r="144" spans="1:7" ht="14.65" thickBot="1" x14ac:dyDescent="0.5">
      <c r="A144" s="1" t="s">
        <v>200</v>
      </c>
      <c r="B144" s="1" t="s">
        <v>45</v>
      </c>
      <c r="C144" s="1">
        <v>68</v>
      </c>
      <c r="D144" s="1">
        <v>526</v>
      </c>
      <c r="E144" s="1">
        <v>504</v>
      </c>
      <c r="F144" s="1">
        <v>1030</v>
      </c>
      <c r="G144" s="1">
        <v>2019</v>
      </c>
    </row>
    <row r="145" spans="1:7" ht="14.65" thickBot="1" x14ac:dyDescent="0.5">
      <c r="A145" s="1" t="s">
        <v>201</v>
      </c>
      <c r="B145" s="1" t="s">
        <v>46</v>
      </c>
      <c r="C145" s="1">
        <v>3</v>
      </c>
      <c r="D145" s="1">
        <v>633</v>
      </c>
      <c r="E145" s="1">
        <v>635</v>
      </c>
      <c r="F145" s="1">
        <v>1268</v>
      </c>
      <c r="G145" s="1">
        <v>2019</v>
      </c>
    </row>
    <row r="146" spans="1:7" ht="14.65" thickBot="1" x14ac:dyDescent="0.5">
      <c r="A146" s="1" t="s">
        <v>202</v>
      </c>
      <c r="B146" s="1" t="s">
        <v>47</v>
      </c>
      <c r="C146" s="1">
        <v>7</v>
      </c>
      <c r="D146" s="1">
        <v>618</v>
      </c>
      <c r="E146" s="1">
        <v>602</v>
      </c>
      <c r="F146" s="1">
        <v>1220</v>
      </c>
      <c r="G146" s="1">
        <v>2019</v>
      </c>
    </row>
    <row r="147" spans="1:7" ht="14.65" thickBot="1" x14ac:dyDescent="0.5">
      <c r="A147" s="1" t="s">
        <v>203</v>
      </c>
      <c r="B147" s="1" t="s">
        <v>48</v>
      </c>
      <c r="C147" s="1">
        <v>68</v>
      </c>
      <c r="D147" s="1">
        <v>515</v>
      </c>
      <c r="E147" s="1">
        <v>507</v>
      </c>
      <c r="F147" s="1">
        <v>1022</v>
      </c>
      <c r="G147" s="1">
        <v>2019</v>
      </c>
    </row>
    <row r="148" spans="1:7" ht="14.65" thickBot="1" x14ac:dyDescent="0.5">
      <c r="A148" s="1" t="s">
        <v>204</v>
      </c>
      <c r="B148" s="1" t="s">
        <v>49</v>
      </c>
      <c r="C148" s="1">
        <v>4</v>
      </c>
      <c r="D148" s="1">
        <v>614</v>
      </c>
      <c r="E148" s="1">
        <v>615</v>
      </c>
      <c r="F148" s="1">
        <v>1230</v>
      </c>
      <c r="G148" s="1">
        <v>2019</v>
      </c>
    </row>
    <row r="149" spans="1:7" ht="14.65" thickBot="1" x14ac:dyDescent="0.5">
      <c r="A149" s="1" t="s">
        <v>205</v>
      </c>
      <c r="B149" s="1" t="s">
        <v>50</v>
      </c>
      <c r="C149" s="1">
        <v>66</v>
      </c>
      <c r="D149" s="1">
        <v>560</v>
      </c>
      <c r="E149" s="1">
        <v>546</v>
      </c>
      <c r="F149" s="1">
        <v>1106</v>
      </c>
      <c r="G149" s="1">
        <v>2019</v>
      </c>
    </row>
    <row r="150" spans="1:7" ht="14.65" thickBot="1" x14ac:dyDescent="0.5">
      <c r="A150" s="1" t="s">
        <v>206</v>
      </c>
      <c r="B150" s="1" t="s">
        <v>51</v>
      </c>
      <c r="C150" s="1">
        <v>68</v>
      </c>
      <c r="D150" s="1">
        <v>567</v>
      </c>
      <c r="E150" s="1">
        <v>551</v>
      </c>
      <c r="F150" s="1">
        <v>1119</v>
      </c>
      <c r="G150" s="1">
        <v>2019</v>
      </c>
    </row>
    <row r="151" spans="1:7" ht="14.65" thickBot="1" x14ac:dyDescent="0.5">
      <c r="A151" s="1" t="s">
        <v>207</v>
      </c>
      <c r="B151" s="1" t="s">
        <v>52</v>
      </c>
      <c r="C151" s="1">
        <v>70</v>
      </c>
      <c r="D151" s="1">
        <v>539</v>
      </c>
      <c r="E151" s="1">
        <v>535</v>
      </c>
      <c r="F151" s="1">
        <v>1074</v>
      </c>
      <c r="G151" s="1">
        <v>2019</v>
      </c>
    </row>
    <row r="152" spans="1:7" ht="14.65" thickBot="1" x14ac:dyDescent="0.5">
      <c r="A152" s="1" t="s">
        <v>208</v>
      </c>
      <c r="B152" s="1" t="s">
        <v>53</v>
      </c>
      <c r="C152" s="1">
        <v>99</v>
      </c>
      <c r="D152" s="1">
        <v>483</v>
      </c>
      <c r="E152" s="1">
        <v>460</v>
      </c>
      <c r="F152" s="1">
        <v>943</v>
      </c>
      <c r="G152" s="1">
        <v>2019</v>
      </c>
    </row>
    <row r="153" spans="1:7" ht="14.65" thickBot="1" x14ac:dyDescent="0.5">
      <c r="A153" s="1" t="s">
        <v>209</v>
      </c>
      <c r="B153" s="1" t="s">
        <v>54</v>
      </c>
      <c r="C153" s="1">
        <v>3</v>
      </c>
      <c r="D153" s="1">
        <v>635</v>
      </c>
      <c r="E153" s="1">
        <v>648</v>
      </c>
      <c r="F153" s="1">
        <v>1283</v>
      </c>
      <c r="G153" s="1">
        <v>2019</v>
      </c>
    </row>
    <row r="154" spans="1:7" ht="14.65" thickBot="1" x14ac:dyDescent="0.5">
      <c r="A154" s="1" t="s">
        <v>210</v>
      </c>
      <c r="B154" s="1" t="s">
        <v>55</v>
      </c>
      <c r="C154" s="1">
        <v>3</v>
      </c>
      <c r="D154" s="1">
        <v>623</v>
      </c>
      <c r="E154" s="1">
        <v>615</v>
      </c>
      <c r="F154" s="1">
        <v>1238</v>
      </c>
      <c r="G154" s="1">
        <v>2019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21" workbookViewId="0">
      <selection activeCell="I16" sqref="I16"/>
    </sheetView>
  </sheetViews>
  <sheetFormatPr defaultRowHeight="14.25" x14ac:dyDescent="0.45"/>
  <cols>
    <col min="1" max="1" width="16.3984375" bestFit="1" customWidth="1"/>
    <col min="2" max="2" width="10.796875" bestFit="1" customWidth="1"/>
    <col min="3" max="3" width="29.86328125" bestFit="1" customWidth="1"/>
    <col min="4" max="4" width="5" bestFit="1" customWidth="1"/>
    <col min="5" max="5" width="4.73046875" bestFit="1" customWidth="1"/>
    <col min="6" max="6" width="4.1328125" style="7" customWidth="1"/>
    <col min="7" max="7" width="4.73046875" style="13" bestFit="1" customWidth="1"/>
    <col min="8" max="8" width="6.3984375" style="13" customWidth="1"/>
    <col min="9" max="9" width="15.796875" customWidth="1"/>
    <col min="10" max="10" width="9.86328125" customWidth="1"/>
    <col min="11" max="11" width="29.86328125" bestFit="1" customWidth="1"/>
    <col min="12" max="12" width="5" bestFit="1" customWidth="1"/>
    <col min="13" max="13" width="4.73046875" bestFit="1" customWidth="1"/>
    <col min="15" max="15" width="9.06640625" customWidth="1"/>
  </cols>
  <sheetData>
    <row r="1" spans="1:17" x14ac:dyDescent="0.45">
      <c r="I1" s="8" t="s">
        <v>212</v>
      </c>
      <c r="J1" s="8"/>
      <c r="K1" s="8"/>
      <c r="L1" s="8"/>
      <c r="M1" s="8"/>
      <c r="N1" s="11" t="s">
        <v>213</v>
      </c>
      <c r="O1" s="11"/>
      <c r="P1" s="11"/>
      <c r="Q1" s="11"/>
    </row>
    <row r="2" spans="1:17" x14ac:dyDescent="0.45">
      <c r="A2" t="s">
        <v>0</v>
      </c>
      <c r="B2" t="s">
        <v>1</v>
      </c>
      <c r="C2" t="s">
        <v>211</v>
      </c>
      <c r="D2" t="s">
        <v>3</v>
      </c>
      <c r="E2" t="s">
        <v>4</v>
      </c>
      <c r="I2" t="s">
        <v>1</v>
      </c>
      <c r="K2" t="s">
        <v>211</v>
      </c>
      <c r="L2" t="s">
        <v>3</v>
      </c>
      <c r="M2" t="s">
        <v>4</v>
      </c>
    </row>
    <row r="3" spans="1:17" x14ac:dyDescent="0.45">
      <c r="A3" t="s">
        <v>5</v>
      </c>
      <c r="B3" s="6">
        <v>0.05</v>
      </c>
      <c r="C3">
        <v>593</v>
      </c>
      <c r="D3">
        <v>572</v>
      </c>
      <c r="E3">
        <v>1165</v>
      </c>
      <c r="G3" s="13">
        <f>SUM(C3,D3)</f>
        <v>1165</v>
      </c>
      <c r="H3" s="13" t="b">
        <f>EXACT(G3,E3)</f>
        <v>1</v>
      </c>
      <c r="I3">
        <f>VLOOKUP(A3,'Digest Table'!B2:F52,2,FALSE)</f>
        <v>5</v>
      </c>
      <c r="J3">
        <f>I3/100</f>
        <v>0.05</v>
      </c>
      <c r="K3">
        <f>VLOOKUP(A3,'Digest Table'!$B$2:$F$52,3,FALSE)</f>
        <v>593</v>
      </c>
      <c r="L3">
        <f>VLOOKUP(A3,'Digest Table'!$B$2:$F$52,4,FALSE)</f>
        <v>572</v>
      </c>
      <c r="M3">
        <f>VLOOKUP(A3,'Digest Table'!$B$2:$F$52,5,FALSE)</f>
        <v>1165</v>
      </c>
      <c r="N3" t="b">
        <f>EXACT(J3,B3)</f>
        <v>1</v>
      </c>
      <c r="O3" t="b">
        <f>EXACT(K3,C3)</f>
        <v>1</v>
      </c>
      <c r="P3" t="b">
        <f>EXACT(L3,D3)</f>
        <v>1</v>
      </c>
      <c r="Q3" t="b">
        <f>EXACT(M3,E3)</f>
        <v>1</v>
      </c>
    </row>
    <row r="4" spans="1:17" x14ac:dyDescent="0.45">
      <c r="A4" t="s">
        <v>6</v>
      </c>
      <c r="B4" s="6">
        <v>0.38</v>
      </c>
      <c r="C4">
        <v>547</v>
      </c>
      <c r="D4">
        <v>533</v>
      </c>
      <c r="E4">
        <v>1080</v>
      </c>
      <c r="G4" s="13">
        <f t="shared" ref="G4:G53" si="0">SUM(C4,D4)</f>
        <v>1080</v>
      </c>
      <c r="H4" s="13" t="b">
        <f t="shared" ref="H4:H53" si="1">EXACT(G4,E4)</f>
        <v>1</v>
      </c>
      <c r="I4">
        <f>VLOOKUP(A4,'Digest Table'!B3:F53,2,FALSE)</f>
        <v>38</v>
      </c>
      <c r="J4">
        <f t="shared" ref="J4:J53" si="2">I4/100</f>
        <v>0.38</v>
      </c>
      <c r="K4">
        <f>VLOOKUP(A4,'Digest Table'!B3:F53,3,FALSE)</f>
        <v>547</v>
      </c>
      <c r="L4">
        <f>VLOOKUP(A4,'Digest Table'!$B$2:$F$52,4,FALSE)</f>
        <v>533</v>
      </c>
      <c r="M4">
        <f>VLOOKUP(A4,'Digest Table'!$B$2:$F$52,5,FALSE)</f>
        <v>1080</v>
      </c>
      <c r="N4" t="b">
        <f>EXACT(J4,B4)</f>
        <v>1</v>
      </c>
      <c r="O4" t="b">
        <f t="shared" ref="O4:O53" si="3">EXACT(K4,C4)</f>
        <v>1</v>
      </c>
      <c r="P4" t="b">
        <f t="shared" ref="P4:P53" si="4">EXACT(L4,D4)</f>
        <v>1</v>
      </c>
      <c r="Q4" t="b">
        <f t="shared" ref="Q4:Q53" si="5">EXACT(M4,E4)</f>
        <v>1</v>
      </c>
    </row>
    <row r="5" spans="1:17" x14ac:dyDescent="0.45">
      <c r="A5" t="s">
        <v>7</v>
      </c>
      <c r="B5" s="6">
        <v>0.3</v>
      </c>
      <c r="C5">
        <v>563</v>
      </c>
      <c r="D5">
        <v>553</v>
      </c>
      <c r="E5">
        <v>1116</v>
      </c>
      <c r="G5" s="13">
        <f t="shared" si="0"/>
        <v>1116</v>
      </c>
      <c r="H5" s="13" t="b">
        <f t="shared" si="1"/>
        <v>1</v>
      </c>
      <c r="I5">
        <f>VLOOKUP(A5,'Digest Table'!B4:F54,2,FALSE)</f>
        <v>30</v>
      </c>
      <c r="J5">
        <f t="shared" si="2"/>
        <v>0.3</v>
      </c>
      <c r="K5">
        <f>VLOOKUP(A5,'Digest Table'!B4:F54,3,FALSE)</f>
        <v>563</v>
      </c>
      <c r="L5">
        <f>VLOOKUP(A5,'Digest Table'!$B$2:$F$52,4,FALSE)</f>
        <v>553</v>
      </c>
      <c r="M5">
        <f>VLOOKUP(A5,'Digest Table'!$B$2:$F$52,5,FALSE)</f>
        <v>1116</v>
      </c>
      <c r="N5" t="b">
        <f>EXACT(J5,B5)</f>
        <v>1</v>
      </c>
      <c r="O5" t="b">
        <f t="shared" si="3"/>
        <v>1</v>
      </c>
      <c r="P5" t="b">
        <f t="shared" si="4"/>
        <v>1</v>
      </c>
      <c r="Q5" t="b">
        <f t="shared" si="5"/>
        <v>1</v>
      </c>
    </row>
    <row r="6" spans="1:17" x14ac:dyDescent="0.45">
      <c r="A6" t="s">
        <v>8</v>
      </c>
      <c r="B6" s="6">
        <v>0.03</v>
      </c>
      <c r="C6">
        <v>614</v>
      </c>
      <c r="D6">
        <v>594</v>
      </c>
      <c r="E6">
        <v>1208</v>
      </c>
      <c r="G6" s="13">
        <f t="shared" si="0"/>
        <v>1208</v>
      </c>
      <c r="H6" s="13" t="b">
        <f t="shared" si="1"/>
        <v>1</v>
      </c>
      <c r="I6">
        <f>VLOOKUP(A6,'Digest Table'!B5:F55,2,FALSE)</f>
        <v>3</v>
      </c>
      <c r="J6">
        <f t="shared" si="2"/>
        <v>0.03</v>
      </c>
      <c r="K6">
        <f>VLOOKUP(A6,'Digest Table'!B5:F55,3,FALSE)</f>
        <v>614</v>
      </c>
      <c r="L6">
        <f>VLOOKUP(A6,'Digest Table'!$B$2:$F$52,4,FALSE)</f>
        <v>594</v>
      </c>
      <c r="M6">
        <f>VLOOKUP(A6,'Digest Table'!$B$2:$F$52,5,FALSE)</f>
        <v>1208</v>
      </c>
      <c r="N6" t="b">
        <f>EXACT(J6,B6)</f>
        <v>1</v>
      </c>
      <c r="O6" t="b">
        <f t="shared" si="3"/>
        <v>1</v>
      </c>
      <c r="P6" t="b">
        <f t="shared" si="4"/>
        <v>1</v>
      </c>
      <c r="Q6" t="b">
        <f t="shared" si="5"/>
        <v>1</v>
      </c>
    </row>
    <row r="7" spans="1:17" x14ac:dyDescent="0.45">
      <c r="A7" t="s">
        <v>9</v>
      </c>
      <c r="B7" s="6">
        <v>0.53</v>
      </c>
      <c r="C7">
        <v>531</v>
      </c>
      <c r="D7">
        <v>524</v>
      </c>
      <c r="E7">
        <v>1055</v>
      </c>
      <c r="G7" s="13">
        <f t="shared" si="0"/>
        <v>1055</v>
      </c>
      <c r="H7" s="13" t="b">
        <f t="shared" si="1"/>
        <v>1</v>
      </c>
      <c r="I7">
        <f>VLOOKUP(A7,'Digest Table'!B6:F56,2,FALSE)</f>
        <v>53</v>
      </c>
      <c r="J7">
        <f t="shared" si="2"/>
        <v>0.53</v>
      </c>
      <c r="K7">
        <f>VLOOKUP(A7,'Digest Table'!B6:F56,3,FALSE)</f>
        <v>531</v>
      </c>
      <c r="L7">
        <f>VLOOKUP(A7,'Digest Table'!$B$2:$F$52,4,FALSE)</f>
        <v>524</v>
      </c>
      <c r="M7">
        <f>VLOOKUP(A7,'Digest Table'!$B$2:$F$52,5,FALSE)</f>
        <v>1055</v>
      </c>
      <c r="N7" t="b">
        <f>EXACT(J7,B7)</f>
        <v>1</v>
      </c>
      <c r="O7" t="b">
        <f t="shared" si="3"/>
        <v>1</v>
      </c>
      <c r="P7" t="b">
        <f t="shared" si="4"/>
        <v>1</v>
      </c>
      <c r="Q7" t="b">
        <f t="shared" si="5"/>
        <v>1</v>
      </c>
    </row>
    <row r="8" spans="1:17" x14ac:dyDescent="0.45">
      <c r="A8" t="s">
        <v>10</v>
      </c>
      <c r="B8" s="6">
        <v>0.11</v>
      </c>
      <c r="C8">
        <v>606</v>
      </c>
      <c r="D8">
        <v>595</v>
      </c>
      <c r="E8">
        <v>1201</v>
      </c>
      <c r="G8" s="13">
        <f t="shared" si="0"/>
        <v>1201</v>
      </c>
      <c r="H8" s="13" t="b">
        <f t="shared" si="1"/>
        <v>1</v>
      </c>
      <c r="I8">
        <f>VLOOKUP(A8,'Digest Table'!B7:F57,2,FALSE)</f>
        <v>11</v>
      </c>
      <c r="J8">
        <f t="shared" si="2"/>
        <v>0.11</v>
      </c>
      <c r="K8">
        <f>VLOOKUP(A8,'Digest Table'!B7:F57,3,FALSE)</f>
        <v>606</v>
      </c>
      <c r="L8">
        <f>VLOOKUP(A8,'Digest Table'!$B$2:$F$52,4,FALSE)</f>
        <v>595</v>
      </c>
      <c r="M8">
        <f>VLOOKUP(A8,'Digest Table'!$B$2:$F$52,5,FALSE)</f>
        <v>1201</v>
      </c>
      <c r="N8" t="b">
        <f>EXACT(J8,B8)</f>
        <v>1</v>
      </c>
      <c r="O8" t="b">
        <f t="shared" si="3"/>
        <v>1</v>
      </c>
      <c r="P8" t="b">
        <f t="shared" si="4"/>
        <v>1</v>
      </c>
      <c r="Q8" t="b">
        <f t="shared" si="5"/>
        <v>1</v>
      </c>
    </row>
    <row r="9" spans="1:17" x14ac:dyDescent="0.45">
      <c r="A9" t="s">
        <v>11</v>
      </c>
      <c r="B9" s="6">
        <v>1</v>
      </c>
      <c r="C9">
        <v>530</v>
      </c>
      <c r="D9">
        <v>512</v>
      </c>
      <c r="E9">
        <v>1041</v>
      </c>
      <c r="G9" s="13">
        <f t="shared" si="0"/>
        <v>1042</v>
      </c>
      <c r="H9" s="13" t="b">
        <f t="shared" si="1"/>
        <v>0</v>
      </c>
      <c r="I9">
        <f>VLOOKUP(A9,'Digest Table'!B8:F58,2,FALSE)</f>
        <v>100</v>
      </c>
      <c r="J9">
        <f t="shared" si="2"/>
        <v>1</v>
      </c>
      <c r="K9">
        <f>VLOOKUP(A9,'Digest Table'!B8:F58,3,FALSE)</f>
        <v>530</v>
      </c>
      <c r="L9">
        <f>VLOOKUP(A9,'Digest Table'!$B$2:$F$52,4,FALSE)</f>
        <v>512</v>
      </c>
      <c r="M9">
        <f>VLOOKUP(A9,'Digest Table'!$B$2:$F$52,5,FALSE)</f>
        <v>1041</v>
      </c>
      <c r="N9" t="b">
        <f>EXACT(J9,B9)</f>
        <v>1</v>
      </c>
      <c r="O9" t="b">
        <f t="shared" si="3"/>
        <v>1</v>
      </c>
      <c r="P9" t="b">
        <f t="shared" si="4"/>
        <v>1</v>
      </c>
      <c r="Q9" t="b">
        <f t="shared" si="5"/>
        <v>1</v>
      </c>
    </row>
    <row r="10" spans="1:17" x14ac:dyDescent="0.45">
      <c r="A10" t="s">
        <v>12</v>
      </c>
      <c r="B10" s="6">
        <v>1</v>
      </c>
      <c r="C10">
        <v>503</v>
      </c>
      <c r="D10">
        <v>492</v>
      </c>
      <c r="E10">
        <v>996</v>
      </c>
      <c r="G10" s="13">
        <f t="shared" si="0"/>
        <v>995</v>
      </c>
      <c r="H10" s="13" t="b">
        <f t="shared" si="1"/>
        <v>0</v>
      </c>
      <c r="I10">
        <f>VLOOKUP(A10,'Digest Table'!B9:F59,2,FALSE)</f>
        <v>100</v>
      </c>
      <c r="J10">
        <f t="shared" si="2"/>
        <v>1</v>
      </c>
      <c r="K10">
        <f>VLOOKUP(A10,'Digest Table'!B9:F59,3,FALSE)</f>
        <v>503</v>
      </c>
      <c r="L10">
        <f>VLOOKUP(A10,'Digest Table'!$B$2:$F$52,4,FALSE)</f>
        <v>492</v>
      </c>
      <c r="M10">
        <f>VLOOKUP(A10,'Digest Table'!$B$2:$F$52,5,FALSE)</f>
        <v>996</v>
      </c>
      <c r="N10" t="b">
        <f>EXACT(J10,B10)</f>
        <v>1</v>
      </c>
      <c r="O10" t="b">
        <f t="shared" si="3"/>
        <v>1</v>
      </c>
      <c r="P10" t="b">
        <f t="shared" si="4"/>
        <v>1</v>
      </c>
      <c r="Q10" t="b">
        <f t="shared" si="5"/>
        <v>1</v>
      </c>
    </row>
    <row r="11" spans="1:17" x14ac:dyDescent="0.45">
      <c r="A11" t="s">
        <v>13</v>
      </c>
      <c r="B11" s="6">
        <v>1</v>
      </c>
      <c r="C11">
        <v>482</v>
      </c>
      <c r="D11">
        <v>468</v>
      </c>
      <c r="E11">
        <v>950</v>
      </c>
      <c r="G11" s="13">
        <f t="shared" si="0"/>
        <v>950</v>
      </c>
      <c r="H11" s="13" t="b">
        <f t="shared" si="1"/>
        <v>1</v>
      </c>
      <c r="I11">
        <f>VLOOKUP(A11,'Digest Table'!B10:F60,2,FALSE)</f>
        <v>90</v>
      </c>
      <c r="J11" s="9">
        <f t="shared" si="2"/>
        <v>0.9</v>
      </c>
      <c r="K11">
        <f>VLOOKUP(A11,'Digest Table'!B10:F60,3,FALSE)</f>
        <v>482</v>
      </c>
      <c r="L11">
        <f>VLOOKUP(A11,'Digest Table'!$B$2:$F$52,4,FALSE)</f>
        <v>468</v>
      </c>
      <c r="M11">
        <f>VLOOKUP(A11,'Digest Table'!$B$2:$F$52,5,FALSE)</f>
        <v>950</v>
      </c>
      <c r="N11" t="b">
        <f>EXACT(J11,B11)</f>
        <v>0</v>
      </c>
      <c r="O11" t="b">
        <f t="shared" si="3"/>
        <v>1</v>
      </c>
      <c r="P11" t="b">
        <f t="shared" si="4"/>
        <v>1</v>
      </c>
      <c r="Q11" t="b">
        <f t="shared" si="5"/>
        <v>1</v>
      </c>
    </row>
    <row r="12" spans="1:17" x14ac:dyDescent="0.45">
      <c r="A12" t="s">
        <v>14</v>
      </c>
      <c r="B12" s="6">
        <v>0.83</v>
      </c>
      <c r="C12">
        <v>520</v>
      </c>
      <c r="D12">
        <v>497</v>
      </c>
      <c r="E12">
        <v>1017</v>
      </c>
      <c r="G12" s="13">
        <f t="shared" si="0"/>
        <v>1017</v>
      </c>
      <c r="H12" s="13" t="b">
        <f t="shared" si="1"/>
        <v>1</v>
      </c>
      <c r="I12">
        <f>VLOOKUP(A12,'Digest Table'!B11:F61,2,FALSE)</f>
        <v>83</v>
      </c>
      <c r="J12">
        <f t="shared" si="2"/>
        <v>0.83</v>
      </c>
      <c r="K12">
        <f>VLOOKUP(A12,'Digest Table'!B11:F61,3,FALSE)</f>
        <v>520</v>
      </c>
      <c r="L12">
        <f>VLOOKUP(A12,'Digest Table'!$B$2:$F$52,4,FALSE)</f>
        <v>497</v>
      </c>
      <c r="M12">
        <f>VLOOKUP(A12,'Digest Table'!$B$2:$F$52,5,FALSE)</f>
        <v>1017</v>
      </c>
      <c r="N12" t="b">
        <f>EXACT(J12,B12)</f>
        <v>1</v>
      </c>
      <c r="O12" t="b">
        <f t="shared" si="3"/>
        <v>1</v>
      </c>
      <c r="P12" t="b">
        <f t="shared" si="4"/>
        <v>1</v>
      </c>
      <c r="Q12" t="b">
        <f t="shared" si="5"/>
        <v>1</v>
      </c>
    </row>
    <row r="13" spans="1:17" x14ac:dyDescent="0.45">
      <c r="A13" t="s">
        <v>15</v>
      </c>
      <c r="B13" s="6">
        <v>0.61</v>
      </c>
      <c r="C13">
        <v>535</v>
      </c>
      <c r="D13">
        <v>515</v>
      </c>
      <c r="E13">
        <v>1050</v>
      </c>
      <c r="G13" s="13">
        <f t="shared" si="0"/>
        <v>1050</v>
      </c>
      <c r="H13" s="13" t="b">
        <f t="shared" si="1"/>
        <v>1</v>
      </c>
      <c r="I13">
        <f>VLOOKUP(A13,'Digest Table'!B12:F62,2,FALSE)</f>
        <v>61</v>
      </c>
      <c r="J13">
        <f t="shared" si="2"/>
        <v>0.61</v>
      </c>
      <c r="K13">
        <f>VLOOKUP(A13,'Digest Table'!B12:F62,3,FALSE)</f>
        <v>535</v>
      </c>
      <c r="L13">
        <f>VLOOKUP(A13,'Digest Table'!$B$2:$F$52,4,FALSE)</f>
        <v>515</v>
      </c>
      <c r="M13">
        <f>VLOOKUP(A13,'Digest Table'!$B$2:$F$52,5,FALSE)</f>
        <v>1050</v>
      </c>
      <c r="N13" t="b">
        <f>EXACT(J13,B13)</f>
        <v>1</v>
      </c>
      <c r="O13" t="b">
        <f t="shared" si="3"/>
        <v>1</v>
      </c>
      <c r="P13" t="b">
        <f t="shared" si="4"/>
        <v>1</v>
      </c>
      <c r="Q13" t="b">
        <f t="shared" si="5"/>
        <v>1</v>
      </c>
    </row>
    <row r="14" spans="1:17" x14ac:dyDescent="0.45">
      <c r="A14" t="s">
        <v>16</v>
      </c>
      <c r="B14" s="6">
        <v>0.55000000000000004</v>
      </c>
      <c r="C14">
        <v>544</v>
      </c>
      <c r="D14">
        <v>541</v>
      </c>
      <c r="E14">
        <v>1085</v>
      </c>
      <c r="G14" s="13">
        <f t="shared" si="0"/>
        <v>1085</v>
      </c>
      <c r="H14" s="13" t="b">
        <f t="shared" si="1"/>
        <v>1</v>
      </c>
      <c r="I14">
        <f>VLOOKUP(A14,'Digest Table'!B13:F63,2,FALSE)</f>
        <v>55</v>
      </c>
      <c r="J14">
        <f t="shared" si="2"/>
        <v>0.55000000000000004</v>
      </c>
      <c r="K14">
        <f>VLOOKUP(A14,'Digest Table'!B13:F63,3,FALSE)</f>
        <v>544</v>
      </c>
      <c r="L14">
        <f>VLOOKUP(A14,'Digest Table'!$B$2:$F$52,4,FALSE)</f>
        <v>541</v>
      </c>
      <c r="M14">
        <f>VLOOKUP(A14,'Digest Table'!$B$2:$F$52,5,FALSE)</f>
        <v>1085</v>
      </c>
      <c r="N14" t="b">
        <f>EXACT(J14,B14)</f>
        <v>1</v>
      </c>
      <c r="O14" t="b">
        <f t="shared" si="3"/>
        <v>1</v>
      </c>
      <c r="P14" t="b">
        <f t="shared" si="4"/>
        <v>1</v>
      </c>
      <c r="Q14" t="b">
        <f t="shared" si="5"/>
        <v>1</v>
      </c>
    </row>
    <row r="15" spans="1:17" x14ac:dyDescent="0.45">
      <c r="A15" t="s">
        <v>17</v>
      </c>
      <c r="B15" s="6">
        <v>0.93</v>
      </c>
      <c r="C15">
        <v>513</v>
      </c>
      <c r="D15">
        <v>493</v>
      </c>
      <c r="E15">
        <v>1005</v>
      </c>
      <c r="G15" s="13">
        <f t="shared" si="0"/>
        <v>1006</v>
      </c>
      <c r="H15" s="13" t="b">
        <f t="shared" si="1"/>
        <v>0</v>
      </c>
      <c r="I15">
        <f>VLOOKUP(A15,'Digest Table'!B14:F64,2,FALSE)</f>
        <v>93</v>
      </c>
      <c r="J15">
        <f t="shared" si="2"/>
        <v>0.93</v>
      </c>
      <c r="K15">
        <f>VLOOKUP(A15,'Digest Table'!B14:F64,3,FALSE)</f>
        <v>513</v>
      </c>
      <c r="L15">
        <f>VLOOKUP(A15,'Digest Table'!$B$2:$F$52,4,FALSE)</f>
        <v>493</v>
      </c>
      <c r="M15">
        <f>VLOOKUP(A15,'Digest Table'!$B$2:$F$52,5,FALSE)</f>
        <v>1005</v>
      </c>
      <c r="N15" t="b">
        <f>EXACT(J15,B15)</f>
        <v>1</v>
      </c>
      <c r="O15" t="b">
        <f t="shared" si="3"/>
        <v>1</v>
      </c>
      <c r="P15" t="b">
        <f t="shared" si="4"/>
        <v>1</v>
      </c>
      <c r="Q15" t="b">
        <f t="shared" si="5"/>
        <v>1</v>
      </c>
    </row>
    <row r="16" spans="1:17" x14ac:dyDescent="0.45">
      <c r="A16" t="s">
        <v>18</v>
      </c>
      <c r="B16" s="6">
        <v>0.09</v>
      </c>
      <c r="C16">
        <v>559</v>
      </c>
      <c r="D16">
        <v>556</v>
      </c>
      <c r="E16">
        <v>1115</v>
      </c>
      <c r="G16" s="13">
        <f t="shared" si="0"/>
        <v>1115</v>
      </c>
      <c r="H16" s="13" t="b">
        <f t="shared" si="1"/>
        <v>1</v>
      </c>
      <c r="I16">
        <f>VLOOKUP(A16,'Digest Table'!B15:F65,2,FALSE)</f>
        <v>9</v>
      </c>
      <c r="J16">
        <f t="shared" si="2"/>
        <v>0.09</v>
      </c>
      <c r="K16">
        <f>VLOOKUP(A16,'Digest Table'!B15:F65,3,FALSE)</f>
        <v>559</v>
      </c>
      <c r="L16">
        <f>VLOOKUP(A16,'Digest Table'!$B$2:$F$52,4,FALSE)</f>
        <v>556</v>
      </c>
      <c r="M16">
        <f>VLOOKUP(A16,'Digest Table'!$B$2:$F$52,5,FALSE)</f>
        <v>1115</v>
      </c>
      <c r="N16" t="b">
        <f>EXACT(J16,B16)</f>
        <v>1</v>
      </c>
      <c r="O16" t="b">
        <f t="shared" si="3"/>
        <v>1</v>
      </c>
      <c r="P16" t="b">
        <f t="shared" si="4"/>
        <v>1</v>
      </c>
      <c r="Q16" t="b">
        <f t="shared" si="5"/>
        <v>1</v>
      </c>
    </row>
    <row r="17" spans="1:17" x14ac:dyDescent="0.45">
      <c r="A17" t="s">
        <v>19</v>
      </c>
      <c r="B17" s="6">
        <v>0.63</v>
      </c>
      <c r="C17">
        <v>542</v>
      </c>
      <c r="D17">
        <v>532</v>
      </c>
      <c r="E17">
        <v>1074</v>
      </c>
      <c r="G17" s="13">
        <f t="shared" si="0"/>
        <v>1074</v>
      </c>
      <c r="H17" s="13" t="b">
        <f t="shared" si="1"/>
        <v>1</v>
      </c>
      <c r="I17">
        <f>VLOOKUP(A17,'Digest Table'!B16:F66,2,FALSE)</f>
        <v>63</v>
      </c>
      <c r="J17">
        <f t="shared" si="2"/>
        <v>0.63</v>
      </c>
      <c r="K17">
        <f>VLOOKUP(A17,'Digest Table'!B16:F66,3,FALSE)</f>
        <v>542</v>
      </c>
      <c r="L17">
        <f>VLOOKUP(A17,'Digest Table'!$B$2:$F$52,4,FALSE)</f>
        <v>532</v>
      </c>
      <c r="M17">
        <f>VLOOKUP(A17,'Digest Table'!$B$2:$F$52,5,FALSE)</f>
        <v>1074</v>
      </c>
      <c r="N17" t="b">
        <f>EXACT(J17,B17)</f>
        <v>1</v>
      </c>
      <c r="O17" t="b">
        <f t="shared" si="3"/>
        <v>1</v>
      </c>
      <c r="P17" t="b">
        <f t="shared" si="4"/>
        <v>1</v>
      </c>
      <c r="Q17" t="b">
        <f t="shared" si="5"/>
        <v>1</v>
      </c>
    </row>
    <row r="18" spans="1:17" x14ac:dyDescent="0.45">
      <c r="A18" t="s">
        <v>20</v>
      </c>
      <c r="B18" s="6">
        <v>0.02</v>
      </c>
      <c r="C18">
        <v>641</v>
      </c>
      <c r="D18">
        <v>635</v>
      </c>
      <c r="E18">
        <v>1275</v>
      </c>
      <c r="G18" s="13">
        <f t="shared" si="0"/>
        <v>1276</v>
      </c>
      <c r="H18" s="13" t="b">
        <f t="shared" si="1"/>
        <v>0</v>
      </c>
      <c r="I18">
        <f>VLOOKUP(A18,'Digest Table'!B17:F67,2,FALSE)</f>
        <v>2</v>
      </c>
      <c r="J18">
        <f t="shared" si="2"/>
        <v>0.02</v>
      </c>
      <c r="K18">
        <f>VLOOKUP(A18,'Digest Table'!B17:F67,3,FALSE)</f>
        <v>641</v>
      </c>
      <c r="L18">
        <f>VLOOKUP(A18,'Digest Table'!$B$2:$F$52,4,FALSE)</f>
        <v>635</v>
      </c>
      <c r="M18">
        <f>VLOOKUP(A18,'Digest Table'!$B$2:$F$52,5,FALSE)</f>
        <v>1275</v>
      </c>
      <c r="N18" t="b">
        <f>EXACT(J18,B18)</f>
        <v>1</v>
      </c>
      <c r="O18" t="b">
        <f t="shared" si="3"/>
        <v>1</v>
      </c>
      <c r="P18" t="b">
        <f t="shared" si="4"/>
        <v>1</v>
      </c>
      <c r="Q18" t="b">
        <f t="shared" si="5"/>
        <v>1</v>
      </c>
    </row>
    <row r="19" spans="1:17" x14ac:dyDescent="0.45">
      <c r="A19" t="s">
        <v>21</v>
      </c>
      <c r="B19" s="6">
        <v>0.04</v>
      </c>
      <c r="C19">
        <v>632</v>
      </c>
      <c r="D19">
        <v>628</v>
      </c>
      <c r="E19">
        <v>1260</v>
      </c>
      <c r="G19" s="13">
        <f t="shared" si="0"/>
        <v>1260</v>
      </c>
      <c r="H19" s="13" t="b">
        <f t="shared" si="1"/>
        <v>1</v>
      </c>
      <c r="I19">
        <f>VLOOKUP(A19,'Digest Table'!B18:F68,2,FALSE)</f>
        <v>4</v>
      </c>
      <c r="J19">
        <f t="shared" si="2"/>
        <v>0.04</v>
      </c>
      <c r="K19">
        <f>VLOOKUP(A19,'Digest Table'!B18:F68,3,FALSE)</f>
        <v>632</v>
      </c>
      <c r="L19">
        <f>VLOOKUP(A19,'Digest Table'!$B$2:$F$52,4,FALSE)</f>
        <v>628</v>
      </c>
      <c r="M19">
        <f>VLOOKUP(A19,'Digest Table'!$B$2:$F$52,5,FALSE)</f>
        <v>1260</v>
      </c>
      <c r="N19" t="b">
        <f>EXACT(J19,B19)</f>
        <v>1</v>
      </c>
      <c r="O19" t="b">
        <f t="shared" si="3"/>
        <v>1</v>
      </c>
      <c r="P19" t="b">
        <f t="shared" si="4"/>
        <v>1</v>
      </c>
      <c r="Q19" t="b">
        <f t="shared" si="5"/>
        <v>1</v>
      </c>
    </row>
    <row r="20" spans="1:17" x14ac:dyDescent="0.45">
      <c r="A20" t="s">
        <v>22</v>
      </c>
      <c r="B20" s="6">
        <v>0.04</v>
      </c>
      <c r="C20">
        <v>631</v>
      </c>
      <c r="D20">
        <v>616</v>
      </c>
      <c r="E20">
        <v>1247</v>
      </c>
      <c r="G20" s="13">
        <f t="shared" si="0"/>
        <v>1247</v>
      </c>
      <c r="H20" s="13" t="b">
        <f t="shared" si="1"/>
        <v>1</v>
      </c>
      <c r="I20">
        <f>VLOOKUP(A20,'Digest Table'!B19:F69,2,FALSE)</f>
        <v>4</v>
      </c>
      <c r="J20">
        <f t="shared" si="2"/>
        <v>0.04</v>
      </c>
      <c r="K20">
        <f>VLOOKUP(A20,'Digest Table'!B19:F69,3,FALSE)</f>
        <v>631</v>
      </c>
      <c r="L20">
        <f>VLOOKUP(A20,'Digest Table'!$B$2:$F$52,4,FALSE)</f>
        <v>616</v>
      </c>
      <c r="M20">
        <f>VLOOKUP(A20,'Digest Table'!$B$2:$F$52,5,FALSE)</f>
        <v>1247</v>
      </c>
      <c r="N20" t="b">
        <f>EXACT(J20,B20)</f>
        <v>1</v>
      </c>
      <c r="O20" t="b">
        <f t="shared" si="3"/>
        <v>1</v>
      </c>
      <c r="P20" t="b">
        <f t="shared" si="4"/>
        <v>1</v>
      </c>
      <c r="Q20" t="b">
        <f t="shared" si="5"/>
        <v>1</v>
      </c>
    </row>
    <row r="21" spans="1:17" x14ac:dyDescent="0.45">
      <c r="A21" t="s">
        <v>23</v>
      </c>
      <c r="B21" s="6">
        <v>0.04</v>
      </c>
      <c r="C21">
        <v>611</v>
      </c>
      <c r="D21">
        <v>586</v>
      </c>
      <c r="E21">
        <v>1198</v>
      </c>
      <c r="G21" s="13">
        <f t="shared" si="0"/>
        <v>1197</v>
      </c>
      <c r="H21" s="13" t="b">
        <f t="shared" si="1"/>
        <v>0</v>
      </c>
      <c r="I21">
        <f>VLOOKUP(A21,'Digest Table'!B20:F70,2,FALSE)</f>
        <v>4</v>
      </c>
      <c r="J21">
        <f t="shared" si="2"/>
        <v>0.04</v>
      </c>
      <c r="K21">
        <f>VLOOKUP(A21,'Digest Table'!B20:F70,3,FALSE)</f>
        <v>611</v>
      </c>
      <c r="L21">
        <f>VLOOKUP(A21,'Digest Table'!$B$2:$F$52,4,FALSE)</f>
        <v>586</v>
      </c>
      <c r="M21">
        <f>VLOOKUP(A21,'Digest Table'!$B$2:$F$52,5,FALSE)</f>
        <v>1198</v>
      </c>
      <c r="N21" t="b">
        <f>EXACT(J21,B21)</f>
        <v>1</v>
      </c>
      <c r="O21" t="b">
        <f t="shared" si="3"/>
        <v>1</v>
      </c>
      <c r="P21" t="b">
        <f t="shared" si="4"/>
        <v>1</v>
      </c>
      <c r="Q21" t="b">
        <f t="shared" si="5"/>
        <v>1</v>
      </c>
    </row>
    <row r="22" spans="1:17" x14ac:dyDescent="0.45">
      <c r="A22" t="s">
        <v>24</v>
      </c>
      <c r="B22" s="6">
        <v>0.95</v>
      </c>
      <c r="C22">
        <v>513</v>
      </c>
      <c r="D22">
        <v>499</v>
      </c>
      <c r="E22">
        <v>1012</v>
      </c>
      <c r="G22" s="13">
        <f t="shared" si="0"/>
        <v>1012</v>
      </c>
      <c r="H22" s="13" t="b">
        <f t="shared" si="1"/>
        <v>1</v>
      </c>
      <c r="I22">
        <f>VLOOKUP(A22,'Digest Table'!B21:F71,2,FALSE)</f>
        <v>95</v>
      </c>
      <c r="J22">
        <f t="shared" si="2"/>
        <v>0.95</v>
      </c>
      <c r="K22">
        <f>VLOOKUP(A22,'Digest Table'!B21:F71,3,FALSE)</f>
        <v>513</v>
      </c>
      <c r="L22">
        <f>VLOOKUP(A22,'Digest Table'!$B$2:$F$52,4,FALSE)</f>
        <v>499</v>
      </c>
      <c r="M22">
        <f>VLOOKUP(A22,'Digest Table'!$B$2:$F$52,5,FALSE)</f>
        <v>1012</v>
      </c>
      <c r="N22" t="b">
        <f>EXACT(J22,B22)</f>
        <v>1</v>
      </c>
      <c r="O22" t="b">
        <f t="shared" si="3"/>
        <v>1</v>
      </c>
      <c r="P22" t="b">
        <f t="shared" si="4"/>
        <v>1</v>
      </c>
      <c r="Q22" t="b">
        <f t="shared" si="5"/>
        <v>1</v>
      </c>
    </row>
    <row r="23" spans="1:17" x14ac:dyDescent="0.45">
      <c r="A23" t="s">
        <v>25</v>
      </c>
      <c r="B23" s="6">
        <v>0.69</v>
      </c>
      <c r="C23">
        <v>536</v>
      </c>
      <c r="D23" s="9">
        <v>52</v>
      </c>
      <c r="E23">
        <v>1060</v>
      </c>
      <c r="G23" s="13">
        <f t="shared" si="0"/>
        <v>588</v>
      </c>
      <c r="H23" s="13" t="b">
        <f t="shared" si="1"/>
        <v>0</v>
      </c>
      <c r="I23">
        <f>VLOOKUP(A23,'Digest Table'!B22:F72,2,FALSE)</f>
        <v>69</v>
      </c>
      <c r="J23">
        <f t="shared" si="2"/>
        <v>0.69</v>
      </c>
      <c r="K23">
        <f>VLOOKUP(A23,'Digest Table'!B22:F72,3,FALSE)</f>
        <v>536</v>
      </c>
      <c r="L23" s="9">
        <f>VLOOKUP(A23,'Digest Table'!$B$2:$F$52,4,FALSE)</f>
        <v>524</v>
      </c>
      <c r="M23">
        <f>VLOOKUP(A23,'Digest Table'!$B$2:$F$52,5,FALSE)</f>
        <v>1060</v>
      </c>
      <c r="N23" t="b">
        <f>EXACT(J23,B23)</f>
        <v>1</v>
      </c>
      <c r="O23" t="b">
        <f t="shared" si="3"/>
        <v>1</v>
      </c>
      <c r="P23" t="b">
        <f t="shared" si="4"/>
        <v>0</v>
      </c>
      <c r="Q23" t="b">
        <f t="shared" si="5"/>
        <v>1</v>
      </c>
    </row>
    <row r="24" spans="1:17" x14ac:dyDescent="0.45">
      <c r="A24" t="s">
        <v>26</v>
      </c>
      <c r="B24" s="6">
        <v>0.76</v>
      </c>
      <c r="C24">
        <v>555</v>
      </c>
      <c r="D24">
        <v>551</v>
      </c>
      <c r="E24">
        <v>1107</v>
      </c>
      <c r="G24" s="13">
        <f t="shared" si="0"/>
        <v>1106</v>
      </c>
      <c r="H24" s="13" t="b">
        <f t="shared" si="1"/>
        <v>0</v>
      </c>
      <c r="I24">
        <f>VLOOKUP(A24,'Digest Table'!B23:F73,2,FALSE)</f>
        <v>76</v>
      </c>
      <c r="J24">
        <f t="shared" si="2"/>
        <v>0.76</v>
      </c>
      <c r="K24">
        <f>VLOOKUP(A24,'Digest Table'!B23:F73,3,FALSE)</f>
        <v>555</v>
      </c>
      <c r="L24">
        <f>VLOOKUP(A24,'Digest Table'!$B$2:$F$52,4,FALSE)</f>
        <v>551</v>
      </c>
      <c r="M24">
        <f>VLOOKUP(A24,'Digest Table'!$B$2:$F$52,5,FALSE)</f>
        <v>1107</v>
      </c>
      <c r="N24" t="b">
        <f>EXACT(J24,B24)</f>
        <v>1</v>
      </c>
      <c r="O24" t="b">
        <f t="shared" si="3"/>
        <v>1</v>
      </c>
      <c r="P24" t="b">
        <f t="shared" si="4"/>
        <v>1</v>
      </c>
      <c r="Q24" t="b">
        <f t="shared" si="5"/>
        <v>1</v>
      </c>
    </row>
    <row r="25" spans="1:17" x14ac:dyDescent="0.45">
      <c r="A25" t="s">
        <v>27</v>
      </c>
      <c r="B25" s="6">
        <v>1</v>
      </c>
      <c r="C25">
        <v>509</v>
      </c>
      <c r="D25">
        <v>495</v>
      </c>
      <c r="E25">
        <v>1005</v>
      </c>
      <c r="G25" s="13">
        <f t="shared" si="0"/>
        <v>1004</v>
      </c>
      <c r="H25" s="13" t="b">
        <f t="shared" si="1"/>
        <v>0</v>
      </c>
      <c r="I25">
        <f>VLOOKUP(A25,'Digest Table'!B24:F74,2,FALSE)</f>
        <v>100</v>
      </c>
      <c r="J25">
        <f t="shared" si="2"/>
        <v>1</v>
      </c>
      <c r="K25">
        <f>VLOOKUP(A25,'Digest Table'!B24:F74,3,FALSE)</f>
        <v>509</v>
      </c>
      <c r="L25">
        <f>VLOOKUP(A25,'Digest Table'!$B$2:$F$52,4,FALSE)</f>
        <v>495</v>
      </c>
      <c r="M25">
        <f>VLOOKUP(A25,'Digest Table'!$B$2:$F$52,5,FALSE)</f>
        <v>1005</v>
      </c>
      <c r="N25" t="b">
        <f>EXACT(J25,B25)</f>
        <v>1</v>
      </c>
      <c r="O25" t="b">
        <f t="shared" si="3"/>
        <v>1</v>
      </c>
      <c r="P25" t="b">
        <f t="shared" si="4"/>
        <v>1</v>
      </c>
      <c r="Q25" t="b">
        <f t="shared" si="5"/>
        <v>1</v>
      </c>
    </row>
    <row r="26" spans="1:17" x14ac:dyDescent="0.45">
      <c r="A26" t="s">
        <v>28</v>
      </c>
      <c r="B26" s="6">
        <v>0.03</v>
      </c>
      <c r="C26">
        <v>644</v>
      </c>
      <c r="D26">
        <v>651</v>
      </c>
      <c r="E26">
        <v>1295</v>
      </c>
      <c r="G26" s="13">
        <f t="shared" si="0"/>
        <v>1295</v>
      </c>
      <c r="H26" s="13" t="b">
        <f t="shared" si="1"/>
        <v>1</v>
      </c>
      <c r="I26">
        <f>VLOOKUP(A26,'Digest Table'!B25:F75,2,FALSE)</f>
        <v>3</v>
      </c>
      <c r="J26">
        <f t="shared" si="2"/>
        <v>0.03</v>
      </c>
      <c r="K26">
        <f>VLOOKUP(A26,'Digest Table'!B25:F75,3,FALSE)</f>
        <v>644</v>
      </c>
      <c r="L26">
        <f>VLOOKUP(A26,'Digest Table'!$B$2:$F$52,4,FALSE)</f>
        <v>651</v>
      </c>
      <c r="M26">
        <f>VLOOKUP(A26,'Digest Table'!$B$2:$F$52,5,FALSE)</f>
        <v>1295</v>
      </c>
      <c r="N26" t="b">
        <f>EXACT(J26,B26)</f>
        <v>1</v>
      </c>
      <c r="O26" t="b">
        <f t="shared" si="3"/>
        <v>1</v>
      </c>
      <c r="P26" t="b">
        <f t="shared" si="4"/>
        <v>1</v>
      </c>
      <c r="Q26" t="b">
        <f t="shared" si="5"/>
        <v>1</v>
      </c>
    </row>
    <row r="27" spans="1:17" x14ac:dyDescent="0.45">
      <c r="A27" t="s">
        <v>29</v>
      </c>
      <c r="B27" s="6">
        <v>0.02</v>
      </c>
      <c r="C27">
        <v>634</v>
      </c>
      <c r="D27">
        <v>607</v>
      </c>
      <c r="E27">
        <v>1242</v>
      </c>
      <c r="G27" s="13">
        <f t="shared" si="0"/>
        <v>1241</v>
      </c>
      <c r="H27" s="13" t="b">
        <f t="shared" si="1"/>
        <v>0</v>
      </c>
      <c r="I27">
        <f>VLOOKUP(A27,'Digest Table'!B26:F76,2,FALSE)</f>
        <v>2</v>
      </c>
      <c r="J27">
        <f t="shared" si="2"/>
        <v>0.02</v>
      </c>
      <c r="K27">
        <f>VLOOKUP(A27,'Digest Table'!B26:F76,3,FALSE)</f>
        <v>634</v>
      </c>
      <c r="L27">
        <f>VLOOKUP(A27,'Digest Table'!$B$2:$F$52,4,FALSE)</f>
        <v>607</v>
      </c>
      <c r="M27">
        <f>VLOOKUP(A27,'Digest Table'!$B$2:$F$52,5,FALSE)</f>
        <v>1242</v>
      </c>
      <c r="N27" t="b">
        <f>EXACT(J27,B27)</f>
        <v>1</v>
      </c>
      <c r="O27" t="b">
        <f t="shared" si="3"/>
        <v>1</v>
      </c>
      <c r="P27" t="b">
        <f t="shared" si="4"/>
        <v>1</v>
      </c>
      <c r="Q27" t="b">
        <f t="shared" si="5"/>
        <v>1</v>
      </c>
    </row>
    <row r="28" spans="1:17" x14ac:dyDescent="0.45">
      <c r="A28" t="s">
        <v>30</v>
      </c>
      <c r="B28" s="6">
        <v>0.03</v>
      </c>
      <c r="C28">
        <v>640</v>
      </c>
      <c r="D28">
        <v>631</v>
      </c>
      <c r="E28">
        <v>1271</v>
      </c>
      <c r="G28" s="13">
        <f t="shared" si="0"/>
        <v>1271</v>
      </c>
      <c r="H28" s="13" t="b">
        <f t="shared" si="1"/>
        <v>1</v>
      </c>
      <c r="I28">
        <f>VLOOKUP(A28,'Digest Table'!B27:F77,2,FALSE)</f>
        <v>3</v>
      </c>
      <c r="J28">
        <f t="shared" si="2"/>
        <v>0.03</v>
      </c>
      <c r="K28">
        <f>VLOOKUP(A28,'Digest Table'!B27:F77,3,FALSE)</f>
        <v>640</v>
      </c>
      <c r="L28">
        <f>VLOOKUP(A28,'Digest Table'!$B$2:$F$52,4,FALSE)</f>
        <v>631</v>
      </c>
      <c r="M28">
        <f>VLOOKUP(A28,'Digest Table'!$B$2:$F$52,5,FALSE)</f>
        <v>1271</v>
      </c>
      <c r="N28" t="b">
        <f>EXACT(J28,B28)</f>
        <v>1</v>
      </c>
      <c r="O28" t="b">
        <f t="shared" si="3"/>
        <v>1</v>
      </c>
      <c r="P28" t="b">
        <f t="shared" si="4"/>
        <v>1</v>
      </c>
      <c r="Q28" t="b">
        <f t="shared" si="5"/>
        <v>1</v>
      </c>
    </row>
    <row r="29" spans="1:17" x14ac:dyDescent="0.45">
      <c r="A29" t="s">
        <v>31</v>
      </c>
      <c r="B29" s="6">
        <v>0.1</v>
      </c>
      <c r="C29">
        <v>605</v>
      </c>
      <c r="D29">
        <v>591</v>
      </c>
      <c r="E29">
        <v>1196</v>
      </c>
      <c r="G29" s="13">
        <f t="shared" si="0"/>
        <v>1196</v>
      </c>
      <c r="H29" s="13" t="b">
        <f t="shared" si="1"/>
        <v>1</v>
      </c>
      <c r="I29">
        <f>VLOOKUP(A29,'Digest Table'!B28:F78,2,FALSE)</f>
        <v>10</v>
      </c>
      <c r="J29">
        <f t="shared" si="2"/>
        <v>0.1</v>
      </c>
      <c r="K29">
        <f>VLOOKUP(A29,'Digest Table'!B28:F78,3,FALSE)</f>
        <v>605</v>
      </c>
      <c r="L29">
        <f>VLOOKUP(A29,'Digest Table'!$B$2:$F$52,4,FALSE)</f>
        <v>591</v>
      </c>
      <c r="M29">
        <f>VLOOKUP(A29,'Digest Table'!$B$2:$F$52,5,FALSE)</f>
        <v>1196</v>
      </c>
      <c r="N29" t="b">
        <f>EXACT(J29,B29)</f>
        <v>1</v>
      </c>
      <c r="O29" t="b">
        <f t="shared" si="3"/>
        <v>1</v>
      </c>
      <c r="P29" t="b">
        <f t="shared" si="4"/>
        <v>1</v>
      </c>
      <c r="Q29" t="b">
        <f t="shared" si="5"/>
        <v>1</v>
      </c>
    </row>
    <row r="30" spans="1:17" x14ac:dyDescent="0.45">
      <c r="A30" t="s">
        <v>32</v>
      </c>
      <c r="B30" s="6">
        <v>0.03</v>
      </c>
      <c r="C30">
        <v>629</v>
      </c>
      <c r="D30">
        <v>625</v>
      </c>
      <c r="E30">
        <v>1253</v>
      </c>
      <c r="G30" s="13">
        <f t="shared" si="0"/>
        <v>1254</v>
      </c>
      <c r="H30" s="13" t="b">
        <f t="shared" si="1"/>
        <v>0</v>
      </c>
      <c r="I30">
        <f>VLOOKUP(A30,'Digest Table'!B29:F79,2,FALSE)</f>
        <v>3</v>
      </c>
      <c r="J30">
        <f t="shared" si="2"/>
        <v>0.03</v>
      </c>
      <c r="K30">
        <f>VLOOKUP(A30,'Digest Table'!B29:F79,3,FALSE)</f>
        <v>629</v>
      </c>
      <c r="L30">
        <f>VLOOKUP(A30,'Digest Table'!$B$2:$F$52,4,FALSE)</f>
        <v>625</v>
      </c>
      <c r="M30">
        <f>VLOOKUP(A30,'Digest Table'!$B$2:$F$52,5,FALSE)</f>
        <v>1253</v>
      </c>
      <c r="N30" t="b">
        <f>EXACT(J30,B30)</f>
        <v>1</v>
      </c>
      <c r="O30" t="b">
        <f t="shared" si="3"/>
        <v>1</v>
      </c>
      <c r="P30" t="b">
        <f t="shared" si="4"/>
        <v>1</v>
      </c>
      <c r="Q30" t="b">
        <f t="shared" si="5"/>
        <v>1</v>
      </c>
    </row>
    <row r="31" spans="1:17" x14ac:dyDescent="0.45">
      <c r="A31" t="s">
        <v>33</v>
      </c>
      <c r="B31" s="6">
        <v>0.26</v>
      </c>
      <c r="C31">
        <v>563</v>
      </c>
      <c r="D31">
        <v>553</v>
      </c>
      <c r="E31">
        <v>1116</v>
      </c>
      <c r="G31" s="13">
        <f t="shared" si="0"/>
        <v>1116</v>
      </c>
      <c r="H31" s="13" t="b">
        <f t="shared" si="1"/>
        <v>1</v>
      </c>
      <c r="I31">
        <f>VLOOKUP(A31,'Digest Table'!B30:F80,2,FALSE)</f>
        <v>26</v>
      </c>
      <c r="J31">
        <f t="shared" si="2"/>
        <v>0.26</v>
      </c>
      <c r="K31">
        <f>VLOOKUP(A31,'Digest Table'!B30:F80,3,FALSE)</f>
        <v>563</v>
      </c>
      <c r="L31">
        <f>VLOOKUP(A31,'Digest Table'!$B$2:$F$52,4,FALSE)</f>
        <v>553</v>
      </c>
      <c r="M31">
        <f>VLOOKUP(A31,'Digest Table'!$B$2:$F$52,5,FALSE)</f>
        <v>1116</v>
      </c>
      <c r="N31" t="b">
        <f>EXACT(J31,B31)</f>
        <v>1</v>
      </c>
      <c r="O31" t="b">
        <f t="shared" si="3"/>
        <v>1</v>
      </c>
      <c r="P31" t="b">
        <f t="shared" si="4"/>
        <v>1</v>
      </c>
      <c r="Q31" t="b">
        <f t="shared" si="5"/>
        <v>1</v>
      </c>
    </row>
    <row r="32" spans="1:17" x14ac:dyDescent="0.45">
      <c r="A32" t="s">
        <v>34</v>
      </c>
      <c r="B32" s="6">
        <v>0.96</v>
      </c>
      <c r="C32">
        <v>532</v>
      </c>
      <c r="D32">
        <v>520</v>
      </c>
      <c r="E32">
        <v>1052</v>
      </c>
      <c r="G32" s="13">
        <f t="shared" si="0"/>
        <v>1052</v>
      </c>
      <c r="H32" s="13" t="b">
        <f t="shared" si="1"/>
        <v>1</v>
      </c>
      <c r="I32">
        <f>VLOOKUP(A32,'Digest Table'!B31:F81,2,FALSE)</f>
        <v>96</v>
      </c>
      <c r="J32">
        <f t="shared" si="2"/>
        <v>0.96</v>
      </c>
      <c r="K32">
        <f>VLOOKUP(A32,'Digest Table'!B31:F81,3,FALSE)</f>
        <v>532</v>
      </c>
      <c r="L32">
        <f>VLOOKUP(A32,'Digest Table'!$B$2:$F$52,4,FALSE)</f>
        <v>520</v>
      </c>
      <c r="M32">
        <f>VLOOKUP(A32,'Digest Table'!$B$2:$F$52,5,FALSE)</f>
        <v>1052</v>
      </c>
      <c r="N32" t="b">
        <f>EXACT(J32,B32)</f>
        <v>1</v>
      </c>
      <c r="O32" t="b">
        <f t="shared" si="3"/>
        <v>1</v>
      </c>
      <c r="P32" t="b">
        <f t="shared" si="4"/>
        <v>1</v>
      </c>
      <c r="Q32" t="b">
        <f t="shared" si="5"/>
        <v>1</v>
      </c>
    </row>
    <row r="33" spans="1:17" x14ac:dyDescent="0.45">
      <c r="A33" t="s">
        <v>35</v>
      </c>
      <c r="B33" s="6">
        <v>0.7</v>
      </c>
      <c r="C33">
        <v>530</v>
      </c>
      <c r="D33">
        <v>526</v>
      </c>
      <c r="E33">
        <v>1056</v>
      </c>
      <c r="G33" s="13">
        <f t="shared" si="0"/>
        <v>1056</v>
      </c>
      <c r="H33" s="13" t="b">
        <f t="shared" si="1"/>
        <v>1</v>
      </c>
      <c r="I33">
        <f>VLOOKUP(A33,'Digest Table'!B32:F82,2,FALSE)</f>
        <v>70</v>
      </c>
      <c r="J33">
        <f t="shared" si="2"/>
        <v>0.7</v>
      </c>
      <c r="K33">
        <f>VLOOKUP(A33,'Digest Table'!B32:F82,3,FALSE)</f>
        <v>530</v>
      </c>
      <c r="L33">
        <f>VLOOKUP(A33,'Digest Table'!$B$2:$F$52,4,FALSE)</f>
        <v>526</v>
      </c>
      <c r="M33">
        <f>VLOOKUP(A33,'Digest Table'!$B$2:$F$52,5,FALSE)</f>
        <v>1056</v>
      </c>
      <c r="N33" t="b">
        <f>EXACT(J33,B33)</f>
        <v>1</v>
      </c>
      <c r="O33" t="b">
        <f t="shared" si="3"/>
        <v>1</v>
      </c>
      <c r="P33" t="b">
        <f t="shared" si="4"/>
        <v>1</v>
      </c>
      <c r="Q33" t="b">
        <f t="shared" si="5"/>
        <v>1</v>
      </c>
    </row>
    <row r="34" spans="1:17" x14ac:dyDescent="0.45">
      <c r="A34" t="s">
        <v>36</v>
      </c>
      <c r="B34" s="6">
        <v>0.11</v>
      </c>
      <c r="C34">
        <v>577</v>
      </c>
      <c r="D34">
        <v>561</v>
      </c>
      <c r="E34">
        <v>1138</v>
      </c>
      <c r="G34" s="13">
        <f t="shared" si="0"/>
        <v>1138</v>
      </c>
      <c r="H34" s="13" t="b">
        <f t="shared" si="1"/>
        <v>1</v>
      </c>
      <c r="I34">
        <f>VLOOKUP(A34,'Digest Table'!B33:F83,2,FALSE)</f>
        <v>11</v>
      </c>
      <c r="J34">
        <f t="shared" si="2"/>
        <v>0.11</v>
      </c>
      <c r="K34">
        <f>VLOOKUP(A34,'Digest Table'!B33:F83,3,FALSE)</f>
        <v>577</v>
      </c>
      <c r="L34">
        <f>VLOOKUP(A34,'Digest Table'!$B$2:$F$52,4,FALSE)</f>
        <v>561</v>
      </c>
      <c r="M34">
        <f>VLOOKUP(A34,'Digest Table'!$B$2:$F$52,5,FALSE)</f>
        <v>1138</v>
      </c>
      <c r="N34" t="b">
        <f>EXACT(J34,B34)</f>
        <v>1</v>
      </c>
      <c r="O34" t="b">
        <f t="shared" si="3"/>
        <v>1</v>
      </c>
      <c r="P34" t="b">
        <f t="shared" si="4"/>
        <v>1</v>
      </c>
      <c r="Q34" t="b">
        <f t="shared" si="5"/>
        <v>1</v>
      </c>
    </row>
    <row r="35" spans="1:17" x14ac:dyDescent="0.45">
      <c r="A35" t="s">
        <v>37</v>
      </c>
      <c r="B35" s="6">
        <v>0.67</v>
      </c>
      <c r="C35">
        <v>528</v>
      </c>
      <c r="D35">
        <v>523</v>
      </c>
      <c r="E35">
        <v>1052</v>
      </c>
      <c r="G35" s="13">
        <f t="shared" si="0"/>
        <v>1051</v>
      </c>
      <c r="H35" s="13" t="b">
        <f t="shared" si="1"/>
        <v>0</v>
      </c>
      <c r="I35">
        <f>VLOOKUP(A35,'Digest Table'!B34:F84,2,FALSE)</f>
        <v>67</v>
      </c>
      <c r="J35">
        <f t="shared" si="2"/>
        <v>0.67</v>
      </c>
      <c r="K35">
        <f>VLOOKUP(A35,'Digest Table'!B34:F84,3,FALSE)</f>
        <v>528</v>
      </c>
      <c r="L35">
        <f>VLOOKUP(A35,'Digest Table'!$B$2:$F$52,4,FALSE)</f>
        <v>523</v>
      </c>
      <c r="M35">
        <f>VLOOKUP(A35,'Digest Table'!$B$2:$F$52,5,FALSE)</f>
        <v>1052</v>
      </c>
      <c r="N35" t="b">
        <f>EXACT(J35,B35)</f>
        <v>1</v>
      </c>
      <c r="O35" t="b">
        <f t="shared" si="3"/>
        <v>1</v>
      </c>
      <c r="P35" t="b">
        <f t="shared" si="4"/>
        <v>1</v>
      </c>
      <c r="Q35" t="b">
        <f t="shared" si="5"/>
        <v>1</v>
      </c>
    </row>
    <row r="36" spans="1:17" x14ac:dyDescent="0.45">
      <c r="A36" t="s">
        <v>38</v>
      </c>
      <c r="B36" s="6">
        <v>0.49</v>
      </c>
      <c r="C36">
        <v>546</v>
      </c>
      <c r="D36">
        <v>535</v>
      </c>
      <c r="E36">
        <v>1081</v>
      </c>
      <c r="G36" s="13">
        <f t="shared" si="0"/>
        <v>1081</v>
      </c>
      <c r="H36" s="13" t="b">
        <f t="shared" si="1"/>
        <v>1</v>
      </c>
      <c r="I36">
        <f>VLOOKUP(A36,'Digest Table'!B35:F85,2,FALSE)</f>
        <v>49</v>
      </c>
      <c r="J36">
        <f t="shared" si="2"/>
        <v>0.49</v>
      </c>
      <c r="K36">
        <f>VLOOKUP(A36,'Digest Table'!B35:F85,3,FALSE)</f>
        <v>546</v>
      </c>
      <c r="L36">
        <f>VLOOKUP(A36,'Digest Table'!$B$2:$F$52,4,FALSE)</f>
        <v>535</v>
      </c>
      <c r="M36">
        <f>VLOOKUP(A36,'Digest Table'!$B$2:$F$52,5,FALSE)</f>
        <v>1081</v>
      </c>
      <c r="N36" t="b">
        <f>EXACT(J36,B36)</f>
        <v>1</v>
      </c>
      <c r="O36" t="b">
        <f t="shared" si="3"/>
        <v>1</v>
      </c>
      <c r="P36" t="b">
        <f t="shared" si="4"/>
        <v>1</v>
      </c>
      <c r="Q36" t="b">
        <f t="shared" si="5"/>
        <v>1</v>
      </c>
    </row>
    <row r="37" spans="1:17" x14ac:dyDescent="0.45">
      <c r="A37" t="s">
        <v>39</v>
      </c>
      <c r="B37" s="6">
        <v>0.02</v>
      </c>
      <c r="C37">
        <v>635</v>
      </c>
      <c r="D37">
        <v>621</v>
      </c>
      <c r="E37">
        <v>1256</v>
      </c>
      <c r="G37" s="13">
        <f t="shared" si="0"/>
        <v>1256</v>
      </c>
      <c r="H37" s="13" t="b">
        <f t="shared" si="1"/>
        <v>1</v>
      </c>
      <c r="I37">
        <f>VLOOKUP(A37,'Digest Table'!B36:F86,2,FALSE)</f>
        <v>2</v>
      </c>
      <c r="J37">
        <f t="shared" si="2"/>
        <v>0.02</v>
      </c>
      <c r="K37">
        <f>VLOOKUP(A37,'Digest Table'!B36:F86,3,FALSE)</f>
        <v>635</v>
      </c>
      <c r="L37">
        <f>VLOOKUP(A37,'Digest Table'!$B$2:$F$52,4,FALSE)</f>
        <v>621</v>
      </c>
      <c r="M37">
        <f>VLOOKUP(A37,'Digest Table'!$B$2:$F$52,5,FALSE)</f>
        <v>1256</v>
      </c>
      <c r="N37" t="b">
        <f>EXACT(J37,B37)</f>
        <v>1</v>
      </c>
      <c r="O37" t="b">
        <f t="shared" si="3"/>
        <v>1</v>
      </c>
      <c r="P37" t="b">
        <f t="shared" si="4"/>
        <v>1</v>
      </c>
      <c r="Q37" t="b">
        <f t="shared" si="5"/>
        <v>1</v>
      </c>
    </row>
    <row r="38" spans="1:17" x14ac:dyDescent="0.45">
      <c r="A38" t="s">
        <v>40</v>
      </c>
      <c r="B38" s="6">
        <v>0.12</v>
      </c>
      <c r="C38">
        <v>578</v>
      </c>
      <c r="D38">
        <v>570</v>
      </c>
      <c r="E38">
        <v>1149</v>
      </c>
      <c r="G38" s="13">
        <f t="shared" si="0"/>
        <v>1148</v>
      </c>
      <c r="H38" s="13" t="b">
        <f t="shared" si="1"/>
        <v>0</v>
      </c>
      <c r="I38">
        <f>VLOOKUP(A38,'Digest Table'!B37:F87,2,FALSE)</f>
        <v>12</v>
      </c>
      <c r="J38">
        <f t="shared" si="2"/>
        <v>0.12</v>
      </c>
      <c r="K38">
        <f>VLOOKUP(A38,'Digest Table'!B37:F87,3,FALSE)</f>
        <v>578</v>
      </c>
      <c r="L38">
        <f>VLOOKUP(A38,'Digest Table'!$B$2:$F$52,4,FALSE)</f>
        <v>570</v>
      </c>
      <c r="M38">
        <f>VLOOKUP(A38,'Digest Table'!$B$2:$F$52,5,FALSE)</f>
        <v>1149</v>
      </c>
      <c r="N38" t="b">
        <f>EXACT(J38,B38)</f>
        <v>1</v>
      </c>
      <c r="O38" t="b">
        <f t="shared" si="3"/>
        <v>1</v>
      </c>
      <c r="P38" t="b">
        <f t="shared" si="4"/>
        <v>1</v>
      </c>
      <c r="Q38" t="b">
        <f t="shared" si="5"/>
        <v>1</v>
      </c>
    </row>
    <row r="39" spans="1:17" x14ac:dyDescent="0.45">
      <c r="A39" t="s">
        <v>41</v>
      </c>
      <c r="B39" s="6">
        <v>7.0000000000000007E-2</v>
      </c>
      <c r="C39">
        <v>530</v>
      </c>
      <c r="D39">
        <v>517</v>
      </c>
      <c r="E39">
        <v>1047</v>
      </c>
      <c r="G39" s="13">
        <f t="shared" si="0"/>
        <v>1047</v>
      </c>
      <c r="H39" s="13" t="b">
        <f t="shared" si="1"/>
        <v>1</v>
      </c>
      <c r="I39">
        <f>VLOOKUP(A39,'Digest Table'!B38:F88,2,FALSE)</f>
        <v>7</v>
      </c>
      <c r="J39">
        <f t="shared" si="2"/>
        <v>7.0000000000000007E-2</v>
      </c>
      <c r="K39">
        <f>VLOOKUP(A39,'Digest Table'!B38:F88,3,FALSE)</f>
        <v>530</v>
      </c>
      <c r="L39">
        <f>VLOOKUP(A39,'Digest Table'!$B$2:$F$52,4,FALSE)</f>
        <v>517</v>
      </c>
      <c r="M39">
        <f>VLOOKUP(A39,'Digest Table'!$B$2:$F$52,5,FALSE)</f>
        <v>1047</v>
      </c>
      <c r="N39" t="b">
        <f>EXACT(J39,B39)</f>
        <v>1</v>
      </c>
      <c r="O39" t="b">
        <f t="shared" si="3"/>
        <v>1</v>
      </c>
      <c r="P39" t="b">
        <f t="shared" si="4"/>
        <v>1</v>
      </c>
      <c r="Q39" t="b">
        <f t="shared" si="5"/>
        <v>1</v>
      </c>
    </row>
    <row r="40" spans="1:17" x14ac:dyDescent="0.45">
      <c r="A40" t="s">
        <v>42</v>
      </c>
      <c r="B40" s="6">
        <v>0.43</v>
      </c>
      <c r="C40">
        <v>560</v>
      </c>
      <c r="D40">
        <v>548</v>
      </c>
      <c r="E40">
        <v>1108</v>
      </c>
      <c r="G40" s="13">
        <f t="shared" si="0"/>
        <v>1108</v>
      </c>
      <c r="H40" s="13" t="b">
        <f t="shared" si="1"/>
        <v>1</v>
      </c>
      <c r="I40">
        <f>VLOOKUP(A40,'Digest Table'!B39:F89,2,FALSE)</f>
        <v>43</v>
      </c>
      <c r="J40">
        <f t="shared" si="2"/>
        <v>0.43</v>
      </c>
      <c r="K40">
        <f>VLOOKUP(A40,'Digest Table'!B39:F89,3,FALSE)</f>
        <v>560</v>
      </c>
      <c r="L40">
        <f>VLOOKUP(A40,'Digest Table'!$B$2:$F$52,4,FALSE)</f>
        <v>548</v>
      </c>
      <c r="M40">
        <f>VLOOKUP(A40,'Digest Table'!$B$2:$F$52,5,FALSE)</f>
        <v>1108</v>
      </c>
      <c r="N40" t="b">
        <f>EXACT(J40,B40)</f>
        <v>1</v>
      </c>
      <c r="O40" t="b">
        <f t="shared" si="3"/>
        <v>1</v>
      </c>
      <c r="P40" t="b">
        <f t="shared" si="4"/>
        <v>1</v>
      </c>
      <c r="Q40" t="b">
        <f t="shared" si="5"/>
        <v>1</v>
      </c>
    </row>
    <row r="41" spans="1:17" x14ac:dyDescent="0.45">
      <c r="A41" t="s">
        <v>43</v>
      </c>
      <c r="B41" s="6">
        <v>0.65</v>
      </c>
      <c r="C41">
        <v>540</v>
      </c>
      <c r="D41">
        <v>531</v>
      </c>
      <c r="E41">
        <v>1071</v>
      </c>
      <c r="G41" s="13">
        <f t="shared" si="0"/>
        <v>1071</v>
      </c>
      <c r="H41" s="13" t="b">
        <f t="shared" si="1"/>
        <v>1</v>
      </c>
      <c r="I41">
        <f>VLOOKUP(A41,'Digest Table'!B40:F90,2,FALSE)</f>
        <v>65</v>
      </c>
      <c r="J41">
        <f t="shared" si="2"/>
        <v>0.65</v>
      </c>
      <c r="K41">
        <f>VLOOKUP(A41,'Digest Table'!B40:F90,3,FALSE)</f>
        <v>540</v>
      </c>
      <c r="L41">
        <f>VLOOKUP(A41,'Digest Table'!$B$2:$F$52,4,FALSE)</f>
        <v>531</v>
      </c>
      <c r="M41">
        <f>VLOOKUP(A41,'Digest Table'!$B$2:$F$52,5,FALSE)</f>
        <v>1071</v>
      </c>
      <c r="N41" t="b">
        <f>EXACT(J41,B41)</f>
        <v>1</v>
      </c>
      <c r="O41" t="b">
        <f t="shared" si="3"/>
        <v>1</v>
      </c>
      <c r="P41" t="b">
        <f t="shared" si="4"/>
        <v>1</v>
      </c>
      <c r="Q41" t="b">
        <f t="shared" si="5"/>
        <v>1</v>
      </c>
    </row>
    <row r="42" spans="1:17" x14ac:dyDescent="0.45">
      <c r="A42" t="s">
        <v>44</v>
      </c>
      <c r="B42" s="6">
        <v>0.71</v>
      </c>
      <c r="C42">
        <v>539</v>
      </c>
      <c r="D42">
        <v>524</v>
      </c>
      <c r="E42">
        <v>1062</v>
      </c>
      <c r="G42" s="13">
        <f t="shared" si="0"/>
        <v>1063</v>
      </c>
      <c r="H42" s="13" t="b">
        <f t="shared" si="1"/>
        <v>0</v>
      </c>
      <c r="I42">
        <f>VLOOKUP(A42,'Digest Table'!B41:F91,2,FALSE)</f>
        <v>71</v>
      </c>
      <c r="J42">
        <f t="shared" si="2"/>
        <v>0.71</v>
      </c>
      <c r="K42">
        <f>VLOOKUP(A42,'Digest Table'!B41:F91,3,FALSE)</f>
        <v>539</v>
      </c>
      <c r="L42">
        <f>VLOOKUP(A42,'Digest Table'!$B$2:$F$52,4,FALSE)</f>
        <v>524</v>
      </c>
      <c r="M42">
        <f>VLOOKUP(A42,'Digest Table'!$B$2:$F$52,5,FALSE)</f>
        <v>1062</v>
      </c>
      <c r="N42" t="b">
        <f>EXACT(J42,B42)</f>
        <v>1</v>
      </c>
      <c r="O42" t="b">
        <f t="shared" si="3"/>
        <v>1</v>
      </c>
      <c r="P42" t="b">
        <f t="shared" si="4"/>
        <v>1</v>
      </c>
      <c r="Q42" t="b">
        <f t="shared" si="5"/>
        <v>1</v>
      </c>
    </row>
    <row r="43" spans="1:17" x14ac:dyDescent="0.45">
      <c r="A43" t="s">
        <v>45</v>
      </c>
      <c r="B43" s="6">
        <v>0.5</v>
      </c>
      <c r="C43">
        <v>543</v>
      </c>
      <c r="D43">
        <v>521</v>
      </c>
      <c r="E43">
        <v>1064</v>
      </c>
      <c r="G43" s="13">
        <f t="shared" si="0"/>
        <v>1064</v>
      </c>
      <c r="H43" s="13" t="b">
        <f t="shared" si="1"/>
        <v>1</v>
      </c>
      <c r="I43">
        <f>VLOOKUP(A43,'Digest Table'!B42:F92,2,FALSE)</f>
        <v>50</v>
      </c>
      <c r="J43">
        <f t="shared" si="2"/>
        <v>0.5</v>
      </c>
      <c r="K43">
        <f>VLOOKUP(A43,'Digest Table'!B42:F92,3,FALSE)</f>
        <v>543</v>
      </c>
      <c r="L43">
        <f>VLOOKUP(A43,'Digest Table'!$B$2:$F$52,4,FALSE)</f>
        <v>521</v>
      </c>
      <c r="M43">
        <f>VLOOKUP(A43,'Digest Table'!$B$2:$F$52,5,FALSE)</f>
        <v>1064</v>
      </c>
      <c r="N43" t="b">
        <f>EXACT(J43,B43)</f>
        <v>1</v>
      </c>
      <c r="O43" t="b">
        <f t="shared" si="3"/>
        <v>1</v>
      </c>
      <c r="P43" t="b">
        <f t="shared" si="4"/>
        <v>1</v>
      </c>
      <c r="Q43" t="b">
        <f t="shared" si="5"/>
        <v>1</v>
      </c>
    </row>
    <row r="44" spans="1:17" x14ac:dyDescent="0.45">
      <c r="A44" t="s">
        <v>46</v>
      </c>
      <c r="B44" s="6">
        <v>0.03</v>
      </c>
      <c r="C44">
        <v>612</v>
      </c>
      <c r="D44">
        <v>603</v>
      </c>
      <c r="E44">
        <v>1216</v>
      </c>
      <c r="G44" s="13">
        <f t="shared" si="0"/>
        <v>1215</v>
      </c>
      <c r="H44" s="13" t="b">
        <f t="shared" si="1"/>
        <v>0</v>
      </c>
      <c r="I44">
        <f>VLOOKUP(A44,'Digest Table'!B43:F93,2,FALSE)</f>
        <v>3</v>
      </c>
      <c r="J44">
        <f t="shared" si="2"/>
        <v>0.03</v>
      </c>
      <c r="K44">
        <f>VLOOKUP(A44,'Digest Table'!B43:F93,3,FALSE)</f>
        <v>612</v>
      </c>
      <c r="L44">
        <f>VLOOKUP(A44,'Digest Table'!$B$2:$F$52,4,FALSE)</f>
        <v>603</v>
      </c>
      <c r="M44">
        <f>VLOOKUP(A44,'Digest Table'!$B$2:$F$52,5,FALSE)</f>
        <v>1216</v>
      </c>
      <c r="N44" t="b">
        <f>EXACT(J44,B44)</f>
        <v>1</v>
      </c>
      <c r="O44" t="b">
        <f t="shared" si="3"/>
        <v>1</v>
      </c>
      <c r="P44" t="b">
        <f t="shared" si="4"/>
        <v>1</v>
      </c>
      <c r="Q44" t="b">
        <f t="shared" si="5"/>
        <v>1</v>
      </c>
    </row>
    <row r="45" spans="1:17" x14ac:dyDescent="0.45">
      <c r="A45" t="s">
        <v>47</v>
      </c>
      <c r="B45" s="6">
        <v>0.05</v>
      </c>
      <c r="C45">
        <v>623</v>
      </c>
      <c r="D45">
        <v>604</v>
      </c>
      <c r="E45">
        <v>1228</v>
      </c>
      <c r="G45" s="13">
        <f t="shared" si="0"/>
        <v>1227</v>
      </c>
      <c r="H45" s="13" t="b">
        <f t="shared" si="1"/>
        <v>0</v>
      </c>
      <c r="I45">
        <f>VLOOKUP(A45,'Digest Table'!B44:F94,2,FALSE)</f>
        <v>5</v>
      </c>
      <c r="J45">
        <f t="shared" si="2"/>
        <v>0.05</v>
      </c>
      <c r="K45">
        <f>VLOOKUP(A45,'Digest Table'!B44:F94,3,FALSE)</f>
        <v>623</v>
      </c>
      <c r="L45">
        <f>VLOOKUP(A45,'Digest Table'!$B$2:$F$52,4,FALSE)</f>
        <v>604</v>
      </c>
      <c r="M45">
        <f>VLOOKUP(A45,'Digest Table'!$B$2:$F$52,5,FALSE)</f>
        <v>1228</v>
      </c>
      <c r="N45" t="b">
        <f>EXACT(J45,B45)</f>
        <v>1</v>
      </c>
      <c r="O45" t="b">
        <f t="shared" si="3"/>
        <v>1</v>
      </c>
      <c r="P45" t="b">
        <f t="shared" si="4"/>
        <v>1</v>
      </c>
      <c r="Q45" t="b">
        <f t="shared" si="5"/>
        <v>1</v>
      </c>
    </row>
    <row r="46" spans="1:17" x14ac:dyDescent="0.45">
      <c r="A46" t="s">
        <v>48</v>
      </c>
      <c r="B46" s="6">
        <v>0.62</v>
      </c>
      <c r="C46">
        <v>513</v>
      </c>
      <c r="D46">
        <v>507</v>
      </c>
      <c r="E46">
        <v>1020</v>
      </c>
      <c r="G46" s="13">
        <f t="shared" si="0"/>
        <v>1020</v>
      </c>
      <c r="H46" s="13" t="b">
        <f t="shared" si="1"/>
        <v>1</v>
      </c>
      <c r="I46">
        <f>VLOOKUP(A46,'Digest Table'!B45:F95,2,FALSE)</f>
        <v>62</v>
      </c>
      <c r="J46">
        <f t="shared" si="2"/>
        <v>0.62</v>
      </c>
      <c r="K46">
        <f>VLOOKUP(A46,'Digest Table'!B45:F95,3,FALSE)</f>
        <v>513</v>
      </c>
      <c r="L46">
        <f>VLOOKUP(A46,'Digest Table'!$B$2:$F$52,4,FALSE)</f>
        <v>507</v>
      </c>
      <c r="M46">
        <f>VLOOKUP(A46,'Digest Table'!$B$2:$F$52,5,FALSE)</f>
        <v>1020</v>
      </c>
      <c r="N46" t="b">
        <f>EXACT(J46,B46)</f>
        <v>1</v>
      </c>
      <c r="O46" t="b">
        <f t="shared" si="3"/>
        <v>1</v>
      </c>
      <c r="P46" t="b">
        <f t="shared" si="4"/>
        <v>1</v>
      </c>
      <c r="Q46" t="b">
        <f t="shared" si="5"/>
        <v>1</v>
      </c>
    </row>
    <row r="47" spans="1:17" x14ac:dyDescent="0.45">
      <c r="A47" t="s">
        <v>49</v>
      </c>
      <c r="B47" s="6">
        <v>0.03</v>
      </c>
      <c r="C47">
        <v>624</v>
      </c>
      <c r="D47">
        <v>614</v>
      </c>
      <c r="E47">
        <v>1238</v>
      </c>
      <c r="G47" s="13">
        <f t="shared" si="0"/>
        <v>1238</v>
      </c>
      <c r="H47" s="13" t="b">
        <f t="shared" si="1"/>
        <v>1</v>
      </c>
      <c r="I47">
        <f>VLOOKUP(A47,'Digest Table'!B46:F96,2,FALSE)</f>
        <v>3</v>
      </c>
      <c r="J47">
        <f t="shared" si="2"/>
        <v>0.03</v>
      </c>
      <c r="K47">
        <f>VLOOKUP(A47,'Digest Table'!B46:F96,3,FALSE)</f>
        <v>624</v>
      </c>
      <c r="L47">
        <f>VLOOKUP(A47,'Digest Table'!$B$2:$F$52,4,FALSE)</f>
        <v>614</v>
      </c>
      <c r="M47">
        <f>VLOOKUP(A47,'Digest Table'!$B$2:$F$52,5,FALSE)</f>
        <v>1238</v>
      </c>
      <c r="N47" t="b">
        <f>EXACT(J47,B47)</f>
        <v>1</v>
      </c>
      <c r="O47" t="b">
        <f t="shared" si="3"/>
        <v>1</v>
      </c>
      <c r="P47" t="b">
        <f t="shared" si="4"/>
        <v>1</v>
      </c>
      <c r="Q47" t="b">
        <f t="shared" si="5"/>
        <v>1</v>
      </c>
    </row>
    <row r="48" spans="1:17" x14ac:dyDescent="0.45">
      <c r="A48" t="s">
        <v>50</v>
      </c>
      <c r="B48" s="6">
        <v>0.6</v>
      </c>
      <c r="C48">
        <v>562</v>
      </c>
      <c r="D48">
        <v>551</v>
      </c>
      <c r="E48">
        <v>1114</v>
      </c>
      <c r="G48" s="13">
        <f t="shared" si="0"/>
        <v>1113</v>
      </c>
      <c r="H48" s="13" t="b">
        <f t="shared" si="1"/>
        <v>0</v>
      </c>
      <c r="I48">
        <f>VLOOKUP(A48,'Digest Table'!B47:F97,2,FALSE)</f>
        <v>60</v>
      </c>
      <c r="J48">
        <f t="shared" si="2"/>
        <v>0.6</v>
      </c>
      <c r="K48">
        <f>VLOOKUP(A48,'Digest Table'!B47:F97,3,FALSE)</f>
        <v>562</v>
      </c>
      <c r="L48">
        <f>VLOOKUP(A48,'Digest Table'!$B$2:$F$52,4,FALSE)</f>
        <v>551</v>
      </c>
      <c r="M48">
        <f>VLOOKUP(A48,'Digest Table'!$B$2:$F$52,5,FALSE)</f>
        <v>1114</v>
      </c>
      <c r="N48" t="b">
        <f>EXACT(J48,B48)</f>
        <v>1</v>
      </c>
      <c r="O48" t="b">
        <f t="shared" si="3"/>
        <v>1</v>
      </c>
      <c r="P48" t="b">
        <f t="shared" si="4"/>
        <v>1</v>
      </c>
      <c r="Q48" t="b">
        <f t="shared" si="5"/>
        <v>1</v>
      </c>
    </row>
    <row r="49" spans="1:17" x14ac:dyDescent="0.45">
      <c r="A49" t="s">
        <v>51</v>
      </c>
      <c r="B49" s="6">
        <v>0.65</v>
      </c>
      <c r="C49">
        <v>561</v>
      </c>
      <c r="D49">
        <v>541</v>
      </c>
      <c r="E49">
        <v>1102</v>
      </c>
      <c r="G49" s="13">
        <f t="shared" si="0"/>
        <v>1102</v>
      </c>
      <c r="H49" s="13" t="b">
        <f t="shared" si="1"/>
        <v>1</v>
      </c>
      <c r="I49">
        <f>VLOOKUP(A49,'Digest Table'!B48:F98,2,FALSE)</f>
        <v>65</v>
      </c>
      <c r="J49">
        <f t="shared" si="2"/>
        <v>0.65</v>
      </c>
      <c r="K49">
        <f>VLOOKUP(A49,'Digest Table'!B48:F98,3,FALSE)</f>
        <v>561</v>
      </c>
      <c r="L49">
        <f>VLOOKUP(A49,'Digest Table'!$B$2:$F$52,4,FALSE)</f>
        <v>541</v>
      </c>
      <c r="M49">
        <f>VLOOKUP(A49,'Digest Table'!$B$2:$F$52,5,FALSE)</f>
        <v>1102</v>
      </c>
      <c r="N49" t="b">
        <f>EXACT(J49,B49)</f>
        <v>1</v>
      </c>
      <c r="O49" t="b">
        <f t="shared" si="3"/>
        <v>1</v>
      </c>
      <c r="P49" t="b">
        <f t="shared" si="4"/>
        <v>1</v>
      </c>
      <c r="Q49" t="b">
        <f t="shared" si="5"/>
        <v>1</v>
      </c>
    </row>
    <row r="50" spans="1:17" x14ac:dyDescent="0.45">
      <c r="A50" t="s">
        <v>52</v>
      </c>
      <c r="B50" s="6">
        <v>0.64</v>
      </c>
      <c r="C50">
        <v>541</v>
      </c>
      <c r="D50">
        <v>534</v>
      </c>
      <c r="E50">
        <v>1075</v>
      </c>
      <c r="G50" s="13">
        <f t="shared" si="0"/>
        <v>1075</v>
      </c>
      <c r="H50" s="13" t="b">
        <f t="shared" si="1"/>
        <v>1</v>
      </c>
      <c r="I50">
        <f>VLOOKUP(A50,'Digest Table'!B49:F99,2,FALSE)</f>
        <v>64</v>
      </c>
      <c r="J50">
        <f t="shared" si="2"/>
        <v>0.64</v>
      </c>
      <c r="K50">
        <f>VLOOKUP(A50,'Digest Table'!B49:F99,3,FALSE)</f>
        <v>541</v>
      </c>
      <c r="L50">
        <f>VLOOKUP(A50,'Digest Table'!$B$2:$F$52,4,FALSE)</f>
        <v>534</v>
      </c>
      <c r="M50">
        <f>VLOOKUP(A50,'Digest Table'!$B$2:$F$52,5,FALSE)</f>
        <v>1075</v>
      </c>
      <c r="N50" t="b">
        <f>EXACT(J50,B50)</f>
        <v>1</v>
      </c>
      <c r="O50" t="b">
        <f t="shared" si="3"/>
        <v>1</v>
      </c>
      <c r="P50" t="b">
        <f t="shared" si="4"/>
        <v>1</v>
      </c>
      <c r="Q50" t="b">
        <f t="shared" si="5"/>
        <v>1</v>
      </c>
    </row>
    <row r="51" spans="1:17" x14ac:dyDescent="0.45">
      <c r="A51" t="s">
        <v>53</v>
      </c>
      <c r="B51" s="6">
        <v>0.14000000000000001</v>
      </c>
      <c r="C51">
        <v>558</v>
      </c>
      <c r="D51">
        <v>528</v>
      </c>
      <c r="E51">
        <v>1086</v>
      </c>
      <c r="G51" s="13">
        <f t="shared" si="0"/>
        <v>1086</v>
      </c>
      <c r="H51" s="13" t="b">
        <f t="shared" si="1"/>
        <v>1</v>
      </c>
      <c r="I51">
        <f>VLOOKUP(A51,'Digest Table'!B50:F100,2,FALSE)</f>
        <v>14</v>
      </c>
      <c r="J51">
        <f t="shared" si="2"/>
        <v>0.14000000000000001</v>
      </c>
      <c r="K51">
        <f>VLOOKUP(A51,'Digest Table'!B50:F100,3,FALSE)</f>
        <v>558</v>
      </c>
      <c r="L51">
        <f>VLOOKUP(A51,'Digest Table'!$B$2:$F$52,4,FALSE)</f>
        <v>528</v>
      </c>
      <c r="M51">
        <f>VLOOKUP(A51,'Digest Table'!$B$2:$F$52,5,FALSE)</f>
        <v>1086</v>
      </c>
      <c r="N51" t="b">
        <f>EXACT(J51,B51)</f>
        <v>1</v>
      </c>
      <c r="O51" t="b">
        <f t="shared" si="3"/>
        <v>1</v>
      </c>
      <c r="P51" t="b">
        <f t="shared" si="4"/>
        <v>1</v>
      </c>
      <c r="Q51" t="b">
        <f t="shared" si="5"/>
        <v>1</v>
      </c>
    </row>
    <row r="52" spans="1:17" x14ac:dyDescent="0.45">
      <c r="A52" t="s">
        <v>54</v>
      </c>
      <c r="B52" s="6">
        <v>0.03</v>
      </c>
      <c r="C52">
        <v>642</v>
      </c>
      <c r="D52">
        <v>649</v>
      </c>
      <c r="E52">
        <v>1291</v>
      </c>
      <c r="G52" s="13">
        <f t="shared" si="0"/>
        <v>1291</v>
      </c>
      <c r="H52" s="13" t="b">
        <f t="shared" si="1"/>
        <v>1</v>
      </c>
      <c r="I52">
        <f>VLOOKUP(A52,'Digest Table'!B51:F101,2,FALSE)</f>
        <v>3</v>
      </c>
      <c r="J52">
        <f t="shared" si="2"/>
        <v>0.03</v>
      </c>
      <c r="K52">
        <f>VLOOKUP(A52,'Digest Table'!B51:F101,3,FALSE)</f>
        <v>642</v>
      </c>
      <c r="L52">
        <f>VLOOKUP(A52,'Digest Table'!$B$2:$F$52,4,FALSE)</f>
        <v>649</v>
      </c>
      <c r="M52">
        <f>VLOOKUP(A52,'Digest Table'!$B$2:$F$52,5,FALSE)</f>
        <v>1291</v>
      </c>
      <c r="N52" t="b">
        <f>EXACT(J52,B52)</f>
        <v>1</v>
      </c>
      <c r="O52" t="b">
        <f t="shared" si="3"/>
        <v>1</v>
      </c>
      <c r="P52" t="b">
        <f t="shared" si="4"/>
        <v>1</v>
      </c>
      <c r="Q52" t="b">
        <f t="shared" si="5"/>
        <v>1</v>
      </c>
    </row>
    <row r="53" spans="1:17" x14ac:dyDescent="0.45">
      <c r="A53" t="s">
        <v>55</v>
      </c>
      <c r="B53" s="6">
        <v>0.03</v>
      </c>
      <c r="C53">
        <v>626</v>
      </c>
      <c r="D53">
        <v>604</v>
      </c>
      <c r="E53">
        <v>1230</v>
      </c>
      <c r="G53" s="13">
        <f t="shared" si="0"/>
        <v>1230</v>
      </c>
      <c r="H53" s="13" t="b">
        <f t="shared" si="1"/>
        <v>1</v>
      </c>
      <c r="I53">
        <f>VLOOKUP(A53,'Digest Table'!B52:F102,2,FALSE)</f>
        <v>3</v>
      </c>
      <c r="J53">
        <f t="shared" si="2"/>
        <v>0.03</v>
      </c>
      <c r="K53">
        <f>VLOOKUP(A53,'Digest Table'!B52:F102,3,FALSE)</f>
        <v>626</v>
      </c>
      <c r="L53">
        <f>VLOOKUP(A53,'Digest Table'!$B$2:$F$52,4,FALSE)</f>
        <v>604</v>
      </c>
      <c r="M53">
        <f>VLOOKUP(A53,'Digest Table'!$B$2:$F$52,5,FALSE)</f>
        <v>1230</v>
      </c>
      <c r="N53" t="b">
        <f>EXACT(J53,B53)</f>
        <v>1</v>
      </c>
      <c r="O53" t="b">
        <f t="shared" si="3"/>
        <v>1</v>
      </c>
      <c r="P53" t="b">
        <f t="shared" si="4"/>
        <v>1</v>
      </c>
      <c r="Q53" t="b">
        <f t="shared" si="5"/>
        <v>1</v>
      </c>
    </row>
  </sheetData>
  <autoFilter ref="A2:Q53"/>
  <mergeCells count="1">
    <mergeCell ref="N1:Q1"/>
  </mergeCells>
  <conditionalFormatting sqref="N2:Q1048576 N1">
    <cfRule type="cellIs" dxfId="7" priority="2" operator="equal">
      <formula>FALSE</formula>
    </cfRule>
  </conditionalFormatting>
  <conditionalFormatting sqref="H1:H1048576"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J18" sqref="J18"/>
    </sheetView>
  </sheetViews>
  <sheetFormatPr defaultRowHeight="14.25" x14ac:dyDescent="0.45"/>
  <cols>
    <col min="1" max="1" width="16.3984375" bestFit="1" customWidth="1"/>
    <col min="2" max="2" width="10.796875" bestFit="1" customWidth="1"/>
    <col min="3" max="3" width="29.86328125" bestFit="1" customWidth="1"/>
    <col min="4" max="4" width="5" bestFit="1" customWidth="1"/>
    <col min="5" max="5" width="4.73046875" bestFit="1" customWidth="1"/>
    <col min="6" max="6" width="4.1328125" style="7" customWidth="1"/>
    <col min="7" max="7" width="4.73046875" style="13" bestFit="1" customWidth="1"/>
    <col min="8" max="8" width="6.3984375" style="13" customWidth="1"/>
    <col min="9" max="9" width="15.796875" customWidth="1"/>
    <col min="10" max="10" width="9.86328125" customWidth="1"/>
    <col min="11" max="11" width="29.86328125" bestFit="1" customWidth="1"/>
    <col min="12" max="12" width="5" bestFit="1" customWidth="1"/>
    <col min="13" max="13" width="4.73046875" bestFit="1" customWidth="1"/>
    <col min="15" max="15" width="9.06640625" customWidth="1"/>
  </cols>
  <sheetData>
    <row r="1" spans="1:17" x14ac:dyDescent="0.45">
      <c r="I1" s="8" t="s">
        <v>212</v>
      </c>
      <c r="J1" s="8"/>
      <c r="K1" s="8"/>
      <c r="L1" s="8"/>
      <c r="M1" s="8"/>
      <c r="N1" s="10" t="s">
        <v>213</v>
      </c>
      <c r="O1" s="10"/>
      <c r="P1" s="10"/>
      <c r="Q1" s="10"/>
    </row>
    <row r="2" spans="1:17" x14ac:dyDescent="0.45">
      <c r="A2" t="s">
        <v>0</v>
      </c>
      <c r="B2" t="s">
        <v>1</v>
      </c>
      <c r="C2" t="s">
        <v>211</v>
      </c>
      <c r="D2" t="s">
        <v>3</v>
      </c>
      <c r="E2" t="s">
        <v>4</v>
      </c>
      <c r="I2" t="s">
        <v>1</v>
      </c>
      <c r="K2" t="s">
        <v>211</v>
      </c>
      <c r="L2" t="s">
        <v>3</v>
      </c>
      <c r="M2" t="s">
        <v>4</v>
      </c>
    </row>
    <row r="3" spans="1:17" x14ac:dyDescent="0.45">
      <c r="A3" t="s">
        <v>5</v>
      </c>
      <c r="B3" s="6">
        <v>0.06</v>
      </c>
      <c r="C3">
        <v>595</v>
      </c>
      <c r="D3">
        <v>571</v>
      </c>
      <c r="E3">
        <v>1166</v>
      </c>
      <c r="G3" s="13">
        <f>SUM(C3,D3)</f>
        <v>1166</v>
      </c>
      <c r="H3" s="13" t="b">
        <f>EXACT(G3,E3)</f>
        <v>1</v>
      </c>
      <c r="I3">
        <f>VLOOKUP(A3,'Digest Table'!$B$53:$F$103,2,FALSE)</f>
        <v>6</v>
      </c>
      <c r="J3">
        <f>I3/100</f>
        <v>0.06</v>
      </c>
      <c r="K3">
        <f>VLOOKUP(A3,'Digest Table'!$B$53:$F$103,3,FALSE)</f>
        <v>595</v>
      </c>
      <c r="L3">
        <f>VLOOKUP(A3,'Digest Table'!$B$53:$F$103,4,FALSE)</f>
        <v>571</v>
      </c>
      <c r="M3">
        <f>VLOOKUP(A3,'Digest Table'!$B$53:$F$103,5,FALSE)</f>
        <v>1166</v>
      </c>
      <c r="N3" t="b">
        <f>EXACT(J3,B3)</f>
        <v>1</v>
      </c>
      <c r="O3" t="b">
        <f>EXACT(K3,C3)</f>
        <v>1</v>
      </c>
      <c r="P3" t="b">
        <f>EXACT(L3,D3)</f>
        <v>1</v>
      </c>
      <c r="Q3" t="b">
        <f>EXACT(M3,E3)</f>
        <v>1</v>
      </c>
    </row>
    <row r="4" spans="1:17" x14ac:dyDescent="0.45">
      <c r="A4" t="s">
        <v>6</v>
      </c>
      <c r="B4" s="6">
        <v>0.43</v>
      </c>
      <c r="C4">
        <v>562</v>
      </c>
      <c r="D4">
        <v>544</v>
      </c>
      <c r="E4">
        <v>1106</v>
      </c>
      <c r="G4" s="13">
        <f t="shared" ref="G4:G53" si="0">SUM(C4,D4)</f>
        <v>1106</v>
      </c>
      <c r="H4" s="13" t="b">
        <f t="shared" ref="H4:H53" si="1">EXACT(G4,E4)</f>
        <v>1</v>
      </c>
      <c r="I4">
        <f>VLOOKUP(A4,'Digest Table'!$B$53:$F$103,2,FALSE)</f>
        <v>43</v>
      </c>
      <c r="J4">
        <f t="shared" ref="J4:J53" si="2">I4/100</f>
        <v>0.43</v>
      </c>
      <c r="K4">
        <f>VLOOKUP(A4,'Digest Table'!$B$53:$F$103,3,FALSE)</f>
        <v>562</v>
      </c>
      <c r="L4">
        <f>VLOOKUP(A4,'Digest Table'!$B$53:$F$103,4,FALSE)</f>
        <v>544</v>
      </c>
      <c r="M4">
        <f>VLOOKUP(A4,'Digest Table'!$B$53:$F$103,5,FALSE)</f>
        <v>1106</v>
      </c>
      <c r="N4" t="b">
        <f>EXACT(J4,B4)</f>
        <v>1</v>
      </c>
      <c r="O4" t="b">
        <f>EXACT(K4,C4)</f>
        <v>1</v>
      </c>
      <c r="P4" t="b">
        <f>EXACT(L4,D4)</f>
        <v>1</v>
      </c>
      <c r="Q4" t="b">
        <f>EXACT(M4,E4)</f>
        <v>1</v>
      </c>
    </row>
    <row r="5" spans="1:17" x14ac:dyDescent="0.45">
      <c r="A5" t="s">
        <v>7</v>
      </c>
      <c r="B5" s="6">
        <v>0.28999999999999998</v>
      </c>
      <c r="C5">
        <v>577</v>
      </c>
      <c r="D5">
        <v>572</v>
      </c>
      <c r="E5">
        <v>1149</v>
      </c>
      <c r="G5" s="13">
        <f t="shared" si="0"/>
        <v>1149</v>
      </c>
      <c r="H5" s="13" t="b">
        <f t="shared" si="1"/>
        <v>1</v>
      </c>
      <c r="I5">
        <f>VLOOKUP(A5,'Digest Table'!$B$53:$F$103,2,FALSE)</f>
        <v>29</v>
      </c>
      <c r="J5">
        <f t="shared" si="2"/>
        <v>0.28999999999999998</v>
      </c>
      <c r="K5">
        <f>VLOOKUP(A5,'Digest Table'!$B$53:$F$103,3,FALSE)</f>
        <v>577</v>
      </c>
      <c r="L5">
        <f>VLOOKUP(A5,'Digest Table'!$B$53:$F$103,4,FALSE)</f>
        <v>572</v>
      </c>
      <c r="M5">
        <f>VLOOKUP(A5,'Digest Table'!$B$53:$F$103,5,FALSE)</f>
        <v>1149</v>
      </c>
      <c r="N5" t="b">
        <f>EXACT(J5,B5)</f>
        <v>1</v>
      </c>
      <c r="O5" t="b">
        <f>EXACT(K5,C5)</f>
        <v>1</v>
      </c>
      <c r="P5" t="b">
        <f>EXACT(L5,D5)</f>
        <v>1</v>
      </c>
      <c r="Q5" t="b">
        <f>EXACT(M5,E5)</f>
        <v>1</v>
      </c>
    </row>
    <row r="6" spans="1:17" x14ac:dyDescent="0.45">
      <c r="A6" t="s">
        <v>8</v>
      </c>
      <c r="B6" s="6">
        <v>0.05</v>
      </c>
      <c r="C6">
        <v>592</v>
      </c>
      <c r="D6">
        <v>576</v>
      </c>
      <c r="E6">
        <v>1169</v>
      </c>
      <c r="G6" s="13">
        <f t="shared" si="0"/>
        <v>1168</v>
      </c>
      <c r="H6" s="13" t="b">
        <f t="shared" si="1"/>
        <v>0</v>
      </c>
      <c r="I6">
        <f>VLOOKUP(A6,'Digest Table'!$B$53:$F$103,2,FALSE)</f>
        <v>5</v>
      </c>
      <c r="J6">
        <f t="shared" si="2"/>
        <v>0.05</v>
      </c>
      <c r="K6">
        <f>VLOOKUP(A6,'Digest Table'!$B$53:$F$103,3,FALSE)</f>
        <v>592</v>
      </c>
      <c r="L6">
        <f>VLOOKUP(A6,'Digest Table'!$B$53:$F$103,4,FALSE)</f>
        <v>576</v>
      </c>
      <c r="M6">
        <f>VLOOKUP(A6,'Digest Table'!$B$53:$F$103,5,FALSE)</f>
        <v>1169</v>
      </c>
      <c r="N6" t="b">
        <f>EXACT(J6,B6)</f>
        <v>1</v>
      </c>
      <c r="O6" t="b">
        <f>EXACT(K6,C6)</f>
        <v>1</v>
      </c>
      <c r="P6" t="b">
        <f>EXACT(L6,D6)</f>
        <v>1</v>
      </c>
      <c r="Q6" t="b">
        <f>EXACT(M6,E6)</f>
        <v>1</v>
      </c>
    </row>
    <row r="7" spans="1:17" x14ac:dyDescent="0.45">
      <c r="A7" t="s">
        <v>9</v>
      </c>
      <c r="B7" s="6">
        <v>0.6</v>
      </c>
      <c r="C7">
        <v>540</v>
      </c>
      <c r="D7">
        <v>536</v>
      </c>
      <c r="E7">
        <v>1076</v>
      </c>
      <c r="G7" s="13">
        <f t="shared" si="0"/>
        <v>1076</v>
      </c>
      <c r="H7" s="13" t="b">
        <f t="shared" si="1"/>
        <v>1</v>
      </c>
      <c r="I7">
        <f>VLOOKUP(A7,'Digest Table'!$B$53:$F$103,2,FALSE)</f>
        <v>60</v>
      </c>
      <c r="J7">
        <f t="shared" si="2"/>
        <v>0.6</v>
      </c>
      <c r="K7">
        <f>VLOOKUP(A7,'Digest Table'!$B$53:$F$103,3,FALSE)</f>
        <v>540</v>
      </c>
      <c r="L7">
        <f>VLOOKUP(A7,'Digest Table'!$B$53:$F$103,4,FALSE)</f>
        <v>536</v>
      </c>
      <c r="M7">
        <f>VLOOKUP(A7,'Digest Table'!$B$53:$F$103,5,FALSE)</f>
        <v>1076</v>
      </c>
      <c r="N7" t="b">
        <f>EXACT(J7,B7)</f>
        <v>1</v>
      </c>
      <c r="O7" t="b">
        <f>EXACT(K7,C7)</f>
        <v>1</v>
      </c>
      <c r="P7" t="b">
        <f>EXACT(L7,D7)</f>
        <v>1</v>
      </c>
      <c r="Q7" t="b">
        <f>EXACT(M7,E7)</f>
        <v>1</v>
      </c>
    </row>
    <row r="8" spans="1:17" x14ac:dyDescent="0.45">
      <c r="A8" t="s">
        <v>10</v>
      </c>
      <c r="B8" s="6">
        <v>1</v>
      </c>
      <c r="C8">
        <v>519</v>
      </c>
      <c r="D8">
        <v>506</v>
      </c>
      <c r="E8">
        <v>1025</v>
      </c>
      <c r="G8" s="13">
        <f t="shared" si="0"/>
        <v>1025</v>
      </c>
      <c r="H8" s="13" t="b">
        <f t="shared" si="1"/>
        <v>1</v>
      </c>
      <c r="I8">
        <f>VLOOKUP(A8,'Digest Table'!$B$53:$F$103,2,FALSE)</f>
        <v>100</v>
      </c>
      <c r="J8">
        <f t="shared" si="2"/>
        <v>1</v>
      </c>
      <c r="K8">
        <f>VLOOKUP(A8,'Digest Table'!$B$53:$F$103,3,FALSE)</f>
        <v>519</v>
      </c>
      <c r="L8">
        <f>VLOOKUP(A8,'Digest Table'!$B$53:$F$103,4,FALSE)</f>
        <v>506</v>
      </c>
      <c r="M8">
        <f>VLOOKUP(A8,'Digest Table'!$B$53:$F$103,5,FALSE)</f>
        <v>1025</v>
      </c>
      <c r="N8" t="b">
        <f>EXACT(J8,B8)</f>
        <v>1</v>
      </c>
      <c r="O8" t="b">
        <f>EXACT(K8,C8)</f>
        <v>1</v>
      </c>
      <c r="P8" t="b">
        <f>EXACT(L8,D8)</f>
        <v>1</v>
      </c>
      <c r="Q8" t="b">
        <f>EXACT(M8,E8)</f>
        <v>1</v>
      </c>
    </row>
    <row r="9" spans="1:17" x14ac:dyDescent="0.45">
      <c r="A9" t="s">
        <v>11</v>
      </c>
      <c r="B9" s="6">
        <v>1</v>
      </c>
      <c r="C9">
        <v>535</v>
      </c>
      <c r="D9">
        <v>519</v>
      </c>
      <c r="E9">
        <v>1053</v>
      </c>
      <c r="G9" s="13">
        <f t="shared" si="0"/>
        <v>1054</v>
      </c>
      <c r="H9" s="13" t="b">
        <f t="shared" si="1"/>
        <v>0</v>
      </c>
      <c r="I9">
        <f>VLOOKUP(A9,'Digest Table'!$B$53:$F$103,2,FALSE)</f>
        <v>100</v>
      </c>
      <c r="J9">
        <f t="shared" si="2"/>
        <v>1</v>
      </c>
      <c r="K9">
        <f>VLOOKUP(A9,'Digest Table'!$B$53:$F$103,3,FALSE)</f>
        <v>535</v>
      </c>
      <c r="L9">
        <f>VLOOKUP(A9,'Digest Table'!$B$53:$F$103,4,FALSE)</f>
        <v>519</v>
      </c>
      <c r="M9">
        <f>VLOOKUP(A9,'Digest Table'!$B$53:$F$103,5,FALSE)</f>
        <v>1053</v>
      </c>
      <c r="N9" t="b">
        <f>EXACT(J9,B9)</f>
        <v>1</v>
      </c>
      <c r="O9" t="b">
        <f>EXACT(K9,C9)</f>
        <v>1</v>
      </c>
      <c r="P9" t="b">
        <f>EXACT(L9,D9)</f>
        <v>1</v>
      </c>
      <c r="Q9" t="b">
        <f>EXACT(M9,E9)</f>
        <v>1</v>
      </c>
    </row>
    <row r="10" spans="1:17" x14ac:dyDescent="0.45">
      <c r="A10" t="s">
        <v>12</v>
      </c>
      <c r="B10" s="6">
        <v>1</v>
      </c>
      <c r="C10">
        <v>505</v>
      </c>
      <c r="D10">
        <v>492</v>
      </c>
      <c r="E10">
        <v>998</v>
      </c>
      <c r="G10" s="13">
        <f t="shared" si="0"/>
        <v>997</v>
      </c>
      <c r="H10" s="13" t="b">
        <f t="shared" si="1"/>
        <v>0</v>
      </c>
      <c r="I10">
        <f>VLOOKUP(A10,'Digest Table'!$B$53:$F$103,2,FALSE)</f>
        <v>100</v>
      </c>
      <c r="J10">
        <f t="shared" si="2"/>
        <v>1</v>
      </c>
      <c r="K10">
        <f>VLOOKUP(A10,'Digest Table'!$B$53:$F$103,3,FALSE)</f>
        <v>505</v>
      </c>
      <c r="L10">
        <f>VLOOKUP(A10,'Digest Table'!$B$53:$F$103,4,FALSE)</f>
        <v>492</v>
      </c>
      <c r="M10">
        <f>VLOOKUP(A10,'Digest Table'!$B$53:$F$103,5,FALSE)</f>
        <v>998</v>
      </c>
      <c r="N10" t="b">
        <f>EXACT(J10,B10)</f>
        <v>1</v>
      </c>
      <c r="O10" t="b">
        <f>EXACT(K10,C10)</f>
        <v>1</v>
      </c>
      <c r="P10" t="b">
        <f>EXACT(L10,D10)</f>
        <v>1</v>
      </c>
      <c r="Q10" t="b">
        <f>EXACT(M10,E10)</f>
        <v>1</v>
      </c>
    </row>
    <row r="11" spans="1:17" x14ac:dyDescent="0.45">
      <c r="A11" t="s">
        <v>13</v>
      </c>
      <c r="B11" s="6">
        <v>0.92</v>
      </c>
      <c r="C11">
        <v>497</v>
      </c>
      <c r="D11">
        <v>480</v>
      </c>
      <c r="E11">
        <v>977</v>
      </c>
      <c r="G11" s="13">
        <f t="shared" si="0"/>
        <v>977</v>
      </c>
      <c r="H11" s="13" t="b">
        <f t="shared" si="1"/>
        <v>1</v>
      </c>
      <c r="I11">
        <f>VLOOKUP(A11,'Digest Table'!$B$53:$F$103,2,FALSE)</f>
        <v>92</v>
      </c>
      <c r="J11">
        <f t="shared" si="2"/>
        <v>0.92</v>
      </c>
      <c r="K11">
        <f>VLOOKUP(A11,'Digest Table'!$B$53:$F$103,3,FALSE)</f>
        <v>497</v>
      </c>
      <c r="L11">
        <f>VLOOKUP(A11,'Digest Table'!$B$53:$F$103,4,FALSE)</f>
        <v>480</v>
      </c>
      <c r="M11">
        <f>VLOOKUP(A11,'Digest Table'!$B$53:$F$103,5,FALSE)</f>
        <v>977</v>
      </c>
      <c r="N11" t="b">
        <f>EXACT(J11,B11)</f>
        <v>1</v>
      </c>
      <c r="O11" t="b">
        <f>EXACT(K11,C11)</f>
        <v>1</v>
      </c>
      <c r="P11" t="b">
        <f>EXACT(L11,D11)</f>
        <v>1</v>
      </c>
      <c r="Q11" t="b">
        <f>EXACT(M11,E11)</f>
        <v>1</v>
      </c>
    </row>
    <row r="12" spans="1:17" x14ac:dyDescent="0.45">
      <c r="A12" t="s">
        <v>14</v>
      </c>
      <c r="B12" s="6">
        <v>0.56000000000000005</v>
      </c>
      <c r="C12">
        <v>550</v>
      </c>
      <c r="D12">
        <v>549</v>
      </c>
      <c r="E12">
        <v>1099</v>
      </c>
      <c r="G12" s="13">
        <f t="shared" si="0"/>
        <v>1099</v>
      </c>
      <c r="H12" s="13" t="b">
        <f t="shared" si="1"/>
        <v>1</v>
      </c>
      <c r="I12">
        <f>VLOOKUP(A12,'Digest Table'!$B$53:$F$103,2,FALSE)</f>
        <v>97</v>
      </c>
      <c r="J12">
        <f t="shared" si="2"/>
        <v>0.97</v>
      </c>
      <c r="K12" s="12">
        <f>VLOOKUP(A12,'Digest Table'!$B$53:$F$103,3,FALSE)</f>
        <v>522</v>
      </c>
      <c r="L12" s="12">
        <f>VLOOKUP(A12,'Digest Table'!$B$53:$F$103,4,FALSE)</f>
        <v>493</v>
      </c>
      <c r="M12">
        <f>VLOOKUP(A12,'Digest Table'!$B$53:$F$103,5,FALSE)</f>
        <v>1014</v>
      </c>
      <c r="N12" t="b">
        <f>EXACT(J12,B12)</f>
        <v>0</v>
      </c>
      <c r="O12" t="b">
        <f>EXACT(K12,C12)</f>
        <v>0</v>
      </c>
      <c r="P12" t="b">
        <f>EXACT(L12,D12)</f>
        <v>0</v>
      </c>
      <c r="Q12" t="b">
        <f>EXACT(M12,E12)</f>
        <v>0</v>
      </c>
    </row>
    <row r="13" spans="1:17" x14ac:dyDescent="0.45">
      <c r="A13" t="s">
        <v>15</v>
      </c>
      <c r="B13" s="6">
        <v>0.7</v>
      </c>
      <c r="C13">
        <v>542</v>
      </c>
      <c r="D13">
        <v>522</v>
      </c>
      <c r="E13">
        <v>1064</v>
      </c>
      <c r="G13" s="13">
        <f t="shared" si="0"/>
        <v>1064</v>
      </c>
      <c r="H13" s="13" t="b">
        <f t="shared" si="1"/>
        <v>1</v>
      </c>
      <c r="I13">
        <f>VLOOKUP(A13,'Digest Table'!$B$53:$F$103,2,FALSE)</f>
        <v>70</v>
      </c>
      <c r="J13">
        <f t="shared" si="2"/>
        <v>0.7</v>
      </c>
      <c r="K13" s="12">
        <f>VLOOKUP(A13,'Digest Table'!$B$53:$F$103,3,FALSE)</f>
        <v>542</v>
      </c>
      <c r="L13" s="12">
        <f>VLOOKUP(A13,'Digest Table'!$B$53:$F$103,4,FALSE)</f>
        <v>522</v>
      </c>
      <c r="M13">
        <f>VLOOKUP(A13,'Digest Table'!$B$53:$F$103,5,FALSE)</f>
        <v>1064</v>
      </c>
      <c r="N13" t="b">
        <f>EXACT(J13,B13)</f>
        <v>1</v>
      </c>
      <c r="O13" t="b">
        <f>EXACT(K13,C13)</f>
        <v>1</v>
      </c>
      <c r="P13" t="b">
        <f>EXACT(L13,D13)</f>
        <v>1</v>
      </c>
      <c r="Q13" t="b">
        <f>EXACT(M13,E13)</f>
        <v>1</v>
      </c>
    </row>
    <row r="14" spans="1:17" x14ac:dyDescent="0.45">
      <c r="A14" t="s">
        <v>16</v>
      </c>
      <c r="B14" s="6">
        <v>0.56000000000000005</v>
      </c>
      <c r="C14">
        <v>480</v>
      </c>
      <c r="D14">
        <v>530</v>
      </c>
      <c r="E14">
        <v>1010</v>
      </c>
      <c r="G14" s="13">
        <f t="shared" si="0"/>
        <v>1010</v>
      </c>
      <c r="H14" s="13" t="b">
        <f t="shared" si="1"/>
        <v>1</v>
      </c>
      <c r="I14">
        <f>VLOOKUP(A14,'Digest Table'!$B$53:$F$103,2,FALSE)</f>
        <v>56</v>
      </c>
      <c r="J14">
        <f t="shared" si="2"/>
        <v>0.56000000000000005</v>
      </c>
      <c r="K14" s="12">
        <f>VLOOKUP(A14,'Digest Table'!$B$53:$F$103,3,FALSE)</f>
        <v>550</v>
      </c>
      <c r="L14" s="12">
        <f>VLOOKUP(A14,'Digest Table'!$B$53:$F$103,4,FALSE)</f>
        <v>549</v>
      </c>
      <c r="M14">
        <f>VLOOKUP(A14,'Digest Table'!$B$53:$F$103,5,FALSE)</f>
        <v>1099</v>
      </c>
      <c r="N14" t="b">
        <f>EXACT(J14,B14)</f>
        <v>1</v>
      </c>
      <c r="O14" t="b">
        <f>EXACT(K14,C14)</f>
        <v>0</v>
      </c>
      <c r="P14" t="b">
        <f>EXACT(L14,D14)</f>
        <v>0</v>
      </c>
      <c r="Q14" t="b">
        <f>EXACT(M14,E14)</f>
        <v>0</v>
      </c>
    </row>
    <row r="15" spans="1:17" x14ac:dyDescent="0.45">
      <c r="A15" t="s">
        <v>17</v>
      </c>
      <c r="B15" s="6">
        <v>1</v>
      </c>
      <c r="C15">
        <v>508</v>
      </c>
      <c r="D15">
        <v>493</v>
      </c>
      <c r="E15">
        <v>1001</v>
      </c>
      <c r="G15" s="13">
        <f t="shared" si="0"/>
        <v>1001</v>
      </c>
      <c r="H15" s="13" t="b">
        <f t="shared" si="1"/>
        <v>1</v>
      </c>
      <c r="I15">
        <f>VLOOKUP(A15,'Digest Table'!$B$53:$F$103,2,FALSE)</f>
        <v>100</v>
      </c>
      <c r="J15">
        <f t="shared" si="2"/>
        <v>1</v>
      </c>
      <c r="K15" s="12">
        <f>VLOOKUP(A15,'Digest Table'!$B$53:$F$103,3,FALSE)</f>
        <v>508</v>
      </c>
      <c r="L15" s="12">
        <f>VLOOKUP(A15,'Digest Table'!$B$53:$F$103,4,FALSE)</f>
        <v>493</v>
      </c>
      <c r="M15">
        <f>VLOOKUP(A15,'Digest Table'!$B$53:$F$103,5,FALSE)</f>
        <v>1001</v>
      </c>
      <c r="N15" t="b">
        <f>EXACT(J15,B15)</f>
        <v>1</v>
      </c>
      <c r="O15" t="b">
        <f>EXACT(K15,C15)</f>
        <v>1</v>
      </c>
      <c r="P15" t="b">
        <f>EXACT(L15,D15)</f>
        <v>1</v>
      </c>
      <c r="Q15" t="b">
        <f>EXACT(M15,E15)</f>
        <v>1</v>
      </c>
    </row>
    <row r="16" spans="1:17" x14ac:dyDescent="0.45">
      <c r="A16" t="s">
        <v>18</v>
      </c>
      <c r="B16" s="6">
        <v>0.99</v>
      </c>
      <c r="C16">
        <v>513</v>
      </c>
      <c r="D16">
        <v>506</v>
      </c>
      <c r="E16">
        <v>1019</v>
      </c>
      <c r="G16" s="13">
        <f t="shared" si="0"/>
        <v>1019</v>
      </c>
      <c r="H16" s="13" t="b">
        <f t="shared" si="1"/>
        <v>1</v>
      </c>
      <c r="I16">
        <f>VLOOKUP(A16,'Digest Table'!$B$53:$F$103,2,FALSE)</f>
        <v>99</v>
      </c>
      <c r="J16">
        <f t="shared" si="2"/>
        <v>0.99</v>
      </c>
      <c r="K16" s="12">
        <f>VLOOKUP(A16,'Digest Table'!$B$53:$F$103,3,FALSE)</f>
        <v>513</v>
      </c>
      <c r="L16" s="12">
        <f>VLOOKUP(A16,'Digest Table'!$B$53:$F$103,4,FALSE)</f>
        <v>506</v>
      </c>
      <c r="M16">
        <f>VLOOKUP(A16,'Digest Table'!$B$53:$F$103,5,FALSE)</f>
        <v>1019</v>
      </c>
      <c r="N16" t="b">
        <f>EXACT(J16,B16)</f>
        <v>1</v>
      </c>
      <c r="O16" t="b">
        <f>EXACT(K16,C16)</f>
        <v>1</v>
      </c>
      <c r="P16" t="b">
        <f>EXACT(L16,D16)</f>
        <v>1</v>
      </c>
      <c r="Q16" t="b">
        <f>EXACT(M16,E16)</f>
        <v>1</v>
      </c>
    </row>
    <row r="17" spans="1:17" x14ac:dyDescent="0.45">
      <c r="A17" t="s">
        <v>19</v>
      </c>
      <c r="B17" s="6">
        <v>0.63</v>
      </c>
      <c r="C17">
        <v>542</v>
      </c>
      <c r="D17">
        <v>532</v>
      </c>
      <c r="E17">
        <v>1074</v>
      </c>
      <c r="G17" s="13">
        <f t="shared" si="0"/>
        <v>1074</v>
      </c>
      <c r="H17" s="13" t="b">
        <f t="shared" si="1"/>
        <v>1</v>
      </c>
      <c r="I17">
        <f>VLOOKUP(A17,'Digest Table'!$B$53:$F$103,2,FALSE)</f>
        <v>67</v>
      </c>
      <c r="J17">
        <f t="shared" si="2"/>
        <v>0.67</v>
      </c>
      <c r="K17" s="12">
        <f>VLOOKUP(A17,'Digest Table'!$B$53:$F$103,3,FALSE)</f>
        <v>546</v>
      </c>
      <c r="L17" s="12">
        <f>VLOOKUP(A17,'Digest Table'!$B$53:$F$103,4,FALSE)</f>
        <v>539</v>
      </c>
      <c r="M17">
        <f>VLOOKUP(A17,'Digest Table'!$B$53:$F$103,5,FALSE)</f>
        <v>1086</v>
      </c>
      <c r="N17" t="b">
        <f>EXACT(J17,B17)</f>
        <v>0</v>
      </c>
      <c r="O17" t="b">
        <f>EXACT(K17,C17)</f>
        <v>0</v>
      </c>
      <c r="P17" t="b">
        <f>EXACT(L17,D17)</f>
        <v>0</v>
      </c>
      <c r="Q17" t="b">
        <f>EXACT(M17,E17)</f>
        <v>0</v>
      </c>
    </row>
    <row r="18" spans="1:17" x14ac:dyDescent="0.45">
      <c r="A18" t="s">
        <v>20</v>
      </c>
      <c r="B18" s="6">
        <v>0.03</v>
      </c>
      <c r="C18">
        <v>634</v>
      </c>
      <c r="D18">
        <v>631</v>
      </c>
      <c r="E18">
        <v>1265</v>
      </c>
      <c r="G18" s="13">
        <f t="shared" si="0"/>
        <v>1265</v>
      </c>
      <c r="H18" s="13" t="b">
        <f t="shared" si="1"/>
        <v>1</v>
      </c>
      <c r="I18">
        <f>VLOOKUP(A18,'Digest Table'!$B$53:$F$103,2,FALSE)</f>
        <v>3</v>
      </c>
      <c r="J18">
        <f t="shared" si="2"/>
        <v>0.03</v>
      </c>
      <c r="K18" s="12">
        <f>VLOOKUP(A18,'Digest Table'!$B$53:$F$103,3,FALSE)</f>
        <v>634</v>
      </c>
      <c r="L18" s="12">
        <f>VLOOKUP(A18,'Digest Table'!$B$53:$F$103,4,FALSE)</f>
        <v>631</v>
      </c>
      <c r="M18">
        <f>VLOOKUP(A18,'Digest Table'!$B$53:$F$103,5,FALSE)</f>
        <v>1265</v>
      </c>
      <c r="N18" t="b">
        <f>EXACT(J18,B18)</f>
        <v>1</v>
      </c>
      <c r="O18" t="b">
        <f>EXACT(K18,C18)</f>
        <v>1</v>
      </c>
      <c r="P18" t="b">
        <f>EXACT(L18,D18)</f>
        <v>1</v>
      </c>
      <c r="Q18" t="b">
        <f>EXACT(M18,E18)</f>
        <v>1</v>
      </c>
    </row>
    <row r="19" spans="1:17" x14ac:dyDescent="0.45">
      <c r="A19" t="s">
        <v>21</v>
      </c>
      <c r="B19" s="6">
        <v>0.04</v>
      </c>
      <c r="C19">
        <v>633</v>
      </c>
      <c r="D19">
        <v>631</v>
      </c>
      <c r="E19">
        <v>1265</v>
      </c>
      <c r="G19" s="13">
        <f t="shared" si="0"/>
        <v>1264</v>
      </c>
      <c r="H19" s="13" t="b">
        <f t="shared" si="1"/>
        <v>0</v>
      </c>
      <c r="I19">
        <f>VLOOKUP(A19,'Digest Table'!$B$53:$F$103,2,FALSE)</f>
        <v>4</v>
      </c>
      <c r="J19">
        <f t="shared" si="2"/>
        <v>0.04</v>
      </c>
      <c r="K19" s="12">
        <f>VLOOKUP(A19,'Digest Table'!$B$53:$F$103,3,FALSE)</f>
        <v>633</v>
      </c>
      <c r="L19" s="12">
        <f>VLOOKUP(A19,'Digest Table'!$B$53:$F$103,4,FALSE)</f>
        <v>631</v>
      </c>
      <c r="M19">
        <f>VLOOKUP(A19,'Digest Table'!$B$53:$F$103,5,FALSE)</f>
        <v>1265</v>
      </c>
      <c r="N19" t="b">
        <f>EXACT(J19,B19)</f>
        <v>1</v>
      </c>
      <c r="O19" t="b">
        <f>EXACT(K19,C19)</f>
        <v>1</v>
      </c>
      <c r="P19" t="b">
        <f>EXACT(L19,D19)</f>
        <v>1</v>
      </c>
      <c r="Q19" t="b">
        <f>EXACT(M19,E19)</f>
        <v>1</v>
      </c>
    </row>
    <row r="20" spans="1:17" x14ac:dyDescent="0.45">
      <c r="A20" t="s">
        <v>22</v>
      </c>
      <c r="B20" s="6">
        <v>0.04</v>
      </c>
      <c r="C20">
        <v>630</v>
      </c>
      <c r="D20">
        <v>618</v>
      </c>
      <c r="E20">
        <v>1248</v>
      </c>
      <c r="G20" s="13">
        <f t="shared" si="0"/>
        <v>1248</v>
      </c>
      <c r="H20" s="13" t="b">
        <f t="shared" si="1"/>
        <v>1</v>
      </c>
      <c r="I20">
        <f>VLOOKUP(A20,'Digest Table'!$B$53:$F$103,2,FALSE)</f>
        <v>4</v>
      </c>
      <c r="J20">
        <f t="shared" si="2"/>
        <v>0.04</v>
      </c>
      <c r="K20" s="12">
        <f>VLOOKUP(A20,'Digest Table'!$B$53:$F$103,3,FALSE)</f>
        <v>630</v>
      </c>
      <c r="L20" s="12">
        <f>VLOOKUP(A20,'Digest Table'!$B$53:$F$103,4,FALSE)</f>
        <v>618</v>
      </c>
      <c r="M20">
        <f>VLOOKUP(A20,'Digest Table'!$B$53:$F$103,5,FALSE)</f>
        <v>1248</v>
      </c>
      <c r="N20" t="b">
        <f>EXACT(J20,B20)</f>
        <v>1</v>
      </c>
      <c r="O20" t="b">
        <f>EXACT(K20,C20)</f>
        <v>1</v>
      </c>
      <c r="P20" t="b">
        <f>EXACT(L20,D20)</f>
        <v>1</v>
      </c>
      <c r="Q20" t="b">
        <f>EXACT(M20,E20)</f>
        <v>1</v>
      </c>
    </row>
    <row r="21" spans="1:17" x14ac:dyDescent="0.45">
      <c r="A21" t="s">
        <v>23</v>
      </c>
      <c r="B21" s="6">
        <v>0.04</v>
      </c>
      <c r="C21">
        <v>615</v>
      </c>
      <c r="D21">
        <v>595</v>
      </c>
      <c r="E21">
        <v>1210</v>
      </c>
      <c r="G21" s="13">
        <f t="shared" si="0"/>
        <v>1210</v>
      </c>
      <c r="H21" s="13" t="b">
        <f t="shared" si="1"/>
        <v>1</v>
      </c>
      <c r="I21">
        <f>VLOOKUP(A21,'Digest Table'!$B$53:$F$103,2,FALSE)</f>
        <v>4</v>
      </c>
      <c r="J21">
        <f t="shared" si="2"/>
        <v>0.04</v>
      </c>
      <c r="K21" s="12">
        <f>VLOOKUP(A21,'Digest Table'!$B$53:$F$103,3,FALSE)</f>
        <v>615</v>
      </c>
      <c r="L21" s="12">
        <f>VLOOKUP(A21,'Digest Table'!$B$53:$F$103,4,FALSE)</f>
        <v>595</v>
      </c>
      <c r="M21">
        <f>VLOOKUP(A21,'Digest Table'!$B$53:$F$103,5,FALSE)</f>
        <v>1210</v>
      </c>
      <c r="N21" t="b">
        <f>EXACT(J21,B21)</f>
        <v>1</v>
      </c>
      <c r="O21" t="b">
        <f>EXACT(K21,C21)</f>
        <v>1</v>
      </c>
      <c r="P21" t="b">
        <f>EXACT(L21,D21)</f>
        <v>1</v>
      </c>
      <c r="Q21" t="b">
        <f>EXACT(M21,E21)</f>
        <v>1</v>
      </c>
    </row>
    <row r="22" spans="1:17" x14ac:dyDescent="0.45">
      <c r="A22" t="s">
        <v>24</v>
      </c>
      <c r="B22" s="6">
        <v>0.99</v>
      </c>
      <c r="C22">
        <v>512</v>
      </c>
      <c r="D22">
        <v>501</v>
      </c>
      <c r="E22">
        <v>1013</v>
      </c>
      <c r="G22" s="13">
        <f t="shared" si="0"/>
        <v>1013</v>
      </c>
      <c r="H22" s="13" t="b">
        <f t="shared" si="1"/>
        <v>1</v>
      </c>
      <c r="I22">
        <f>VLOOKUP(A22,'Digest Table'!$B$53:$F$103,2,FALSE)</f>
        <v>99</v>
      </c>
      <c r="J22">
        <f t="shared" si="2"/>
        <v>0.99</v>
      </c>
      <c r="K22" s="12">
        <f>VLOOKUP(A22,'Digest Table'!$B$53:$F$103,3,FALSE)</f>
        <v>512</v>
      </c>
      <c r="L22" s="12">
        <f>VLOOKUP(A22,'Digest Table'!$B$53:$F$103,4,FALSE)</f>
        <v>501</v>
      </c>
      <c r="M22">
        <f>VLOOKUP(A22,'Digest Table'!$B$53:$F$103,5,FALSE)</f>
        <v>1013</v>
      </c>
      <c r="N22" t="b">
        <f>EXACT(J22,B22)</f>
        <v>1</v>
      </c>
      <c r="O22" t="b">
        <f>EXACT(K22,C22)</f>
        <v>1</v>
      </c>
      <c r="P22" t="b">
        <f>EXACT(L22,D22)</f>
        <v>1</v>
      </c>
      <c r="Q22" t="b">
        <f>EXACT(M22,E22)</f>
        <v>1</v>
      </c>
    </row>
    <row r="23" spans="1:17" x14ac:dyDescent="0.45">
      <c r="A23" t="s">
        <v>25</v>
      </c>
      <c r="B23" s="6">
        <v>0.76</v>
      </c>
      <c r="C23">
        <v>545</v>
      </c>
      <c r="D23">
        <v>535</v>
      </c>
      <c r="E23">
        <v>1080</v>
      </c>
      <c r="G23" s="13">
        <f t="shared" si="0"/>
        <v>1080</v>
      </c>
      <c r="H23" s="13" t="b">
        <f t="shared" si="1"/>
        <v>1</v>
      </c>
      <c r="I23">
        <f>VLOOKUP(A23,'Digest Table'!$B$53:$F$103,2,FALSE)</f>
        <v>76</v>
      </c>
      <c r="J23">
        <f t="shared" si="2"/>
        <v>0.76</v>
      </c>
      <c r="K23" s="12">
        <f>VLOOKUP(A23,'Digest Table'!$B$53:$F$103,3,FALSE)</f>
        <v>545</v>
      </c>
      <c r="L23" s="12">
        <f>VLOOKUP(A23,'Digest Table'!$B$53:$F$103,4,FALSE)</f>
        <v>535</v>
      </c>
      <c r="M23">
        <f>VLOOKUP(A23,'Digest Table'!$B$53:$F$103,5,FALSE)</f>
        <v>1080</v>
      </c>
      <c r="N23" t="b">
        <f>EXACT(J23,B23)</f>
        <v>1</v>
      </c>
      <c r="O23" t="b">
        <f>EXACT(K23,C23)</f>
        <v>1</v>
      </c>
      <c r="P23" t="b">
        <f>EXACT(L23,D23)</f>
        <v>1</v>
      </c>
      <c r="Q23" t="b">
        <f>EXACT(M23,E23)</f>
        <v>1</v>
      </c>
    </row>
    <row r="24" spans="1:17" x14ac:dyDescent="0.45">
      <c r="A24" t="s">
        <v>26</v>
      </c>
      <c r="B24" s="6">
        <v>0.8</v>
      </c>
      <c r="C24">
        <v>562</v>
      </c>
      <c r="D24">
        <v>563</v>
      </c>
      <c r="E24">
        <v>1125</v>
      </c>
      <c r="G24" s="13">
        <f t="shared" si="0"/>
        <v>1125</v>
      </c>
      <c r="H24" s="13" t="b">
        <f t="shared" si="1"/>
        <v>1</v>
      </c>
      <c r="I24">
        <f>VLOOKUP(A24,'Digest Table'!$B$53:$F$103,2,FALSE)</f>
        <v>80</v>
      </c>
      <c r="J24">
        <f t="shared" si="2"/>
        <v>0.8</v>
      </c>
      <c r="K24" s="12">
        <f>VLOOKUP(A24,'Digest Table'!$B$53:$F$103,3,FALSE)</f>
        <v>562</v>
      </c>
      <c r="L24" s="12">
        <f>VLOOKUP(A24,'Digest Table'!$B$53:$F$103,4,FALSE)</f>
        <v>563</v>
      </c>
      <c r="M24">
        <f>VLOOKUP(A24,'Digest Table'!$B$53:$F$103,5,FALSE)</f>
        <v>1125</v>
      </c>
      <c r="N24" t="b">
        <f>EXACT(J24,B24)</f>
        <v>1</v>
      </c>
      <c r="O24" t="b">
        <f>EXACT(K24,C24)</f>
        <v>1</v>
      </c>
      <c r="P24" t="b">
        <f>EXACT(L24,D24)</f>
        <v>1</v>
      </c>
      <c r="Q24" t="b">
        <f>EXACT(M24,E24)</f>
        <v>1</v>
      </c>
    </row>
    <row r="25" spans="1:17" x14ac:dyDescent="0.45">
      <c r="A25" t="s">
        <v>27</v>
      </c>
      <c r="B25" s="6">
        <v>1</v>
      </c>
      <c r="C25">
        <v>511</v>
      </c>
      <c r="D25">
        <v>499</v>
      </c>
      <c r="E25">
        <v>1011</v>
      </c>
      <c r="G25" s="13">
        <f t="shared" si="0"/>
        <v>1010</v>
      </c>
      <c r="H25" s="13" t="b">
        <f t="shared" si="1"/>
        <v>0</v>
      </c>
      <c r="I25">
        <f>VLOOKUP(A25,'Digest Table'!$B$53:$F$103,2,FALSE)</f>
        <v>100</v>
      </c>
      <c r="J25">
        <f t="shared" si="2"/>
        <v>1</v>
      </c>
      <c r="K25" s="12">
        <f>VLOOKUP(A25,'Digest Table'!$B$53:$F$103,3,FALSE)</f>
        <v>511</v>
      </c>
      <c r="L25" s="12">
        <f>VLOOKUP(A25,'Digest Table'!$B$53:$F$103,4,FALSE)</f>
        <v>499</v>
      </c>
      <c r="M25">
        <f>VLOOKUP(A25,'Digest Table'!$B$53:$F$103,5,FALSE)</f>
        <v>1011</v>
      </c>
      <c r="N25" t="b">
        <f>EXACT(J25,B25)</f>
        <v>1</v>
      </c>
      <c r="O25" t="b">
        <f>EXACT(K25,C25)</f>
        <v>1</v>
      </c>
      <c r="P25" t="b">
        <f>EXACT(L25,D25)</f>
        <v>1</v>
      </c>
      <c r="Q25" t="b">
        <f>EXACT(M25,E25)</f>
        <v>1</v>
      </c>
    </row>
    <row r="26" spans="1:17" x14ac:dyDescent="0.45">
      <c r="A26" t="s">
        <v>28</v>
      </c>
      <c r="B26" s="6">
        <v>0.04</v>
      </c>
      <c r="C26">
        <v>643</v>
      </c>
      <c r="D26">
        <v>655</v>
      </c>
      <c r="E26">
        <v>1298</v>
      </c>
      <c r="G26" s="13">
        <f t="shared" si="0"/>
        <v>1298</v>
      </c>
      <c r="H26" s="13" t="b">
        <f t="shared" si="1"/>
        <v>1</v>
      </c>
      <c r="I26">
        <f>VLOOKUP(A26,'Digest Table'!$B$53:$F$103,2,FALSE)</f>
        <v>4</v>
      </c>
      <c r="J26">
        <f t="shared" si="2"/>
        <v>0.04</v>
      </c>
      <c r="K26" s="12">
        <f>VLOOKUP(A26,'Digest Table'!$B$53:$F$103,3,FALSE)</f>
        <v>643</v>
      </c>
      <c r="L26" s="12">
        <f>VLOOKUP(A26,'Digest Table'!$B$53:$F$103,4,FALSE)</f>
        <v>655</v>
      </c>
      <c r="M26">
        <f>VLOOKUP(A26,'Digest Table'!$B$53:$F$103,5,FALSE)</f>
        <v>1298</v>
      </c>
      <c r="N26" t="b">
        <f>EXACT(J26,B26)</f>
        <v>1</v>
      </c>
      <c r="O26" t="b">
        <f>EXACT(K26,C26)</f>
        <v>1</v>
      </c>
      <c r="P26" t="b">
        <f>EXACT(L26,D26)</f>
        <v>1</v>
      </c>
      <c r="Q26" t="b">
        <f>EXACT(M26,E26)</f>
        <v>1</v>
      </c>
    </row>
    <row r="27" spans="1:17" x14ac:dyDescent="0.45">
      <c r="A27" t="s">
        <v>29</v>
      </c>
      <c r="B27" s="6">
        <v>0.03</v>
      </c>
      <c r="C27">
        <v>630</v>
      </c>
      <c r="D27">
        <v>606</v>
      </c>
      <c r="E27">
        <v>1236</v>
      </c>
      <c r="G27" s="13">
        <f t="shared" si="0"/>
        <v>1236</v>
      </c>
      <c r="H27" s="13" t="b">
        <f t="shared" si="1"/>
        <v>1</v>
      </c>
      <c r="I27">
        <f>VLOOKUP(A27,'Digest Table'!$B$53:$F$103,2,FALSE)</f>
        <v>3</v>
      </c>
      <c r="J27">
        <f t="shared" si="2"/>
        <v>0.03</v>
      </c>
      <c r="K27" s="12">
        <f>VLOOKUP(A27,'Digest Table'!$B$53:$F$103,3,FALSE)</f>
        <v>630</v>
      </c>
      <c r="L27" s="12">
        <f>VLOOKUP(A27,'Digest Table'!$B$53:$F$103,4,FALSE)</f>
        <v>606</v>
      </c>
      <c r="M27">
        <f>VLOOKUP(A27,'Digest Table'!$B$53:$F$103,5,FALSE)</f>
        <v>1236</v>
      </c>
      <c r="N27" t="b">
        <f>EXACT(J27,B27)</f>
        <v>1</v>
      </c>
      <c r="O27" t="b">
        <f>EXACT(K27,C27)</f>
        <v>1</v>
      </c>
      <c r="P27" t="b">
        <f>EXACT(L27,D27)</f>
        <v>1</v>
      </c>
      <c r="Q27" t="b">
        <f>EXACT(M27,E27)</f>
        <v>1</v>
      </c>
    </row>
    <row r="28" spans="1:17" x14ac:dyDescent="0.45">
      <c r="A28" t="s">
        <v>30</v>
      </c>
      <c r="B28" s="6">
        <v>0.04</v>
      </c>
      <c r="C28">
        <v>633</v>
      </c>
      <c r="D28">
        <v>629</v>
      </c>
      <c r="E28">
        <v>1262</v>
      </c>
      <c r="G28" s="13">
        <f t="shared" si="0"/>
        <v>1262</v>
      </c>
      <c r="H28" s="13" t="b">
        <f t="shared" si="1"/>
        <v>1</v>
      </c>
      <c r="I28">
        <f>VLOOKUP(A28,'Digest Table'!$B$53:$F$103,2,FALSE)</f>
        <v>4</v>
      </c>
      <c r="J28">
        <f t="shared" si="2"/>
        <v>0.04</v>
      </c>
      <c r="K28">
        <f>VLOOKUP(A28,'Digest Table'!$B$53:$F$103,3,FALSE)</f>
        <v>633</v>
      </c>
      <c r="L28">
        <f>VLOOKUP(A28,'Digest Table'!$B$53:$F$103,4,FALSE)</f>
        <v>629</v>
      </c>
      <c r="M28">
        <f>VLOOKUP(A28,'Digest Table'!$B$53:$F$103,5,FALSE)</f>
        <v>1262</v>
      </c>
      <c r="N28" t="b">
        <f>EXACT(J28,B28)</f>
        <v>1</v>
      </c>
      <c r="O28" t="b">
        <f>EXACT(K28,C28)</f>
        <v>1</v>
      </c>
      <c r="P28" t="b">
        <f>EXACT(L28,D28)</f>
        <v>1</v>
      </c>
      <c r="Q28" t="b">
        <f>EXACT(M28,E28)</f>
        <v>1</v>
      </c>
    </row>
    <row r="29" spans="1:17" x14ac:dyDescent="0.45">
      <c r="A29" t="s">
        <v>31</v>
      </c>
      <c r="B29" s="6">
        <v>0.1</v>
      </c>
      <c r="C29">
        <v>606</v>
      </c>
      <c r="D29">
        <v>592</v>
      </c>
      <c r="E29">
        <v>1198</v>
      </c>
      <c r="G29" s="13">
        <f t="shared" si="0"/>
        <v>1198</v>
      </c>
      <c r="H29" s="13" t="b">
        <f t="shared" si="1"/>
        <v>1</v>
      </c>
      <c r="I29">
        <f>VLOOKUP(A29,'Digest Table'!$B$53:$F$103,2,FALSE)</f>
        <v>10</v>
      </c>
      <c r="J29">
        <f t="shared" si="2"/>
        <v>0.1</v>
      </c>
      <c r="K29">
        <f>VLOOKUP(A29,'Digest Table'!$B$53:$F$103,3,FALSE)</f>
        <v>606</v>
      </c>
      <c r="L29">
        <f>VLOOKUP(A29,'Digest Table'!$B$53:$F$103,4,FALSE)</f>
        <v>592</v>
      </c>
      <c r="M29">
        <f>VLOOKUP(A29,'Digest Table'!$B$53:$F$103,5,FALSE)</f>
        <v>1198</v>
      </c>
      <c r="N29" t="b">
        <f>EXACT(J29,B29)</f>
        <v>1</v>
      </c>
      <c r="O29" t="b">
        <f>EXACT(K29,C29)</f>
        <v>1</v>
      </c>
      <c r="P29" t="b">
        <f>EXACT(L29,D29)</f>
        <v>1</v>
      </c>
      <c r="Q29" t="b">
        <f>EXACT(M29,E29)</f>
        <v>1</v>
      </c>
    </row>
    <row r="30" spans="1:17" x14ac:dyDescent="0.45">
      <c r="A30" t="s">
        <v>32</v>
      </c>
      <c r="B30" s="6">
        <v>0.03</v>
      </c>
      <c r="C30">
        <v>629</v>
      </c>
      <c r="D30">
        <v>623</v>
      </c>
      <c r="E30">
        <v>1252</v>
      </c>
      <c r="G30" s="13">
        <f t="shared" si="0"/>
        <v>1252</v>
      </c>
      <c r="H30" s="13" t="b">
        <f t="shared" si="1"/>
        <v>1</v>
      </c>
      <c r="I30">
        <f>VLOOKUP(A30,'Digest Table'!$B$53:$F$103,2,FALSE)</f>
        <v>3</v>
      </c>
      <c r="J30">
        <f t="shared" si="2"/>
        <v>0.03</v>
      </c>
      <c r="K30">
        <f>VLOOKUP(A30,'Digest Table'!$B$53:$F$103,3,FALSE)</f>
        <v>629</v>
      </c>
      <c r="L30">
        <f>VLOOKUP(A30,'Digest Table'!$B$53:$F$103,4,FALSE)</f>
        <v>623</v>
      </c>
      <c r="M30">
        <f>VLOOKUP(A30,'Digest Table'!$B$53:$F$103,5,FALSE)</f>
        <v>1252</v>
      </c>
      <c r="N30" t="b">
        <f>EXACT(J30,B30)</f>
        <v>1</v>
      </c>
      <c r="O30" t="b">
        <f>EXACT(K30,C30)</f>
        <v>1</v>
      </c>
      <c r="P30" t="b">
        <f>EXACT(L30,D30)</f>
        <v>1</v>
      </c>
      <c r="Q30" t="b">
        <f>EXACT(M30,E30)</f>
        <v>1</v>
      </c>
    </row>
    <row r="31" spans="1:17" x14ac:dyDescent="0.45">
      <c r="A31" t="s">
        <v>33</v>
      </c>
      <c r="B31" s="6">
        <v>0.23</v>
      </c>
      <c r="C31">
        <v>574</v>
      </c>
      <c r="D31">
        <v>566</v>
      </c>
      <c r="E31">
        <v>1140</v>
      </c>
      <c r="G31" s="13">
        <f t="shared" si="0"/>
        <v>1140</v>
      </c>
      <c r="H31" s="13" t="b">
        <f t="shared" si="1"/>
        <v>1</v>
      </c>
      <c r="I31">
        <f>VLOOKUP(A31,'Digest Table'!$B$53:$F$103,2,FALSE)</f>
        <v>23</v>
      </c>
      <c r="J31">
        <f t="shared" si="2"/>
        <v>0.23</v>
      </c>
      <c r="K31">
        <f>VLOOKUP(A31,'Digest Table'!$B$53:$F$103,3,FALSE)</f>
        <v>574</v>
      </c>
      <c r="L31">
        <f>VLOOKUP(A31,'Digest Table'!$B$53:$F$103,4,FALSE)</f>
        <v>566</v>
      </c>
      <c r="M31">
        <f>VLOOKUP(A31,'Digest Table'!$B$53:$F$103,5,FALSE)</f>
        <v>1140</v>
      </c>
      <c r="N31" t="b">
        <f>EXACT(J31,B31)</f>
        <v>1</v>
      </c>
      <c r="O31" t="b">
        <f>EXACT(K31,C31)</f>
        <v>1</v>
      </c>
      <c r="P31" t="b">
        <f>EXACT(L31,D31)</f>
        <v>1</v>
      </c>
      <c r="Q31" t="b">
        <f>EXACT(M31,E31)</f>
        <v>1</v>
      </c>
    </row>
    <row r="32" spans="1:17" x14ac:dyDescent="0.45">
      <c r="A32" t="s">
        <v>34</v>
      </c>
      <c r="B32" s="6">
        <v>0.96</v>
      </c>
      <c r="C32">
        <v>535</v>
      </c>
      <c r="D32">
        <v>528</v>
      </c>
      <c r="E32">
        <v>1063</v>
      </c>
      <c r="G32" s="13">
        <f t="shared" si="0"/>
        <v>1063</v>
      </c>
      <c r="H32" s="13" t="b">
        <f t="shared" si="1"/>
        <v>1</v>
      </c>
      <c r="I32">
        <f>VLOOKUP(A32,'Digest Table'!$B$53:$F$103,2,FALSE)</f>
        <v>96</v>
      </c>
      <c r="J32">
        <f t="shared" si="2"/>
        <v>0.96</v>
      </c>
      <c r="K32">
        <f>VLOOKUP(A32,'Digest Table'!$B$53:$F$103,3,FALSE)</f>
        <v>535</v>
      </c>
      <c r="L32">
        <f>VLOOKUP(A32,'Digest Table'!$B$53:$F$103,4,FALSE)</f>
        <v>528</v>
      </c>
      <c r="M32">
        <f>VLOOKUP(A32,'Digest Table'!$B$53:$F$103,5,FALSE)</f>
        <v>1063</v>
      </c>
      <c r="N32" t="b">
        <f>EXACT(J32,B32)</f>
        <v>1</v>
      </c>
      <c r="O32" t="b">
        <f>EXACT(K32,C32)</f>
        <v>1</v>
      </c>
      <c r="P32" t="b">
        <f>EXACT(L32,D32)</f>
        <v>1</v>
      </c>
      <c r="Q32" t="b">
        <f>EXACT(M32,E32)</f>
        <v>1</v>
      </c>
    </row>
    <row r="33" spans="1:17" x14ac:dyDescent="0.45">
      <c r="A33" t="s">
        <v>35</v>
      </c>
      <c r="B33" s="6">
        <v>0.82</v>
      </c>
      <c r="C33">
        <v>547</v>
      </c>
      <c r="D33">
        <v>547</v>
      </c>
      <c r="E33">
        <v>1094</v>
      </c>
      <c r="G33" s="13">
        <f t="shared" si="0"/>
        <v>1094</v>
      </c>
      <c r="H33" s="13" t="b">
        <f t="shared" si="1"/>
        <v>1</v>
      </c>
      <c r="I33">
        <f>VLOOKUP(A33,'Digest Table'!$B$53:$F$103,2,FALSE)</f>
        <v>82</v>
      </c>
      <c r="J33">
        <f t="shared" si="2"/>
        <v>0.82</v>
      </c>
      <c r="K33">
        <f>VLOOKUP(A33,'Digest Table'!$B$53:$F$103,3,FALSE)</f>
        <v>547</v>
      </c>
      <c r="L33">
        <f>VLOOKUP(A33,'Digest Table'!$B$53:$F$103,4,FALSE)</f>
        <v>547</v>
      </c>
      <c r="M33">
        <f>VLOOKUP(A33,'Digest Table'!$B$53:$F$103,5,FALSE)</f>
        <v>1094</v>
      </c>
      <c r="N33" t="b">
        <f>EXACT(J33,B33)</f>
        <v>1</v>
      </c>
      <c r="O33" t="b">
        <f>EXACT(K33,C33)</f>
        <v>1</v>
      </c>
      <c r="P33" t="b">
        <f>EXACT(L33,D33)</f>
        <v>1</v>
      </c>
      <c r="Q33" t="b">
        <f>EXACT(M33,E33)</f>
        <v>1</v>
      </c>
    </row>
    <row r="34" spans="1:17" x14ac:dyDescent="0.45">
      <c r="A34" t="s">
        <v>36</v>
      </c>
      <c r="B34" s="6">
        <v>0.16</v>
      </c>
      <c r="C34">
        <v>552</v>
      </c>
      <c r="D34">
        <v>540</v>
      </c>
      <c r="E34">
        <v>1093</v>
      </c>
      <c r="G34" s="13">
        <f t="shared" si="0"/>
        <v>1092</v>
      </c>
      <c r="H34" s="13" t="b">
        <f t="shared" si="1"/>
        <v>0</v>
      </c>
      <c r="I34">
        <f>VLOOKUP(A34,'Digest Table'!$B$53:$F$103,2,FALSE)</f>
        <v>16</v>
      </c>
      <c r="J34">
        <f t="shared" si="2"/>
        <v>0.16</v>
      </c>
      <c r="K34">
        <f>VLOOKUP(A34,'Digest Table'!$B$53:$F$103,3,FALSE)</f>
        <v>552</v>
      </c>
      <c r="L34">
        <f>VLOOKUP(A34,'Digest Table'!$B$53:$F$103,4,FALSE)</f>
        <v>540</v>
      </c>
      <c r="M34">
        <f>VLOOKUP(A34,'Digest Table'!$B$53:$F$103,5,FALSE)</f>
        <v>1093</v>
      </c>
      <c r="N34" t="b">
        <f>EXACT(J34,B34)</f>
        <v>1</v>
      </c>
      <c r="O34" t="b">
        <f>EXACT(K34,C34)</f>
        <v>1</v>
      </c>
      <c r="P34" t="b">
        <f>EXACT(L34,D34)</f>
        <v>1</v>
      </c>
      <c r="Q34" t="b">
        <f>EXACT(M34,E34)</f>
        <v>1</v>
      </c>
    </row>
    <row r="35" spans="1:17" x14ac:dyDescent="0.45">
      <c r="A35" t="s">
        <v>37</v>
      </c>
      <c r="B35" s="6">
        <v>0.79</v>
      </c>
      <c r="C35">
        <v>534</v>
      </c>
      <c r="D35">
        <v>534</v>
      </c>
      <c r="E35">
        <v>1068</v>
      </c>
      <c r="G35" s="13">
        <f t="shared" si="0"/>
        <v>1068</v>
      </c>
      <c r="H35" s="13" t="b">
        <f t="shared" si="1"/>
        <v>1</v>
      </c>
      <c r="I35">
        <f>VLOOKUP(A35,'Digest Table'!$B$53:$F$103,2,FALSE)</f>
        <v>79</v>
      </c>
      <c r="J35">
        <f t="shared" si="2"/>
        <v>0.79</v>
      </c>
      <c r="K35">
        <f>VLOOKUP(A35,'Digest Table'!$B$53:$F$103,3,FALSE)</f>
        <v>534</v>
      </c>
      <c r="L35">
        <f>VLOOKUP(A35,'Digest Table'!$B$53:$F$103,4,FALSE)</f>
        <v>534</v>
      </c>
      <c r="M35">
        <f>VLOOKUP(A35,'Digest Table'!$B$53:$F$103,5,FALSE)</f>
        <v>1068</v>
      </c>
      <c r="N35" t="b">
        <f>EXACT(J35,B35)</f>
        <v>1</v>
      </c>
      <c r="O35" t="b">
        <f>EXACT(K35,C35)</f>
        <v>1</v>
      </c>
      <c r="P35" t="b">
        <f>EXACT(L35,D35)</f>
        <v>1</v>
      </c>
      <c r="Q35" t="b">
        <f>EXACT(M35,E35)</f>
        <v>1</v>
      </c>
    </row>
    <row r="36" spans="1:17" x14ac:dyDescent="0.45">
      <c r="A36" t="s">
        <v>38</v>
      </c>
      <c r="B36" s="6">
        <v>0.52</v>
      </c>
      <c r="C36">
        <v>554</v>
      </c>
      <c r="D36">
        <v>543</v>
      </c>
      <c r="E36">
        <v>1098</v>
      </c>
      <c r="G36" s="13">
        <f t="shared" si="0"/>
        <v>1097</v>
      </c>
      <c r="H36" s="13" t="b">
        <f t="shared" si="1"/>
        <v>0</v>
      </c>
      <c r="I36">
        <f>VLOOKUP(A36,'Digest Table'!$B$53:$F$103,2,FALSE)</f>
        <v>52</v>
      </c>
      <c r="J36">
        <f t="shared" si="2"/>
        <v>0.52</v>
      </c>
      <c r="K36">
        <f>VLOOKUP(A36,'Digest Table'!$B$53:$F$103,3,FALSE)</f>
        <v>554</v>
      </c>
      <c r="L36">
        <f>VLOOKUP(A36,'Digest Table'!$B$53:$F$103,4,FALSE)</f>
        <v>543</v>
      </c>
      <c r="M36">
        <f>VLOOKUP(A36,'Digest Table'!$B$53:$F$103,5,FALSE)</f>
        <v>1098</v>
      </c>
      <c r="N36" t="b">
        <f>EXACT(J36,B36)</f>
        <v>1</v>
      </c>
      <c r="O36" t="b">
        <f>EXACT(K36,C36)</f>
        <v>1</v>
      </c>
      <c r="P36" t="b">
        <f>EXACT(L36,D36)</f>
        <v>1</v>
      </c>
      <c r="Q36" t="b">
        <f>EXACT(M36,E36)</f>
        <v>1</v>
      </c>
    </row>
    <row r="37" spans="1:17" x14ac:dyDescent="0.45">
      <c r="A37" t="s">
        <v>39</v>
      </c>
      <c r="B37" s="6">
        <v>0.02</v>
      </c>
      <c r="C37">
        <v>640</v>
      </c>
      <c r="D37">
        <v>643</v>
      </c>
      <c r="E37">
        <v>1283</v>
      </c>
      <c r="G37" s="13">
        <f t="shared" si="0"/>
        <v>1283</v>
      </c>
      <c r="H37" s="13" t="b">
        <f t="shared" si="1"/>
        <v>1</v>
      </c>
      <c r="I37">
        <f>VLOOKUP(A37,'Digest Table'!$B$53:$F$103,2,FALSE)</f>
        <v>2</v>
      </c>
      <c r="J37">
        <f t="shared" si="2"/>
        <v>0.02</v>
      </c>
      <c r="K37">
        <f>VLOOKUP(A37,'Digest Table'!$B$53:$F$103,3,FALSE)</f>
        <v>640</v>
      </c>
      <c r="L37">
        <f>VLOOKUP(A37,'Digest Table'!$B$53:$F$103,4,FALSE)</f>
        <v>643</v>
      </c>
      <c r="M37">
        <f>VLOOKUP(A37,'Digest Table'!$B$53:$F$103,5,FALSE)</f>
        <v>1283</v>
      </c>
      <c r="N37" t="b">
        <f>EXACT(J37,B37)</f>
        <v>1</v>
      </c>
      <c r="O37" t="b">
        <f>EXACT(K37,C37)</f>
        <v>1</v>
      </c>
      <c r="P37" t="b">
        <f>EXACT(L37,D37)</f>
        <v>1</v>
      </c>
      <c r="Q37" t="b">
        <f>EXACT(M37,E37)</f>
        <v>1</v>
      </c>
    </row>
    <row r="38" spans="1:17" x14ac:dyDescent="0.45">
      <c r="A38" t="s">
        <v>41</v>
      </c>
      <c r="B38" s="6">
        <v>0.08</v>
      </c>
      <c r="C38">
        <v>541</v>
      </c>
      <c r="D38">
        <v>521</v>
      </c>
      <c r="E38">
        <v>1062</v>
      </c>
      <c r="G38" s="13">
        <f t="shared" si="0"/>
        <v>1062</v>
      </c>
      <c r="H38" s="13" t="b">
        <f t="shared" si="1"/>
        <v>1</v>
      </c>
      <c r="I38">
        <f>VLOOKUP(A38,'Digest Table'!$B$53:$F$103,2,FALSE)</f>
        <v>8</v>
      </c>
      <c r="J38">
        <f t="shared" si="2"/>
        <v>0.08</v>
      </c>
      <c r="K38">
        <f>VLOOKUP(A38,'Digest Table'!$B$53:$F$103,3,FALSE)</f>
        <v>541</v>
      </c>
      <c r="L38">
        <f>VLOOKUP(A38,'Digest Table'!$B$53:$F$103,4,FALSE)</f>
        <v>521</v>
      </c>
      <c r="M38">
        <f>VLOOKUP(A38,'Digest Table'!$B$53:$F$103,5,FALSE)</f>
        <v>1062</v>
      </c>
      <c r="N38" t="b">
        <f>EXACT(J38,B38)</f>
        <v>1</v>
      </c>
      <c r="O38" t="b">
        <f>EXACT(K38,C38)</f>
        <v>1</v>
      </c>
      <c r="P38" t="b">
        <f>EXACT(L38,D38)</f>
        <v>1</v>
      </c>
      <c r="Q38" t="b">
        <f>EXACT(M38,E38)</f>
        <v>1</v>
      </c>
    </row>
    <row r="39" spans="1:17" x14ac:dyDescent="0.45">
      <c r="A39" t="s">
        <v>40</v>
      </c>
      <c r="B39" s="6">
        <v>0.18</v>
      </c>
      <c r="C39">
        <v>552</v>
      </c>
      <c r="D39">
        <v>547</v>
      </c>
      <c r="E39">
        <v>1099</v>
      </c>
      <c r="G39" s="13">
        <f t="shared" si="0"/>
        <v>1099</v>
      </c>
      <c r="H39" s="13" t="b">
        <f t="shared" si="1"/>
        <v>1</v>
      </c>
      <c r="I39">
        <f>VLOOKUP(A39,'Digest Table'!$B$53:$F$103,2,FALSE)</f>
        <v>18</v>
      </c>
      <c r="J39">
        <f t="shared" si="2"/>
        <v>0.18</v>
      </c>
      <c r="K39">
        <f>VLOOKUP(A39,'Digest Table'!$B$53:$F$103,3,FALSE)</f>
        <v>552</v>
      </c>
      <c r="L39">
        <f>VLOOKUP(A39,'Digest Table'!$B$53:$F$103,4,FALSE)</f>
        <v>547</v>
      </c>
      <c r="M39">
        <f>VLOOKUP(A39,'Digest Table'!$B$53:$F$103,5,FALSE)</f>
        <v>1099</v>
      </c>
      <c r="N39" t="b">
        <f>EXACT(J39,B39)</f>
        <v>1</v>
      </c>
      <c r="O39" t="b">
        <f>EXACT(K39,C39)</f>
        <v>1</v>
      </c>
      <c r="P39" t="b">
        <f>EXACT(L39,D39)</f>
        <v>1</v>
      </c>
      <c r="Q39" t="b">
        <f>EXACT(M39,E39)</f>
        <v>1</v>
      </c>
    </row>
    <row r="40" spans="1:17" x14ac:dyDescent="0.45">
      <c r="A40" t="s">
        <v>42</v>
      </c>
      <c r="B40" s="6">
        <v>0.48</v>
      </c>
      <c r="C40">
        <v>564</v>
      </c>
      <c r="D40">
        <v>553</v>
      </c>
      <c r="E40">
        <v>1117</v>
      </c>
      <c r="G40" s="13">
        <f t="shared" si="0"/>
        <v>1117</v>
      </c>
      <c r="H40" s="13" t="b">
        <f t="shared" si="1"/>
        <v>1</v>
      </c>
      <c r="I40">
        <f>VLOOKUP(A40,'Digest Table'!$B$53:$F$103,2,FALSE)</f>
        <v>48</v>
      </c>
      <c r="J40">
        <f t="shared" si="2"/>
        <v>0.48</v>
      </c>
      <c r="K40">
        <f>VLOOKUP(A40,'Digest Table'!$B$53:$F$103,3,FALSE)</f>
        <v>564</v>
      </c>
      <c r="L40">
        <f>VLOOKUP(A40,'Digest Table'!$B$53:$F$103,4,FALSE)</f>
        <v>553</v>
      </c>
      <c r="M40">
        <f>VLOOKUP(A40,'Digest Table'!$B$53:$F$103,5,FALSE)</f>
        <v>1117</v>
      </c>
      <c r="N40" t="b">
        <f>EXACT(J40,B40)</f>
        <v>1</v>
      </c>
      <c r="O40" t="b">
        <f>EXACT(K40,C40)</f>
        <v>1</v>
      </c>
      <c r="P40" t="b">
        <f>EXACT(L40,D40)</f>
        <v>1</v>
      </c>
      <c r="Q40" t="b">
        <f>EXACT(M40,E40)</f>
        <v>1</v>
      </c>
    </row>
    <row r="41" spans="1:17" x14ac:dyDescent="0.45">
      <c r="A41" t="s">
        <v>43</v>
      </c>
      <c r="B41" s="6">
        <v>0.7</v>
      </c>
      <c r="C41">
        <v>547</v>
      </c>
      <c r="D41">
        <v>539</v>
      </c>
      <c r="E41">
        <v>1086</v>
      </c>
      <c r="G41" s="13">
        <f t="shared" si="0"/>
        <v>1086</v>
      </c>
      <c r="H41" s="13" t="b">
        <f t="shared" si="1"/>
        <v>1</v>
      </c>
      <c r="I41">
        <f>VLOOKUP(A41,'Digest Table'!$B$53:$F$103,2,FALSE)</f>
        <v>70</v>
      </c>
      <c r="J41">
        <f t="shared" si="2"/>
        <v>0.7</v>
      </c>
      <c r="K41">
        <f>VLOOKUP(A41,'Digest Table'!$B$53:$F$103,3,FALSE)</f>
        <v>547</v>
      </c>
      <c r="L41">
        <f>VLOOKUP(A41,'Digest Table'!$B$53:$F$103,4,FALSE)</f>
        <v>539</v>
      </c>
      <c r="M41">
        <f>VLOOKUP(A41,'Digest Table'!$B$53:$F$103,5,FALSE)</f>
        <v>1086</v>
      </c>
      <c r="N41" t="b">
        <f>EXACT(J41,B41)</f>
        <v>1</v>
      </c>
      <c r="O41" t="b">
        <f>EXACT(K41,C41)</f>
        <v>1</v>
      </c>
      <c r="P41" t="b">
        <f>EXACT(L41,D41)</f>
        <v>1</v>
      </c>
      <c r="Q41" t="b">
        <f>EXACT(M41,E41)</f>
        <v>1</v>
      </c>
    </row>
    <row r="42" spans="1:17" x14ac:dyDescent="0.45">
      <c r="A42" t="s">
        <v>44</v>
      </c>
      <c r="B42" s="6">
        <v>0.97</v>
      </c>
      <c r="C42">
        <v>513</v>
      </c>
      <c r="D42">
        <v>505</v>
      </c>
      <c r="E42">
        <v>1018</v>
      </c>
      <c r="G42" s="13">
        <f t="shared" si="0"/>
        <v>1018</v>
      </c>
      <c r="H42" s="13" t="b">
        <f t="shared" si="1"/>
        <v>1</v>
      </c>
      <c r="I42">
        <f>VLOOKUP(A42,'Digest Table'!$B$53:$F$103,2,FALSE)</f>
        <v>97</v>
      </c>
      <c r="J42">
        <f t="shared" si="2"/>
        <v>0.97</v>
      </c>
      <c r="K42">
        <f>VLOOKUP(A42,'Digest Table'!$B$53:$F$103,3,FALSE)</f>
        <v>513</v>
      </c>
      <c r="L42">
        <f>VLOOKUP(A42,'Digest Table'!$B$53:$F$103,4,FALSE)</f>
        <v>505</v>
      </c>
      <c r="M42">
        <f>VLOOKUP(A42,'Digest Table'!$B$53:$F$103,5,FALSE)</f>
        <v>1018</v>
      </c>
      <c r="N42" t="b">
        <f>EXACT(J42,B42)</f>
        <v>1</v>
      </c>
      <c r="O42" t="b">
        <f>EXACT(K42,C42)</f>
        <v>1</v>
      </c>
      <c r="P42" t="b">
        <f>EXACT(L42,D42)</f>
        <v>1</v>
      </c>
      <c r="Q42" t="b">
        <f>EXACT(M42,E42)</f>
        <v>1</v>
      </c>
    </row>
    <row r="43" spans="1:17" x14ac:dyDescent="0.45">
      <c r="A43" t="s">
        <v>45</v>
      </c>
      <c r="B43" s="6">
        <v>0.55000000000000004</v>
      </c>
      <c r="C43">
        <v>547</v>
      </c>
      <c r="D43">
        <v>523</v>
      </c>
      <c r="E43">
        <v>1070</v>
      </c>
      <c r="G43" s="13">
        <f t="shared" si="0"/>
        <v>1070</v>
      </c>
      <c r="H43" s="13" t="b">
        <f t="shared" si="1"/>
        <v>1</v>
      </c>
      <c r="I43">
        <f>VLOOKUP(A43,'Digest Table'!$B$53:$F$103,2,FALSE)</f>
        <v>55</v>
      </c>
      <c r="J43">
        <f t="shared" si="2"/>
        <v>0.55000000000000004</v>
      </c>
      <c r="K43">
        <f>VLOOKUP(A43,'Digest Table'!$B$53:$F$103,3,FALSE)</f>
        <v>547</v>
      </c>
      <c r="L43">
        <f>VLOOKUP(A43,'Digest Table'!$B$53:$F$103,4,FALSE)</f>
        <v>523</v>
      </c>
      <c r="M43">
        <f>VLOOKUP(A43,'Digest Table'!$B$53:$F$103,5,FALSE)</f>
        <v>1070</v>
      </c>
      <c r="N43" t="b">
        <f>EXACT(J43,B43)</f>
        <v>1</v>
      </c>
      <c r="O43" t="b">
        <f>EXACT(K43,C43)</f>
        <v>1</v>
      </c>
      <c r="P43" t="b">
        <f>EXACT(L43,D43)</f>
        <v>1</v>
      </c>
      <c r="Q43" t="b">
        <f>EXACT(M43,E43)</f>
        <v>1</v>
      </c>
    </row>
    <row r="44" spans="1:17" x14ac:dyDescent="0.45">
      <c r="A44" t="s">
        <v>46</v>
      </c>
      <c r="B44" s="6">
        <v>0.03</v>
      </c>
      <c r="C44">
        <v>622</v>
      </c>
      <c r="D44">
        <v>618</v>
      </c>
      <c r="E44">
        <v>1240</v>
      </c>
      <c r="G44" s="13">
        <f t="shared" si="0"/>
        <v>1240</v>
      </c>
      <c r="H44" s="13" t="b">
        <f t="shared" si="1"/>
        <v>1</v>
      </c>
      <c r="I44">
        <f>VLOOKUP(A44,'Digest Table'!$B$53:$F$103,2,FALSE)</f>
        <v>3</v>
      </c>
      <c r="J44">
        <f t="shared" si="2"/>
        <v>0.03</v>
      </c>
      <c r="K44">
        <f>VLOOKUP(A44,'Digest Table'!$B$53:$F$103,3,FALSE)</f>
        <v>622</v>
      </c>
      <c r="L44">
        <f>VLOOKUP(A44,'Digest Table'!$B$53:$F$103,4,FALSE)</f>
        <v>618</v>
      </c>
      <c r="M44">
        <f>VLOOKUP(A44,'Digest Table'!$B$53:$F$103,5,FALSE)</f>
        <v>1241</v>
      </c>
      <c r="N44" t="b">
        <f>EXACT(J44,B44)</f>
        <v>1</v>
      </c>
      <c r="O44" t="b">
        <f>EXACT(K44,C44)</f>
        <v>1</v>
      </c>
      <c r="P44" t="b">
        <f>EXACT(L44,D44)</f>
        <v>1</v>
      </c>
      <c r="Q44" t="b">
        <f>EXACT(M44,E44)</f>
        <v>0</v>
      </c>
    </row>
    <row r="45" spans="1:17" x14ac:dyDescent="0.45">
      <c r="A45" t="s">
        <v>47</v>
      </c>
      <c r="B45" s="6">
        <v>0.06</v>
      </c>
      <c r="C45">
        <v>624</v>
      </c>
      <c r="D45">
        <v>607</v>
      </c>
      <c r="E45">
        <v>1231</v>
      </c>
      <c r="G45" s="13">
        <f t="shared" si="0"/>
        <v>1231</v>
      </c>
      <c r="H45" s="13" t="b">
        <f t="shared" si="1"/>
        <v>1</v>
      </c>
      <c r="I45">
        <f>VLOOKUP(A45,'Digest Table'!$B$53:$F$103,2,FALSE)</f>
        <v>6</v>
      </c>
      <c r="J45">
        <f t="shared" si="2"/>
        <v>0.06</v>
      </c>
      <c r="K45">
        <f>VLOOKUP(A45,'Digest Table'!$B$53:$F$103,3,FALSE)</f>
        <v>624</v>
      </c>
      <c r="L45">
        <f>VLOOKUP(A45,'Digest Table'!$B$53:$F$103,4,FALSE)</f>
        <v>607</v>
      </c>
      <c r="M45">
        <f>VLOOKUP(A45,'Digest Table'!$B$53:$F$103,5,FALSE)</f>
        <v>1231</v>
      </c>
      <c r="N45" t="b">
        <f>EXACT(J45,B45)</f>
        <v>1</v>
      </c>
      <c r="O45" t="b">
        <f>EXACT(K45,C45)</f>
        <v>1</v>
      </c>
      <c r="P45" t="b">
        <f>EXACT(L45,D45)</f>
        <v>1</v>
      </c>
      <c r="Q45" t="b">
        <f>EXACT(M45,E45)</f>
        <v>1</v>
      </c>
    </row>
    <row r="46" spans="1:17" x14ac:dyDescent="0.45">
      <c r="A46" t="s">
        <v>48</v>
      </c>
      <c r="B46" s="6">
        <v>0.66</v>
      </c>
      <c r="C46">
        <v>520</v>
      </c>
      <c r="D46">
        <v>512</v>
      </c>
      <c r="E46">
        <v>1032</v>
      </c>
      <c r="G46" s="13">
        <f t="shared" si="0"/>
        <v>1032</v>
      </c>
      <c r="H46" s="13" t="b">
        <f t="shared" si="1"/>
        <v>1</v>
      </c>
      <c r="I46">
        <f>VLOOKUP(A46,'Digest Table'!$B$53:$F$103,2,FALSE)</f>
        <v>66</v>
      </c>
      <c r="J46">
        <f t="shared" si="2"/>
        <v>0.66</v>
      </c>
      <c r="K46">
        <f>VLOOKUP(A46,'Digest Table'!$B$53:$F$103,3,FALSE)</f>
        <v>520</v>
      </c>
      <c r="L46">
        <f>VLOOKUP(A46,'Digest Table'!$B$53:$F$103,4,FALSE)</f>
        <v>512</v>
      </c>
      <c r="M46">
        <f>VLOOKUP(A46,'Digest Table'!$B$53:$F$103,5,FALSE)</f>
        <v>1032</v>
      </c>
      <c r="N46" t="b">
        <f>EXACT(J46,B46)</f>
        <v>1</v>
      </c>
      <c r="O46" t="b">
        <f>EXACT(K46,C46)</f>
        <v>1</v>
      </c>
      <c r="P46" t="b">
        <f>EXACT(L46,D46)</f>
        <v>1</v>
      </c>
      <c r="Q46" t="b">
        <f>EXACT(M46,E46)</f>
        <v>1</v>
      </c>
    </row>
    <row r="47" spans="1:17" x14ac:dyDescent="0.45">
      <c r="A47" t="s">
        <v>49</v>
      </c>
      <c r="B47" s="6">
        <v>0.04</v>
      </c>
      <c r="C47">
        <v>480</v>
      </c>
      <c r="D47">
        <v>530</v>
      </c>
      <c r="E47">
        <v>1010</v>
      </c>
      <c r="G47" s="13">
        <f t="shared" si="0"/>
        <v>1010</v>
      </c>
      <c r="H47" s="13" t="b">
        <f t="shared" si="1"/>
        <v>1</v>
      </c>
      <c r="I47">
        <f>VLOOKUP(A47,'Digest Table'!$B$53:$F$103,2,FALSE)</f>
        <v>4</v>
      </c>
      <c r="J47">
        <f t="shared" si="2"/>
        <v>0.04</v>
      </c>
      <c r="K47">
        <f>VLOOKUP(A47,'Digest Table'!$B$53:$F$103,3,FALSE)</f>
        <v>618</v>
      </c>
      <c r="L47">
        <f>VLOOKUP(A47,'Digest Table'!$B$53:$F$103,4,FALSE)</f>
        <v>612</v>
      </c>
      <c r="M47">
        <f>VLOOKUP(A47,'Digest Table'!$B$53:$F$103,5,FALSE)</f>
        <v>1230</v>
      </c>
      <c r="N47" t="b">
        <f>EXACT(J47,B47)</f>
        <v>1</v>
      </c>
      <c r="O47" t="b">
        <f>EXACT(K47,C47)</f>
        <v>0</v>
      </c>
      <c r="P47" t="b">
        <f>EXACT(L47,D47)</f>
        <v>0</v>
      </c>
      <c r="Q47" t="b">
        <f>EXACT(M47,E47)</f>
        <v>0</v>
      </c>
    </row>
    <row r="48" spans="1:17" x14ac:dyDescent="0.45">
      <c r="A48" t="s">
        <v>50</v>
      </c>
      <c r="B48" s="6">
        <v>0.64</v>
      </c>
      <c r="C48">
        <v>565</v>
      </c>
      <c r="D48">
        <v>554</v>
      </c>
      <c r="E48">
        <v>1120</v>
      </c>
      <c r="G48" s="13">
        <f t="shared" si="0"/>
        <v>1119</v>
      </c>
      <c r="H48" s="13" t="b">
        <f t="shared" si="1"/>
        <v>0</v>
      </c>
      <c r="I48">
        <f>VLOOKUP(A48,'Digest Table'!$B$53:$F$103,2,FALSE)</f>
        <v>64</v>
      </c>
      <c r="J48">
        <f t="shared" si="2"/>
        <v>0.64</v>
      </c>
      <c r="K48">
        <f>VLOOKUP(A48,'Digest Table'!$B$53:$F$103,3,FALSE)</f>
        <v>565</v>
      </c>
      <c r="L48">
        <f>VLOOKUP(A48,'Digest Table'!$B$53:$F$103,4,FALSE)</f>
        <v>554</v>
      </c>
      <c r="M48">
        <f>VLOOKUP(A48,'Digest Table'!$B$53:$F$103,5,FALSE)</f>
        <v>1120</v>
      </c>
      <c r="N48" t="b">
        <f>EXACT(J48,B48)</f>
        <v>1</v>
      </c>
      <c r="O48" t="b">
        <f>EXACT(K48,C48)</f>
        <v>1</v>
      </c>
      <c r="P48" t="b">
        <f>EXACT(L48,D48)</f>
        <v>1</v>
      </c>
      <c r="Q48" t="b">
        <f>EXACT(M48,E48)</f>
        <v>1</v>
      </c>
    </row>
    <row r="49" spans="1:17" x14ac:dyDescent="0.45">
      <c r="A49" t="s">
        <v>51</v>
      </c>
      <c r="B49" s="6">
        <v>0.68</v>
      </c>
      <c r="C49">
        <v>567</v>
      </c>
      <c r="D49">
        <v>550</v>
      </c>
      <c r="E49">
        <v>1117</v>
      </c>
      <c r="G49" s="13">
        <f t="shared" si="0"/>
        <v>1117</v>
      </c>
      <c r="H49" s="13" t="b">
        <f t="shared" si="1"/>
        <v>1</v>
      </c>
      <c r="I49">
        <f>VLOOKUP(A49,'Digest Table'!$B$53:$F$103,2,FALSE)</f>
        <v>68</v>
      </c>
      <c r="J49">
        <f t="shared" si="2"/>
        <v>0.68</v>
      </c>
      <c r="K49">
        <f>VLOOKUP(A49,'Digest Table'!$B$53:$F$103,3,FALSE)</f>
        <v>567</v>
      </c>
      <c r="L49">
        <f>VLOOKUP(A49,'Digest Table'!$B$53:$F$103,4,FALSE)</f>
        <v>550</v>
      </c>
      <c r="M49">
        <f>VLOOKUP(A49,'Digest Table'!$B$53:$F$103,5,FALSE)</f>
        <v>1117</v>
      </c>
      <c r="N49" t="b">
        <f>EXACT(J49,B49)</f>
        <v>1</v>
      </c>
      <c r="O49" t="b">
        <f>EXACT(K49,C49)</f>
        <v>1</v>
      </c>
      <c r="P49" t="b">
        <f>EXACT(L49,D49)</f>
        <v>1</v>
      </c>
      <c r="Q49" t="b">
        <f>EXACT(M49,E49)</f>
        <v>1</v>
      </c>
    </row>
    <row r="50" spans="1:17" x14ac:dyDescent="0.45">
      <c r="A50" t="s">
        <v>52</v>
      </c>
      <c r="B50" s="6">
        <v>0.69</v>
      </c>
      <c r="C50">
        <v>543</v>
      </c>
      <c r="D50">
        <v>538</v>
      </c>
      <c r="E50">
        <v>1081</v>
      </c>
      <c r="G50" s="13">
        <f t="shared" si="0"/>
        <v>1081</v>
      </c>
      <c r="H50" s="13" t="b">
        <f t="shared" si="1"/>
        <v>1</v>
      </c>
      <c r="I50">
        <f>VLOOKUP(A50,'Digest Table'!$B$53:$F$103,2,FALSE)</f>
        <v>69</v>
      </c>
      <c r="J50">
        <f t="shared" si="2"/>
        <v>0.69</v>
      </c>
      <c r="K50">
        <f>VLOOKUP(A50,'Digest Table'!$B$53:$F$103,3,FALSE)</f>
        <v>543</v>
      </c>
      <c r="L50">
        <f>VLOOKUP(A50,'Digest Table'!$B$53:$F$103,4,FALSE)</f>
        <v>538</v>
      </c>
      <c r="M50">
        <f>VLOOKUP(A50,'Digest Table'!$B$53:$F$103,5,FALSE)</f>
        <v>1081</v>
      </c>
      <c r="N50" t="b">
        <f>EXACT(J50,B50)</f>
        <v>1</v>
      </c>
      <c r="O50" t="b">
        <f>EXACT(K50,C50)</f>
        <v>1</v>
      </c>
      <c r="P50" t="b">
        <f>EXACT(L50,D50)</f>
        <v>1</v>
      </c>
      <c r="Q50" t="b">
        <f>EXACT(M50,E50)</f>
        <v>1</v>
      </c>
    </row>
    <row r="51" spans="1:17" x14ac:dyDescent="0.45">
      <c r="A51" t="s">
        <v>53</v>
      </c>
      <c r="B51" s="6">
        <v>0.28000000000000003</v>
      </c>
      <c r="C51">
        <v>513</v>
      </c>
      <c r="D51">
        <v>486</v>
      </c>
      <c r="E51">
        <v>999</v>
      </c>
      <c r="G51" s="13">
        <f t="shared" si="0"/>
        <v>999</v>
      </c>
      <c r="H51" s="13" t="b">
        <f t="shared" si="1"/>
        <v>1</v>
      </c>
      <c r="I51">
        <f>VLOOKUP(A51,'Digest Table'!$B$53:$F$103,2,FALSE)</f>
        <v>28</v>
      </c>
      <c r="J51">
        <f t="shared" si="2"/>
        <v>0.28000000000000003</v>
      </c>
      <c r="K51">
        <f>VLOOKUP(A51,'Digest Table'!$B$53:$F$103,3,FALSE)</f>
        <v>513</v>
      </c>
      <c r="L51">
        <f>VLOOKUP(A51,'Digest Table'!$B$53:$F$103,4,FALSE)</f>
        <v>486</v>
      </c>
      <c r="M51">
        <f>VLOOKUP(A51,'Digest Table'!$B$53:$F$103,5,FALSE)</f>
        <v>999</v>
      </c>
      <c r="N51" t="b">
        <f>EXACT(J51,B51)</f>
        <v>1</v>
      </c>
      <c r="O51" t="b">
        <f>EXACT(K51,C51)</f>
        <v>1</v>
      </c>
      <c r="P51" t="b">
        <f>EXACT(L51,D51)</f>
        <v>1</v>
      </c>
      <c r="Q51" t="b">
        <f>EXACT(M51,E51)</f>
        <v>1</v>
      </c>
    </row>
    <row r="52" spans="1:17" x14ac:dyDescent="0.45">
      <c r="A52" t="s">
        <v>54</v>
      </c>
      <c r="B52" s="6">
        <v>0.03</v>
      </c>
      <c r="C52">
        <v>641</v>
      </c>
      <c r="D52">
        <v>653</v>
      </c>
      <c r="E52">
        <v>1294</v>
      </c>
      <c r="G52" s="13">
        <f t="shared" si="0"/>
        <v>1294</v>
      </c>
      <c r="H52" s="13" t="b">
        <f t="shared" si="1"/>
        <v>1</v>
      </c>
      <c r="I52">
        <f>VLOOKUP(A52,'Digest Table'!$B$53:$F$103,2,FALSE)</f>
        <v>3</v>
      </c>
      <c r="J52">
        <f t="shared" si="2"/>
        <v>0.03</v>
      </c>
      <c r="K52">
        <f>VLOOKUP(A52,'Digest Table'!$B$53:$F$103,3,FALSE)</f>
        <v>641</v>
      </c>
      <c r="L52">
        <f>VLOOKUP(A52,'Digest Table'!$B$53:$F$103,4,FALSE)</f>
        <v>653</v>
      </c>
      <c r="M52">
        <f>VLOOKUP(A52,'Digest Table'!$B$53:$F$103,5,FALSE)</f>
        <v>1294</v>
      </c>
      <c r="N52" t="b">
        <f>EXACT(J52,B52)</f>
        <v>1</v>
      </c>
      <c r="O52" t="b">
        <f>EXACT(K52,C52)</f>
        <v>1</v>
      </c>
      <c r="P52" t="b">
        <f>EXACT(L52,D52)</f>
        <v>1</v>
      </c>
      <c r="Q52" t="b">
        <f>EXACT(M52,E52)</f>
        <v>1</v>
      </c>
    </row>
    <row r="53" spans="1:17" x14ac:dyDescent="0.45">
      <c r="A53" t="s">
        <v>55</v>
      </c>
      <c r="B53" s="6">
        <v>0.03</v>
      </c>
      <c r="C53">
        <v>633</v>
      </c>
      <c r="D53">
        <v>625</v>
      </c>
      <c r="E53">
        <v>1257</v>
      </c>
      <c r="G53" s="13">
        <f t="shared" si="0"/>
        <v>1258</v>
      </c>
      <c r="H53" s="13" t="b">
        <f t="shared" si="1"/>
        <v>0</v>
      </c>
      <c r="I53">
        <f>VLOOKUP(A53,'Digest Table'!$B$53:$F$103,2,FALSE)</f>
        <v>3</v>
      </c>
      <c r="J53">
        <f t="shared" si="2"/>
        <v>0.03</v>
      </c>
      <c r="K53">
        <f>VLOOKUP(A53,'Digest Table'!$B$53:$F$103,3,FALSE)</f>
        <v>633</v>
      </c>
      <c r="L53">
        <f>VLOOKUP(A53,'Digest Table'!$B$53:$F$103,4,FALSE)</f>
        <v>625</v>
      </c>
      <c r="M53">
        <f>VLOOKUP(A53,'Digest Table'!$B$53:$F$103,5,FALSE)</f>
        <v>1257</v>
      </c>
      <c r="N53" t="b">
        <f>EXACT(J53,B53)</f>
        <v>1</v>
      </c>
      <c r="O53" t="b">
        <f>EXACT(K53,C53)</f>
        <v>1</v>
      </c>
      <c r="P53" t="b">
        <f>EXACT(L53,D53)</f>
        <v>1</v>
      </c>
      <c r="Q53" t="b">
        <f>EXACT(M53,E53)</f>
        <v>1</v>
      </c>
    </row>
  </sheetData>
  <conditionalFormatting sqref="N1 N2:Q2 N4:Q1048576">
    <cfRule type="cellIs" dxfId="4" priority="3" operator="equal">
      <formula>FALSE</formula>
    </cfRule>
  </conditionalFormatting>
  <conditionalFormatting sqref="N3:Q3">
    <cfRule type="cellIs" dxfId="3" priority="2" operator="equal">
      <formula>FALSE</formula>
    </cfRule>
  </conditionalFormatting>
  <conditionalFormatting sqref="G1:H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Digest Table</vt:lpstr>
      <vt:lpstr>SAT2017(from GA)</vt:lpstr>
      <vt:lpstr>SAT2018(from GA)</vt:lpstr>
      <vt:lpstr>'SAT2017(from GA)'!sat_2017</vt:lpstr>
      <vt:lpstr>'SAT2018(from GA)'!sat_2018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 Loo</dc:creator>
  <cp:lastModifiedBy>Jiang Liu Bin</cp:lastModifiedBy>
  <dcterms:created xsi:type="dcterms:W3CDTF">2021-03-25T12:39:09Z</dcterms:created>
  <dcterms:modified xsi:type="dcterms:W3CDTF">2021-03-28T08:54:50Z</dcterms:modified>
</cp:coreProperties>
</file>