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166925"/>
  <xr:revisionPtr revIDLastSave="0" documentId="8_{C6531565-66BA-4771-9A4F-230DDB8FCFEA}" xr6:coauthVersionLast="47" xr6:coauthVersionMax="47" xr10:uidLastSave="{00000000-0000-0000-0000-000000000000}"/>
  <bookViews>
    <workbookView xWindow="0" yWindow="384" windowWidth="23040" windowHeight="12228" tabRatio="872" firstSheet="3" activeTab="25"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9" r:id="rId27"/>
    <pivotCache cacheId="23" r:id="rId28"/>
    <pivotCache cacheId="27" r:id="rId29"/>
    <pivotCache cacheId="31" r:id="rId30"/>
    <pivotCache cacheId="92" r:id="rId31"/>
    <pivotCache cacheId="42" r:id="rId32"/>
    <pivotCache cacheId="48" r:id="rId33"/>
    <pivotCache cacheId="53" r:id="rId34"/>
    <pivotCache cacheId="58" r:id="rId35"/>
    <pivotCache cacheId="91" r:id="rId36"/>
    <pivotCache cacheId="69" r:id="rId37"/>
    <pivotCache cacheId="75" r:id="rId38"/>
    <pivotCache cacheId="80" r:id="rId39"/>
    <pivotCache cacheId="85" r:id="rId40"/>
    <pivotCache cacheId="90"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<sst xmlns="http://schemas.openxmlformats.org/spreadsheetml/2006/main" count="1160" uniqueCount="147">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</sst>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sz val="11"/>
      <color theme="0" tint="-4.9989318521683403E-2"/>
      <name val="Calibri"/>
      <family val="2"/>
    </font>
    <font>
      <u/>
      <sz val="11"/>
      <color theme="10"/>
      <name val="Calibri"/>
      <family val="2"/>
    </font>
    <font>
      <u/>
      <sz val="11"/>
      <color theme="0"/>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9" fillId="0" borderId="0" applyNumberFormat="0" applyFill="0" applyBorder="0" applyAlignment="0" applyProtection="0"/>
  </cellStyleXfs>
  <cellXfs count="61">
    <xf numFmtId="0" fontId="0" fillId="0" borderId="0" xfId="0"/>
    <xf numFmtId="0" fontId="3" fillId="2" borderId="0" xfId="1" applyFill="1">
      <alignment wrapText="1"/>
    </xf>
    <xf numFmtId="0" fontId="4" fillId="0" borderId="0" xfId="2" applyFont="1"/>
    <xf numFmtId="0" fontId="6" fillId="2" borderId="0" xfId="3" applyFont="1">
      <alignment horizontal="left" indent="1"/>
    </xf>
    <xf numFmtId="0" fontId="7" fillId="2" borderId="0" xfId="4">
      <alignment horizontal="left" wrapText="1" indent="4"/>
    </xf>
    <xf numFmtId="0" fontId="3" fillId="2" borderId="0" xfId="5">
      <alignment horizontal="left" wrapText="1" indent="4"/>
    </xf>
    <xf numFmtId="0" fontId="8" fillId="0" borderId="0" xfId="6" applyFont="1"/>
    <xf numFmtId="0" fontId="4" fillId="0" borderId="0" xfId="6"/>
    <xf numFmtId="0" fontId="9" fillId="3" borderId="0" xfId="6" applyFont="1" applyFill="1"/>
    <xf numFmtId="164" fontId="4" fillId="4" borderId="2" xfId="7" applyFont="1" applyFill="1" applyBorder="1" applyAlignment="1">
      <alignment horizontal="left"/>
    </xf>
    <xf numFmtId="0" fontId="4" fillId="4" borderId="2" xfId="6" applyFill="1" applyBorder="1"/>
    <xf numFmtId="5" fontId="0" fillId="4" borderId="2" xfId="8" applyFont="1" applyFill="1" applyBorder="1"/>
    <xf numFmtId="164" fontId="4" fillId="0" borderId="2" xfId="7" applyFont="1" applyBorder="1" applyAlignment="1">
      <alignment horizontal="left"/>
    </xf>
    <xf numFmtId="0" fontId="4" fillId="0" borderId="2" xfId="6" applyBorder="1"/>
    <xf numFmtId="5" fontId="0" fillId="0" borderId="2" xfId="8" applyFont="1" applyBorder="1"/>
    <xf numFmtId="0" fontId="11" fillId="0" borderId="0" xfId="6" applyFont="1" applyAlignment="1">
      <alignment horizontal="center" vertical="center"/>
    </xf>
    <xf numFmtId="0" fontId="12" fillId="0" borderId="0" xfId="6" applyFont="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5" fillId="6" borderId="0" xfId="6" applyFont="1" applyFill="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Font="1" applyBorder="1" applyAlignment="1">
      <alignment horizontal="left"/>
    </xf>
    <xf numFmtId="164" fontId="1" fillId="4" borderId="3" xfId="7" applyFont="1" applyFill="1" applyBorder="1" applyAlignment="1">
      <alignment horizontal="left"/>
    </xf>
    <xf numFmtId="0" fontId="0" fillId="7" borderId="0" xfId="0" applyFill="1"/>
    <xf numFmtId="5" fontId="0" fillId="8" borderId="0" xfId="0" applyNumberFormat="1" applyFill="1"/>
    <xf numFmtId="0" fontId="17" fillId="5" borderId="0" xfId="0" applyFont="1" applyFill="1"/>
    <xf numFmtId="0" fontId="18" fillId="5" borderId="0" xfId="0" applyFont="1" applyFill="1"/>
    <xf numFmtId="166" fontId="18" fillId="0" borderId="0" xfId="0" applyNumberFormat="1" applyFont="1"/>
    <xf numFmtId="0" fontId="0" fillId="0" borderId="0" xfId="0" applyAlignment="1">
      <alignment horizontal="left" indent="2"/>
    </xf>
    <xf numFmtId="0" fontId="8" fillId="0" borderId="0" xfId="11"/>
    <xf numFmtId="0" fontId="8" fillId="0" borderId="0" xfId="6" applyFont="1" applyAlignment="1">
      <alignment wrapText="1"/>
    </xf>
    <xf numFmtId="5" fontId="0" fillId="4" borderId="2" xfId="8" applyFont="1" applyFill="1" applyBorder="1" applyAlignment="1"/>
    <xf numFmtId="0" fontId="19" fillId="0" borderId="0" xfId="12"/>
    <xf numFmtId="0" fontId="20" fillId="0" borderId="0" xfId="12" applyFont="1"/>
    <xf numFmtId="164" fontId="19" fillId="0" borderId="3" xfId="12" applyNumberFormat="1" applyBorder="1" applyAlignment="1">
      <alignment horizontal="left"/>
    </xf>
    <xf numFmtId="0" fontId="8" fillId="0" borderId="0" xfId="11" applyAlignment="1">
      <alignment wrapText="1"/>
    </xf>
    <xf numFmtId="0" fontId="0" fillId="5" borderId="0" xfId="0" applyFill="1"/>
    <xf numFmtId="166" fontId="18" fillId="5" borderId="0" xfId="0" applyNumberFormat="1" applyFont="1" applyFill="1"/>
    <xf numFmtId="0" fontId="15" fillId="0" borderId="0" xfId="6" applyFont="1"/>
    <xf numFmtId="0" fontId="0" fillId="0" borderId="0" xfId="0" pivotButton="1" applyAlignment="1"/>
    <xf numFmtId="0" fontId="0" fillId="0" borderId="0" xfId="0" applyAlignment="1"/>
    <xf numFmtId="5" fontId="0" fillId="0" borderId="0" xfId="0" applyNumberFormat="1" applyAlignment="1"/>
    <xf numFmtId="0" fontId="18" fillId="5" borderId="0" xfId="0" applyNumberFormat="1" applyFont="1" applyFill="1"/>
    <xf numFmtId="0" fontId="16" fillId="6"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71">
    <dxf>
      <numFmt numFmtId="3" formatCode="#,##0"/>
    </dxf>
    <dxf>
      <numFmt numFmtId="3" formatCode="#,##0"/>
    </dxf>
    <dxf>
      <numFmt numFmtId="3" formatCode="#,##0"/>
    </dxf>
    <dxf>
      <numFmt numFmtId="3" formatCode="#,##0"/>
    </dxf>
    <dxf>
      <numFmt numFmtId="166" formatCode="&quot;$&quot;#,##0"/>
    </dxf>
    <dxf>
      <numFmt numFmtId="9" formatCode="&quot;$&quot;#,##0_);\(&quot;$&quot;#,##0\)"/>
    </dxf>
    <dxf>
      <alignment wrapText="0"/>
    </dxf>
    <dxf>
      <alignment wrapText="0"/>
    </dxf>
    <dxf>
      <alignment wrapText="0"/>
    </dxf>
    <dxf>
      <alignment wrapText="0"/>
    </dxf>
    <dxf>
      <alignment wrapText="0"/>
    </dxf>
    <dxf>
      <alignment wrapText="0"/>
    </dxf>
    <dxf>
      <numFmt numFmtId="166" formatCode="&quot;$&quot;#,##0"/>
    </dxf>
    <dxf>
      <numFmt numFmtId="9" formatCode="&quot;$&quot;#,##0_);\(&quot;$&quot;#,##0\)"/>
    </dxf>
    <dxf>
      <numFmt numFmtId="166" formatCode="&quot;$&quot;#,##0"/>
    </dxf>
    <dxf>
      <numFmt numFmtId="9" formatCode="&quot;$&quot;#,##0_);\(&quot;$&quot;#,##0\)"/>
    </dxf>
    <dxf>
      <fill>
        <patternFill patternType="solid">
          <bgColor theme="0"/>
        </patternFill>
      </fill>
    </dxf>
    <dxf>
      <font>
        <color theme="0"/>
      </font>
    </dxf>
    <dxf>
      <fill>
        <patternFill patternType="solid">
          <fgColor indexed="64"/>
          <bgColor theme="0"/>
        </patternFill>
      </fill>
    </dxf>
    <dxf>
      <font>
        <color theme="0"/>
      </font>
      <fill>
        <patternFill patternType="solid">
          <fgColor indexed="64"/>
          <bgColor theme="0"/>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ill>
        <patternFill patternType="solid">
          <fgColor indexed="64"/>
          <bgColor rgb="FFFFE699"/>
        </patternFill>
      </fill>
    </dxf>
    <dxf>
      <fill>
        <patternFill patternType="solid">
          <fgColor indexed="64"/>
          <bgColor rgb="FFFFE699"/>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numFmt numFmtId="9" formatCode="&quot;$&quot;#,##0_);\(&quot;$&quot;#,##0\)"/>
      <fill>
        <patternFill patternType="solid">
          <fgColor indexed="64"/>
          <bgColor rgb="FFB4C6E7"/>
        </patternFill>
      </fill>
    </dxf>
    <dxf>
      <fill>
        <patternFill patternType="solid">
          <bgColor theme="0"/>
        </patternFill>
      </fill>
    </dxf>
    <dxf>
      <font>
        <color theme="0" tint="-4.9989318521683403E-2"/>
      </font>
    </dxf>
    <dxf>
      <font>
        <color theme="0" tint="-4.9989318521683403E-2"/>
      </font>
    </dxf>
    <dxf>
      <font>
        <color theme="0" tint="-4.9989318521683403E-2"/>
      </font>
      <numFmt numFmtId="0" formatCode="General"/>
      <fill>
        <patternFill patternType="solid">
          <fgColor indexed="64"/>
          <bgColor theme="0"/>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ill>
        <patternFill>
          <fgColor indexed="64"/>
          <bgColor rgb="FFF4B183"/>
        </patternFill>
      </fill>
    </dxf>
    <dxf>
      <fill>
        <patternFill>
          <fgColor indexed="64"/>
          <bgColor rgb="FFF4B183"/>
        </patternFill>
      </fill>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alignment wrapText="0"/>
    </dxf>
    <dxf>
      <alignment wrapText="0"/>
    </dxf>
    <dxf>
      <alignment wrapText="0"/>
    </dxf>
    <dxf>
      <alignment wrapText="0"/>
    </dxf>
    <dxf>
      <alignment wrapText="0"/>
    </dxf>
    <dxf>
      <alignment wrapText="0"/>
    </dxf>
    <dxf>
      <numFmt numFmtId="166" formatCode="&quot;$&quot;#,##0"/>
    </dxf>
    <dxf>
      <numFmt numFmtId="9" formatCode="&quot;$&quot;#,##0_);\(&quot;$&quot;#,##0\)"/>
    </dxf>
    <dxf>
      <numFmt numFmtId="3" formatCode="#,##0"/>
    </dxf>
    <dxf>
      <numFmt numFmtId="3" formatCode="#,##0"/>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9" formatCode="m/d/yyyy"/>
    </dxf>
    <dxf>
      <numFmt numFmtId="9" formatCode="&quot;$&quot;#,##0_);\(&quot;$&quot;#,##0\)"/>
    </dxf>
    <dxf>
      <numFmt numFmtId="166" formatCode="&quot;$&quot;#,##0"/>
    </dxf>
    <dxf>
      <numFmt numFmtId="19"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pivotCacheDefinition" Target="pivotCache/pivotCacheDefinition15.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9.png"/><Relationship Id="rId7" Type="http://schemas.openxmlformats.org/officeDocument/2006/relationships/hyperlink" Target="https://go.microsoft.com/fwlink/?linkid=874827" TargetMode="External"/><Relationship Id="rId2" Type="http://schemas.openxmlformats.org/officeDocument/2006/relationships/hyperlink" Target="https://go.microsoft.com/fwlink/?linkid=874825" TargetMode="External"/><Relationship Id="rId1" Type="http://schemas.openxmlformats.org/officeDocument/2006/relationships/hyperlink" Target="https://go.microsoft.com/fwlink/?linkid=874828" TargetMode="External"/><Relationship Id="rId6" Type="http://schemas.openxmlformats.org/officeDocument/2006/relationships/image" Target="../media/image21.svg"/><Relationship Id="rId5" Type="http://schemas.openxmlformats.org/officeDocument/2006/relationships/image" Target="../media/image20.png"/><Relationship Id="rId4" Type="http://schemas.openxmlformats.org/officeDocument/2006/relationships/hyperlink" Target="https://go.microsoft.com/fwlink/?linkid=874826" TargetMode="External"/><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PivotTable tutorial</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 uri="{C183D7F6-B498-43B3-948B-1728B52AA6E4}">
              <adec:decorative xmlns:adec="http://schemas.microsoft.com/office/drawing/2017/decorative" val="1"/>
            </a:ext>
          </a:extLst>
        </xdr:cNvPr>
        <xdr:cNvGrpSpPr/>
      </xdr:nvGrpSpPr>
      <xdr:grpSpPr>
        <a:xfrm>
          <a:off x="0" y="0"/>
          <a:ext cx="7977758" cy="413842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 uri="{C183D7F6-B498-43B3-948B-1728B52AA6E4}">
              <adec:decorative xmlns:adec="http://schemas.microsoft.com/office/drawing/2017/decorative" val="1"/>
            </a:ext>
          </a:extLst>
        </xdr:cNvPr>
        <xdr:cNvGrpSpPr/>
      </xdr:nvGrpSpPr>
      <xdr:grpSpPr>
        <a:xfrm>
          <a:off x="304800" y="3496818"/>
          <a:ext cx="7344283" cy="35090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descr="Chart describing how PivotTable works">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 uri="{C183D7F6-B498-43B3-948B-1728B52AA6E4}">
              <adec:decorative xmlns:adec="http://schemas.microsoft.com/office/drawing/2017/decorative" val="1"/>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 uri="{C183D7F6-B498-43B3-948B-1728B52AA6E4}">
              <adec:decorative xmlns:adec="http://schemas.microsoft.com/office/drawing/2017/decorative" val="1"/>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 uri="{C183D7F6-B498-43B3-948B-1728B52AA6E4}">
              <adec:decorative xmlns:adec="http://schemas.microsoft.com/office/drawing/2017/decorative" val="1"/>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 uri="{C183D7F6-B498-43B3-948B-1728B52AA6E4}">
              <adec:decorative xmlns:adec="http://schemas.microsoft.com/office/drawing/2017/decorative" val="1"/>
            </a:ext>
          </a:extLst>
        </xdr:cNvPr>
        <xdr:cNvGrpSpPr/>
      </xdr:nvGrpSpPr>
      <xdr:grpSpPr>
        <a:xfrm>
          <a:off x="0" y="0"/>
          <a:ext cx="7964805" cy="667046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descr="Screen shot of PivotTable Fields menu">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 uri="{C183D7F6-B498-43B3-948B-1728B52AA6E4}">
              <adec:decorative xmlns:adec="http://schemas.microsoft.com/office/drawing/2017/decorative" val="1"/>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 uri="{C183D7F6-B498-43B3-948B-1728B52AA6E4}">
              <adec:decorative xmlns:adec="http://schemas.microsoft.com/office/drawing/2017/decorative" val="1"/>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 uri="{C183D7F6-B498-43B3-948B-1728B52AA6E4}">
              <adec:decorative xmlns:adec="http://schemas.microsoft.com/office/drawing/2017/decorative" val="1"/>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 uri="{C183D7F6-B498-43B3-948B-1728B52AA6E4}">
              <adec:decorative xmlns:adec="http://schemas.microsoft.com/office/drawing/2017/decorative" val="1"/>
            </a:ext>
          </a:extLst>
        </xdr:cNvPr>
        <xdr:cNvGrpSpPr/>
      </xdr:nvGrpSpPr>
      <xdr:grpSpPr>
        <a:xfrm>
          <a:off x="0" y="0"/>
          <a:ext cx="7996808" cy="411937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 uri="{C183D7F6-B498-43B3-948B-1728B52AA6E4}">
              <adec:decorative xmlns:adec="http://schemas.microsoft.com/office/drawing/2017/decorative" val="1"/>
            </a:ext>
          </a:extLst>
        </xdr:cNvPr>
        <xdr:cNvGrpSpPr/>
      </xdr:nvGrpSpPr>
      <xdr:grpSpPr>
        <a:xfrm>
          <a:off x="-17548" y="42764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 uri="{C183D7F6-B498-43B3-948B-1728B52AA6E4}">
              <adec:decorative xmlns:adec="http://schemas.microsoft.com/office/drawing/2017/decorative" val="1"/>
            </a:ext>
          </a:extLst>
        </xdr:cNvPr>
        <xdr:cNvGrpSpPr/>
      </xdr:nvGrpSpPr>
      <xdr:grpSpPr>
        <a:xfrm>
          <a:off x="2398395" y="971559"/>
          <a:ext cx="5025390" cy="9154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 uri="{C183D7F6-B498-43B3-948B-1728B52AA6E4}">
              <adec:decorative xmlns:adec="http://schemas.microsoft.com/office/drawing/2017/decorative" val="1"/>
            </a:ext>
          </a:extLst>
        </xdr:cNvPr>
        <xdr:cNvGrpSpPr/>
      </xdr:nvGrpSpPr>
      <xdr:grpSpPr>
        <a:xfrm>
          <a:off x="0" y="0"/>
          <a:ext cx="7994903" cy="670827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 uri="{C183D7F6-B498-43B3-948B-1728B52AA6E4}">
              <adec:decorative xmlns:adec="http://schemas.microsoft.com/office/drawing/2017/decorative" val="1"/>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 uri="{C183D7F6-B498-43B3-948B-1728B52AA6E4}">
              <adec:decorative xmlns:adec="http://schemas.microsoft.com/office/drawing/2017/decorative" val="1"/>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 uri="{C183D7F6-B498-43B3-948B-1728B52AA6E4}">
              <adec:decorative xmlns:adec="http://schemas.microsoft.com/office/drawing/2017/decorative" val="1"/>
            </a:ext>
          </a:extLst>
        </xdr:cNvPr>
        <xdr:cNvGrpSpPr/>
      </xdr:nvGrpSpPr>
      <xdr:grpSpPr>
        <a:xfrm>
          <a:off x="5730240" y="1824292"/>
          <a:ext cx="2436495" cy="137611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 uri="{C183D7F6-B498-43B3-948B-1728B52AA6E4}">
              <adec:decorative xmlns:adec="http://schemas.microsoft.com/office/drawing/2017/decorative" val="1"/>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 uri="{C183D7F6-B498-43B3-948B-1728B52AA6E4}">
              <adec:decorative xmlns:adec="http://schemas.microsoft.com/office/drawing/2017/decorative" val="1"/>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 uri="{C183D7F6-B498-43B3-948B-1728B52AA6E4}">
              <adec:decorative xmlns:adec="http://schemas.microsoft.com/office/drawing/2017/decorative" val="1"/>
            </a:ext>
          </a:extLst>
        </xdr:cNvPr>
        <xdr:cNvGrpSpPr/>
      </xdr:nvGrpSpPr>
      <xdr:grpSpPr>
        <a:xfrm>
          <a:off x="5684520" y="3850005"/>
          <a:ext cx="2425065" cy="9181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 uri="{C183D7F6-B498-43B3-948B-1728B52AA6E4}">
              <adec:decorative xmlns:adec="http://schemas.microsoft.com/office/drawing/2017/decorative" val="1"/>
            </a:ext>
          </a:extLst>
        </xdr:cNvPr>
        <xdr:cNvGrpSpPr/>
      </xdr:nvGrpSpPr>
      <xdr:grpSpPr>
        <a:xfrm>
          <a:off x="0" y="0"/>
          <a:ext cx="7964423" cy="667970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descr="Screen shot of PivotTable Fields menu">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 uri="{C183D7F6-B498-43B3-948B-1728B52AA6E4}">
              <adec:decorative xmlns:adec="http://schemas.microsoft.com/office/drawing/2017/decorative" val="1"/>
            </a:ext>
          </a:extLst>
        </xdr:cNvPr>
        <xdr:cNvGrpSpPr/>
      </xdr:nvGrpSpPr>
      <xdr:grpSpPr>
        <a:xfrm>
          <a:off x="0" y="1"/>
          <a:ext cx="7962525" cy="6711780"/>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 uri="{C183D7F6-B498-43B3-948B-1728B52AA6E4}">
              <adec:decorative xmlns:adec="http://schemas.microsoft.com/office/drawing/2017/decorative" val="1"/>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 uri="{C183D7F6-B498-43B3-948B-1728B52AA6E4}">
              <adec:decorative xmlns:adec="http://schemas.microsoft.com/office/drawing/2017/decorative" val="1"/>
            </a:ext>
          </a:extLst>
        </xdr:cNvPr>
        <xdr:cNvGrpSpPr/>
      </xdr:nvGrpSpPr>
      <xdr:grpSpPr>
        <a:xfrm>
          <a:off x="869611" y="1157953"/>
          <a:ext cx="1740284" cy="145189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 uri="{C183D7F6-B498-43B3-948B-1728B52AA6E4}">
              <adec:decorative xmlns:adec="http://schemas.microsoft.com/office/drawing/2017/decorative" val="1"/>
            </a:ext>
          </a:extLst>
        </xdr:cNvPr>
        <xdr:cNvGrpSpPr/>
      </xdr:nvGrpSpPr>
      <xdr:grpSpPr>
        <a:xfrm>
          <a:off x="0" y="1"/>
          <a:ext cx="8011103" cy="6706065"/>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 uri="{C183D7F6-B498-43B3-948B-1728B52AA6E4}">
              <adec:decorative xmlns:adec="http://schemas.microsoft.com/office/drawing/2017/decorative" val="1"/>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 uri="{C183D7F6-B498-43B3-948B-1728B52AA6E4}">
              <adec:decorative xmlns:adec="http://schemas.microsoft.com/office/drawing/2017/decorative" val="1"/>
            </a:ext>
          </a:extLst>
        </xdr:cNvPr>
        <xdr:cNvGrpSpPr/>
      </xdr:nvGrpSpPr>
      <xdr:grpSpPr>
        <a:xfrm>
          <a:off x="615495" y="1127006"/>
          <a:ext cx="2049596" cy="1002161"/>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 uri="{C183D7F6-B498-43B3-948B-1728B52AA6E4}">
              <adec:decorative xmlns:adec="http://schemas.microsoft.com/office/drawing/2017/decorative" val="1"/>
            </a:ext>
          </a:extLst>
        </xdr:cNvPr>
        <xdr:cNvGrpSpPr/>
      </xdr:nvGrpSpPr>
      <xdr:grpSpPr>
        <a:xfrm>
          <a:off x="0" y="0"/>
          <a:ext cx="7942516" cy="438558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 uri="{C183D7F6-B498-43B3-948B-1728B52AA6E4}">
              <adec:decorative xmlns:adec="http://schemas.microsoft.com/office/drawing/2017/decorative" val="1"/>
            </a:ext>
          </a:extLst>
        </xdr:cNvPr>
        <xdr:cNvGrpSpPr/>
      </xdr:nvGrpSpPr>
      <xdr:grpSpPr>
        <a:xfrm>
          <a:off x="1794486" y="877451"/>
          <a:ext cx="4590122" cy="96215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 uri="{C183D7F6-B498-43B3-948B-1728B52AA6E4}">
              <adec:decorative xmlns:adec="http://schemas.microsoft.com/office/drawing/2017/decorative" val="1"/>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 uri="{C183D7F6-B498-43B3-948B-1728B52AA6E4}">
              <adec:decorative xmlns:adec="http://schemas.microsoft.com/office/drawing/2017/decorative" val="1"/>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 uri="{C183D7F6-B498-43B3-948B-1728B52AA6E4}">
              <adec:decorative xmlns:adec="http://schemas.microsoft.com/office/drawing/2017/decorative" val="1"/>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descr="Owl icon">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 uri="{C183D7F6-B498-43B3-948B-1728B52AA6E4}">
              <adec:decorative xmlns:adec="http://schemas.microsoft.com/office/drawing/2017/decorative" val="1"/>
            </a:ext>
          </a:extLst>
        </xdr:cNvPr>
        <xdr:cNvGrpSpPr/>
      </xdr:nvGrpSpPr>
      <xdr:grpSpPr>
        <a:xfrm>
          <a:off x="0" y="0"/>
          <a:ext cx="7989188" cy="397982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descr="bracket&#10;">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 uri="{C183D7F6-B498-43B3-948B-1728B52AA6E4}">
              <adec:decorative xmlns:adec="http://schemas.microsoft.com/office/drawing/2017/decorative" val="1"/>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189736</xdr:colOff>
      <xdr:row>5</xdr:row>
      <xdr:rowOff>55245</xdr:rowOff>
    </xdr:from>
    <xdr:to>
      <xdr:col>8</xdr:col>
      <xdr:colOff>735264</xdr:colOff>
      <xdr:row>6</xdr:row>
      <xdr:rowOff>136998</xdr:rowOff>
    </xdr:to>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670296" y="969645"/>
          <a:ext cx="1322768" cy="26463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clientData/>
  </xdr:twoCellAnchor>
  <xdr:twoCellAnchor editAs="absolute">
    <xdr:from>
      <xdr:col>7</xdr:col>
      <xdr:colOff>46609</xdr:colOff>
      <xdr:row>7</xdr:row>
      <xdr:rowOff>93422</xdr:rowOff>
    </xdr:from>
    <xdr:to>
      <xdr:col>8</xdr:col>
      <xdr:colOff>878141</xdr:colOff>
      <xdr:row>8</xdr:row>
      <xdr:rowOff>131070</xdr:rowOff>
    </xdr:to>
    <xdr:sp macro="" textlink="">
      <xdr:nvSpPr>
        <xdr:cNvPr id="14" name="Bracket 2">
          <a:extLst>
            <a:ext uri="{FF2B5EF4-FFF2-40B4-BE49-F238E27FC236}">
              <a16:creationId xmlns:a16="http://schemas.microsoft.com/office/drawing/2014/main" id="{8AB9F8C4-EDB2-4327-8FFC-6FE50E98A2E6}"/>
            </a:ext>
            <a:ext uri="{C183D7F6-B498-43B3-948B-1728B52AA6E4}">
              <adec:decorative xmlns:adec="http://schemas.microsoft.com/office/drawing/2017/decorative" val="1"/>
            </a:ext>
          </a:extLst>
        </xdr:cNvPr>
        <xdr:cNvSpPr/>
      </xdr:nvSpPr>
      <xdr:spPr>
        <a:xfrm rot="5400000">
          <a:off x="5221291" y="679460"/>
          <a:ext cx="220528" cy="1608772"/>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 uri="{C183D7F6-B498-43B3-948B-1728B52AA6E4}">
              <adec:decorative xmlns:adec="http://schemas.microsoft.com/office/drawing/2017/decorative" val="1"/>
            </a:ext>
          </a:extLst>
        </xdr:cNvPr>
        <xdr:cNvGrpSpPr/>
      </xdr:nvGrpSpPr>
      <xdr:grpSpPr>
        <a:xfrm>
          <a:off x="3424728" y="1064745"/>
          <a:ext cx="4185118" cy="144505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 uri="{C183D7F6-B498-43B3-948B-1728B52AA6E4}">
              <adec:decorative xmlns:adec="http://schemas.microsoft.com/office/drawing/2017/decorative" val="1"/>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 uri="{C183D7F6-B498-43B3-948B-1728B52AA6E4}">
              <adec:decorative xmlns:adec="http://schemas.microsoft.com/office/drawing/2017/decorative" val="1"/>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 uri="{C183D7F6-B498-43B3-948B-1728B52AA6E4}">
              <adec:decorative xmlns:adec="http://schemas.microsoft.com/office/drawing/2017/decorative" val="1"/>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 uri="{C183D7F6-B498-43B3-948B-1728B52AA6E4}">
              <adec:decorative xmlns:adec="http://schemas.microsoft.com/office/drawing/2017/decorative" val="1"/>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 uri="{C183D7F6-B498-43B3-948B-1728B52AA6E4}">
              <adec:decorative xmlns:adec="http://schemas.microsoft.com/office/drawing/2017/decorative" val="1"/>
            </a:ext>
          </a:extLst>
        </xdr:cNvPr>
        <xdr:cNvGrpSpPr/>
      </xdr:nvGrpSpPr>
      <xdr:grpSpPr>
        <a:xfrm>
          <a:off x="0" y="0"/>
          <a:ext cx="7958708" cy="681970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 uri="{C183D7F6-B498-43B3-948B-1728B52AA6E4}">
              <adec:decorative xmlns:adec="http://schemas.microsoft.com/office/drawing/2017/decorative" val="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171451</xdr:colOff>
      <xdr:row>1</xdr:row>
      <xdr:rowOff>82550</xdr:rowOff>
    </xdr:from>
    <xdr:to>
      <xdr:col>6</xdr:col>
      <xdr:colOff>171732</xdr:colOff>
      <xdr:row>21</xdr:row>
      <xdr:rowOff>142681</xdr:rowOff>
    </xdr:to>
    <xdr:sp macro="" textlink="">
      <xdr:nvSpPr>
        <xdr:cNvPr id="3" name="Rectangle 2">
          <a:extLst>
            <a:ext uri="{FF2B5EF4-FFF2-40B4-BE49-F238E27FC236}">
              <a16:creationId xmlns:a16="http://schemas.microsoft.com/office/drawing/2014/main" id="{DA945815-357E-4462-8D0B-45A4CEB8ACE8}"/>
            </a:ext>
            <a:ext uri="{C183D7F6-B498-43B3-948B-1728B52AA6E4}">
              <adec:decorative xmlns:adec="http://schemas.microsoft.com/office/drawing/2017/decorative" val="1"/>
            </a:ext>
          </a:extLst>
        </xdr:cNvPr>
        <xdr:cNvSpPr/>
      </xdr:nvSpPr>
      <xdr:spPr>
        <a:xfrm>
          <a:off x="171451" y="265430"/>
          <a:ext cx="9571001" cy="3717731"/>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137160</xdr:rowOff>
    </xdr:to>
    <xdr:sp macro="" textlink="">
      <xdr:nvSpPr>
        <xdr:cNvPr id="4" name="Rectangle 3">
          <a:extLst>
            <a:ext uri="{FF2B5EF4-FFF2-40B4-BE49-F238E27FC236}">
              <a16:creationId xmlns:a16="http://schemas.microsoft.com/office/drawing/2014/main" id="{54159935-7B91-4437-A02A-FBAD3FC45E5A}"/>
            </a:ext>
            <a:ext uri="{C183D7F6-B498-43B3-948B-1728B52AA6E4}">
              <adec:decorative xmlns:adec="http://schemas.microsoft.com/office/drawing/2017/decorative" val="1"/>
            </a:ext>
          </a:extLst>
        </xdr:cNvPr>
        <xdr:cNvSpPr/>
      </xdr:nvSpPr>
      <xdr:spPr>
        <a:xfrm>
          <a:off x="171451" y="1305406"/>
          <a:ext cx="9580556" cy="30379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1"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 uri="{C183D7F6-B498-43B3-948B-1728B52AA6E4}">
              <adec:decorative xmlns:adec="http://schemas.microsoft.com/office/drawing/2017/decorative" val="1"/>
            </a:ext>
          </a:extLst>
        </xdr:cNvPr>
        <xdr:cNvGrpSpPr/>
      </xdr:nvGrpSpPr>
      <xdr:grpSpPr>
        <a:xfrm>
          <a:off x="866775" y="2232659"/>
          <a:ext cx="1885948" cy="1960391"/>
          <a:chOff x="847725" y="2209799"/>
          <a:chExt cx="1885948" cy="1941341"/>
        </a:xfrm>
      </xdr:grpSpPr>
      <xdr:sp macro="" textlink="">
        <xdr:nvSpPr>
          <xdr:cNvPr id="13" name="TextBox 12" descr="Learn more">
            <a:hlinkClick xmlns:r="http://schemas.openxmlformats.org/officeDocument/2006/relationships" r:id="rId2"/>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2"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2"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 uri="{C183D7F6-B498-43B3-948B-1728B52AA6E4}">
              <adec:decorative xmlns:adec="http://schemas.microsoft.com/office/drawing/2017/decorative" val="1"/>
            </a:ext>
          </a:extLst>
        </xdr:cNvPr>
        <xdr:cNvGrpSpPr/>
      </xdr:nvGrpSpPr>
      <xdr:grpSpPr>
        <a:xfrm>
          <a:off x="3003003" y="2194560"/>
          <a:ext cx="1660961" cy="1998490"/>
          <a:chOff x="2983953" y="2171700"/>
          <a:chExt cx="1660961" cy="1979440"/>
        </a:xfrm>
      </xdr:grpSpPr>
      <xdr:pic>
        <xdr:nvPicPr>
          <xdr:cNvPr id="16" name="Graphic 15">
            <a:hlinkClick xmlns:r="http://schemas.openxmlformats.org/officeDocument/2006/relationships" r:id="rId4"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4"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4"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 uri="{C183D7F6-B498-43B3-948B-1728B52AA6E4}">
              <adec:decorative xmlns:adec="http://schemas.microsoft.com/office/drawing/2017/decorative" val="1"/>
            </a:ext>
          </a:extLst>
        </xdr:cNvPr>
        <xdr:cNvGrpSpPr/>
      </xdr:nvGrpSpPr>
      <xdr:grpSpPr>
        <a:xfrm>
          <a:off x="4858736" y="2235832"/>
          <a:ext cx="1924048" cy="196039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7"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7"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7"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1"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1"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 uri="{C183D7F6-B498-43B3-948B-1728B52AA6E4}">
              <adec:decorative xmlns:adec="http://schemas.microsoft.com/office/drawing/2017/decorative" val="1"/>
            </a:ext>
          </a:extLst>
        </xdr:cNvPr>
        <xdr:cNvGrpSpPr/>
      </xdr:nvGrpSpPr>
      <xdr:grpSpPr>
        <a:xfrm>
          <a:off x="0" y="0"/>
          <a:ext cx="7992998" cy="410413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 uri="{C183D7F6-B498-43B3-948B-1728B52AA6E4}">
              <adec:decorative xmlns:adec="http://schemas.microsoft.com/office/drawing/2017/decorative" val="1"/>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 uri="{C183D7F6-B498-43B3-948B-1728B52AA6E4}">
              <adec:decorative xmlns:adec="http://schemas.microsoft.com/office/drawing/2017/decorative" val="1"/>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 uri="{C183D7F6-B498-43B3-948B-1728B52AA6E4}">
              <adec:decorative xmlns:adec="http://schemas.microsoft.com/office/drawing/2017/decorative" val="1"/>
            </a:ext>
          </a:extLst>
        </xdr:cNvPr>
        <xdr:cNvGrpSpPr/>
      </xdr:nvGrpSpPr>
      <xdr:grpSpPr>
        <a:xfrm>
          <a:off x="0" y="0"/>
          <a:ext cx="7992998" cy="410413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 uri="{C183D7F6-B498-43B3-948B-1728B52AA6E4}">
              <adec:decorative xmlns:adec="http://schemas.microsoft.com/office/drawing/2017/decorative" val="1"/>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 uri="{C183D7F6-B498-43B3-948B-1728B52AA6E4}">
              <adec:decorative xmlns:adec="http://schemas.microsoft.com/office/drawing/2017/decorative" val="1"/>
            </a:ext>
          </a:extLst>
        </xdr:cNvPr>
        <xdr:cNvGrpSpPr/>
      </xdr:nvGrpSpPr>
      <xdr:grpSpPr>
        <a:xfrm>
          <a:off x="0" y="0"/>
          <a:ext cx="7989188" cy="416509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 uri="{C183D7F6-B498-43B3-948B-1728B52AA6E4}">
              <adec:decorative xmlns:adec="http://schemas.microsoft.com/office/drawing/2017/decorative" val="1"/>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 uri="{C183D7F6-B498-43B3-948B-1728B52AA6E4}">
              <adec:decorative xmlns:adec="http://schemas.microsoft.com/office/drawing/2017/decorative" val="1"/>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 uri="{C183D7F6-B498-43B3-948B-1728B52AA6E4}">
              <adec:decorative xmlns:adec="http://schemas.microsoft.com/office/drawing/2017/decorative" val="1"/>
            </a:ext>
          </a:extLst>
        </xdr:cNvPr>
        <xdr:cNvGrpSpPr/>
      </xdr:nvGrpSpPr>
      <xdr:grpSpPr>
        <a:xfrm>
          <a:off x="0" y="0"/>
          <a:ext cx="7989188" cy="416509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 uri="{C183D7F6-B498-43B3-948B-1728B52AA6E4}">
              <adec:decorative xmlns:adec="http://schemas.microsoft.com/office/drawing/2017/decorative" val="1"/>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 uri="{C183D7F6-B498-43B3-948B-1728B52AA6E4}">
              <adec:decorative xmlns:adec="http://schemas.microsoft.com/office/drawing/2017/decorative" val="1"/>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 uri="{C183D7F6-B498-43B3-948B-1728B52AA6E4}">
              <adec:decorative xmlns:adec="http://schemas.microsoft.com/office/drawing/2017/decorative" val="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 uri="{C183D7F6-B498-43B3-948B-1728B52AA6E4}">
              <adec:decorative xmlns:adec="http://schemas.microsoft.com/office/drawing/2017/decorative" val="1"/>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 uri="{C183D7F6-B498-43B3-948B-1728B52AA6E4}">
              <adec:decorative xmlns:adec="http://schemas.microsoft.com/office/drawing/2017/decorative" val="1"/>
            </a:ext>
          </a:extLst>
        </xdr:cNvPr>
        <xdr:cNvGrpSpPr/>
      </xdr:nvGrpSpPr>
      <xdr:grpSpPr>
        <a:xfrm>
          <a:off x="0" y="0"/>
          <a:ext cx="8006333" cy="6668275"/>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descr="Screen shot of PivotTable Fields menu">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 uri="{C183D7F6-B498-43B3-948B-1728B52AA6E4}">
              <adec:decorative xmlns:adec="http://schemas.microsoft.com/office/drawing/2017/decorative" val="1"/>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 uri="{C183D7F6-B498-43B3-948B-1728B52AA6E4}">
              <adec:decorative xmlns:adec="http://schemas.microsoft.com/office/drawing/2017/decorative" val="1"/>
            </a:ext>
          </a:extLst>
        </xdr:cNvPr>
        <xdr:cNvGrpSpPr/>
      </xdr:nvGrpSpPr>
      <xdr:grpSpPr>
        <a:xfrm>
          <a:off x="0" y="0"/>
          <a:ext cx="7977758" cy="411937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 uri="{C183D7F6-B498-43B3-948B-1728B52AA6E4}">
              <adec:decorative xmlns:adec="http://schemas.microsoft.com/office/drawing/2017/decorative" val="1"/>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 uri="{C183D7F6-B498-43B3-948B-1728B52AA6E4}">
              <adec:decorative xmlns:adec="http://schemas.microsoft.com/office/drawing/2017/decorative" val="1"/>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 uri="{C183D7F6-B498-43B3-948B-1728B52AA6E4}">
              <adec:decorative xmlns:adec="http://schemas.microsoft.com/office/drawing/2017/decorative" val="1"/>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013892" createdVersion="6" refreshedVersion="8"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287039" createdVersion="6" refreshedVersion="8"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518516" createdVersion="6" refreshedVersion="8"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518516" createdVersion="6" refreshedVersion="8"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634262" createdVersion="6" refreshedVersion="8"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634262" createdVersion="6" refreshedVersion="8"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86574" createdVersion="6" refreshedVersion="8"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361108" createdVersion="6" refreshedVersion="8"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592593" createdVersion="6" refreshedVersion="8"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592593" createdVersion="6" refreshedVersion="8"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824077" createdVersion="6" refreshedVersion="8"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ount="14">
        <s v="Oranges"/>
        <s v="Grapefruit"/>
        <s v="Apples"/>
        <s v="Bananas"/>
        <s v="Beets"/>
        <s v="Potatoes"/>
        <s v="Lettuce"/>
        <s v="Radishes"/>
        <s v="Blueberries"/>
        <s v="Strawberries"/>
        <s v="Grapes"/>
        <s v="Pumpkins"/>
        <s v="Squash"/>
        <s v="Zucchini"/>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2939816" createdVersion="6" refreshedVersion="8"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6">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171293" createdVersion="6" refreshedVersion="8"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171293" createdVersion="6" refreshedVersion="8"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48043287039" createdVersion="6" refreshedVersion="8"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1"/>
    <x v="1"/>
    <n v="200"/>
  </r>
  <r>
    <x v="0"/>
    <x v="2"/>
    <x v="2"/>
    <n v="400"/>
  </r>
  <r>
    <x v="0"/>
    <x v="0"/>
    <x v="3"/>
    <n v="300"/>
  </r>
  <r>
    <x v="0"/>
    <x v="1"/>
    <x v="0"/>
    <n v="800"/>
  </r>
  <r>
    <x v="0"/>
    <x v="2"/>
    <x v="1"/>
    <n v="400"/>
  </r>
  <r>
    <x v="0"/>
    <x v="0"/>
    <x v="2"/>
    <n v="200"/>
  </r>
  <r>
    <x v="0"/>
    <x v="1"/>
    <x v="3"/>
    <n v="300"/>
  </r>
  <r>
    <x v="0"/>
    <x v="2"/>
    <x v="0"/>
    <n v="450"/>
  </r>
  <r>
    <x v="0"/>
    <x v="0"/>
    <x v="1"/>
    <n v="230"/>
  </r>
  <r>
    <x v="0"/>
    <x v="1"/>
    <x v="2"/>
    <n v="120"/>
  </r>
  <r>
    <x v="0"/>
    <x v="2"/>
    <x v="3"/>
    <n v="400"/>
  </r>
  <r>
    <x v="1"/>
    <x v="0"/>
    <x v="4"/>
    <n v="210"/>
  </r>
  <r>
    <x v="1"/>
    <x v="1"/>
    <x v="5"/>
    <n v="300"/>
  </r>
  <r>
    <x v="1"/>
    <x v="2"/>
    <x v="6"/>
    <n v="400"/>
  </r>
  <r>
    <x v="1"/>
    <x v="0"/>
    <x v="7"/>
    <n v="230"/>
  </r>
  <r>
    <x v="1"/>
    <x v="1"/>
    <x v="4"/>
    <n v="900"/>
  </r>
  <r>
    <x v="1"/>
    <x v="2"/>
    <x v="5"/>
    <n v="300"/>
  </r>
  <r>
    <x v="1"/>
    <x v="0"/>
    <x v="6"/>
    <n v="200"/>
  </r>
  <r>
    <x v="1"/>
    <x v="1"/>
    <x v="7"/>
    <n v="1000"/>
  </r>
  <r>
    <x v="1"/>
    <x v="2"/>
    <x v="4"/>
    <n v="220"/>
  </r>
  <r>
    <x v="1"/>
    <x v="0"/>
    <x v="5"/>
    <n v="400"/>
  </r>
  <r>
    <x v="1"/>
    <x v="1"/>
    <x v="6"/>
    <n v="200"/>
  </r>
  <r>
    <x v="1"/>
    <x v="2"/>
    <x v="7"/>
    <n v="400"/>
  </r>
  <r>
    <x v="2"/>
    <x v="0"/>
    <x v="8"/>
    <n v="100"/>
  </r>
  <r>
    <x v="2"/>
    <x v="1"/>
    <x v="9"/>
    <n v="30"/>
  </r>
  <r>
    <x v="2"/>
    <x v="2"/>
    <x v="10"/>
    <n v="123"/>
  </r>
  <r>
    <x v="2"/>
    <x v="0"/>
    <x v="11"/>
    <n v="300"/>
  </r>
  <r>
    <x v="2"/>
    <x v="1"/>
    <x v="8"/>
    <n v="350"/>
  </r>
  <r>
    <x v="2"/>
    <x v="2"/>
    <x v="9"/>
    <n v="230"/>
  </r>
  <r>
    <x v="2"/>
    <x v="0"/>
    <x v="10"/>
    <n v="120"/>
  </r>
  <r>
    <x v="2"/>
    <x v="1"/>
    <x v="11"/>
    <n v="640"/>
  </r>
  <r>
    <x v="2"/>
    <x v="2"/>
    <x v="8"/>
    <n v="530"/>
  </r>
  <r>
    <x v="2"/>
    <x v="0"/>
    <x v="9"/>
    <n v="560"/>
  </r>
  <r>
    <x v="2"/>
    <x v="1"/>
    <x v="10"/>
    <n v="240"/>
  </r>
  <r>
    <x v="2"/>
    <x v="2"/>
    <x v="11"/>
    <n v="250"/>
  </r>
  <r>
    <x v="3"/>
    <x v="0"/>
    <x v="12"/>
    <n v="62"/>
  </r>
  <r>
    <x v="3"/>
    <x v="1"/>
    <x v="13"/>
    <n v="600"/>
  </r>
  <r>
    <x v="3"/>
    <x v="2"/>
    <x v="2"/>
    <n v="340"/>
  </r>
  <r>
    <x v="3"/>
    <x v="0"/>
    <x v="0"/>
    <n v="205"/>
  </r>
  <r>
    <x v="3"/>
    <x v="1"/>
    <x v="12"/>
    <n v="500"/>
  </r>
  <r>
    <x v="3"/>
    <x v="2"/>
    <x v="13"/>
    <n v="403"/>
  </r>
  <r>
    <x v="3"/>
    <x v="0"/>
    <x v="2"/>
    <n v="503"/>
  </r>
  <r>
    <x v="3"/>
    <x v="1"/>
    <x v="0"/>
    <n v="2000"/>
  </r>
  <r>
    <x v="3"/>
    <x v="2"/>
    <x v="12"/>
    <n v="140"/>
  </r>
  <r>
    <x v="3"/>
    <x v="0"/>
    <x v="13"/>
    <n v="502"/>
  </r>
  <r>
    <x v="3"/>
    <x v="1"/>
    <x v="2"/>
    <n v="120"/>
  </r>
  <r>
    <x v="3"/>
    <x v="2"/>
    <x v="0"/>
    <n v="5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3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70">
      <pivotArea outline="0" collapsedLevelsAreSubtotals="1" fieldPosition="0"/>
    </format>
    <format dxfId="1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3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1"/>
        <item x="17"/>
        <item x="5"/>
        <item x="7"/>
        <item x="13"/>
        <item x="16"/>
        <item x="6"/>
        <item x="15"/>
        <item x="10"/>
        <item x="12"/>
        <item x="11"/>
        <item x="18"/>
        <item x="19"/>
        <item x="14"/>
        <item x="3"/>
        <item x="8"/>
        <item x="9"/>
        <item x="0"/>
        <item x="2"/>
        <item x="4"/>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i>
    <i r="1">
      <x v="17"/>
    </i>
    <i r="1">
      <x v="18"/>
    </i>
    <i>
      <x v="1"/>
    </i>
    <i r="1">
      <x v="2"/>
    </i>
    <i r="1">
      <x v="3"/>
    </i>
    <i r="1">
      <x v="6"/>
    </i>
    <i r="1">
      <x v="8"/>
    </i>
    <i r="1">
      <x v="14"/>
    </i>
    <i r="1">
      <x v="15"/>
    </i>
    <i r="1">
      <x v="16"/>
    </i>
    <i r="1">
      <x v="19"/>
    </i>
    <i>
      <x v="2"/>
    </i>
    <i r="1">
      <x v="1"/>
    </i>
    <i r="1">
      <x v="4"/>
    </i>
    <i r="1">
      <x v="5"/>
    </i>
    <i r="1">
      <x v="7"/>
    </i>
    <i r="1">
      <x v="9"/>
    </i>
    <i r="1">
      <x v="10"/>
    </i>
    <i r="1">
      <x v="11"/>
    </i>
    <i r="1">
      <x v="12"/>
    </i>
    <i r="1">
      <x v="13"/>
    </i>
    <i t="grand">
      <x/>
    </i>
  </rowItems>
  <colItems count="1">
    <i/>
  </colItems>
  <dataFields count="1">
    <dataField name="Sum of Amount" fld="3" baseField="0" baseItem="0" numFmtId="5"/>
  </dataFields>
  <formats count="8">
    <format dxfId="92">
      <pivotArea outline="0" collapsedLevelsAreSubtotals="1"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fieldPosition="0">
        <references count="1">
          <reference field="1" count="0"/>
        </references>
      </pivotArea>
    </format>
    <format dxfId="86">
      <pivotArea dataOnly="0" labelOnly="1" grandRow="1" outline="0" fieldPosition="0"/>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5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53"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4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4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64">
      <pivotArea outline="0" collapsedLevelsAreSubtotals="1" fieldPosition="0"/>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9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2:F18" firstHeaderRow="1" firstDataRow="2" firstDataCol="1"/>
  <pivotFields count="4">
    <pivotField axis="axisRow" showAll="0">
      <items count="5">
        <item x="3"/>
        <item x="1"/>
        <item x="2"/>
        <item x="0"/>
        <item t="default"/>
      </items>
    </pivotField>
    <pivotField axis="axisCol" showAll="0">
      <items count="4">
        <item x="2"/>
        <item x="1"/>
        <item x="0"/>
        <item t="default"/>
      </items>
    </pivotField>
    <pivotField showAll="0"/>
    <pivotField dataField="1" showAll="0"/>
  </pivotFields>
  <rowFields count="1">
    <field x="0"/>
  </rowFields>
  <rowItems count="5">
    <i>
      <x/>
    </i>
    <i>
      <x v="1"/>
    </i>
    <i>
      <x v="2"/>
    </i>
    <i>
      <x v="3"/>
    </i>
    <i t="grand">
      <x/>
    </i>
  </rowItems>
  <colFields count="1">
    <field x="1"/>
  </colFields>
  <colItems count="4">
    <i>
      <x/>
    </i>
    <i>
      <x v="1"/>
    </i>
    <i>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9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30" firstHeaderRow="1" firstDataRow="1" firstDataCol="1"/>
  <pivotFields count="4">
    <pivotField axis="axisRow" showAll="0">
      <items count="5">
        <item x="3"/>
        <item x="1"/>
        <item x="2"/>
        <item x="0"/>
        <item t="default"/>
      </items>
    </pivotField>
    <pivotField axis="axisRow" showAll="0">
      <items count="4">
        <item x="2"/>
        <item x="1"/>
        <item x="0"/>
        <item t="default"/>
      </items>
    </pivotField>
    <pivotField showAll="0"/>
    <pivotField dataField="1" showAll="0"/>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Units sold" fld="3" baseField="0" baseItem="0" numFmtId="3"/>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9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G29" firstHeaderRow="1" firstDataRow="2" firstDataCol="1"/>
  <pivotFields count="4">
    <pivotField axis="axisCol" showAll="0">
      <items count="5">
        <item x="3"/>
        <item x="1"/>
        <item x="2"/>
        <item x="0"/>
        <item t="default"/>
      </items>
    </pivotField>
    <pivotField showAll="0"/>
    <pivotField axis="axisRow" showAll="0">
      <items count="15">
        <item x="2"/>
        <item x="3"/>
        <item x="4"/>
        <item x="8"/>
        <item x="1"/>
        <item x="10"/>
        <item x="6"/>
        <item x="0"/>
        <item x="5"/>
        <item x="11"/>
        <item x="7"/>
        <item x="12"/>
        <item x="9"/>
        <item x="13"/>
        <item t="default"/>
      </items>
    </pivotField>
    <pivotField dataField="1" showAll="0"/>
  </pivotFields>
  <rowFields count="1">
    <field x="2"/>
  </rowFields>
  <rowItems count="15">
    <i>
      <x/>
    </i>
    <i>
      <x v="1"/>
    </i>
    <i>
      <x v="2"/>
    </i>
    <i>
      <x v="3"/>
    </i>
    <i>
      <x v="4"/>
    </i>
    <i>
      <x v="5"/>
    </i>
    <i>
      <x v="6"/>
    </i>
    <i>
      <x v="7"/>
    </i>
    <i>
      <x v="8"/>
    </i>
    <i>
      <x v="9"/>
    </i>
    <i>
      <x v="10"/>
    </i>
    <i>
      <x v="11"/>
    </i>
    <i>
      <x v="12"/>
    </i>
    <i>
      <x v="13"/>
    </i>
    <i t="grand">
      <x/>
    </i>
  </rowItems>
  <colFields count="1">
    <field x="0"/>
  </colFields>
  <colItems count="5">
    <i>
      <x/>
    </i>
    <i>
      <x v="1"/>
    </i>
    <i>
      <x v="2"/>
    </i>
    <i>
      <x v="3"/>
    </i>
    <i t="grand">
      <x/>
    </i>
  </colItems>
  <dataFields count="1">
    <dataField name="Sum of Units sold" fld="3" baseField="0" baseItem="0" numFmtId="3"/>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9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29" firstHeaderRow="1" firstDataRow="1" firstDataCol="1"/>
  <pivotFields count="4">
    <pivotField axis="axisRow" showAll="0">
      <items count="5">
        <item x="3"/>
        <item x="1"/>
        <item x="2"/>
        <item x="0"/>
        <item t="default"/>
      </items>
    </pivotField>
    <pivotField axis="axisRow" showAll="0">
      <items count="4">
        <item x="2"/>
        <item x="1"/>
        <item x="0"/>
        <item t="default"/>
      </items>
    </pivotField>
    <pivotField showAll="0"/>
    <pivotField dataField="1" showAll="0"/>
  </pivotFields>
  <rowFields count="2">
    <field x="1"/>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9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F35" firstHeaderRow="1" firstDataRow="2" firstDataCol="1"/>
  <pivotFields count="4">
    <pivotField axis="axisRow" showAll="0">
      <items count="5">
        <item x="3"/>
        <item x="1"/>
        <item x="2"/>
        <item x="0"/>
        <item t="default"/>
      </items>
    </pivotField>
    <pivotField axis="axisCol" showAll="0">
      <items count="4">
        <item x="2"/>
        <item x="1"/>
        <item x="0"/>
        <item t="default"/>
      </items>
    </pivotField>
    <pivotField axis="axisRow" showAll="0">
      <items count="15">
        <item x="2"/>
        <item x="3"/>
        <item x="4"/>
        <item x="8"/>
        <item x="1"/>
        <item x="10"/>
        <item x="6"/>
        <item x="0"/>
        <item x="5"/>
        <item x="11"/>
        <item x="7"/>
        <item x="12"/>
        <item x="9"/>
        <item x="13"/>
        <item t="default"/>
      </items>
    </pivotField>
    <pivotField dataField="1" showAll="0"/>
  </pivotFields>
  <rowFields count="2">
    <field x="0"/>
    <field x="2"/>
  </rowFields>
  <rowItems count="21">
    <i>
      <x/>
    </i>
    <i r="1">
      <x/>
    </i>
    <i r="1">
      <x v="7"/>
    </i>
    <i r="1">
      <x v="11"/>
    </i>
    <i r="1">
      <x v="13"/>
    </i>
    <i>
      <x v="1"/>
    </i>
    <i r="1">
      <x v="2"/>
    </i>
    <i r="1">
      <x v="6"/>
    </i>
    <i r="1">
      <x v="8"/>
    </i>
    <i r="1">
      <x v="10"/>
    </i>
    <i>
      <x v="2"/>
    </i>
    <i r="1">
      <x v="3"/>
    </i>
    <i r="1">
      <x v="5"/>
    </i>
    <i r="1">
      <x v="9"/>
    </i>
    <i r="1">
      <x v="12"/>
    </i>
    <i>
      <x v="3"/>
    </i>
    <i r="1">
      <x/>
    </i>
    <i r="1">
      <x v="1"/>
    </i>
    <i r="1">
      <x v="4"/>
    </i>
    <i r="1">
      <x v="7"/>
    </i>
    <i t="grand">
      <x/>
    </i>
  </rowItems>
  <colFields count="1">
    <field x="1"/>
  </colFields>
  <colItems count="4">
    <i>
      <x/>
    </i>
    <i>
      <x v="1"/>
    </i>
    <i>
      <x v="2"/>
    </i>
    <i t="grand">
      <x/>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27"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62">
      <pivotArea outline="0" collapsedLevelsAreSubtotals="1" fieldPosition="0"/>
    </format>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54">
      <pivotArea outline="0" collapsedLevelsAreSubtotals="1" fieldPosition="0"/>
    </format>
    <format dxfId="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1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146">
      <pivotArea outline="0" collapsedLevelsAreSubtotals="1" fieldPosition="0"/>
    </format>
    <format dxfId="1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8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90" applyNumberFormats="0" applyBorderFormats="0" applyFontFormats="0" applyPatternFormats="0" applyAlignmentFormats="0" applyWidthHeightFormats="1" dataCaption="Values" grandTotalCaption="Grand Total" updatedVersion="8" minRefreshableVersion="3" itemPrintTitles="1" createdVersion="6" indent="0" compact="0" compactData="0" multipleFieldFilters="0">
  <location ref="B13:H18"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6">
        <item x="1"/>
        <item x="0"/>
        <item x="3"/>
        <item x="4"/>
        <item x="2"/>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0" baseItem="0" numFmtId="5"/>
  </dataFields>
  <formats count="2">
    <format dxfId="137">
      <pivotArea outline="0" collapsedLevelsAreSubtotals="1" fieldPosition="0"/>
    </format>
    <format dxfId="1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8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0">
    <format dxfId="134">
      <pivotArea type="origin" dataOnly="0" labelOnly="1" outline="0" fieldPosition="0"/>
    </format>
    <format dxfId="133">
      <pivotArea type="origin" dataOnly="0" labelOnly="1" outline="0" fieldPosition="0"/>
    </format>
    <format dxfId="132">
      <pivotArea type="topRight" dataOnly="0" labelOnly="1" outline="0" offset="E1" fieldPosition="0"/>
    </format>
    <format dxfId="131">
      <pivotArea type="topRight" dataOnly="0" labelOnly="1" outline="0" offset="A1:D1" fieldPosition="0"/>
    </format>
    <format dxfId="130">
      <pivotArea field="2" type="button" dataOnly="0" labelOnly="1" outline="0" axis="axisCol" fieldPosition="0"/>
    </format>
    <format dxfId="129">
      <pivotArea dataOnly="0" labelOnly="1" outline="0" fieldPosition="0">
        <references count="1">
          <reference field="2" count="0"/>
        </references>
      </pivotArea>
    </format>
    <format dxfId="128">
      <pivotArea field="1" type="button" dataOnly="0" labelOnly="1" outline="0" axis="axisRow" fieldPosition="0"/>
    </format>
    <format dxfId="127">
      <pivotArea dataOnly="0" labelOnly="1" outline="0" fieldPosition="0">
        <references count="1">
          <reference field="1" count="0"/>
        </references>
      </pivotArea>
    </format>
    <format dxfId="126">
      <pivotArea field="2" type="button" dataOnly="0" labelOnly="1" outline="0" axis="axisCol" fieldPosition="0"/>
    </format>
    <format dxfId="125">
      <pivotArea dataOnly="0" labelOnly="1" outline="0" fieldPosition="0">
        <references count="1">
          <reference field="2" count="1">
            <x v="0"/>
          </reference>
        </references>
      </pivotArea>
    </format>
    <format dxfId="124">
      <pivotArea dataOnly="0" labelOnly="1" outline="0" fieldPosition="0">
        <references count="1">
          <reference field="2" count="4">
            <x v="1"/>
            <x v="2"/>
            <x v="3"/>
            <x v="4"/>
          </reference>
        </references>
      </pivotArea>
    </format>
    <format dxfId="123">
      <pivotArea outline="0" fieldPosition="0">
        <references count="2">
          <reference field="1" count="0" selected="0"/>
          <reference field="2" count="0" selected="0"/>
        </references>
      </pivotArea>
    </format>
    <format dxfId="122">
      <pivotArea dataOnly="0" labelOnly="1" grandCol="1" outline="0" fieldPosition="0"/>
    </format>
    <format dxfId="121">
      <pivotArea dataOnly="0" labelOnly="1" grandCol="1" outline="0" fieldPosition="0"/>
    </format>
    <format dxfId="120">
      <pivotArea field="1" grandCol="1" outline="0" axis="axisRow" fieldPosition="0">
        <references count="1">
          <reference field="1" count="0" selected="0"/>
        </references>
      </pivotArea>
    </format>
    <format dxfId="119">
      <pivotArea grandRow="1" grandCol="1" outline="0" collapsedLevelsAreSubtotals="1" fieldPosition="0"/>
    </format>
    <format dxfId="118">
      <pivotArea field="2" grandRow="1" outline="0" axis="axisCol" fieldPosition="0">
        <references count="1">
          <reference field="2" count="0" selected="0"/>
        </references>
      </pivotArea>
    </format>
    <format dxfId="117">
      <pivotArea dataOnly="0" labelOnly="1" grandRow="1" outline="0" fieldPosition="0"/>
    </format>
    <format dxfId="116">
      <pivotArea field="2" type="button" dataOnly="0" labelOnly="1" outline="0" axis="axisCol" fieldPosition="0"/>
    </format>
    <format dxfId="115">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7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108">
      <pivotArea outline="0" collapsedLevelsAreSubtotals="1" fieldPosition="0"/>
    </format>
    <format dxfId="1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69"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100">
      <pivotArea outline="0" collapsedLevelsAreSubtotals="1" fieldPosition="0"/>
    </format>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68" tableBorderDxfId="167">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66"/>
    <tableColumn id="2" xr3:uid="{A42C8431-E87B-4109-B43E-131A76D63DE3}" name="Buyer" dataDxfId="165"/>
    <tableColumn id="3" xr3:uid="{CC8FD6B1-B072-448D-8843-D62102B42893}" name="Type" dataDxfId="164"/>
    <tableColumn id="4" xr3:uid="{2C6DEE58-5310-4F5F-9812-F10837809ED6}" name="Amount" dataDxfId="163"/>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84" dataDxfId="83" tableBorderDxfId="82">
  <autoFilter ref="B101:E122" xr:uid="{18F3267A-ADCA-4348-BE17-7814F1A49476}"/>
  <sortState xmlns:xlrd2="http://schemas.microsoft.com/office/spreadsheetml/2017/richdata2" ref="B102:E122">
    <sortCondition ref="C101"/>
  </sortState>
  <tableColumns count="4">
    <tableColumn id="1" xr3:uid="{9DC899DB-793B-4C6C-B8E3-2C0D1A1BA6A2}" name="Date" dataDxfId="81" dataCellStyle="Date"/>
    <tableColumn id="2" xr3:uid="{7AEDE20A-E129-44F4-B3CF-15F72E19B808}" name="Buyer" dataDxfId="80"/>
    <tableColumn id="3" xr3:uid="{D2D8645E-F6B1-452E-B3CE-CFFE815DCF5F}" name="Type" dataDxfId="79"/>
    <tableColumn id="4" xr3:uid="{B0E917DC-D2D1-44A8-9D4E-2D6C3309D4C5}" name="Amount" dataDxfId="7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77" tableBorderDxfId="76">
  <autoFilter ref="B100:E121" xr:uid="{EC67D106-BF21-4060-8BFE-07A0E0347831}"/>
  <tableColumns count="4">
    <tableColumn id="1" xr3:uid="{E48B9A82-9E90-4D24-AF1C-5A4194D79E9A}" name="Date" dataDxfId="75" dataCellStyle="Date"/>
    <tableColumn id="2" xr3:uid="{294DC853-ADC7-4F80-B1B4-B4BFD3A57876}" name="Buyer" dataDxfId="74"/>
    <tableColumn id="3" xr3:uid="{58DD9520-391F-4D23-8561-7F96980D03A8}" name="Type" dataDxfId="73"/>
    <tableColumn id="4" xr3:uid="{75A61B3E-4437-4F82-B8D7-2B48B8AD47C0}" name="Amount" dataDxfId="7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71" tableBorderDxfId="70">
  <autoFilter ref="B100:E121" xr:uid="{F2A9A560-2ADF-463B-BC80-3858E6D1CF20}"/>
  <tableColumns count="4">
    <tableColumn id="1" xr3:uid="{55A4627C-D452-4F36-ADB8-A349EE177470}" name="Date" dataDxfId="69" dataCellStyle="Date"/>
    <tableColumn id="2" xr3:uid="{DC830C7E-44BA-4783-951F-26E10F7C7DB6}" name="Buyer" dataDxfId="68"/>
    <tableColumn id="3" xr3:uid="{E096267C-8A3A-4AB5-A424-188A1898FBA8}" name="Type" dataDxfId="67"/>
    <tableColumn id="4" xr3:uid="{2AE4F05C-37D9-4C82-ACFE-CED54BB1A4D0}" name="Amount" dataDxfId="6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65"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62"/>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60" tableBorderDxfId="159">
  <autoFilter ref="B100:E108" xr:uid="{81854139-1EB2-4067-A26B-50AB0141EE4D}"/>
  <tableColumns count="4">
    <tableColumn id="1" xr3:uid="{B36E34BE-CE16-4A12-BC16-D59A45FBDC54}" name="Date" dataDxfId="158"/>
    <tableColumn id="2" xr3:uid="{21850824-CA25-46E1-B0E3-E8E197A51856}" name="Buyer" dataDxfId="157"/>
    <tableColumn id="3" xr3:uid="{F948D4BE-4085-426A-A256-4972356218FA}" name="Type" dataDxfId="156"/>
    <tableColumn id="4" xr3:uid="{560013C9-CF8E-492C-A87E-B74B44632F78}" name="Amount" dataDxfId="15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152" tableBorderDxfId="151">
  <autoFilter ref="B100:E108" xr:uid="{DC4777D9-7306-4667-AF58-BB5EC3A2106F}"/>
  <tableColumns count="4">
    <tableColumn id="1" xr3:uid="{BB99DCF2-D435-41FA-94F6-C2FD9EA87741}" name="Date" dataDxfId="150"/>
    <tableColumn id="2" xr3:uid="{F9224598-0B58-401A-A51E-777A115F9AFF}" name="Buyer" dataDxfId="149"/>
    <tableColumn id="3" xr3:uid="{A962123E-4D94-4C54-A707-BD46D299E98D}" name="Type" dataDxfId="148"/>
    <tableColumn id="4" xr3:uid="{687DD2DC-9E64-47F9-9911-1D92DF8B119F}" name="Amount" dataDxfId="14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144" tableBorderDxfId="143">
  <autoFilter ref="B100:E108" xr:uid="{0057AD1F-9A28-4503-8AFC-3FD031E9DFEB}"/>
  <tableColumns count="4">
    <tableColumn id="1" xr3:uid="{89E92688-F92A-4A94-9E91-F08C39504F44}" name="Date" dataDxfId="142"/>
    <tableColumn id="2" xr3:uid="{6D8B45B6-E135-47EC-AF8F-1B6EC079A7E9}" name="Buyer" dataDxfId="141"/>
    <tableColumn id="3" xr3:uid="{A78638A8-3DD2-4201-8883-3579F76ABC88}" name="Type" dataDxfId="140"/>
    <tableColumn id="4" xr3:uid="{9D3A5D14-96CD-42ED-9A16-C24DC95F6B59}" name="Amount" dataDxfId="13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138"/>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135"/>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114" tableBorderDxfId="113">
  <autoFilter ref="B100:E108" xr:uid="{430A10DC-FBE7-493D-BC4E-E03A865DFD9E}"/>
  <tableColumns count="4">
    <tableColumn id="1" xr3:uid="{892A8183-BD4F-42E9-8205-5FFF08A4BC82}" name="Date" dataDxfId="112" dataCellStyle="Date 2"/>
    <tableColumn id="2" xr3:uid="{EC98C5F8-E4A0-4CEC-86FB-4461C6E46B49}" name="Buyer" dataDxfId="111"/>
    <tableColumn id="3" xr3:uid="{7633AE61-71B6-4315-8FED-6E89020EA87F}" name="Type" dataDxfId="110"/>
    <tableColumn id="4" xr3:uid="{EAAAA997-2AB7-4299-8640-D18E1CC7EA7D}" name="Amount" dataDxfId="10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106" tableBorderDxfId="105">
  <autoFilter ref="B100:E121" xr:uid="{C8B8BDF9-DE5D-46FD-88C0-DE87AC144BA4}"/>
  <sortState xmlns:xlrd2="http://schemas.microsoft.com/office/spreadsheetml/2017/richdata2" ref="B101:E121">
    <sortCondition ref="C101"/>
  </sortState>
  <tableColumns count="4">
    <tableColumn id="1" xr3:uid="{E82A3D6A-1AA6-42CA-AB48-67BA59EE30AF}" name="Date" dataDxfId="104" dataCellStyle="Date"/>
    <tableColumn id="2" xr3:uid="{5F5347DD-E46A-4BF2-8271-4D71824B714C}" name="Buyer" dataDxfId="103"/>
    <tableColumn id="3" xr3:uid="{8A0F5F6D-B603-4165-8556-1019CD102213}" name="Type" dataDxfId="102"/>
    <tableColumn id="4" xr3:uid="{E338622A-AD26-4165-86DD-FA0419C62A30}" name="Amount" dataDxfId="10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98" tableBorderDxfId="97">
  <autoFilter ref="B98:E119" xr:uid="{F21F32DC-E845-438B-AEF0-481BC1013A96}"/>
  <sortState xmlns:xlrd2="http://schemas.microsoft.com/office/spreadsheetml/2017/richdata2" ref="B99:E119">
    <sortCondition ref="C101"/>
  </sortState>
  <tableColumns count="4">
    <tableColumn id="1" xr3:uid="{38594D59-6683-4768-B8F3-68D3ABCD491A}" name="Date" dataDxfId="96" dataCellStyle="Date"/>
    <tableColumn id="2" xr3:uid="{B191BC35-2623-4518-B380-D056A737DB7B}" name="Buyer" dataDxfId="95"/>
    <tableColumn id="3" xr3:uid="{1712F240-C043-4F74-A862-6707A3EA9007}" name="Type" dataDxfId="94"/>
    <tableColumn id="4" xr3:uid="{124944A8-AF8A-4B8C-AAA1-9CEA83C39628}" name="Amount" dataDxfId="9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3" Type="http://schemas.openxmlformats.org/officeDocument/2006/relationships/hyperlink" Target="https://go.microsoft.com/fwlink/?linkid=874827" TargetMode="External"/><Relationship Id="rId2" Type="http://schemas.openxmlformats.org/officeDocument/2006/relationships/hyperlink" Target="https://go.microsoft.com/fwlink/?linkid=874826" TargetMode="External"/><Relationship Id="rId1" Type="http://schemas.openxmlformats.org/officeDocument/2006/relationships/hyperlink" Target="https://go.microsoft.com/fwlink/?linkid=874825"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go.microsoft.com/fwlink/?linkid=874828"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workbookViewId="0">
      <selection activeCell="A4" activeCellId="1" sqref="A4"/>
    </sheetView>
  </sheetViews>
  <sheetFormatPr defaultColWidth="11.109375" defaultRowHeight="15" customHeight="1" x14ac:dyDescent="0.3"/>
  <cols>
    <col min="1" max="1" width="115.5546875" style="2" customWidth="1"/>
    <col min="2" max="2" width="3.5546875" style="2" customWidth="1"/>
    <col min="3" max="16384" width="11.109375" style="2"/>
  </cols>
  <sheetData>
    <row r="1" spans="1:1" ht="15" customHeight="1" x14ac:dyDescent="0.3">
      <c r="A1" s="1" t="s">
        <v>91</v>
      </c>
    </row>
    <row r="2" spans="1:1" ht="63" x14ac:dyDescent="1.3">
      <c r="A2" s="3" t="s">
        <v>0</v>
      </c>
    </row>
    <row r="3" spans="1:1" ht="66.599999999999994" x14ac:dyDescent="0.45">
      <c r="A3" s="4" t="s">
        <v>90</v>
      </c>
    </row>
    <row r="4" spans="1:1" ht="189.9" customHeight="1" x14ac:dyDescent="0.3">
      <c r="A4" s="5" t="s">
        <v>1</v>
      </c>
    </row>
    <row r="5" spans="1:1" ht="15" customHeight="1" x14ac:dyDescent="0.3">
      <c r="A5" s="5" t="s">
        <v>124</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defaultColWidth="9.109375" defaultRowHeight="14.4" x14ac:dyDescent="0.3"/>
  <cols>
    <col min="1" max="1" width="9.109375" style="6"/>
    <col min="2" max="3" width="9.109375" style="7"/>
    <col min="4" max="4" width="14.44140625" style="7" bestFit="1" customWidth="1"/>
    <col min="5" max="16" width="9.109375" style="7"/>
    <col min="17" max="17" width="9.6640625" style="7" bestFit="1" customWidth="1"/>
    <col min="18" max="16384" width="9.109375" style="7"/>
  </cols>
  <sheetData>
    <row r="1" spans="1:17" x14ac:dyDescent="0.3">
      <c r="A1" s="46" t="s">
        <v>125</v>
      </c>
    </row>
    <row r="2" spans="1:17" x14ac:dyDescent="0.3">
      <c r="A2" s="46" t="s">
        <v>110</v>
      </c>
    </row>
    <row r="3" spans="1:17" x14ac:dyDescent="0.3">
      <c r="A3" s="46" t="s">
        <v>93</v>
      </c>
    </row>
    <row r="4" spans="1:17" x14ac:dyDescent="0.3">
      <c r="A4" s="46"/>
      <c r="O4"/>
      <c r="P4"/>
      <c r="Q4"/>
    </row>
    <row r="5" spans="1:17" x14ac:dyDescent="0.3">
      <c r="A5" s="46"/>
      <c r="O5"/>
      <c r="P5"/>
      <c r="Q5"/>
    </row>
    <row r="6" spans="1:17" x14ac:dyDescent="0.3">
      <c r="O6"/>
      <c r="P6"/>
      <c r="Q6"/>
    </row>
    <row r="7" spans="1:17" x14ac:dyDescent="0.3">
      <c r="O7"/>
      <c r="P7"/>
      <c r="Q7"/>
    </row>
    <row r="8" spans="1:17" x14ac:dyDescent="0.3">
      <c r="O8"/>
      <c r="P8"/>
      <c r="Q8"/>
    </row>
    <row r="9" spans="1:17" x14ac:dyDescent="0.3">
      <c r="O9"/>
      <c r="P9"/>
      <c r="Q9"/>
    </row>
    <row r="10" spans="1:17" x14ac:dyDescent="0.3">
      <c r="O10"/>
      <c r="P10"/>
      <c r="Q10"/>
    </row>
    <row r="11" spans="1:17" x14ac:dyDescent="0.3">
      <c r="O11"/>
      <c r="P11"/>
      <c r="Q11"/>
    </row>
    <row r="12" spans="1:17" x14ac:dyDescent="0.3">
      <c r="O12"/>
      <c r="P12"/>
      <c r="Q12"/>
    </row>
    <row r="13" spans="1:17" x14ac:dyDescent="0.3">
      <c r="O13"/>
      <c r="P13"/>
      <c r="Q13"/>
    </row>
    <row r="14" spans="1:17" x14ac:dyDescent="0.3">
      <c r="O14"/>
      <c r="P14"/>
      <c r="Q14"/>
    </row>
    <row r="15" spans="1:17" x14ac:dyDescent="0.3">
      <c r="O15"/>
      <c r="P15"/>
      <c r="Q15"/>
    </row>
    <row r="16" spans="1:17" x14ac:dyDescent="0.3">
      <c r="O16"/>
      <c r="P16"/>
      <c r="Q16"/>
    </row>
    <row r="17" spans="15:17" x14ac:dyDescent="0.3">
      <c r="O17"/>
      <c r="P17"/>
      <c r="Q17"/>
    </row>
    <row r="18" spans="15:17" x14ac:dyDescent="0.3">
      <c r="O18"/>
      <c r="P18"/>
      <c r="Q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topLeftCell="A13" zoomScaleNormal="100" workbookViewId="0"/>
  </sheetViews>
  <sheetFormatPr defaultColWidth="9.109375" defaultRowHeight="14.4" x14ac:dyDescent="0.3"/>
  <cols>
    <col min="1" max="1" width="9.109375" style="6"/>
    <col min="2" max="16384" width="9.109375" style="7"/>
  </cols>
  <sheetData>
    <row r="1" spans="1:1" x14ac:dyDescent="0.3">
      <c r="A1" s="6" t="s">
        <v>108</v>
      </c>
    </row>
    <row r="2" spans="1:1" x14ac:dyDescent="0.3">
      <c r="A2" s="6" t="s">
        <v>109</v>
      </c>
    </row>
    <row r="3" spans="1:1" x14ac:dyDescent="0.3">
      <c r="A3" s="46" t="s">
        <v>93</v>
      </c>
    </row>
    <row r="4" spans="1:1" x14ac:dyDescent="0.3">
      <c r="A4" s="51"/>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defaultColWidth="9.109375" defaultRowHeight="14.4" x14ac:dyDescent="0.3"/>
  <cols>
    <col min="1" max="1" width="9.5546875" style="6" bestFit="1" customWidth="1"/>
    <col min="2" max="2" width="9.6640625" style="7" bestFit="1" customWidth="1"/>
    <col min="3" max="3" width="14.88671875" style="7" bestFit="1" customWidth="1"/>
    <col min="4" max="23" width="16" style="7" bestFit="1" customWidth="1"/>
    <col min="24" max="24" width="11.33203125" style="7" bestFit="1" customWidth="1"/>
    <col min="25" max="16384" width="9.109375" style="7"/>
  </cols>
  <sheetData>
    <row r="1" spans="1:24" x14ac:dyDescent="0.3">
      <c r="A1" s="46" t="s">
        <v>23</v>
      </c>
    </row>
    <row r="2" spans="1:24" x14ac:dyDescent="0.3">
      <c r="A2" s="46" t="s">
        <v>111</v>
      </c>
    </row>
    <row r="3" spans="1:24" x14ac:dyDescent="0.3">
      <c r="A3" s="46" t="s">
        <v>93</v>
      </c>
    </row>
    <row r="4" spans="1:24" x14ac:dyDescent="0.3">
      <c r="A4" s="46"/>
    </row>
    <row r="10" spans="1:24" x14ac:dyDescent="0.3">
      <c r="C10" s="27" t="s">
        <v>8</v>
      </c>
      <c r="D10" s="27" t="s">
        <v>6</v>
      </c>
      <c r="E10"/>
      <c r="F10"/>
      <c r="G10"/>
      <c r="H10"/>
      <c r="I10"/>
      <c r="J10"/>
      <c r="K10"/>
      <c r="L10"/>
      <c r="M10"/>
      <c r="N10"/>
      <c r="O10"/>
      <c r="P10"/>
      <c r="Q10"/>
      <c r="R10"/>
      <c r="S10"/>
      <c r="T10"/>
      <c r="U10"/>
      <c r="V10"/>
      <c r="W10"/>
      <c r="X10"/>
    </row>
    <row r="11" spans="1:24" x14ac:dyDescent="0.3">
      <c r="C11" s="27" t="s">
        <v>5</v>
      </c>
      <c r="D11" t="s">
        <v>15</v>
      </c>
      <c r="E11" t="s">
        <v>12</v>
      </c>
      <c r="F11" t="s">
        <v>10</v>
      </c>
      <c r="G11" t="s">
        <v>17</v>
      </c>
      <c r="H11" t="s">
        <v>14</v>
      </c>
      <c r="I11" t="s">
        <v>18</v>
      </c>
      <c r="J11" t="s">
        <v>24</v>
      </c>
      <c r="K11" t="s">
        <v>25</v>
      </c>
      <c r="L11" t="s">
        <v>26</v>
      </c>
      <c r="M11" t="s">
        <v>27</v>
      </c>
      <c r="N11" t="s">
        <v>28</v>
      </c>
      <c r="O11" t="s">
        <v>29</v>
      </c>
      <c r="P11" t="s">
        <v>30</v>
      </c>
      <c r="Q11" t="s">
        <v>31</v>
      </c>
      <c r="R11" t="s">
        <v>32</v>
      </c>
      <c r="S11" t="s">
        <v>33</v>
      </c>
      <c r="T11" t="s">
        <v>34</v>
      </c>
      <c r="U11" t="s">
        <v>35</v>
      </c>
      <c r="V11" t="s">
        <v>36</v>
      </c>
      <c r="W11" t="s">
        <v>37</v>
      </c>
      <c r="X11" t="s">
        <v>16</v>
      </c>
    </row>
    <row r="12" spans="1:24" x14ac:dyDescent="0.3">
      <c r="C12" t="s">
        <v>9</v>
      </c>
      <c r="D12" s="29"/>
      <c r="E12" s="29"/>
      <c r="F12" s="29"/>
      <c r="G12" s="29"/>
      <c r="H12" s="29">
        <v>1000</v>
      </c>
      <c r="I12" s="29"/>
      <c r="J12" s="29"/>
      <c r="K12" s="29"/>
      <c r="L12" s="29"/>
      <c r="M12" s="29"/>
      <c r="N12" s="29">
        <v>500</v>
      </c>
      <c r="O12" s="29"/>
      <c r="P12" s="29"/>
      <c r="Q12" s="29"/>
      <c r="R12" s="29">
        <v>500</v>
      </c>
      <c r="S12" s="29"/>
      <c r="T12" s="29"/>
      <c r="U12" s="29"/>
      <c r="V12" s="29"/>
      <c r="W12" s="29"/>
      <c r="X12" s="29">
        <v>2000</v>
      </c>
    </row>
    <row r="13" spans="1:24" x14ac:dyDescent="0.3">
      <c r="C13" t="s">
        <v>13</v>
      </c>
      <c r="D13" s="29">
        <v>250</v>
      </c>
      <c r="E13" s="29"/>
      <c r="F13" s="29"/>
      <c r="G13" s="29">
        <v>20</v>
      </c>
      <c r="H13" s="29"/>
      <c r="I13" s="29">
        <v>125</v>
      </c>
      <c r="J13" s="29">
        <v>20</v>
      </c>
      <c r="K13" s="29"/>
      <c r="L13" s="29"/>
      <c r="M13" s="29"/>
      <c r="N13" s="29"/>
      <c r="O13" s="29"/>
      <c r="P13" s="29">
        <v>20</v>
      </c>
      <c r="Q13" s="29">
        <v>125</v>
      </c>
      <c r="R13" s="29"/>
      <c r="S13" s="29">
        <v>125</v>
      </c>
      <c r="T13" s="29">
        <v>250</v>
      </c>
      <c r="U13" s="29"/>
      <c r="V13" s="29"/>
      <c r="W13" s="29"/>
      <c r="X13" s="29">
        <v>935</v>
      </c>
    </row>
    <row r="14" spans="1:24" x14ac:dyDescent="0.3">
      <c r="C14" t="s">
        <v>11</v>
      </c>
      <c r="D14" s="29"/>
      <c r="E14" s="29">
        <v>470</v>
      </c>
      <c r="F14" s="29">
        <v>74</v>
      </c>
      <c r="G14" s="29"/>
      <c r="H14" s="29"/>
      <c r="I14" s="29"/>
      <c r="J14" s="29"/>
      <c r="K14" s="29">
        <v>70</v>
      </c>
      <c r="L14" s="29">
        <v>74</v>
      </c>
      <c r="M14" s="29">
        <v>235</v>
      </c>
      <c r="N14" s="29"/>
      <c r="O14" s="29">
        <v>74</v>
      </c>
      <c r="P14" s="29"/>
      <c r="Q14" s="29"/>
      <c r="R14" s="29"/>
      <c r="S14" s="29"/>
      <c r="T14" s="29"/>
      <c r="U14" s="29">
        <v>125</v>
      </c>
      <c r="V14" s="29">
        <v>70</v>
      </c>
      <c r="W14" s="29">
        <v>235</v>
      </c>
      <c r="X14" s="29">
        <v>1427</v>
      </c>
    </row>
    <row r="15" spans="1:24" x14ac:dyDescent="0.3">
      <c r="C15" t="s">
        <v>16</v>
      </c>
      <c r="D15" s="29">
        <v>250</v>
      </c>
      <c r="E15" s="29">
        <v>470</v>
      </c>
      <c r="F15" s="29">
        <v>74</v>
      </c>
      <c r="G15" s="29">
        <v>20</v>
      </c>
      <c r="H15" s="29">
        <v>1000</v>
      </c>
      <c r="I15" s="29">
        <v>125</v>
      </c>
      <c r="J15" s="29">
        <v>20</v>
      </c>
      <c r="K15" s="29">
        <v>70</v>
      </c>
      <c r="L15" s="29">
        <v>74</v>
      </c>
      <c r="M15" s="29">
        <v>235</v>
      </c>
      <c r="N15" s="29">
        <v>500</v>
      </c>
      <c r="O15" s="29">
        <v>74</v>
      </c>
      <c r="P15" s="29">
        <v>20</v>
      </c>
      <c r="Q15" s="29">
        <v>125</v>
      </c>
      <c r="R15" s="29">
        <v>500</v>
      </c>
      <c r="S15" s="29">
        <v>125</v>
      </c>
      <c r="T15" s="29">
        <v>250</v>
      </c>
      <c r="U15" s="29">
        <v>125</v>
      </c>
      <c r="V15" s="29">
        <v>70</v>
      </c>
      <c r="W15" s="29">
        <v>235</v>
      </c>
      <c r="X15" s="29">
        <v>4362</v>
      </c>
    </row>
    <row r="100" spans="2:5" x14ac:dyDescent="0.3">
      <c r="B100" s="8" t="s">
        <v>4</v>
      </c>
      <c r="C100" s="8" t="s">
        <v>5</v>
      </c>
      <c r="D100" s="8" t="s">
        <v>6</v>
      </c>
      <c r="E100" s="8" t="s">
        <v>7</v>
      </c>
    </row>
    <row r="101" spans="2:5" x14ac:dyDescent="0.3">
      <c r="B101" s="17">
        <v>42752</v>
      </c>
      <c r="C101" s="10" t="s">
        <v>9</v>
      </c>
      <c r="D101" s="10" t="s">
        <v>14</v>
      </c>
      <c r="E101" s="11">
        <v>1000</v>
      </c>
    </row>
    <row r="102" spans="2:5" x14ac:dyDescent="0.3">
      <c r="B102" s="17">
        <v>42752</v>
      </c>
      <c r="C102" s="10" t="s">
        <v>9</v>
      </c>
      <c r="D102" s="10" t="s">
        <v>32</v>
      </c>
      <c r="E102" s="11">
        <v>500</v>
      </c>
    </row>
    <row r="103" spans="2:5" x14ac:dyDescent="0.3">
      <c r="B103" s="18">
        <v>42752</v>
      </c>
      <c r="C103" s="10" t="s">
        <v>9</v>
      </c>
      <c r="D103" s="10" t="s">
        <v>28</v>
      </c>
      <c r="E103" s="11">
        <v>500</v>
      </c>
    </row>
    <row r="104" spans="2:5" x14ac:dyDescent="0.3">
      <c r="B104" s="17">
        <v>42786</v>
      </c>
      <c r="C104" s="10" t="s">
        <v>13</v>
      </c>
      <c r="D104" s="10" t="s">
        <v>17</v>
      </c>
      <c r="E104" s="11">
        <v>20</v>
      </c>
    </row>
    <row r="105" spans="2:5" x14ac:dyDescent="0.3">
      <c r="B105" s="17">
        <v>42791</v>
      </c>
      <c r="C105" s="10" t="s">
        <v>13</v>
      </c>
      <c r="D105" s="10" t="s">
        <v>18</v>
      </c>
      <c r="E105" s="11">
        <v>125</v>
      </c>
    </row>
    <row r="106" spans="2:5" x14ac:dyDescent="0.3">
      <c r="B106" s="17">
        <v>42756</v>
      </c>
      <c r="C106" s="10" t="s">
        <v>13</v>
      </c>
      <c r="D106" s="10" t="s">
        <v>15</v>
      </c>
      <c r="E106" s="11">
        <v>250</v>
      </c>
    </row>
    <row r="107" spans="2:5" x14ac:dyDescent="0.3">
      <c r="B107" s="17">
        <v>42786</v>
      </c>
      <c r="C107" s="10" t="s">
        <v>13</v>
      </c>
      <c r="D107" s="10" t="s">
        <v>24</v>
      </c>
      <c r="E107" s="11">
        <v>20</v>
      </c>
    </row>
    <row r="108" spans="2:5" x14ac:dyDescent="0.3">
      <c r="B108" s="17">
        <v>42791</v>
      </c>
      <c r="C108" s="10" t="s">
        <v>13</v>
      </c>
      <c r="D108" s="10" t="s">
        <v>33</v>
      </c>
      <c r="E108" s="11">
        <v>125</v>
      </c>
    </row>
    <row r="109" spans="2:5" x14ac:dyDescent="0.3">
      <c r="B109" s="18">
        <v>42756</v>
      </c>
      <c r="C109" s="10" t="s">
        <v>13</v>
      </c>
      <c r="D109" s="10" t="s">
        <v>34</v>
      </c>
      <c r="E109" s="11">
        <v>250</v>
      </c>
    </row>
    <row r="110" spans="2:5" x14ac:dyDescent="0.3">
      <c r="B110" s="18">
        <v>42786</v>
      </c>
      <c r="C110" s="10" t="s">
        <v>13</v>
      </c>
      <c r="D110" s="10" t="s">
        <v>30</v>
      </c>
      <c r="E110" s="11">
        <v>20</v>
      </c>
    </row>
    <row r="111" spans="2:5" x14ac:dyDescent="0.3">
      <c r="B111" s="18">
        <v>42791</v>
      </c>
      <c r="C111" s="10" t="s">
        <v>13</v>
      </c>
      <c r="D111" s="10" t="s">
        <v>31</v>
      </c>
      <c r="E111" s="11">
        <v>125</v>
      </c>
    </row>
    <row r="112" spans="2:5" x14ac:dyDescent="0.3">
      <c r="B112" s="17">
        <v>42736</v>
      </c>
      <c r="C112" s="10" t="s">
        <v>11</v>
      </c>
      <c r="D112" s="10" t="s">
        <v>10</v>
      </c>
      <c r="E112" s="11">
        <v>74</v>
      </c>
    </row>
    <row r="113" spans="2:24" x14ac:dyDescent="0.3">
      <c r="B113" s="17">
        <v>42750</v>
      </c>
      <c r="C113" s="10" t="s">
        <v>11</v>
      </c>
      <c r="D113" s="10" t="s">
        <v>12</v>
      </c>
      <c r="E113" s="11">
        <v>235</v>
      </c>
    </row>
    <row r="114" spans="2:24" x14ac:dyDescent="0.3">
      <c r="B114" s="17">
        <v>42756</v>
      </c>
      <c r="C114" s="10" t="s">
        <v>11</v>
      </c>
      <c r="D114" s="10" t="s">
        <v>35</v>
      </c>
      <c r="E114" s="11">
        <v>125</v>
      </c>
    </row>
    <row r="115" spans="2:24" x14ac:dyDescent="0.3">
      <c r="B115" s="17">
        <v>42768</v>
      </c>
      <c r="C115" s="10" t="s">
        <v>11</v>
      </c>
      <c r="D115" s="10" t="s">
        <v>12</v>
      </c>
      <c r="E115" s="11">
        <v>235</v>
      </c>
    </row>
    <row r="116" spans="2:24" x14ac:dyDescent="0.3">
      <c r="B116" s="17">
        <v>42736</v>
      </c>
      <c r="C116" s="10" t="s">
        <v>11</v>
      </c>
      <c r="D116" s="10" t="s">
        <v>26</v>
      </c>
      <c r="E116" s="11">
        <v>74</v>
      </c>
    </row>
    <row r="117" spans="2:24" x14ac:dyDescent="0.3">
      <c r="B117" s="17">
        <v>42750</v>
      </c>
      <c r="C117" s="10" t="s">
        <v>11</v>
      </c>
      <c r="D117" s="10" t="s">
        <v>25</v>
      </c>
      <c r="E117" s="11">
        <v>70</v>
      </c>
    </row>
    <row r="118" spans="2:24" x14ac:dyDescent="0.3">
      <c r="B118" s="17">
        <v>42768</v>
      </c>
      <c r="C118" s="10" t="s">
        <v>11</v>
      </c>
      <c r="D118" s="10" t="s">
        <v>27</v>
      </c>
      <c r="E118" s="11">
        <v>235</v>
      </c>
    </row>
    <row r="119" spans="2:24" x14ac:dyDescent="0.3">
      <c r="B119" s="18">
        <v>42736</v>
      </c>
      <c r="C119" s="10" t="s">
        <v>11</v>
      </c>
      <c r="D119" s="10" t="s">
        <v>29</v>
      </c>
      <c r="E119" s="11">
        <v>74</v>
      </c>
    </row>
    <row r="120" spans="2:24" x14ac:dyDescent="0.3">
      <c r="B120" s="18">
        <v>42750</v>
      </c>
      <c r="C120" s="10" t="s">
        <v>11</v>
      </c>
      <c r="D120" s="10" t="s">
        <v>36</v>
      </c>
      <c r="E120" s="11">
        <v>70</v>
      </c>
    </row>
    <row r="121" spans="2:24" x14ac:dyDescent="0.3">
      <c r="B121" s="18">
        <v>42768</v>
      </c>
      <c r="C121" s="10" t="s">
        <v>11</v>
      </c>
      <c r="D121" s="10" t="s">
        <v>37</v>
      </c>
      <c r="E121" s="11">
        <v>235</v>
      </c>
      <c r="X121"/>
    </row>
  </sheetData>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topLeftCell="A11" zoomScaleNormal="100" workbookViewId="0"/>
  </sheetViews>
  <sheetFormatPr defaultColWidth="9.109375" defaultRowHeight="14.4" x14ac:dyDescent="0.3"/>
  <cols>
    <col min="1" max="1" width="9.109375" style="6"/>
    <col min="2" max="2" width="9.109375" style="7"/>
    <col min="3" max="3" width="19.33203125" style="7" bestFit="1" customWidth="1"/>
    <col min="4" max="4" width="19.88671875" style="7" bestFit="1" customWidth="1"/>
    <col min="5" max="5" width="14.88671875" style="7" bestFit="1" customWidth="1"/>
    <col min="6" max="6" width="16" style="7" bestFit="1" customWidth="1"/>
    <col min="7" max="7" width="20.88671875" style="7" bestFit="1" customWidth="1"/>
    <col min="8" max="8" width="14.88671875" style="7" bestFit="1" customWidth="1"/>
    <col min="9" max="9" width="13.6640625" style="7" bestFit="1" customWidth="1"/>
    <col min="10" max="10" width="6.109375" style="7" bestFit="1" customWidth="1"/>
    <col min="11" max="11" width="9.33203125" style="7" bestFit="1" customWidth="1"/>
    <col min="12" max="12" width="6.44140625" style="7" bestFit="1" customWidth="1"/>
    <col min="13" max="13" width="6.33203125" style="7" bestFit="1" customWidth="1"/>
    <col min="14" max="14" width="9.109375" style="7" bestFit="1" customWidth="1"/>
    <col min="15" max="15" width="10" style="7" bestFit="1" customWidth="1"/>
    <col min="16" max="16" width="5.33203125" style="7" bestFit="1" customWidth="1"/>
    <col min="17" max="17" width="4.44140625" style="7" bestFit="1" customWidth="1"/>
    <col min="18" max="18" width="7.6640625" style="7" bestFit="1" customWidth="1"/>
    <col min="19" max="19" width="6" style="7" bestFit="1" customWidth="1"/>
    <col min="20" max="20" width="10.44140625" style="7" bestFit="1" customWidth="1"/>
    <col min="21" max="21" width="7.33203125" style="7" bestFit="1" customWidth="1"/>
    <col min="22" max="22" width="12.33203125" style="7" bestFit="1" customWidth="1"/>
    <col min="23" max="23" width="15" style="7" bestFit="1" customWidth="1"/>
    <col min="24" max="24" width="6.33203125" style="7" bestFit="1" customWidth="1"/>
    <col min="25" max="25" width="5.6640625" style="7" bestFit="1" customWidth="1"/>
    <col min="26" max="26" width="6.6640625" style="7" bestFit="1" customWidth="1"/>
    <col min="27" max="27" width="6.109375" style="7" bestFit="1" customWidth="1"/>
    <col min="28" max="28" width="10.6640625" style="7" bestFit="1" customWidth="1"/>
    <col min="29" max="16384" width="9.109375" style="7"/>
  </cols>
  <sheetData>
    <row r="1" spans="1:5" x14ac:dyDescent="0.3">
      <c r="A1" s="46" t="s">
        <v>112</v>
      </c>
    </row>
    <row r="2" spans="1:5" x14ac:dyDescent="0.3">
      <c r="A2" s="46" t="s">
        <v>113</v>
      </c>
    </row>
    <row r="3" spans="1:5" x14ac:dyDescent="0.3">
      <c r="A3" s="46" t="s">
        <v>38</v>
      </c>
    </row>
    <row r="4" spans="1:5" x14ac:dyDescent="0.3">
      <c r="A4" s="46" t="s">
        <v>40</v>
      </c>
    </row>
    <row r="5" spans="1:5" x14ac:dyDescent="0.3">
      <c r="A5" s="46" t="s">
        <v>93</v>
      </c>
    </row>
    <row r="6" spans="1:5" x14ac:dyDescent="0.3">
      <c r="A6" s="46"/>
    </row>
    <row r="8" spans="1:5" x14ac:dyDescent="0.3">
      <c r="D8" s="27" t="s">
        <v>39</v>
      </c>
      <c r="E8" t="s">
        <v>8</v>
      </c>
    </row>
    <row r="9" spans="1:5" x14ac:dyDescent="0.3">
      <c r="D9" s="28" t="s">
        <v>9</v>
      </c>
      <c r="E9" s="29">
        <v>2000</v>
      </c>
    </row>
    <row r="10" spans="1:5" x14ac:dyDescent="0.3">
      <c r="D10" s="30" t="s">
        <v>14</v>
      </c>
      <c r="E10" s="29">
        <v>1000</v>
      </c>
    </row>
    <row r="11" spans="1:5" x14ac:dyDescent="0.3">
      <c r="D11" s="30" t="s">
        <v>28</v>
      </c>
      <c r="E11" s="29">
        <v>500</v>
      </c>
    </row>
    <row r="12" spans="1:5" x14ac:dyDescent="0.3">
      <c r="D12" s="30" t="s">
        <v>32</v>
      </c>
      <c r="E12" s="29">
        <v>500</v>
      </c>
    </row>
    <row r="13" spans="1:5" x14ac:dyDescent="0.3">
      <c r="D13" s="28" t="s">
        <v>13</v>
      </c>
      <c r="E13" s="29">
        <v>935</v>
      </c>
    </row>
    <row r="14" spans="1:5" x14ac:dyDescent="0.3">
      <c r="D14" s="30" t="s">
        <v>15</v>
      </c>
      <c r="E14" s="29">
        <v>250</v>
      </c>
    </row>
    <row r="15" spans="1:5" x14ac:dyDescent="0.3">
      <c r="D15" s="30" t="s">
        <v>17</v>
      </c>
      <c r="E15" s="29">
        <v>20</v>
      </c>
    </row>
    <row r="16" spans="1:5" x14ac:dyDescent="0.3">
      <c r="D16" s="30" t="s">
        <v>18</v>
      </c>
      <c r="E16" s="29">
        <v>125</v>
      </c>
    </row>
    <row r="17" spans="4:5" x14ac:dyDescent="0.3">
      <c r="D17" s="30" t="s">
        <v>24</v>
      </c>
      <c r="E17" s="29">
        <v>20</v>
      </c>
    </row>
    <row r="18" spans="4:5" x14ac:dyDescent="0.3">
      <c r="D18" s="30" t="s">
        <v>30</v>
      </c>
      <c r="E18" s="29">
        <v>20</v>
      </c>
    </row>
    <row r="19" spans="4:5" x14ac:dyDescent="0.3">
      <c r="D19" s="30" t="s">
        <v>31</v>
      </c>
      <c r="E19" s="29">
        <v>125</v>
      </c>
    </row>
    <row r="20" spans="4:5" x14ac:dyDescent="0.3">
      <c r="D20" s="30" t="s">
        <v>33</v>
      </c>
      <c r="E20" s="29">
        <v>125</v>
      </c>
    </row>
    <row r="21" spans="4:5" x14ac:dyDescent="0.3">
      <c r="D21" s="30" t="s">
        <v>34</v>
      </c>
      <c r="E21" s="29">
        <v>250</v>
      </c>
    </row>
    <row r="22" spans="4:5" x14ac:dyDescent="0.3">
      <c r="D22" s="28" t="s">
        <v>11</v>
      </c>
      <c r="E22" s="29">
        <v>1427</v>
      </c>
    </row>
    <row r="23" spans="4:5" x14ac:dyDescent="0.3">
      <c r="D23" s="30" t="s">
        <v>12</v>
      </c>
      <c r="E23" s="29">
        <v>470</v>
      </c>
    </row>
    <row r="24" spans="4:5" x14ac:dyDescent="0.3">
      <c r="D24" s="30" t="s">
        <v>10</v>
      </c>
      <c r="E24" s="29">
        <v>74</v>
      </c>
    </row>
    <row r="25" spans="4:5" x14ac:dyDescent="0.3">
      <c r="D25" s="30" t="s">
        <v>25</v>
      </c>
      <c r="E25" s="29">
        <v>70</v>
      </c>
    </row>
    <row r="26" spans="4:5" x14ac:dyDescent="0.3">
      <c r="D26" s="30" t="s">
        <v>26</v>
      </c>
      <c r="E26" s="29">
        <v>74</v>
      </c>
    </row>
    <row r="27" spans="4:5" x14ac:dyDescent="0.3">
      <c r="D27" s="30" t="s">
        <v>27</v>
      </c>
      <c r="E27" s="29">
        <v>235</v>
      </c>
    </row>
    <row r="28" spans="4:5" x14ac:dyDescent="0.3">
      <c r="D28" s="30" t="s">
        <v>29</v>
      </c>
      <c r="E28" s="29">
        <v>74</v>
      </c>
    </row>
    <row r="29" spans="4:5" x14ac:dyDescent="0.3">
      <c r="D29" s="30" t="s">
        <v>35</v>
      </c>
      <c r="E29" s="29">
        <v>125</v>
      </c>
    </row>
    <row r="30" spans="4:5" x14ac:dyDescent="0.3">
      <c r="D30" s="30" t="s">
        <v>36</v>
      </c>
      <c r="E30" s="29">
        <v>70</v>
      </c>
    </row>
    <row r="31" spans="4:5" x14ac:dyDescent="0.3">
      <c r="D31" s="30" t="s">
        <v>37</v>
      </c>
      <c r="E31" s="29">
        <v>235</v>
      </c>
    </row>
    <row r="32" spans="4:5" x14ac:dyDescent="0.3">
      <c r="D32" s="28" t="s">
        <v>16</v>
      </c>
      <c r="E32" s="29">
        <v>4362</v>
      </c>
    </row>
    <row r="98" spans="2:5" x14ac:dyDescent="0.3">
      <c r="B98" s="8" t="s">
        <v>4</v>
      </c>
      <c r="C98" s="8" t="s">
        <v>5</v>
      </c>
      <c r="D98" s="8" t="s">
        <v>6</v>
      </c>
      <c r="E98" s="8" t="s">
        <v>7</v>
      </c>
    </row>
    <row r="99" spans="2:5" x14ac:dyDescent="0.3">
      <c r="B99" s="17">
        <v>42752</v>
      </c>
      <c r="C99" s="10" t="s">
        <v>9</v>
      </c>
      <c r="D99" s="10" t="s">
        <v>14</v>
      </c>
      <c r="E99" s="11">
        <v>1000</v>
      </c>
    </row>
    <row r="100" spans="2:5" x14ac:dyDescent="0.3">
      <c r="B100" s="17">
        <v>42752</v>
      </c>
      <c r="C100" s="10" t="s">
        <v>9</v>
      </c>
      <c r="D100" s="10" t="s">
        <v>32</v>
      </c>
      <c r="E100" s="11">
        <v>500</v>
      </c>
    </row>
    <row r="101" spans="2:5" x14ac:dyDescent="0.3">
      <c r="B101" s="18">
        <v>42752</v>
      </c>
      <c r="C101" s="10" t="s">
        <v>9</v>
      </c>
      <c r="D101" s="10" t="s">
        <v>28</v>
      </c>
      <c r="E101" s="11">
        <v>500</v>
      </c>
    </row>
    <row r="102" spans="2:5" x14ac:dyDescent="0.3">
      <c r="B102" s="17">
        <v>42786</v>
      </c>
      <c r="C102" s="10" t="s">
        <v>13</v>
      </c>
      <c r="D102" s="10" t="s">
        <v>17</v>
      </c>
      <c r="E102" s="11">
        <v>20</v>
      </c>
    </row>
    <row r="103" spans="2:5" x14ac:dyDescent="0.3">
      <c r="B103" s="17">
        <v>42791</v>
      </c>
      <c r="C103" s="10" t="s">
        <v>13</v>
      </c>
      <c r="D103" s="10" t="s">
        <v>18</v>
      </c>
      <c r="E103" s="11">
        <v>125</v>
      </c>
    </row>
    <row r="104" spans="2:5" x14ac:dyDescent="0.3">
      <c r="B104" s="17">
        <v>42756</v>
      </c>
      <c r="C104" s="10" t="s">
        <v>13</v>
      </c>
      <c r="D104" s="10" t="s">
        <v>15</v>
      </c>
      <c r="E104" s="11">
        <v>250</v>
      </c>
    </row>
    <row r="105" spans="2:5" x14ac:dyDescent="0.3">
      <c r="B105" s="17">
        <v>42786</v>
      </c>
      <c r="C105" s="10" t="s">
        <v>13</v>
      </c>
      <c r="D105" s="10" t="s">
        <v>24</v>
      </c>
      <c r="E105" s="11">
        <v>20</v>
      </c>
    </row>
    <row r="106" spans="2:5" x14ac:dyDescent="0.3">
      <c r="B106" s="17">
        <v>42791</v>
      </c>
      <c r="C106" s="10" t="s">
        <v>13</v>
      </c>
      <c r="D106" s="10" t="s">
        <v>33</v>
      </c>
      <c r="E106" s="11">
        <v>125</v>
      </c>
    </row>
    <row r="107" spans="2:5" x14ac:dyDescent="0.3">
      <c r="B107" s="18">
        <v>42756</v>
      </c>
      <c r="C107" s="10" t="s">
        <v>13</v>
      </c>
      <c r="D107" s="10" t="s">
        <v>34</v>
      </c>
      <c r="E107" s="11">
        <v>250</v>
      </c>
    </row>
    <row r="108" spans="2:5" x14ac:dyDescent="0.3">
      <c r="B108" s="18">
        <v>42786</v>
      </c>
      <c r="C108" s="10" t="s">
        <v>13</v>
      </c>
      <c r="D108" s="10" t="s">
        <v>30</v>
      </c>
      <c r="E108" s="11">
        <v>20</v>
      </c>
    </row>
    <row r="109" spans="2:5" x14ac:dyDescent="0.3">
      <c r="B109" s="18">
        <v>42791</v>
      </c>
      <c r="C109" s="10" t="s">
        <v>13</v>
      </c>
      <c r="D109" s="10" t="s">
        <v>31</v>
      </c>
      <c r="E109" s="11">
        <v>125</v>
      </c>
    </row>
    <row r="110" spans="2:5" x14ac:dyDescent="0.3">
      <c r="B110" s="17">
        <v>42736</v>
      </c>
      <c r="C110" s="10" t="s">
        <v>11</v>
      </c>
      <c r="D110" s="10" t="s">
        <v>10</v>
      </c>
      <c r="E110" s="11">
        <v>74</v>
      </c>
    </row>
    <row r="111" spans="2:5" x14ac:dyDescent="0.3">
      <c r="B111" s="17">
        <v>42750</v>
      </c>
      <c r="C111" s="10" t="s">
        <v>11</v>
      </c>
      <c r="D111" s="10" t="s">
        <v>12</v>
      </c>
      <c r="E111" s="11">
        <v>235</v>
      </c>
    </row>
    <row r="112" spans="2:5" x14ac:dyDescent="0.3">
      <c r="B112" s="17">
        <v>42756</v>
      </c>
      <c r="C112" s="10" t="s">
        <v>11</v>
      </c>
      <c r="D112" s="10" t="s">
        <v>35</v>
      </c>
      <c r="E112" s="11">
        <v>125</v>
      </c>
    </row>
    <row r="113" spans="2:5" x14ac:dyDescent="0.3">
      <c r="B113" s="17">
        <v>42768</v>
      </c>
      <c r="C113" s="10" t="s">
        <v>11</v>
      </c>
      <c r="D113" s="10" t="s">
        <v>12</v>
      </c>
      <c r="E113" s="11">
        <v>235</v>
      </c>
    </row>
    <row r="114" spans="2:5" x14ac:dyDescent="0.3">
      <c r="B114" s="17">
        <v>42736</v>
      </c>
      <c r="C114" s="10" t="s">
        <v>11</v>
      </c>
      <c r="D114" s="10" t="s">
        <v>26</v>
      </c>
      <c r="E114" s="11">
        <v>74</v>
      </c>
    </row>
    <row r="115" spans="2:5" x14ac:dyDescent="0.3">
      <c r="B115" s="17">
        <v>42750</v>
      </c>
      <c r="C115" s="10" t="s">
        <v>11</v>
      </c>
      <c r="D115" s="10" t="s">
        <v>25</v>
      </c>
      <c r="E115" s="11">
        <v>70</v>
      </c>
    </row>
    <row r="116" spans="2:5" x14ac:dyDescent="0.3">
      <c r="B116" s="17">
        <v>42768</v>
      </c>
      <c r="C116" s="10" t="s">
        <v>11</v>
      </c>
      <c r="D116" s="10" t="s">
        <v>27</v>
      </c>
      <c r="E116" s="11">
        <v>235</v>
      </c>
    </row>
    <row r="117" spans="2:5" x14ac:dyDescent="0.3">
      <c r="B117" s="18">
        <v>42736</v>
      </c>
      <c r="C117" s="10" t="s">
        <v>11</v>
      </c>
      <c r="D117" s="10" t="s">
        <v>29</v>
      </c>
      <c r="E117" s="11">
        <v>74</v>
      </c>
    </row>
    <row r="118" spans="2:5" x14ac:dyDescent="0.3">
      <c r="B118" s="18">
        <v>42750</v>
      </c>
      <c r="C118" s="10" t="s">
        <v>11</v>
      </c>
      <c r="D118" s="10" t="s">
        <v>36</v>
      </c>
      <c r="E118" s="11">
        <v>70</v>
      </c>
    </row>
    <row r="119" spans="2:5" x14ac:dyDescent="0.3">
      <c r="B119" s="18">
        <v>42768</v>
      </c>
      <c r="C119" s="10" t="s">
        <v>11</v>
      </c>
      <c r="D119" s="10" t="s">
        <v>37</v>
      </c>
      <c r="E119" s="11">
        <v>235</v>
      </c>
    </row>
  </sheetData>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topLeftCell="A13" workbookViewId="0"/>
  </sheetViews>
  <sheetFormatPr defaultColWidth="9.109375" defaultRowHeight="14.4" x14ac:dyDescent="0.3"/>
  <cols>
    <col min="1" max="1" width="9.109375" style="6"/>
    <col min="2" max="16384" width="9.109375" style="7"/>
  </cols>
  <sheetData>
    <row r="1" spans="1:1" x14ac:dyDescent="0.3">
      <c r="A1" s="46" t="s">
        <v>114</v>
      </c>
    </row>
    <row r="2" spans="1:1" x14ac:dyDescent="0.3">
      <c r="A2" s="46" t="s">
        <v>115</v>
      </c>
    </row>
    <row r="3" spans="1:1" x14ac:dyDescent="0.3">
      <c r="A3" s="46" t="s">
        <v>93</v>
      </c>
    </row>
    <row r="4" spans="1:1" x14ac:dyDescent="0.3">
      <c r="A4" s="46"/>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topLeftCell="A19" workbookViewId="0">
      <selection activeCell="B14" sqref="B14"/>
    </sheetView>
  </sheetViews>
  <sheetFormatPr defaultColWidth="9.109375" defaultRowHeight="14.4" x14ac:dyDescent="0.3"/>
  <cols>
    <col min="1" max="1" width="9.109375" style="6"/>
    <col min="2" max="2" width="13.109375" style="7" bestFit="1" customWidth="1"/>
    <col min="3" max="3" width="14.88671875" style="7" bestFit="1" customWidth="1"/>
    <col min="4" max="23" width="9.109375" style="7" customWidth="1"/>
    <col min="24" max="16384" width="9.109375" style="7"/>
  </cols>
  <sheetData>
    <row r="1" spans="1:11" ht="15" customHeight="1" x14ac:dyDescent="0.3">
      <c r="A1" s="46" t="s">
        <v>131</v>
      </c>
    </row>
    <row r="2" spans="1:11" ht="15" customHeight="1" x14ac:dyDescent="0.3">
      <c r="A2" s="6" t="s">
        <v>128</v>
      </c>
    </row>
    <row r="3" spans="1:11" ht="15" customHeight="1" x14ac:dyDescent="0.3">
      <c r="A3" s="6" t="s">
        <v>126</v>
      </c>
    </row>
    <row r="4" spans="1:11" ht="15" customHeight="1" x14ac:dyDescent="0.3">
      <c r="A4" s="6" t="s">
        <v>130</v>
      </c>
    </row>
    <row r="5" spans="1:11" ht="15" customHeight="1" x14ac:dyDescent="0.35">
      <c r="A5" s="46" t="s">
        <v>93</v>
      </c>
      <c r="I5" s="16" t="str">
        <f>IF(AND($B$15="Airfare",$C$36=74),"Nice going! You added"," ")</f>
        <v>Nice going! You added</v>
      </c>
    </row>
    <row r="6" spans="1:11" ht="15" customHeight="1" x14ac:dyDescent="0.35">
      <c r="A6" s="46"/>
      <c r="I6" s="16" t="str">
        <f>IF(AND($B$15="Airfare",$C$36=74),"a second row field to"," ")</f>
        <v>a second row field to</v>
      </c>
    </row>
    <row r="7" spans="1:11" ht="15" customHeight="1" x14ac:dyDescent="0.35">
      <c r="I7" s="16" t="str">
        <f>IF(AND($B$15="Airfare",$C$36=74),"the PivotTable. Scroll "," ")</f>
        <v xml:space="preserve">the PivotTable. Scroll </v>
      </c>
    </row>
    <row r="8" spans="1:11" ht="15" customHeight="1" x14ac:dyDescent="0.35">
      <c r="I8" s="16" t="str">
        <f>IF(AND($B$15="Airfare",$C$36=74),"down and click Next..."," ")</f>
        <v>down and click Next...</v>
      </c>
    </row>
    <row r="9" spans="1:11" ht="15" customHeight="1" x14ac:dyDescent="0.35">
      <c r="K9" s="16"/>
    </row>
    <row r="10" spans="1:11" ht="15" customHeight="1" x14ac:dyDescent="0.3"/>
    <row r="11" spans="1:11" ht="15" customHeight="1" x14ac:dyDescent="0.3"/>
    <row r="12" spans="1:11" ht="15" customHeight="1" x14ac:dyDescent="0.3"/>
    <row r="13" spans="1:11" ht="15" customHeight="1" x14ac:dyDescent="0.3">
      <c r="B13" s="56" t="s">
        <v>39</v>
      </c>
      <c r="C13" s="57" t="s">
        <v>8</v>
      </c>
    </row>
    <row r="14" spans="1:11" x14ac:dyDescent="0.3">
      <c r="B14" s="28" t="s">
        <v>9</v>
      </c>
      <c r="C14" s="58">
        <v>2000</v>
      </c>
    </row>
    <row r="15" spans="1:11" x14ac:dyDescent="0.3">
      <c r="B15" s="30" t="s">
        <v>32</v>
      </c>
      <c r="C15" s="58">
        <v>500</v>
      </c>
    </row>
    <row r="16" spans="1:11" x14ac:dyDescent="0.3">
      <c r="B16" s="30" t="s">
        <v>14</v>
      </c>
      <c r="C16" s="58">
        <v>1000</v>
      </c>
    </row>
    <row r="17" spans="2:3" x14ac:dyDescent="0.3">
      <c r="B17" s="30" t="s">
        <v>28</v>
      </c>
      <c r="C17" s="58">
        <v>500</v>
      </c>
    </row>
    <row r="18" spans="2:3" x14ac:dyDescent="0.3">
      <c r="B18" s="28" t="s">
        <v>13</v>
      </c>
      <c r="C18" s="58">
        <v>935</v>
      </c>
    </row>
    <row r="19" spans="2:3" x14ac:dyDescent="0.3">
      <c r="B19" s="30" t="s">
        <v>15</v>
      </c>
      <c r="C19" s="58">
        <v>250</v>
      </c>
    </row>
    <row r="20" spans="2:3" x14ac:dyDescent="0.3">
      <c r="B20" s="30" t="s">
        <v>33</v>
      </c>
      <c r="C20" s="58">
        <v>125</v>
      </c>
    </row>
    <row r="21" spans="2:3" x14ac:dyDescent="0.3">
      <c r="B21" s="30" t="s">
        <v>24</v>
      </c>
      <c r="C21" s="58">
        <v>20</v>
      </c>
    </row>
    <row r="22" spans="2:3" x14ac:dyDescent="0.3">
      <c r="B22" s="30" t="s">
        <v>31</v>
      </c>
      <c r="C22" s="58">
        <v>125</v>
      </c>
    </row>
    <row r="23" spans="2:3" x14ac:dyDescent="0.3">
      <c r="B23" s="30" t="s">
        <v>17</v>
      </c>
      <c r="C23" s="58">
        <v>20</v>
      </c>
    </row>
    <row r="24" spans="2:3" x14ac:dyDescent="0.3">
      <c r="B24" s="30" t="s">
        <v>34</v>
      </c>
      <c r="C24" s="58">
        <v>250</v>
      </c>
    </row>
    <row r="25" spans="2:3" x14ac:dyDescent="0.3">
      <c r="B25" s="30" t="s">
        <v>30</v>
      </c>
      <c r="C25" s="58">
        <v>20</v>
      </c>
    </row>
    <row r="26" spans="2:3" x14ac:dyDescent="0.3">
      <c r="B26" s="30" t="s">
        <v>18</v>
      </c>
      <c r="C26" s="58">
        <v>125</v>
      </c>
    </row>
    <row r="27" spans="2:3" x14ac:dyDescent="0.3">
      <c r="B27" s="28" t="s">
        <v>11</v>
      </c>
      <c r="C27" s="58">
        <v>1427</v>
      </c>
    </row>
    <row r="28" spans="2:3" x14ac:dyDescent="0.3">
      <c r="B28" s="30" t="s">
        <v>29</v>
      </c>
      <c r="C28" s="58">
        <v>74</v>
      </c>
    </row>
    <row r="29" spans="2:3" x14ac:dyDescent="0.3">
      <c r="B29" s="30" t="s">
        <v>35</v>
      </c>
      <c r="C29" s="58">
        <v>125</v>
      </c>
    </row>
    <row r="30" spans="2:3" x14ac:dyDescent="0.3">
      <c r="B30" s="30" t="s">
        <v>27</v>
      </c>
      <c r="C30" s="58">
        <v>235</v>
      </c>
    </row>
    <row r="31" spans="2:3" x14ac:dyDescent="0.3">
      <c r="B31" s="30" t="s">
        <v>25</v>
      </c>
      <c r="C31" s="58">
        <v>70</v>
      </c>
    </row>
    <row r="32" spans="2:3" x14ac:dyDescent="0.3">
      <c r="B32" s="30" t="s">
        <v>12</v>
      </c>
      <c r="C32" s="58">
        <v>470</v>
      </c>
    </row>
    <row r="33" spans="2:3" x14ac:dyDescent="0.3">
      <c r="B33" s="30" t="s">
        <v>10</v>
      </c>
      <c r="C33" s="58">
        <v>74</v>
      </c>
    </row>
    <row r="34" spans="2:3" x14ac:dyDescent="0.3">
      <c r="B34" s="30" t="s">
        <v>36</v>
      </c>
      <c r="C34" s="58">
        <v>70</v>
      </c>
    </row>
    <row r="35" spans="2:3" x14ac:dyDescent="0.3">
      <c r="B35" s="30" t="s">
        <v>37</v>
      </c>
      <c r="C35" s="58">
        <v>235</v>
      </c>
    </row>
    <row r="36" spans="2:3" x14ac:dyDescent="0.3">
      <c r="B36" s="30" t="s">
        <v>26</v>
      </c>
      <c r="C36" s="58">
        <v>74</v>
      </c>
    </row>
    <row r="37" spans="2:3" x14ac:dyDescent="0.3">
      <c r="B37" s="28" t="s">
        <v>16</v>
      </c>
      <c r="C37" s="58">
        <v>4362</v>
      </c>
    </row>
    <row r="101" spans="2:5" x14ac:dyDescent="0.3">
      <c r="B101" s="8" t="s">
        <v>4</v>
      </c>
      <c r="C101" s="8" t="s">
        <v>5</v>
      </c>
      <c r="D101" s="8" t="s">
        <v>6</v>
      </c>
      <c r="E101" s="8" t="s">
        <v>7</v>
      </c>
    </row>
    <row r="102" spans="2:5" x14ac:dyDescent="0.3">
      <c r="B102" s="17">
        <v>42752</v>
      </c>
      <c r="C102" s="10" t="s">
        <v>9</v>
      </c>
      <c r="D102" s="10" t="s">
        <v>14</v>
      </c>
      <c r="E102" s="48">
        <v>1000</v>
      </c>
    </row>
    <row r="103" spans="2:5" x14ac:dyDescent="0.3">
      <c r="B103" s="17">
        <v>42752</v>
      </c>
      <c r="C103" s="10" t="s">
        <v>9</v>
      </c>
      <c r="D103" s="10" t="s">
        <v>32</v>
      </c>
      <c r="E103" s="48">
        <v>500</v>
      </c>
    </row>
    <row r="104" spans="2:5" x14ac:dyDescent="0.3">
      <c r="B104" s="18">
        <v>42752</v>
      </c>
      <c r="C104" s="10" t="s">
        <v>9</v>
      </c>
      <c r="D104" s="10" t="s">
        <v>28</v>
      </c>
      <c r="E104" s="48">
        <v>500</v>
      </c>
    </row>
    <row r="105" spans="2:5" x14ac:dyDescent="0.3">
      <c r="B105" s="17">
        <v>42786</v>
      </c>
      <c r="C105" s="10" t="s">
        <v>13</v>
      </c>
      <c r="D105" s="10" t="s">
        <v>17</v>
      </c>
      <c r="E105" s="48">
        <v>20</v>
      </c>
    </row>
    <row r="106" spans="2:5" x14ac:dyDescent="0.3">
      <c r="B106" s="17">
        <v>42791</v>
      </c>
      <c r="C106" s="10" t="s">
        <v>13</v>
      </c>
      <c r="D106" s="10" t="s">
        <v>18</v>
      </c>
      <c r="E106" s="48">
        <v>125</v>
      </c>
    </row>
    <row r="107" spans="2:5" x14ac:dyDescent="0.3">
      <c r="B107" s="17">
        <v>42756</v>
      </c>
      <c r="C107" s="10" t="s">
        <v>13</v>
      </c>
      <c r="D107" s="10" t="s">
        <v>15</v>
      </c>
      <c r="E107" s="48">
        <v>250</v>
      </c>
    </row>
    <row r="108" spans="2:5" x14ac:dyDescent="0.3">
      <c r="B108" s="17">
        <v>42786</v>
      </c>
      <c r="C108" s="10" t="s">
        <v>13</v>
      </c>
      <c r="D108" s="10" t="s">
        <v>24</v>
      </c>
      <c r="E108" s="48">
        <v>20</v>
      </c>
    </row>
    <row r="109" spans="2:5" x14ac:dyDescent="0.3">
      <c r="B109" s="17">
        <v>42791</v>
      </c>
      <c r="C109" s="10" t="s">
        <v>13</v>
      </c>
      <c r="D109" s="10" t="s">
        <v>33</v>
      </c>
      <c r="E109" s="48">
        <v>125</v>
      </c>
    </row>
    <row r="110" spans="2:5" x14ac:dyDescent="0.3">
      <c r="B110" s="18">
        <v>42756</v>
      </c>
      <c r="C110" s="10" t="s">
        <v>13</v>
      </c>
      <c r="D110" s="10" t="s">
        <v>34</v>
      </c>
      <c r="E110" s="48">
        <v>250</v>
      </c>
    </row>
    <row r="111" spans="2:5" x14ac:dyDescent="0.3">
      <c r="B111" s="18">
        <v>42786</v>
      </c>
      <c r="C111" s="10" t="s">
        <v>13</v>
      </c>
      <c r="D111" s="10" t="s">
        <v>30</v>
      </c>
      <c r="E111" s="48">
        <v>20</v>
      </c>
    </row>
    <row r="112" spans="2:5" x14ac:dyDescent="0.3">
      <c r="B112" s="18">
        <v>42791</v>
      </c>
      <c r="C112" s="10" t="s">
        <v>13</v>
      </c>
      <c r="D112" s="10" t="s">
        <v>31</v>
      </c>
      <c r="E112" s="48">
        <v>125</v>
      </c>
    </row>
    <row r="113" spans="2:11" x14ac:dyDescent="0.3">
      <c r="B113" s="17">
        <v>42736</v>
      </c>
      <c r="C113" s="10" t="s">
        <v>11</v>
      </c>
      <c r="D113" s="10" t="s">
        <v>10</v>
      </c>
      <c r="E113" s="48">
        <v>74</v>
      </c>
    </row>
    <row r="114" spans="2:11" x14ac:dyDescent="0.3">
      <c r="B114" s="17">
        <v>42750</v>
      </c>
      <c r="C114" s="10" t="s">
        <v>11</v>
      </c>
      <c r="D114" s="10" t="s">
        <v>12</v>
      </c>
      <c r="E114" s="48">
        <v>235</v>
      </c>
    </row>
    <row r="115" spans="2:11" x14ac:dyDescent="0.3">
      <c r="B115" s="17">
        <v>42756</v>
      </c>
      <c r="C115" s="10" t="s">
        <v>11</v>
      </c>
      <c r="D115" s="10" t="s">
        <v>35</v>
      </c>
      <c r="E115" s="48">
        <v>125</v>
      </c>
    </row>
    <row r="116" spans="2:11" x14ac:dyDescent="0.3">
      <c r="B116" s="17">
        <v>42768</v>
      </c>
      <c r="C116" s="10" t="s">
        <v>11</v>
      </c>
      <c r="D116" s="10" t="s">
        <v>12</v>
      </c>
      <c r="E116" s="48">
        <v>235</v>
      </c>
    </row>
    <row r="117" spans="2:11" x14ac:dyDescent="0.3">
      <c r="B117" s="17">
        <v>42736</v>
      </c>
      <c r="C117" s="10" t="s">
        <v>11</v>
      </c>
      <c r="D117" s="10" t="s">
        <v>26</v>
      </c>
      <c r="E117" s="48">
        <v>74</v>
      </c>
    </row>
    <row r="118" spans="2:11" x14ac:dyDescent="0.3">
      <c r="B118" s="17">
        <v>42750</v>
      </c>
      <c r="C118" s="10" t="s">
        <v>11</v>
      </c>
      <c r="D118" s="10" t="s">
        <v>25</v>
      </c>
      <c r="E118" s="48">
        <v>70</v>
      </c>
    </row>
    <row r="119" spans="2:11" x14ac:dyDescent="0.3">
      <c r="B119" s="17">
        <v>42768</v>
      </c>
      <c r="C119" s="10" t="s">
        <v>11</v>
      </c>
      <c r="D119" s="10" t="s">
        <v>27</v>
      </c>
      <c r="E119" s="48">
        <v>235</v>
      </c>
    </row>
    <row r="120" spans="2:11" x14ac:dyDescent="0.3">
      <c r="B120" s="18">
        <v>42736</v>
      </c>
      <c r="C120" s="10" t="s">
        <v>11</v>
      </c>
      <c r="D120" s="10" t="s">
        <v>29</v>
      </c>
      <c r="E120" s="48">
        <v>74</v>
      </c>
    </row>
    <row r="121" spans="2:11" x14ac:dyDescent="0.3">
      <c r="B121" s="18">
        <v>42750</v>
      </c>
      <c r="C121" s="10" t="s">
        <v>11</v>
      </c>
      <c r="D121" s="10" t="s">
        <v>36</v>
      </c>
      <c r="E121" s="48">
        <v>70</v>
      </c>
    </row>
    <row r="122" spans="2:11" x14ac:dyDescent="0.3">
      <c r="B122" s="18">
        <v>42768</v>
      </c>
      <c r="C122" s="10" t="s">
        <v>11</v>
      </c>
      <c r="D122" s="10" t="s">
        <v>37</v>
      </c>
      <c r="E122" s="48">
        <v>235</v>
      </c>
      <c r="K122" s="39"/>
    </row>
  </sheetData>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topLeftCell="A11" workbookViewId="0"/>
  </sheetViews>
  <sheetFormatPr defaultColWidth="9.109375" defaultRowHeight="14.4" x14ac:dyDescent="0.3"/>
  <cols>
    <col min="1" max="1" width="9.109375" style="6"/>
    <col min="2" max="5" width="9.109375" style="7"/>
    <col min="6" max="6" width="17.88671875" style="7" bestFit="1" customWidth="1"/>
    <col min="7" max="7" width="13.6640625" style="7" bestFit="1" customWidth="1"/>
    <col min="8" max="16384" width="9.109375" style="7"/>
  </cols>
  <sheetData>
    <row r="1" spans="1:9" x14ac:dyDescent="0.3">
      <c r="A1" s="46" t="s">
        <v>41</v>
      </c>
    </row>
    <row r="2" spans="1:9" x14ac:dyDescent="0.3">
      <c r="A2" s="46" t="s">
        <v>116</v>
      </c>
    </row>
    <row r="3" spans="1:9" x14ac:dyDescent="0.3">
      <c r="A3" s="46" t="s">
        <v>93</v>
      </c>
    </row>
    <row r="4" spans="1:9" x14ac:dyDescent="0.3">
      <c r="A4" s="46"/>
    </row>
    <row r="6" spans="1:9" ht="18" x14ac:dyDescent="0.35">
      <c r="F6" s="16" t="str">
        <f>IF(AND($F$9="Kelly",$G$9=935),"Nice!"," ")</f>
        <v xml:space="preserve"> </v>
      </c>
    </row>
    <row r="7" spans="1:9" x14ac:dyDescent="0.3">
      <c r="F7" s="27" t="s">
        <v>39</v>
      </c>
      <c r="G7" t="s">
        <v>8</v>
      </c>
    </row>
    <row r="8" spans="1:9" ht="18" x14ac:dyDescent="0.35">
      <c r="F8" s="28" t="s">
        <v>9</v>
      </c>
      <c r="G8" s="33">
        <v>2000</v>
      </c>
      <c r="I8" s="16"/>
    </row>
    <row r="9" spans="1:9" ht="18" x14ac:dyDescent="0.35">
      <c r="F9" s="30" t="s">
        <v>14</v>
      </c>
      <c r="G9" s="33">
        <v>1000</v>
      </c>
      <c r="I9" s="16"/>
    </row>
    <row r="10" spans="1:9" x14ac:dyDescent="0.3">
      <c r="F10" s="30" t="s">
        <v>28</v>
      </c>
      <c r="G10" s="33">
        <v>500</v>
      </c>
    </row>
    <row r="11" spans="1:9" x14ac:dyDescent="0.3">
      <c r="F11" s="30" t="s">
        <v>32</v>
      </c>
      <c r="G11" s="33">
        <v>500</v>
      </c>
    </row>
    <row r="12" spans="1:9" x14ac:dyDescent="0.3">
      <c r="F12" s="28" t="s">
        <v>13</v>
      </c>
      <c r="G12" s="33">
        <v>935</v>
      </c>
    </row>
    <row r="13" spans="1:9" x14ac:dyDescent="0.3">
      <c r="F13" s="30" t="s">
        <v>15</v>
      </c>
      <c r="G13" s="33">
        <v>250</v>
      </c>
    </row>
    <row r="14" spans="1:9" x14ac:dyDescent="0.3">
      <c r="F14" s="30" t="s">
        <v>24</v>
      </c>
      <c r="G14" s="33">
        <v>20</v>
      </c>
    </row>
    <row r="15" spans="1:9" x14ac:dyDescent="0.3">
      <c r="F15" s="30" t="s">
        <v>31</v>
      </c>
      <c r="G15" s="33">
        <v>125</v>
      </c>
    </row>
    <row r="16" spans="1:9" x14ac:dyDescent="0.3">
      <c r="F16" s="30" t="s">
        <v>17</v>
      </c>
      <c r="G16" s="33">
        <v>20</v>
      </c>
    </row>
    <row r="17" spans="6:7" x14ac:dyDescent="0.3">
      <c r="F17" s="30" t="s">
        <v>30</v>
      </c>
      <c r="G17" s="33">
        <v>20</v>
      </c>
    </row>
    <row r="18" spans="6:7" x14ac:dyDescent="0.3">
      <c r="F18" s="30" t="s">
        <v>18</v>
      </c>
      <c r="G18" s="33">
        <v>125</v>
      </c>
    </row>
    <row r="19" spans="6:7" x14ac:dyDescent="0.3">
      <c r="F19" s="30" t="s">
        <v>33</v>
      </c>
      <c r="G19" s="33">
        <v>125</v>
      </c>
    </row>
    <row r="20" spans="6:7" x14ac:dyDescent="0.3">
      <c r="F20" s="30" t="s">
        <v>34</v>
      </c>
      <c r="G20" s="33">
        <v>250</v>
      </c>
    </row>
    <row r="21" spans="6:7" x14ac:dyDescent="0.3">
      <c r="F21" s="28" t="s">
        <v>11</v>
      </c>
      <c r="G21" s="33">
        <v>1427</v>
      </c>
    </row>
    <row r="22" spans="6:7" x14ac:dyDescent="0.3">
      <c r="F22" s="30" t="s">
        <v>29</v>
      </c>
      <c r="G22" s="33">
        <v>74</v>
      </c>
    </row>
    <row r="23" spans="6:7" x14ac:dyDescent="0.3">
      <c r="F23" s="30" t="s">
        <v>27</v>
      </c>
      <c r="G23" s="33">
        <v>235</v>
      </c>
    </row>
    <row r="24" spans="6:7" x14ac:dyDescent="0.3">
      <c r="F24" s="30" t="s">
        <v>25</v>
      </c>
      <c r="G24" s="33">
        <v>70</v>
      </c>
    </row>
    <row r="25" spans="6:7" x14ac:dyDescent="0.3">
      <c r="F25" s="30" t="s">
        <v>12</v>
      </c>
      <c r="G25" s="33">
        <v>470</v>
      </c>
    </row>
    <row r="26" spans="6:7" x14ac:dyDescent="0.3">
      <c r="F26" s="30" t="s">
        <v>10</v>
      </c>
      <c r="G26" s="33">
        <v>74</v>
      </c>
    </row>
    <row r="27" spans="6:7" x14ac:dyDescent="0.3">
      <c r="F27" s="30" t="s">
        <v>26</v>
      </c>
      <c r="G27" s="33">
        <v>74</v>
      </c>
    </row>
    <row r="28" spans="6:7" x14ac:dyDescent="0.3">
      <c r="F28" s="30" t="s">
        <v>35</v>
      </c>
      <c r="G28" s="33">
        <v>125</v>
      </c>
    </row>
    <row r="29" spans="6:7" x14ac:dyDescent="0.3">
      <c r="F29" s="30" t="s">
        <v>36</v>
      </c>
      <c r="G29" s="33">
        <v>70</v>
      </c>
    </row>
    <row r="30" spans="6:7" x14ac:dyDescent="0.3">
      <c r="F30" s="30" t="s">
        <v>37</v>
      </c>
      <c r="G30" s="33">
        <v>235</v>
      </c>
    </row>
    <row r="31" spans="6:7" x14ac:dyDescent="0.3">
      <c r="F31" s="28" t="s">
        <v>16</v>
      </c>
      <c r="G31" s="33">
        <v>4362</v>
      </c>
    </row>
    <row r="100" spans="2:5" x14ac:dyDescent="0.3">
      <c r="B100" s="8" t="s">
        <v>4</v>
      </c>
      <c r="C100" s="8" t="s">
        <v>5</v>
      </c>
      <c r="D100" s="8" t="s">
        <v>6</v>
      </c>
      <c r="E100" s="8" t="s">
        <v>7</v>
      </c>
    </row>
    <row r="101" spans="2:5" x14ac:dyDescent="0.3">
      <c r="B101" s="17">
        <v>42752</v>
      </c>
      <c r="C101" s="10" t="s">
        <v>9</v>
      </c>
      <c r="D101" s="10" t="s">
        <v>14</v>
      </c>
      <c r="E101" s="11">
        <v>1000</v>
      </c>
    </row>
    <row r="102" spans="2:5" x14ac:dyDescent="0.3">
      <c r="B102" s="17">
        <v>42752</v>
      </c>
      <c r="C102" s="10" t="s">
        <v>9</v>
      </c>
      <c r="D102" s="10" t="s">
        <v>32</v>
      </c>
      <c r="E102" s="11">
        <v>500</v>
      </c>
    </row>
    <row r="103" spans="2:5" x14ac:dyDescent="0.3">
      <c r="B103" s="18">
        <v>42752</v>
      </c>
      <c r="C103" s="10" t="s">
        <v>9</v>
      </c>
      <c r="D103" s="10" t="s">
        <v>28</v>
      </c>
      <c r="E103" s="11">
        <v>500</v>
      </c>
    </row>
    <row r="104" spans="2:5" x14ac:dyDescent="0.3">
      <c r="B104" s="17">
        <v>42786</v>
      </c>
      <c r="C104" s="10" t="s">
        <v>13</v>
      </c>
      <c r="D104" s="10" t="s">
        <v>17</v>
      </c>
      <c r="E104" s="11">
        <v>20</v>
      </c>
    </row>
    <row r="105" spans="2:5" x14ac:dyDescent="0.3">
      <c r="B105" s="17">
        <v>42791</v>
      </c>
      <c r="C105" s="10" t="s">
        <v>13</v>
      </c>
      <c r="D105" s="10" t="s">
        <v>18</v>
      </c>
      <c r="E105" s="11">
        <v>125</v>
      </c>
    </row>
    <row r="106" spans="2:5" x14ac:dyDescent="0.3">
      <c r="B106" s="17">
        <v>42756</v>
      </c>
      <c r="C106" s="10" t="s">
        <v>13</v>
      </c>
      <c r="D106" s="10" t="s">
        <v>15</v>
      </c>
      <c r="E106" s="11">
        <v>250</v>
      </c>
    </row>
    <row r="107" spans="2:5" x14ac:dyDescent="0.3">
      <c r="B107" s="17">
        <v>42786</v>
      </c>
      <c r="C107" s="10" t="s">
        <v>13</v>
      </c>
      <c r="D107" s="10" t="s">
        <v>24</v>
      </c>
      <c r="E107" s="11">
        <v>20</v>
      </c>
    </row>
    <row r="108" spans="2:5" x14ac:dyDescent="0.3">
      <c r="B108" s="17">
        <v>42791</v>
      </c>
      <c r="C108" s="10" t="s">
        <v>13</v>
      </c>
      <c r="D108" s="10" t="s">
        <v>33</v>
      </c>
      <c r="E108" s="11">
        <v>125</v>
      </c>
    </row>
    <row r="109" spans="2:5" x14ac:dyDescent="0.3">
      <c r="B109" s="18">
        <v>42756</v>
      </c>
      <c r="C109" s="10" t="s">
        <v>13</v>
      </c>
      <c r="D109" s="10" t="s">
        <v>34</v>
      </c>
      <c r="E109" s="11">
        <v>250</v>
      </c>
    </row>
    <row r="110" spans="2:5" x14ac:dyDescent="0.3">
      <c r="B110" s="18">
        <v>42786</v>
      </c>
      <c r="C110" s="10" t="s">
        <v>13</v>
      </c>
      <c r="D110" s="10" t="s">
        <v>30</v>
      </c>
      <c r="E110" s="11">
        <v>20</v>
      </c>
    </row>
    <row r="111" spans="2:5" x14ac:dyDescent="0.3">
      <c r="B111" s="18">
        <v>42791</v>
      </c>
      <c r="C111" s="10" t="s">
        <v>13</v>
      </c>
      <c r="D111" s="10" t="s">
        <v>31</v>
      </c>
      <c r="E111" s="11">
        <v>125</v>
      </c>
    </row>
    <row r="112" spans="2:5" x14ac:dyDescent="0.3">
      <c r="B112" s="17">
        <v>42736</v>
      </c>
      <c r="C112" s="10" t="s">
        <v>11</v>
      </c>
      <c r="D112" s="10" t="s">
        <v>10</v>
      </c>
      <c r="E112" s="11">
        <v>74</v>
      </c>
    </row>
    <row r="113" spans="2:9" x14ac:dyDescent="0.3">
      <c r="B113" s="17">
        <v>42750</v>
      </c>
      <c r="C113" s="10" t="s">
        <v>11</v>
      </c>
      <c r="D113" s="10" t="s">
        <v>12</v>
      </c>
      <c r="E113" s="11">
        <v>235</v>
      </c>
    </row>
    <row r="114" spans="2:9" x14ac:dyDescent="0.3">
      <c r="B114" s="17">
        <v>42756</v>
      </c>
      <c r="C114" s="10" t="s">
        <v>11</v>
      </c>
      <c r="D114" s="10" t="s">
        <v>35</v>
      </c>
      <c r="E114" s="11">
        <v>125</v>
      </c>
    </row>
    <row r="115" spans="2:9" x14ac:dyDescent="0.3">
      <c r="B115" s="17">
        <v>42768</v>
      </c>
      <c r="C115" s="10" t="s">
        <v>11</v>
      </c>
      <c r="D115" s="10" t="s">
        <v>12</v>
      </c>
      <c r="E115" s="11">
        <v>235</v>
      </c>
    </row>
    <row r="116" spans="2:9" x14ac:dyDescent="0.3">
      <c r="B116" s="17">
        <v>42736</v>
      </c>
      <c r="C116" s="10" t="s">
        <v>11</v>
      </c>
      <c r="D116" s="10" t="s">
        <v>26</v>
      </c>
      <c r="E116" s="11">
        <v>74</v>
      </c>
    </row>
    <row r="117" spans="2:9" x14ac:dyDescent="0.3">
      <c r="B117" s="17">
        <v>42750</v>
      </c>
      <c r="C117" s="10" t="s">
        <v>11</v>
      </c>
      <c r="D117" s="10" t="s">
        <v>25</v>
      </c>
      <c r="E117" s="11">
        <v>70</v>
      </c>
    </row>
    <row r="118" spans="2:9" x14ac:dyDescent="0.3">
      <c r="B118" s="17">
        <v>42768</v>
      </c>
      <c r="C118" s="10" t="s">
        <v>11</v>
      </c>
      <c r="D118" s="10" t="s">
        <v>27</v>
      </c>
      <c r="E118" s="11">
        <v>235</v>
      </c>
    </row>
    <row r="119" spans="2:9" x14ac:dyDescent="0.3">
      <c r="B119" s="18">
        <v>42736</v>
      </c>
      <c r="C119" s="10" t="s">
        <v>11</v>
      </c>
      <c r="D119" s="10" t="s">
        <v>29</v>
      </c>
      <c r="E119" s="11">
        <v>74</v>
      </c>
    </row>
    <row r="120" spans="2:9" x14ac:dyDescent="0.3">
      <c r="B120" s="18">
        <v>42750</v>
      </c>
      <c r="C120" s="10" t="s">
        <v>11</v>
      </c>
      <c r="D120" s="10" t="s">
        <v>36</v>
      </c>
      <c r="E120" s="11">
        <v>70</v>
      </c>
    </row>
    <row r="121" spans="2:9" x14ac:dyDescent="0.3">
      <c r="B121" s="18">
        <v>42768</v>
      </c>
      <c r="C121" s="10" t="s">
        <v>11</v>
      </c>
      <c r="D121" s="10" t="s">
        <v>37</v>
      </c>
      <c r="E121" s="11">
        <v>235</v>
      </c>
      <c r="I121" s="39"/>
    </row>
  </sheetData>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topLeftCell="A12" workbookViewId="0"/>
  </sheetViews>
  <sheetFormatPr defaultColWidth="9.109375" defaultRowHeight="14.4" x14ac:dyDescent="0.3"/>
  <cols>
    <col min="1" max="1" width="9.5546875" style="6" bestFit="1" customWidth="1"/>
    <col min="2" max="5" width="9.109375" style="7"/>
    <col min="6" max="6" width="17.88671875" style="7" bestFit="1" customWidth="1"/>
    <col min="7" max="7" width="13.6640625" style="7" bestFit="1" customWidth="1"/>
    <col min="8" max="8" width="9.109375" style="7"/>
    <col min="9" max="9" width="20.88671875" style="7" bestFit="1" customWidth="1"/>
    <col min="10" max="10" width="14.88671875" style="7" bestFit="1" customWidth="1"/>
    <col min="11" max="11" width="14.44140625" style="7" bestFit="1" customWidth="1"/>
    <col min="12" max="12" width="6.33203125" style="7" bestFit="1" customWidth="1"/>
    <col min="13" max="13" width="9.6640625" style="7" bestFit="1" customWidth="1"/>
    <col min="14" max="14" width="6.88671875" style="7" bestFit="1" customWidth="1"/>
    <col min="15" max="15" width="6.6640625" style="7" bestFit="1" customWidth="1"/>
    <col min="16" max="16" width="9.6640625" style="7" bestFit="1" customWidth="1"/>
    <col min="17" max="17" width="10.5546875" style="7" bestFit="1" customWidth="1"/>
    <col min="18" max="18" width="5.44140625" style="7" bestFit="1" customWidth="1"/>
    <col min="19" max="19" width="4.88671875" style="7" bestFit="1" customWidth="1"/>
    <col min="20" max="20" width="8.109375" style="7" bestFit="1" customWidth="1"/>
    <col min="21" max="21" width="6.33203125" style="7" bestFit="1" customWidth="1"/>
    <col min="22" max="22" width="10.88671875" style="7" bestFit="1" customWidth="1"/>
    <col min="23" max="23" width="7.5546875" style="7" bestFit="1" customWidth="1"/>
    <col min="24" max="24" width="13.109375" style="7" bestFit="1" customWidth="1"/>
    <col min="25" max="25" width="15.88671875" style="7" bestFit="1" customWidth="1"/>
    <col min="26" max="26" width="6.5546875" style="7" bestFit="1" customWidth="1"/>
    <col min="27" max="27" width="6" style="7" bestFit="1" customWidth="1"/>
    <col min="28" max="28" width="7.109375" style="7" bestFit="1" customWidth="1"/>
    <col min="29" max="29" width="6.5546875" style="7" bestFit="1" customWidth="1"/>
    <col min="30" max="30" width="11.33203125" style="7" bestFit="1" customWidth="1"/>
    <col min="31" max="16384" width="9.109375" style="7"/>
  </cols>
  <sheetData>
    <row r="1" spans="1:9" x14ac:dyDescent="0.3">
      <c r="A1" s="46" t="s">
        <v>42</v>
      </c>
    </row>
    <row r="2" spans="1:9" x14ac:dyDescent="0.3">
      <c r="A2" s="46" t="s">
        <v>117</v>
      </c>
    </row>
    <row r="3" spans="1:9" x14ac:dyDescent="0.3">
      <c r="A3" s="46" t="s">
        <v>118</v>
      </c>
    </row>
    <row r="4" spans="1:9" x14ac:dyDescent="0.3">
      <c r="A4" s="46" t="s">
        <v>93</v>
      </c>
    </row>
    <row r="5" spans="1:9" x14ac:dyDescent="0.3">
      <c r="A5" s="46"/>
    </row>
    <row r="6" spans="1:9" ht="18" x14ac:dyDescent="0.35">
      <c r="F6" s="16" t="str">
        <f>IF(AND($F$9="Kelly",$G$9=935),"Right on!"," ")</f>
        <v xml:space="preserve"> </v>
      </c>
    </row>
    <row r="7" spans="1:9" x14ac:dyDescent="0.3">
      <c r="F7" s="27" t="s">
        <v>39</v>
      </c>
      <c r="G7" t="s">
        <v>8</v>
      </c>
    </row>
    <row r="8" spans="1:9" ht="18" x14ac:dyDescent="0.35">
      <c r="F8" s="28" t="s">
        <v>9</v>
      </c>
      <c r="G8" s="33">
        <v>2000</v>
      </c>
      <c r="I8" s="16"/>
    </row>
    <row r="9" spans="1:9" ht="18" x14ac:dyDescent="0.35">
      <c r="F9" s="30" t="s">
        <v>14</v>
      </c>
      <c r="G9" s="33">
        <v>1000</v>
      </c>
      <c r="I9" s="16"/>
    </row>
    <row r="10" spans="1:9" x14ac:dyDescent="0.3">
      <c r="F10" s="30" t="s">
        <v>28</v>
      </c>
      <c r="G10" s="33">
        <v>500</v>
      </c>
    </row>
    <row r="11" spans="1:9" x14ac:dyDescent="0.3">
      <c r="F11" s="30" t="s">
        <v>32</v>
      </c>
      <c r="G11" s="33">
        <v>500</v>
      </c>
    </row>
    <row r="12" spans="1:9" x14ac:dyDescent="0.3">
      <c r="F12" s="28" t="s">
        <v>13</v>
      </c>
      <c r="G12" s="33">
        <v>935</v>
      </c>
    </row>
    <row r="13" spans="1:9" x14ac:dyDescent="0.3">
      <c r="F13" s="30" t="s">
        <v>15</v>
      </c>
      <c r="G13" s="33">
        <v>250</v>
      </c>
    </row>
    <row r="14" spans="1:9" x14ac:dyDescent="0.3">
      <c r="F14" s="30" t="s">
        <v>24</v>
      </c>
      <c r="G14" s="33">
        <v>20</v>
      </c>
    </row>
    <row r="15" spans="1:9" x14ac:dyDescent="0.3">
      <c r="F15" s="30" t="s">
        <v>31</v>
      </c>
      <c r="G15" s="33">
        <v>125</v>
      </c>
    </row>
    <row r="16" spans="1:9" x14ac:dyDescent="0.3">
      <c r="F16" s="30" t="s">
        <v>17</v>
      </c>
      <c r="G16" s="33">
        <v>20</v>
      </c>
    </row>
    <row r="17" spans="6:7" x14ac:dyDescent="0.3">
      <c r="F17" s="30" t="s">
        <v>30</v>
      </c>
      <c r="G17" s="33">
        <v>20</v>
      </c>
    </row>
    <row r="18" spans="6:7" x14ac:dyDescent="0.3">
      <c r="F18" s="30" t="s">
        <v>18</v>
      </c>
      <c r="G18" s="33">
        <v>125</v>
      </c>
    </row>
    <row r="19" spans="6:7" x14ac:dyDescent="0.3">
      <c r="F19" s="30" t="s">
        <v>33</v>
      </c>
      <c r="G19" s="33">
        <v>125</v>
      </c>
    </row>
    <row r="20" spans="6:7" x14ac:dyDescent="0.3">
      <c r="F20" s="30" t="s">
        <v>34</v>
      </c>
      <c r="G20" s="33">
        <v>250</v>
      </c>
    </row>
    <row r="21" spans="6:7" x14ac:dyDescent="0.3">
      <c r="F21" s="28" t="s">
        <v>11</v>
      </c>
      <c r="G21" s="33">
        <v>1427</v>
      </c>
    </row>
    <row r="22" spans="6:7" x14ac:dyDescent="0.3">
      <c r="F22" s="30" t="s">
        <v>29</v>
      </c>
      <c r="G22" s="33">
        <v>74</v>
      </c>
    </row>
    <row r="23" spans="6:7" x14ac:dyDescent="0.3">
      <c r="F23" s="30" t="s">
        <v>27</v>
      </c>
      <c r="G23" s="33">
        <v>235</v>
      </c>
    </row>
    <row r="24" spans="6:7" x14ac:dyDescent="0.3">
      <c r="F24" s="30" t="s">
        <v>25</v>
      </c>
      <c r="G24" s="33">
        <v>70</v>
      </c>
    </row>
    <row r="25" spans="6:7" x14ac:dyDescent="0.3">
      <c r="F25" s="30" t="s">
        <v>12</v>
      </c>
      <c r="G25" s="33">
        <v>470</v>
      </c>
    </row>
    <row r="26" spans="6:7" x14ac:dyDescent="0.3">
      <c r="F26" s="30" t="s">
        <v>10</v>
      </c>
      <c r="G26" s="33">
        <v>74</v>
      </c>
    </row>
    <row r="27" spans="6:7" x14ac:dyDescent="0.3">
      <c r="F27" s="30" t="s">
        <v>26</v>
      </c>
      <c r="G27" s="33">
        <v>74</v>
      </c>
    </row>
    <row r="28" spans="6:7" x14ac:dyDescent="0.3">
      <c r="F28" s="30" t="s">
        <v>35</v>
      </c>
      <c r="G28" s="33">
        <v>125</v>
      </c>
    </row>
    <row r="29" spans="6:7" x14ac:dyDescent="0.3">
      <c r="F29" s="30" t="s">
        <v>36</v>
      </c>
      <c r="G29" s="33">
        <v>70</v>
      </c>
    </row>
    <row r="30" spans="6:7" x14ac:dyDescent="0.3">
      <c r="F30" s="30" t="s">
        <v>37</v>
      </c>
      <c r="G30" s="33">
        <v>235</v>
      </c>
    </row>
    <row r="31" spans="6:7" x14ac:dyDescent="0.3">
      <c r="F31" s="28" t="s">
        <v>16</v>
      </c>
      <c r="G31" s="33">
        <v>4362</v>
      </c>
    </row>
    <row r="100" spans="2:5" x14ac:dyDescent="0.3">
      <c r="B100" s="8" t="s">
        <v>4</v>
      </c>
      <c r="C100" s="8" t="s">
        <v>5</v>
      </c>
      <c r="D100" s="8" t="s">
        <v>6</v>
      </c>
      <c r="E100" s="8" t="s">
        <v>7</v>
      </c>
    </row>
    <row r="101" spans="2:5" x14ac:dyDescent="0.3">
      <c r="B101" s="17">
        <v>42752</v>
      </c>
      <c r="C101" s="10" t="s">
        <v>9</v>
      </c>
      <c r="D101" s="10" t="s">
        <v>14</v>
      </c>
      <c r="E101" s="11">
        <v>1000</v>
      </c>
    </row>
    <row r="102" spans="2:5" x14ac:dyDescent="0.3">
      <c r="B102" s="17">
        <v>42752</v>
      </c>
      <c r="C102" s="10" t="s">
        <v>9</v>
      </c>
      <c r="D102" s="10" t="s">
        <v>32</v>
      </c>
      <c r="E102" s="11">
        <v>500</v>
      </c>
    </row>
    <row r="103" spans="2:5" x14ac:dyDescent="0.3">
      <c r="B103" s="18">
        <v>42752</v>
      </c>
      <c r="C103" s="10" t="s">
        <v>9</v>
      </c>
      <c r="D103" s="10" t="s">
        <v>28</v>
      </c>
      <c r="E103" s="11">
        <v>500</v>
      </c>
    </row>
    <row r="104" spans="2:5" x14ac:dyDescent="0.3">
      <c r="B104" s="17">
        <v>42786</v>
      </c>
      <c r="C104" s="10" t="s">
        <v>13</v>
      </c>
      <c r="D104" s="10" t="s">
        <v>17</v>
      </c>
      <c r="E104" s="11">
        <v>20</v>
      </c>
    </row>
    <row r="105" spans="2:5" x14ac:dyDescent="0.3">
      <c r="B105" s="17">
        <v>42791</v>
      </c>
      <c r="C105" s="10" t="s">
        <v>13</v>
      </c>
      <c r="D105" s="10" t="s">
        <v>18</v>
      </c>
      <c r="E105" s="11">
        <v>125</v>
      </c>
    </row>
    <row r="106" spans="2:5" x14ac:dyDescent="0.3">
      <c r="B106" s="17">
        <v>42756</v>
      </c>
      <c r="C106" s="10" t="s">
        <v>13</v>
      </c>
      <c r="D106" s="10" t="s">
        <v>15</v>
      </c>
      <c r="E106" s="11">
        <v>250</v>
      </c>
    </row>
    <row r="107" spans="2:5" x14ac:dyDescent="0.3">
      <c r="B107" s="17">
        <v>42786</v>
      </c>
      <c r="C107" s="10" t="s">
        <v>13</v>
      </c>
      <c r="D107" s="10" t="s">
        <v>24</v>
      </c>
      <c r="E107" s="11">
        <v>20</v>
      </c>
    </row>
    <row r="108" spans="2:5" x14ac:dyDescent="0.3">
      <c r="B108" s="17">
        <v>42791</v>
      </c>
      <c r="C108" s="10" t="s">
        <v>13</v>
      </c>
      <c r="D108" s="10" t="s">
        <v>33</v>
      </c>
      <c r="E108" s="11">
        <v>125</v>
      </c>
    </row>
    <row r="109" spans="2:5" x14ac:dyDescent="0.3">
      <c r="B109" s="18">
        <v>42756</v>
      </c>
      <c r="C109" s="10" t="s">
        <v>13</v>
      </c>
      <c r="D109" s="10" t="s">
        <v>34</v>
      </c>
      <c r="E109" s="11">
        <v>250</v>
      </c>
    </row>
    <row r="110" spans="2:5" x14ac:dyDescent="0.3">
      <c r="B110" s="18">
        <v>42786</v>
      </c>
      <c r="C110" s="10" t="s">
        <v>13</v>
      </c>
      <c r="D110" s="10" t="s">
        <v>30</v>
      </c>
      <c r="E110" s="11">
        <v>20</v>
      </c>
    </row>
    <row r="111" spans="2:5" x14ac:dyDescent="0.3">
      <c r="B111" s="18">
        <v>42791</v>
      </c>
      <c r="C111" s="10" t="s">
        <v>13</v>
      </c>
      <c r="D111" s="10" t="s">
        <v>31</v>
      </c>
      <c r="E111" s="11">
        <v>125</v>
      </c>
    </row>
    <row r="112" spans="2:5" x14ac:dyDescent="0.3">
      <c r="B112" s="17">
        <v>42736</v>
      </c>
      <c r="C112" s="10" t="s">
        <v>11</v>
      </c>
      <c r="D112" s="10" t="s">
        <v>10</v>
      </c>
      <c r="E112" s="11">
        <v>74</v>
      </c>
    </row>
    <row r="113" spans="2:5" x14ac:dyDescent="0.3">
      <c r="B113" s="17">
        <v>42750</v>
      </c>
      <c r="C113" s="10" t="s">
        <v>11</v>
      </c>
      <c r="D113" s="10" t="s">
        <v>12</v>
      </c>
      <c r="E113" s="11">
        <v>235</v>
      </c>
    </row>
    <row r="114" spans="2:5" x14ac:dyDescent="0.3">
      <c r="B114" s="17">
        <v>42756</v>
      </c>
      <c r="C114" s="10" t="s">
        <v>11</v>
      </c>
      <c r="D114" s="10" t="s">
        <v>35</v>
      </c>
      <c r="E114" s="11">
        <v>125</v>
      </c>
    </row>
    <row r="115" spans="2:5" x14ac:dyDescent="0.3">
      <c r="B115" s="17">
        <v>42768</v>
      </c>
      <c r="C115" s="10" t="s">
        <v>11</v>
      </c>
      <c r="D115" s="10" t="s">
        <v>12</v>
      </c>
      <c r="E115" s="11">
        <v>235</v>
      </c>
    </row>
    <row r="116" spans="2:5" x14ac:dyDescent="0.3">
      <c r="B116" s="17">
        <v>42736</v>
      </c>
      <c r="C116" s="10" t="s">
        <v>11</v>
      </c>
      <c r="D116" s="10" t="s">
        <v>26</v>
      </c>
      <c r="E116" s="11">
        <v>74</v>
      </c>
    </row>
    <row r="117" spans="2:5" x14ac:dyDescent="0.3">
      <c r="B117" s="17">
        <v>42750</v>
      </c>
      <c r="C117" s="10" t="s">
        <v>11</v>
      </c>
      <c r="D117" s="10" t="s">
        <v>25</v>
      </c>
      <c r="E117" s="11">
        <v>70</v>
      </c>
    </row>
    <row r="118" spans="2:5" x14ac:dyDescent="0.3">
      <c r="B118" s="17">
        <v>42768</v>
      </c>
      <c r="C118" s="10" t="s">
        <v>11</v>
      </c>
      <c r="D118" s="10" t="s">
        <v>27</v>
      </c>
      <c r="E118" s="11">
        <v>235</v>
      </c>
    </row>
    <row r="119" spans="2:5" x14ac:dyDescent="0.3">
      <c r="B119" s="18">
        <v>42736</v>
      </c>
      <c r="C119" s="10" t="s">
        <v>11</v>
      </c>
      <c r="D119" s="10" t="s">
        <v>29</v>
      </c>
      <c r="E119" s="11">
        <v>74</v>
      </c>
    </row>
    <row r="120" spans="2:5" x14ac:dyDescent="0.3">
      <c r="B120" s="18">
        <v>42750</v>
      </c>
      <c r="C120" s="10" t="s">
        <v>11</v>
      </c>
      <c r="D120" s="10" t="s">
        <v>36</v>
      </c>
      <c r="E120" s="11">
        <v>70</v>
      </c>
    </row>
    <row r="121" spans="2:5" x14ac:dyDescent="0.3">
      <c r="B121" s="18">
        <v>42768</v>
      </c>
      <c r="C121" s="10" t="s">
        <v>11</v>
      </c>
      <c r="D121" s="10" t="s">
        <v>37</v>
      </c>
      <c r="E121" s="11">
        <v>235</v>
      </c>
    </row>
  </sheetData>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defaultColWidth="9.109375" defaultRowHeight="14.4" x14ac:dyDescent="0.3"/>
  <cols>
    <col min="1" max="1" width="9.6640625" style="6" bestFit="1" customWidth="1"/>
    <col min="2" max="2" width="13.6640625" style="7" bestFit="1" customWidth="1"/>
    <col min="3" max="13" width="10.6640625" style="7" customWidth="1"/>
    <col min="14" max="47" width="9.109375" style="7" customWidth="1"/>
    <col min="48" max="16384" width="9.109375" style="7"/>
  </cols>
  <sheetData>
    <row r="1" spans="1:13" x14ac:dyDescent="0.3">
      <c r="A1" s="46" t="s">
        <v>43</v>
      </c>
    </row>
    <row r="2" spans="1:13" x14ac:dyDescent="0.3">
      <c r="A2" s="46" t="s">
        <v>119</v>
      </c>
    </row>
    <row r="3" spans="1:13" ht="14.4" customHeight="1" x14ac:dyDescent="0.3">
      <c r="A3" s="46" t="s">
        <v>120</v>
      </c>
    </row>
    <row r="4" spans="1:13" x14ac:dyDescent="0.3">
      <c r="A4" s="46" t="s">
        <v>93</v>
      </c>
    </row>
    <row r="5" spans="1:13" x14ac:dyDescent="0.3">
      <c r="A5" s="46"/>
    </row>
    <row r="12" spans="1:13" ht="18" x14ac:dyDescent="0.35">
      <c r="C12" s="16" t="str">
        <f>IF(AND($C$16=398,$D$15="Jan"),"Nice job!"," ")</f>
        <v xml:space="preserve"> </v>
      </c>
    </row>
    <row r="13" spans="1:13" x14ac:dyDescent="0.3">
      <c r="B13" s="27" t="s">
        <v>8</v>
      </c>
      <c r="C13" s="27" t="s">
        <v>44</v>
      </c>
      <c r="D13"/>
      <c r="E13"/>
      <c r="F13"/>
      <c r="G13"/>
      <c r="H13"/>
      <c r="I13"/>
      <c r="J13"/>
      <c r="K13"/>
      <c r="L13"/>
      <c r="M13"/>
    </row>
    <row r="14" spans="1:13" x14ac:dyDescent="0.3">
      <c r="B14"/>
      <c r="C14" t="s">
        <v>12</v>
      </c>
      <c r="D14"/>
      <c r="E14"/>
      <c r="F14"/>
      <c r="G14" t="s">
        <v>45</v>
      </c>
      <c r="H14" t="s">
        <v>46</v>
      </c>
      <c r="I14"/>
      <c r="J14"/>
      <c r="K14"/>
      <c r="L14" t="s">
        <v>47</v>
      </c>
      <c r="M14" t="s">
        <v>16</v>
      </c>
    </row>
    <row r="15" spans="1:13" x14ac:dyDescent="0.3">
      <c r="B15" s="27" t="s">
        <v>39</v>
      </c>
      <c r="C15" t="s">
        <v>48</v>
      </c>
      <c r="D15" t="s">
        <v>49</v>
      </c>
      <c r="E15" t="s">
        <v>50</v>
      </c>
      <c r="F15" t="s">
        <v>51</v>
      </c>
      <c r="G15"/>
      <c r="H15" t="s">
        <v>48</v>
      </c>
      <c r="I15" t="s">
        <v>49</v>
      </c>
      <c r="J15" t="s">
        <v>50</v>
      </c>
      <c r="K15" t="s">
        <v>51</v>
      </c>
      <c r="L15"/>
      <c r="M15"/>
    </row>
    <row r="16" spans="1:13" x14ac:dyDescent="0.3">
      <c r="B16" s="28" t="s">
        <v>13</v>
      </c>
      <c r="C16" s="33">
        <v>74</v>
      </c>
      <c r="D16" s="33">
        <v>74</v>
      </c>
      <c r="E16" s="33">
        <v>125</v>
      </c>
      <c r="F16" s="33">
        <v>125</v>
      </c>
      <c r="G16" s="33">
        <v>398</v>
      </c>
      <c r="H16" s="33"/>
      <c r="I16" s="33"/>
      <c r="J16" s="33"/>
      <c r="K16" s="33"/>
      <c r="L16" s="33"/>
      <c r="M16" s="33">
        <v>398</v>
      </c>
    </row>
    <row r="17" spans="2:13" x14ac:dyDescent="0.3">
      <c r="B17" s="28" t="s">
        <v>9</v>
      </c>
      <c r="C17" s="33">
        <v>235</v>
      </c>
      <c r="D17" s="33">
        <v>235</v>
      </c>
      <c r="E17" s="33">
        <v>235</v>
      </c>
      <c r="F17" s="33">
        <v>74</v>
      </c>
      <c r="G17" s="33">
        <v>779</v>
      </c>
      <c r="H17" s="33"/>
      <c r="I17" s="33"/>
      <c r="J17" s="33"/>
      <c r="K17" s="33"/>
      <c r="L17" s="33"/>
      <c r="M17" s="33">
        <v>779</v>
      </c>
    </row>
    <row r="18" spans="2:13" x14ac:dyDescent="0.3">
      <c r="B18" s="28" t="s">
        <v>11</v>
      </c>
      <c r="C18" s="33"/>
      <c r="D18" s="33"/>
      <c r="E18" s="33"/>
      <c r="F18" s="33"/>
      <c r="G18" s="33"/>
      <c r="H18" s="33">
        <v>1000</v>
      </c>
      <c r="I18" s="33">
        <v>1000</v>
      </c>
      <c r="J18" s="33">
        <v>20</v>
      </c>
      <c r="K18" s="33">
        <v>70</v>
      </c>
      <c r="L18" s="33">
        <v>2090</v>
      </c>
      <c r="M18" s="33">
        <v>2090</v>
      </c>
    </row>
    <row r="19" spans="2:13" x14ac:dyDescent="0.3">
      <c r="B19" s="28" t="s">
        <v>16</v>
      </c>
      <c r="C19" s="33">
        <v>309</v>
      </c>
      <c r="D19" s="33">
        <v>309</v>
      </c>
      <c r="E19" s="33">
        <v>360</v>
      </c>
      <c r="F19" s="33">
        <v>199</v>
      </c>
      <c r="G19" s="33">
        <v>1177</v>
      </c>
      <c r="H19" s="33">
        <v>1000</v>
      </c>
      <c r="I19" s="33">
        <v>1000</v>
      </c>
      <c r="J19" s="33">
        <v>20</v>
      </c>
      <c r="K19" s="33">
        <v>70</v>
      </c>
      <c r="L19" s="33">
        <v>2090</v>
      </c>
      <c r="M19" s="33">
        <v>3267</v>
      </c>
    </row>
    <row r="20" spans="2:13" ht="18" x14ac:dyDescent="0.35">
      <c r="C20" s="16"/>
    </row>
    <row r="21" spans="2:13" ht="18" x14ac:dyDescent="0.35">
      <c r="B21" s="16"/>
    </row>
    <row r="23" spans="2:13" ht="18" x14ac:dyDescent="0.35">
      <c r="B23" s="16"/>
    </row>
    <row r="24" spans="2:13" ht="18" x14ac:dyDescent="0.35">
      <c r="B24" s="16"/>
    </row>
    <row r="95" spans="2:5" x14ac:dyDescent="0.3">
      <c r="B95" s="7" t="s">
        <v>52</v>
      </c>
      <c r="C95" s="7" t="s">
        <v>5</v>
      </c>
      <c r="D95" s="7" t="s">
        <v>6</v>
      </c>
      <c r="E95" s="7" t="s">
        <v>7</v>
      </c>
    </row>
    <row r="96" spans="2:5" x14ac:dyDescent="0.3">
      <c r="B96" s="7" t="s">
        <v>48</v>
      </c>
      <c r="C96" s="7" t="s">
        <v>13</v>
      </c>
      <c r="D96" s="7" t="s">
        <v>12</v>
      </c>
      <c r="E96" s="19">
        <v>74</v>
      </c>
    </row>
    <row r="97" spans="2:13" x14ac:dyDescent="0.3">
      <c r="B97" s="7" t="s">
        <v>48</v>
      </c>
      <c r="C97" s="7" t="s">
        <v>9</v>
      </c>
      <c r="D97" s="7" t="s">
        <v>12</v>
      </c>
      <c r="E97" s="19">
        <v>235</v>
      </c>
    </row>
    <row r="98" spans="2:13" x14ac:dyDescent="0.3">
      <c r="B98" s="7" t="s">
        <v>48</v>
      </c>
      <c r="C98" s="7" t="s">
        <v>11</v>
      </c>
      <c r="D98" s="7" t="s">
        <v>46</v>
      </c>
      <c r="E98" s="19">
        <v>1000</v>
      </c>
    </row>
    <row r="99" spans="2:13" x14ac:dyDescent="0.3">
      <c r="B99" s="7" t="s">
        <v>49</v>
      </c>
      <c r="C99" s="7" t="s">
        <v>13</v>
      </c>
      <c r="D99" s="7" t="s">
        <v>12</v>
      </c>
      <c r="E99" s="19">
        <v>74</v>
      </c>
    </row>
    <row r="100" spans="2:13" x14ac:dyDescent="0.3">
      <c r="B100" s="7" t="s">
        <v>49</v>
      </c>
      <c r="C100" s="7" t="s">
        <v>9</v>
      </c>
      <c r="D100" s="7" t="s">
        <v>12</v>
      </c>
      <c r="E100" s="19">
        <v>235</v>
      </c>
    </row>
    <row r="101" spans="2:13" x14ac:dyDescent="0.3">
      <c r="B101" s="7" t="s">
        <v>49</v>
      </c>
      <c r="C101" s="7" t="s">
        <v>11</v>
      </c>
      <c r="D101" s="7" t="s">
        <v>46</v>
      </c>
      <c r="E101" s="19">
        <v>1000</v>
      </c>
    </row>
    <row r="102" spans="2:13" x14ac:dyDescent="0.3">
      <c r="B102" s="7" t="s">
        <v>50</v>
      </c>
      <c r="C102" s="7" t="s">
        <v>13</v>
      </c>
      <c r="D102" s="7" t="s">
        <v>12</v>
      </c>
      <c r="E102" s="19">
        <v>125</v>
      </c>
    </row>
    <row r="103" spans="2:13" x14ac:dyDescent="0.3">
      <c r="B103" s="7" t="s">
        <v>50</v>
      </c>
      <c r="C103" s="7" t="s">
        <v>9</v>
      </c>
      <c r="D103" s="7" t="s">
        <v>12</v>
      </c>
      <c r="E103" s="19">
        <v>235</v>
      </c>
    </row>
    <row r="104" spans="2:13" x14ac:dyDescent="0.3">
      <c r="B104" s="7" t="s">
        <v>50</v>
      </c>
      <c r="C104" s="7" t="s">
        <v>11</v>
      </c>
      <c r="D104" s="7" t="s">
        <v>46</v>
      </c>
      <c r="E104" s="19">
        <v>20</v>
      </c>
    </row>
    <row r="105" spans="2:13" x14ac:dyDescent="0.3">
      <c r="B105" s="7" t="s">
        <v>51</v>
      </c>
      <c r="C105" s="7" t="s">
        <v>13</v>
      </c>
      <c r="D105" s="7" t="s">
        <v>12</v>
      </c>
      <c r="E105" s="19">
        <v>125</v>
      </c>
    </row>
    <row r="106" spans="2:13" x14ac:dyDescent="0.3">
      <c r="B106" s="7" t="s">
        <v>51</v>
      </c>
      <c r="C106" s="7" t="s">
        <v>9</v>
      </c>
      <c r="D106" s="7" t="s">
        <v>12</v>
      </c>
      <c r="E106" s="19">
        <v>74</v>
      </c>
    </row>
    <row r="107" spans="2:13" x14ac:dyDescent="0.3">
      <c r="B107" s="7" t="s">
        <v>51</v>
      </c>
      <c r="C107" s="7" t="s">
        <v>11</v>
      </c>
      <c r="D107" s="7" t="s">
        <v>46</v>
      </c>
      <c r="E107" s="19">
        <v>70</v>
      </c>
      <c r="M107" s="32"/>
    </row>
  </sheetData>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topLeftCell="A8" zoomScaleNormal="100" workbookViewId="0"/>
  </sheetViews>
  <sheetFormatPr defaultColWidth="9.109375" defaultRowHeight="14.4" x14ac:dyDescent="0.3"/>
  <cols>
    <col min="1" max="1" width="11.33203125" style="6" bestFit="1" customWidth="1"/>
    <col min="2" max="2" width="9.109375" style="7"/>
    <col min="3" max="3" width="19.33203125" style="7" bestFit="1" customWidth="1"/>
    <col min="4" max="4" width="15.109375" style="7" bestFit="1" customWidth="1"/>
    <col min="5" max="5" width="14.88671875" style="7" bestFit="1" customWidth="1"/>
    <col min="6" max="6" width="16" style="7" bestFit="1" customWidth="1"/>
    <col min="7" max="7" width="20.88671875" style="7" bestFit="1" customWidth="1"/>
    <col min="8" max="8" width="14.88671875" style="7" bestFit="1" customWidth="1"/>
    <col min="9" max="28" width="9.109375" style="7" customWidth="1"/>
    <col min="29" max="16384" width="9.109375" style="7"/>
  </cols>
  <sheetData>
    <row r="1" spans="1:5" x14ac:dyDescent="0.3">
      <c r="A1" s="46" t="s">
        <v>53</v>
      </c>
    </row>
    <row r="2" spans="1:5" x14ac:dyDescent="0.3">
      <c r="A2" s="46" t="s">
        <v>121</v>
      </c>
    </row>
    <row r="3" spans="1:5" x14ac:dyDescent="0.3">
      <c r="A3" s="46" t="s">
        <v>144</v>
      </c>
    </row>
    <row r="4" spans="1:5" x14ac:dyDescent="0.3">
      <c r="A4" s="46" t="s">
        <v>93</v>
      </c>
    </row>
    <row r="5" spans="1:5" x14ac:dyDescent="0.3">
      <c r="A5" s="46"/>
    </row>
    <row r="8" spans="1:5" x14ac:dyDescent="0.3">
      <c r="D8" s="27" t="s">
        <v>39</v>
      </c>
      <c r="E8" t="s">
        <v>8</v>
      </c>
    </row>
    <row r="9" spans="1:5" x14ac:dyDescent="0.3">
      <c r="D9" s="28" t="s">
        <v>54</v>
      </c>
      <c r="E9" s="29">
        <v>5425</v>
      </c>
    </row>
    <row r="10" spans="1:5" x14ac:dyDescent="0.3">
      <c r="D10" s="30" t="s">
        <v>11</v>
      </c>
      <c r="E10" s="29">
        <v>5425</v>
      </c>
    </row>
    <row r="11" spans="1:5" x14ac:dyDescent="0.3">
      <c r="D11" s="45" t="s">
        <v>55</v>
      </c>
      <c r="E11" s="29">
        <v>1272</v>
      </c>
    </row>
    <row r="12" spans="1:5" x14ac:dyDescent="0.3">
      <c r="D12" s="45" t="s">
        <v>56</v>
      </c>
      <c r="E12" s="29">
        <v>3220</v>
      </c>
    </row>
    <row r="13" spans="1:5" x14ac:dyDescent="0.3">
      <c r="D13" s="45" t="s">
        <v>46</v>
      </c>
      <c r="E13" s="29">
        <v>933</v>
      </c>
    </row>
    <row r="14" spans="1:5" x14ac:dyDescent="0.3">
      <c r="D14" s="28" t="s">
        <v>57</v>
      </c>
      <c r="E14" s="29">
        <v>4760</v>
      </c>
    </row>
    <row r="15" spans="1:5" x14ac:dyDescent="0.3">
      <c r="D15" s="30" t="s">
        <v>9</v>
      </c>
      <c r="E15" s="29">
        <v>4760</v>
      </c>
    </row>
    <row r="16" spans="1:5" x14ac:dyDescent="0.3">
      <c r="D16" s="45" t="s">
        <v>55</v>
      </c>
      <c r="E16" s="29">
        <v>1040</v>
      </c>
    </row>
    <row r="17" spans="4:5" x14ac:dyDescent="0.3">
      <c r="D17" s="45" t="s">
        <v>56</v>
      </c>
      <c r="E17" s="29">
        <v>2400</v>
      </c>
    </row>
    <row r="18" spans="4:5" x14ac:dyDescent="0.3">
      <c r="D18" s="45" t="s">
        <v>46</v>
      </c>
      <c r="E18" s="29">
        <v>1320</v>
      </c>
    </row>
    <row r="19" spans="4:5" x14ac:dyDescent="0.3">
      <c r="D19" s="28" t="s">
        <v>58</v>
      </c>
      <c r="E19" s="29">
        <v>3473</v>
      </c>
    </row>
    <row r="20" spans="4:5" x14ac:dyDescent="0.3">
      <c r="D20" s="30" t="s">
        <v>11</v>
      </c>
      <c r="E20" s="29">
        <v>3473</v>
      </c>
    </row>
    <row r="21" spans="4:5" x14ac:dyDescent="0.3">
      <c r="D21" s="45" t="s">
        <v>55</v>
      </c>
      <c r="E21" s="29">
        <v>1080</v>
      </c>
    </row>
    <row r="22" spans="4:5" x14ac:dyDescent="0.3">
      <c r="D22" s="45" t="s">
        <v>56</v>
      </c>
      <c r="E22" s="29">
        <v>1260</v>
      </c>
    </row>
    <row r="23" spans="4:5" x14ac:dyDescent="0.3">
      <c r="D23" s="45" t="s">
        <v>46</v>
      </c>
      <c r="E23" s="29">
        <v>1133</v>
      </c>
    </row>
    <row r="24" spans="4:5" x14ac:dyDescent="0.3">
      <c r="D24" s="28" t="s">
        <v>59</v>
      </c>
      <c r="E24" s="29">
        <v>4100</v>
      </c>
    </row>
    <row r="25" spans="4:5" x14ac:dyDescent="0.3">
      <c r="D25" s="30" t="s">
        <v>9</v>
      </c>
      <c r="E25" s="29">
        <v>4100</v>
      </c>
    </row>
    <row r="26" spans="4:5" x14ac:dyDescent="0.3">
      <c r="D26" s="45" t="s">
        <v>55</v>
      </c>
      <c r="E26" s="29">
        <v>1030</v>
      </c>
    </row>
    <row r="27" spans="4:5" x14ac:dyDescent="0.3">
      <c r="D27" s="45" t="s">
        <v>56</v>
      </c>
      <c r="E27" s="29">
        <v>1420</v>
      </c>
    </row>
    <row r="28" spans="4:5" x14ac:dyDescent="0.3">
      <c r="D28" s="45" t="s">
        <v>46</v>
      </c>
      <c r="E28" s="29">
        <v>1650</v>
      </c>
    </row>
    <row r="29" spans="4:5" x14ac:dyDescent="0.3">
      <c r="D29" s="28" t="s">
        <v>16</v>
      </c>
      <c r="E29" s="29">
        <v>17758</v>
      </c>
    </row>
    <row r="98" spans="2:5" x14ac:dyDescent="0.3">
      <c r="B98" s="7" t="s">
        <v>5</v>
      </c>
      <c r="C98" s="7" t="s">
        <v>60</v>
      </c>
      <c r="D98" s="7" t="s">
        <v>6</v>
      </c>
      <c r="E98" s="20" t="s">
        <v>7</v>
      </c>
    </row>
    <row r="99" spans="2:5" x14ac:dyDescent="0.3">
      <c r="B99" s="7" t="s">
        <v>9</v>
      </c>
      <c r="C99" s="7" t="s">
        <v>59</v>
      </c>
      <c r="D99" s="7" t="s">
        <v>55</v>
      </c>
      <c r="E99" s="19">
        <v>300</v>
      </c>
    </row>
    <row r="100" spans="2:5" x14ac:dyDescent="0.3">
      <c r="B100" s="7" t="s">
        <v>9</v>
      </c>
      <c r="C100" s="7" t="s">
        <v>59</v>
      </c>
      <c r="D100" s="7" t="s">
        <v>56</v>
      </c>
      <c r="E100" s="19">
        <v>200</v>
      </c>
    </row>
    <row r="101" spans="2:5" x14ac:dyDescent="0.3">
      <c r="B101" s="7" t="s">
        <v>9</v>
      </c>
      <c r="C101" s="7" t="s">
        <v>59</v>
      </c>
      <c r="D101" s="7" t="s">
        <v>46</v>
      </c>
      <c r="E101" s="19">
        <v>400</v>
      </c>
    </row>
    <row r="102" spans="2:5" x14ac:dyDescent="0.3">
      <c r="B102" s="7" t="s">
        <v>9</v>
      </c>
      <c r="C102" s="7" t="s">
        <v>59</v>
      </c>
      <c r="D102" s="7" t="s">
        <v>55</v>
      </c>
      <c r="E102" s="19">
        <v>300</v>
      </c>
    </row>
    <row r="103" spans="2:5" x14ac:dyDescent="0.3">
      <c r="B103" s="7" t="s">
        <v>9</v>
      </c>
      <c r="C103" s="7" t="s">
        <v>59</v>
      </c>
      <c r="D103" s="7" t="s">
        <v>56</v>
      </c>
      <c r="E103" s="19">
        <v>800</v>
      </c>
    </row>
    <row r="104" spans="2:5" x14ac:dyDescent="0.3">
      <c r="B104" s="7" t="s">
        <v>9</v>
      </c>
      <c r="C104" s="7" t="s">
        <v>59</v>
      </c>
      <c r="D104" s="7" t="s">
        <v>46</v>
      </c>
      <c r="E104" s="19">
        <v>400</v>
      </c>
    </row>
    <row r="105" spans="2:5" x14ac:dyDescent="0.3">
      <c r="B105" s="7" t="s">
        <v>9</v>
      </c>
      <c r="C105" s="7" t="s">
        <v>59</v>
      </c>
      <c r="D105" s="7" t="s">
        <v>55</v>
      </c>
      <c r="E105" s="19">
        <v>200</v>
      </c>
    </row>
    <row r="106" spans="2:5" x14ac:dyDescent="0.3">
      <c r="B106" s="7" t="s">
        <v>9</v>
      </c>
      <c r="C106" s="7" t="s">
        <v>59</v>
      </c>
      <c r="D106" s="7" t="s">
        <v>56</v>
      </c>
      <c r="E106" s="19">
        <v>300</v>
      </c>
    </row>
    <row r="107" spans="2:5" x14ac:dyDescent="0.3">
      <c r="B107" s="7" t="s">
        <v>9</v>
      </c>
      <c r="C107" s="7" t="s">
        <v>59</v>
      </c>
      <c r="D107" s="7" t="s">
        <v>46</v>
      </c>
      <c r="E107" s="19">
        <v>450</v>
      </c>
    </row>
    <row r="108" spans="2:5" x14ac:dyDescent="0.3">
      <c r="B108" s="7" t="s">
        <v>9</v>
      </c>
      <c r="C108" s="7" t="s">
        <v>59</v>
      </c>
      <c r="D108" s="7" t="s">
        <v>55</v>
      </c>
      <c r="E108" s="19">
        <v>230</v>
      </c>
    </row>
    <row r="109" spans="2:5" x14ac:dyDescent="0.3">
      <c r="B109" s="7" t="s">
        <v>9</v>
      </c>
      <c r="C109" s="7" t="s">
        <v>59</v>
      </c>
      <c r="D109" s="7" t="s">
        <v>56</v>
      </c>
      <c r="E109" s="19">
        <v>120</v>
      </c>
    </row>
    <row r="110" spans="2:5" x14ac:dyDescent="0.3">
      <c r="B110" s="7" t="s">
        <v>9</v>
      </c>
      <c r="C110" s="7" t="s">
        <v>59</v>
      </c>
      <c r="D110" s="7" t="s">
        <v>46</v>
      </c>
      <c r="E110" s="19">
        <v>400</v>
      </c>
    </row>
    <row r="111" spans="2:5" x14ac:dyDescent="0.3">
      <c r="B111" s="7" t="s">
        <v>9</v>
      </c>
      <c r="C111" s="7" t="s">
        <v>57</v>
      </c>
      <c r="D111" s="7" t="s">
        <v>55</v>
      </c>
      <c r="E111" s="19">
        <v>210</v>
      </c>
    </row>
    <row r="112" spans="2:5" x14ac:dyDescent="0.3">
      <c r="B112" s="7" t="s">
        <v>9</v>
      </c>
      <c r="C112" s="7" t="s">
        <v>57</v>
      </c>
      <c r="D112" s="7" t="s">
        <v>56</v>
      </c>
      <c r="E112" s="19">
        <v>300</v>
      </c>
    </row>
    <row r="113" spans="2:5" x14ac:dyDescent="0.3">
      <c r="B113" s="7" t="s">
        <v>9</v>
      </c>
      <c r="C113" s="7" t="s">
        <v>57</v>
      </c>
      <c r="D113" s="7" t="s">
        <v>46</v>
      </c>
      <c r="E113" s="19">
        <v>400</v>
      </c>
    </row>
    <row r="114" spans="2:5" x14ac:dyDescent="0.3">
      <c r="B114" s="7" t="s">
        <v>9</v>
      </c>
      <c r="C114" s="7" t="s">
        <v>57</v>
      </c>
      <c r="D114" s="7" t="s">
        <v>55</v>
      </c>
      <c r="E114" s="19">
        <v>230</v>
      </c>
    </row>
    <row r="115" spans="2:5" x14ac:dyDescent="0.3">
      <c r="B115" s="7" t="s">
        <v>9</v>
      </c>
      <c r="C115" s="7" t="s">
        <v>57</v>
      </c>
      <c r="D115" s="7" t="s">
        <v>56</v>
      </c>
      <c r="E115" s="19">
        <v>900</v>
      </c>
    </row>
    <row r="116" spans="2:5" x14ac:dyDescent="0.3">
      <c r="B116" s="7" t="s">
        <v>9</v>
      </c>
      <c r="C116" s="7" t="s">
        <v>57</v>
      </c>
      <c r="D116" s="7" t="s">
        <v>46</v>
      </c>
      <c r="E116" s="19">
        <v>300</v>
      </c>
    </row>
    <row r="117" spans="2:5" x14ac:dyDescent="0.3">
      <c r="B117" s="7" t="s">
        <v>9</v>
      </c>
      <c r="C117" s="7" t="s">
        <v>57</v>
      </c>
      <c r="D117" s="7" t="s">
        <v>55</v>
      </c>
      <c r="E117" s="19">
        <v>200</v>
      </c>
    </row>
    <row r="118" spans="2:5" x14ac:dyDescent="0.3">
      <c r="B118" s="7" t="s">
        <v>9</v>
      </c>
      <c r="C118" s="7" t="s">
        <v>57</v>
      </c>
      <c r="D118" s="7" t="s">
        <v>56</v>
      </c>
      <c r="E118" s="19">
        <v>1000</v>
      </c>
    </row>
    <row r="119" spans="2:5" x14ac:dyDescent="0.3">
      <c r="B119" s="7" t="s">
        <v>9</v>
      </c>
      <c r="C119" s="7" t="s">
        <v>57</v>
      </c>
      <c r="D119" s="7" t="s">
        <v>46</v>
      </c>
      <c r="E119" s="19">
        <v>220</v>
      </c>
    </row>
    <row r="120" spans="2:5" x14ac:dyDescent="0.3">
      <c r="B120" s="7" t="s">
        <v>9</v>
      </c>
      <c r="C120" s="7" t="s">
        <v>57</v>
      </c>
      <c r="D120" s="7" t="s">
        <v>55</v>
      </c>
      <c r="E120" s="19">
        <v>400</v>
      </c>
    </row>
    <row r="121" spans="2:5" x14ac:dyDescent="0.3">
      <c r="B121" s="7" t="s">
        <v>9</v>
      </c>
      <c r="C121" s="7" t="s">
        <v>57</v>
      </c>
      <c r="D121" s="7" t="s">
        <v>56</v>
      </c>
      <c r="E121" s="19">
        <v>200</v>
      </c>
    </row>
    <row r="122" spans="2:5" x14ac:dyDescent="0.3">
      <c r="B122" s="7" t="s">
        <v>9</v>
      </c>
      <c r="C122" s="7" t="s">
        <v>57</v>
      </c>
      <c r="D122" s="7" t="s">
        <v>46</v>
      </c>
      <c r="E122" s="19">
        <v>400</v>
      </c>
    </row>
    <row r="123" spans="2:5" x14ac:dyDescent="0.3">
      <c r="B123" s="7" t="s">
        <v>11</v>
      </c>
      <c r="C123" s="7" t="s">
        <v>58</v>
      </c>
      <c r="D123" s="7" t="s">
        <v>55</v>
      </c>
      <c r="E123" s="19">
        <v>100</v>
      </c>
    </row>
    <row r="124" spans="2:5" x14ac:dyDescent="0.3">
      <c r="B124" s="7" t="s">
        <v>11</v>
      </c>
      <c r="C124" s="7" t="s">
        <v>58</v>
      </c>
      <c r="D124" s="7" t="s">
        <v>56</v>
      </c>
      <c r="E124" s="19">
        <v>30</v>
      </c>
    </row>
    <row r="125" spans="2:5" x14ac:dyDescent="0.3">
      <c r="B125" s="7" t="s">
        <v>11</v>
      </c>
      <c r="C125" s="7" t="s">
        <v>58</v>
      </c>
      <c r="D125" s="7" t="s">
        <v>46</v>
      </c>
      <c r="E125" s="19">
        <v>123</v>
      </c>
    </row>
    <row r="126" spans="2:5" x14ac:dyDescent="0.3">
      <c r="B126" s="7" t="s">
        <v>11</v>
      </c>
      <c r="C126" s="7" t="s">
        <v>58</v>
      </c>
      <c r="D126" s="7" t="s">
        <v>55</v>
      </c>
      <c r="E126" s="19">
        <v>300</v>
      </c>
    </row>
    <row r="127" spans="2:5" x14ac:dyDescent="0.3">
      <c r="B127" s="7" t="s">
        <v>11</v>
      </c>
      <c r="C127" s="7" t="s">
        <v>58</v>
      </c>
      <c r="D127" s="7" t="s">
        <v>56</v>
      </c>
      <c r="E127" s="19">
        <v>350</v>
      </c>
    </row>
    <row r="128" spans="2:5" x14ac:dyDescent="0.3">
      <c r="B128" s="7" t="s">
        <v>11</v>
      </c>
      <c r="C128" s="7" t="s">
        <v>58</v>
      </c>
      <c r="D128" s="7" t="s">
        <v>46</v>
      </c>
      <c r="E128" s="19">
        <v>230</v>
      </c>
    </row>
    <row r="129" spans="2:5" x14ac:dyDescent="0.3">
      <c r="B129" s="7" t="s">
        <v>11</v>
      </c>
      <c r="C129" s="7" t="s">
        <v>58</v>
      </c>
      <c r="D129" s="7" t="s">
        <v>55</v>
      </c>
      <c r="E129" s="19">
        <v>120</v>
      </c>
    </row>
    <row r="130" spans="2:5" x14ac:dyDescent="0.3">
      <c r="B130" s="7" t="s">
        <v>11</v>
      </c>
      <c r="C130" s="7" t="s">
        <v>58</v>
      </c>
      <c r="D130" s="7" t="s">
        <v>56</v>
      </c>
      <c r="E130" s="19">
        <v>640</v>
      </c>
    </row>
    <row r="131" spans="2:5" x14ac:dyDescent="0.3">
      <c r="B131" s="7" t="s">
        <v>11</v>
      </c>
      <c r="C131" s="7" t="s">
        <v>58</v>
      </c>
      <c r="D131" s="7" t="s">
        <v>46</v>
      </c>
      <c r="E131" s="19">
        <v>530</v>
      </c>
    </row>
    <row r="132" spans="2:5" x14ac:dyDescent="0.3">
      <c r="B132" s="7" t="s">
        <v>11</v>
      </c>
      <c r="C132" s="7" t="s">
        <v>58</v>
      </c>
      <c r="D132" s="7" t="s">
        <v>55</v>
      </c>
      <c r="E132" s="19">
        <v>560</v>
      </c>
    </row>
    <row r="133" spans="2:5" x14ac:dyDescent="0.3">
      <c r="B133" s="7" t="s">
        <v>11</v>
      </c>
      <c r="C133" s="7" t="s">
        <v>58</v>
      </c>
      <c r="D133" s="7" t="s">
        <v>56</v>
      </c>
      <c r="E133" s="19">
        <v>240</v>
      </c>
    </row>
    <row r="134" spans="2:5" x14ac:dyDescent="0.3">
      <c r="B134" s="7" t="s">
        <v>11</v>
      </c>
      <c r="C134" s="7" t="s">
        <v>58</v>
      </c>
      <c r="D134" s="7" t="s">
        <v>46</v>
      </c>
      <c r="E134" s="19">
        <v>250</v>
      </c>
    </row>
    <row r="135" spans="2:5" x14ac:dyDescent="0.3">
      <c r="B135" s="7" t="s">
        <v>11</v>
      </c>
      <c r="C135" s="7" t="s">
        <v>54</v>
      </c>
      <c r="D135" s="7" t="s">
        <v>55</v>
      </c>
      <c r="E135" s="19">
        <v>62</v>
      </c>
    </row>
    <row r="136" spans="2:5" x14ac:dyDescent="0.3">
      <c r="B136" s="7" t="s">
        <v>11</v>
      </c>
      <c r="C136" s="7" t="s">
        <v>54</v>
      </c>
      <c r="D136" s="7" t="s">
        <v>56</v>
      </c>
      <c r="E136" s="19">
        <v>600</v>
      </c>
    </row>
    <row r="137" spans="2:5" x14ac:dyDescent="0.3">
      <c r="B137" s="7" t="s">
        <v>11</v>
      </c>
      <c r="C137" s="7" t="s">
        <v>54</v>
      </c>
      <c r="D137" s="7" t="s">
        <v>46</v>
      </c>
      <c r="E137" s="19">
        <v>340</v>
      </c>
    </row>
    <row r="138" spans="2:5" x14ac:dyDescent="0.3">
      <c r="B138" s="7" t="s">
        <v>11</v>
      </c>
      <c r="C138" s="7" t="s">
        <v>54</v>
      </c>
      <c r="D138" s="7" t="s">
        <v>55</v>
      </c>
      <c r="E138" s="19">
        <v>205</v>
      </c>
    </row>
    <row r="139" spans="2:5" x14ac:dyDescent="0.3">
      <c r="B139" s="7" t="s">
        <v>11</v>
      </c>
      <c r="C139" s="7" t="s">
        <v>54</v>
      </c>
      <c r="D139" s="7" t="s">
        <v>56</v>
      </c>
      <c r="E139" s="19">
        <v>500</v>
      </c>
    </row>
    <row r="140" spans="2:5" x14ac:dyDescent="0.3">
      <c r="B140" s="7" t="s">
        <v>11</v>
      </c>
      <c r="C140" s="7" t="s">
        <v>54</v>
      </c>
      <c r="D140" s="7" t="s">
        <v>46</v>
      </c>
      <c r="E140" s="19">
        <v>403</v>
      </c>
    </row>
    <row r="141" spans="2:5" x14ac:dyDescent="0.3">
      <c r="B141" s="7" t="s">
        <v>11</v>
      </c>
      <c r="C141" s="7" t="s">
        <v>54</v>
      </c>
      <c r="D141" s="7" t="s">
        <v>55</v>
      </c>
      <c r="E141" s="19">
        <v>503</v>
      </c>
    </row>
    <row r="142" spans="2:5" x14ac:dyDescent="0.3">
      <c r="B142" s="7" t="s">
        <v>11</v>
      </c>
      <c r="C142" s="7" t="s">
        <v>54</v>
      </c>
      <c r="D142" s="7" t="s">
        <v>56</v>
      </c>
      <c r="E142" s="19">
        <v>2000</v>
      </c>
    </row>
    <row r="143" spans="2:5" x14ac:dyDescent="0.3">
      <c r="B143" s="7" t="s">
        <v>11</v>
      </c>
      <c r="C143" s="7" t="s">
        <v>54</v>
      </c>
      <c r="D143" s="7" t="s">
        <v>46</v>
      </c>
      <c r="E143" s="19">
        <v>140</v>
      </c>
    </row>
    <row r="144" spans="2:5" x14ac:dyDescent="0.3">
      <c r="B144" s="7" t="s">
        <v>11</v>
      </c>
      <c r="C144" s="7" t="s">
        <v>54</v>
      </c>
      <c r="D144" s="7" t="s">
        <v>55</v>
      </c>
      <c r="E144" s="19">
        <v>502</v>
      </c>
    </row>
    <row r="145" spans="2:5" x14ac:dyDescent="0.3">
      <c r="B145" s="7" t="s">
        <v>11</v>
      </c>
      <c r="C145" s="7" t="s">
        <v>54</v>
      </c>
      <c r="D145" s="7" t="s">
        <v>56</v>
      </c>
      <c r="E145" s="19">
        <v>120</v>
      </c>
    </row>
    <row r="146" spans="2:5" x14ac:dyDescent="0.3">
      <c r="B146" s="7" t="s">
        <v>11</v>
      </c>
      <c r="C146" s="7" t="s">
        <v>54</v>
      </c>
      <c r="D146" s="7" t="s">
        <v>46</v>
      </c>
      <c r="E146" s="19">
        <v>50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defaultColWidth="9.109375" defaultRowHeight="14.4" x14ac:dyDescent="0.3"/>
  <cols>
    <col min="1" max="1" width="9.109375" style="6" customWidth="1"/>
    <col min="2" max="6" width="9.109375" style="7"/>
    <col min="7" max="7" width="10.6640625" style="7" bestFit="1" customWidth="1"/>
    <col min="8" max="8" width="11.33203125" style="7" bestFit="1" customWidth="1"/>
    <col min="9" max="9" width="14.88671875" style="7" bestFit="1" customWidth="1"/>
    <col min="10" max="10" width="8.88671875" style="7" customWidth="1"/>
    <col min="11" max="16384" width="9.109375" style="7"/>
  </cols>
  <sheetData>
    <row r="1" spans="1:19" x14ac:dyDescent="0.3">
      <c r="A1" s="6" t="s">
        <v>89</v>
      </c>
    </row>
    <row r="2" spans="1:19" x14ac:dyDescent="0.3">
      <c r="A2" s="46" t="s">
        <v>94</v>
      </c>
    </row>
    <row r="3" spans="1:19" x14ac:dyDescent="0.3">
      <c r="A3" s="46" t="s">
        <v>93</v>
      </c>
    </row>
    <row r="4" spans="1:19" x14ac:dyDescent="0.3">
      <c r="A4" s="49"/>
    </row>
    <row r="8" spans="1:19" x14ac:dyDescent="0.3">
      <c r="B8" s="8" t="s">
        <v>4</v>
      </c>
      <c r="C8" s="8" t="s">
        <v>5</v>
      </c>
      <c r="D8" s="8" t="s">
        <v>6</v>
      </c>
      <c r="E8" s="8" t="s">
        <v>7</v>
      </c>
    </row>
    <row r="9" spans="1:19" x14ac:dyDescent="0.3">
      <c r="A9" s="6" t="s">
        <v>2</v>
      </c>
      <c r="B9" s="9">
        <v>42736</v>
      </c>
      <c r="C9" s="10" t="s">
        <v>9</v>
      </c>
      <c r="D9" s="36" t="s">
        <v>92</v>
      </c>
      <c r="E9" s="11">
        <v>95</v>
      </c>
    </row>
    <row r="10" spans="1:19" x14ac:dyDescent="0.3">
      <c r="A10" s="6" t="s">
        <v>3</v>
      </c>
      <c r="B10" s="12">
        <v>42750</v>
      </c>
      <c r="C10" s="13" t="s">
        <v>11</v>
      </c>
      <c r="D10" s="13" t="s">
        <v>12</v>
      </c>
      <c r="E10" s="14">
        <v>325</v>
      </c>
      <c r="H10" s="27" t="s">
        <v>5</v>
      </c>
      <c r="I10" t="s">
        <v>8</v>
      </c>
    </row>
    <row r="11" spans="1:19" x14ac:dyDescent="0.3">
      <c r="B11" s="9">
        <v>42752</v>
      </c>
      <c r="C11" s="36" t="s">
        <v>11</v>
      </c>
      <c r="D11" s="36" t="s">
        <v>18</v>
      </c>
      <c r="E11" s="11">
        <v>250</v>
      </c>
      <c r="H11" t="s">
        <v>9</v>
      </c>
      <c r="I11" s="29">
        <v>220</v>
      </c>
      <c r="P11"/>
      <c r="Q11"/>
      <c r="R11"/>
      <c r="S11"/>
    </row>
    <row r="12" spans="1:19" x14ac:dyDescent="0.3">
      <c r="B12" s="12">
        <v>42756</v>
      </c>
      <c r="C12" s="37" t="s">
        <v>9</v>
      </c>
      <c r="D12" s="37" t="s">
        <v>12</v>
      </c>
      <c r="E12" s="14">
        <v>125</v>
      </c>
      <c r="H12" t="s">
        <v>13</v>
      </c>
      <c r="I12" s="29">
        <v>270</v>
      </c>
      <c r="P12"/>
      <c r="Q12"/>
      <c r="R12"/>
      <c r="S12"/>
    </row>
    <row r="13" spans="1:19" x14ac:dyDescent="0.3">
      <c r="B13" s="9">
        <v>42768</v>
      </c>
      <c r="C13" s="10" t="s">
        <v>11</v>
      </c>
      <c r="D13" s="10" t="s">
        <v>12</v>
      </c>
      <c r="E13" s="11">
        <v>235</v>
      </c>
      <c r="H13" t="s">
        <v>11</v>
      </c>
      <c r="I13" s="29">
        <v>810</v>
      </c>
      <c r="P13"/>
      <c r="Q13"/>
      <c r="R13"/>
      <c r="S13"/>
    </row>
    <row r="14" spans="1:19" x14ac:dyDescent="0.3">
      <c r="B14" s="12">
        <v>42786</v>
      </c>
      <c r="C14" s="13" t="s">
        <v>13</v>
      </c>
      <c r="D14" s="13" t="s">
        <v>17</v>
      </c>
      <c r="E14" s="14">
        <v>20</v>
      </c>
      <c r="H14" t="s">
        <v>16</v>
      </c>
      <c r="I14" s="29">
        <v>1300</v>
      </c>
      <c r="P14"/>
      <c r="Q14"/>
      <c r="R14"/>
      <c r="S14"/>
    </row>
    <row r="15" spans="1:19" x14ac:dyDescent="0.3">
      <c r="B15" s="9">
        <v>42791</v>
      </c>
      <c r="C15" s="10" t="s">
        <v>13</v>
      </c>
      <c r="D15" s="10" t="s">
        <v>18</v>
      </c>
      <c r="E15" s="11">
        <v>125</v>
      </c>
      <c r="P15"/>
      <c r="Q15"/>
      <c r="R15"/>
      <c r="S15"/>
    </row>
    <row r="16" spans="1:19" x14ac:dyDescent="0.3">
      <c r="B16" s="12">
        <v>42791</v>
      </c>
      <c r="C16" t="s">
        <v>13</v>
      </c>
      <c r="D16" t="s">
        <v>14</v>
      </c>
      <c r="E16" s="14">
        <v>125</v>
      </c>
      <c r="P16"/>
      <c r="Q16"/>
      <c r="R16"/>
      <c r="S16"/>
    </row>
    <row r="17" spans="16:19" x14ac:dyDescent="0.3">
      <c r="P17"/>
      <c r="Q17"/>
      <c r="R17"/>
      <c r="S17"/>
    </row>
    <row r="18" spans="16:19" x14ac:dyDescent="0.3">
      <c r="P18"/>
      <c r="Q18"/>
      <c r="R18"/>
      <c r="S18"/>
    </row>
    <row r="19" spans="16:19" x14ac:dyDescent="0.3">
      <c r="P19"/>
      <c r="Q19"/>
      <c r="R19"/>
      <c r="S19"/>
    </row>
  </sheetData>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topLeftCell="A43" workbookViewId="0"/>
  </sheetViews>
  <sheetFormatPr defaultColWidth="9.109375" defaultRowHeight="14.4" x14ac:dyDescent="0.3"/>
  <cols>
    <col min="1" max="1" width="9.109375" style="6"/>
    <col min="2" max="2" width="8.44140625" style="7" bestFit="1" customWidth="1"/>
    <col min="3" max="3" width="9" style="7" bestFit="1" customWidth="1"/>
    <col min="4" max="4" width="12.33203125" style="7" bestFit="1" customWidth="1"/>
    <col min="5" max="5" width="9.88671875" style="7" bestFit="1" customWidth="1"/>
    <col min="6" max="16384" width="9.109375" style="7"/>
  </cols>
  <sheetData>
    <row r="1" spans="1:5" x14ac:dyDescent="0.3">
      <c r="A1" s="46" t="s">
        <v>122</v>
      </c>
    </row>
    <row r="2" spans="1:5" x14ac:dyDescent="0.3">
      <c r="A2" s="46" t="s">
        <v>123</v>
      </c>
    </row>
    <row r="3" spans="1:5" x14ac:dyDescent="0.3">
      <c r="A3" s="46" t="s">
        <v>93</v>
      </c>
    </row>
    <row r="4" spans="1:5" x14ac:dyDescent="0.3">
      <c r="A4" s="46"/>
    </row>
    <row r="7" spans="1:5" x14ac:dyDescent="0.3">
      <c r="B7" s="7" t="s">
        <v>60</v>
      </c>
      <c r="C7" s="7" t="s">
        <v>61</v>
      </c>
      <c r="D7" s="7" t="s">
        <v>62</v>
      </c>
      <c r="E7" s="7" t="s">
        <v>63</v>
      </c>
    </row>
    <row r="8" spans="1:5" x14ac:dyDescent="0.3">
      <c r="B8" s="7" t="s">
        <v>59</v>
      </c>
      <c r="C8" s="7" t="s">
        <v>64</v>
      </c>
      <c r="D8" s="7" t="s">
        <v>65</v>
      </c>
      <c r="E8" s="7">
        <v>300</v>
      </c>
    </row>
    <row r="9" spans="1:5" x14ac:dyDescent="0.3">
      <c r="B9" s="7" t="s">
        <v>59</v>
      </c>
      <c r="C9" s="7" t="s">
        <v>66</v>
      </c>
      <c r="D9" s="7" t="s">
        <v>67</v>
      </c>
      <c r="E9" s="7">
        <v>200</v>
      </c>
    </row>
    <row r="10" spans="1:5" x14ac:dyDescent="0.3">
      <c r="B10" s="7" t="s">
        <v>59</v>
      </c>
      <c r="C10" s="7" t="s">
        <v>68</v>
      </c>
      <c r="D10" s="7" t="s">
        <v>69</v>
      </c>
      <c r="E10" s="7">
        <v>400</v>
      </c>
    </row>
    <row r="11" spans="1:5" x14ac:dyDescent="0.3">
      <c r="B11" s="7" t="s">
        <v>59</v>
      </c>
      <c r="C11" s="7" t="s">
        <v>64</v>
      </c>
      <c r="D11" s="7" t="s">
        <v>70</v>
      </c>
      <c r="E11" s="7">
        <v>300</v>
      </c>
    </row>
    <row r="12" spans="1:5" x14ac:dyDescent="0.3">
      <c r="B12" s="7" t="s">
        <v>59</v>
      </c>
      <c r="C12" s="7" t="s">
        <v>66</v>
      </c>
      <c r="D12" s="7" t="s">
        <v>65</v>
      </c>
      <c r="E12" s="7">
        <v>800</v>
      </c>
    </row>
    <row r="13" spans="1:5" x14ac:dyDescent="0.3">
      <c r="B13" s="7" t="s">
        <v>59</v>
      </c>
      <c r="C13" s="7" t="s">
        <v>68</v>
      </c>
      <c r="D13" s="7" t="s">
        <v>67</v>
      </c>
      <c r="E13" s="7">
        <v>400</v>
      </c>
    </row>
    <row r="14" spans="1:5" x14ac:dyDescent="0.3">
      <c r="B14" s="7" t="s">
        <v>59</v>
      </c>
      <c r="C14" s="7" t="s">
        <v>64</v>
      </c>
      <c r="D14" s="7" t="s">
        <v>69</v>
      </c>
      <c r="E14" s="7">
        <v>200</v>
      </c>
    </row>
    <row r="15" spans="1:5" x14ac:dyDescent="0.3">
      <c r="B15" s="7" t="s">
        <v>59</v>
      </c>
      <c r="C15" s="7" t="s">
        <v>66</v>
      </c>
      <c r="D15" s="7" t="s">
        <v>70</v>
      </c>
      <c r="E15" s="7">
        <v>300</v>
      </c>
    </row>
    <row r="16" spans="1:5" x14ac:dyDescent="0.3">
      <c r="B16" s="7" t="s">
        <v>59</v>
      </c>
      <c r="C16" s="7" t="s">
        <v>68</v>
      </c>
      <c r="D16" s="7" t="s">
        <v>65</v>
      </c>
      <c r="E16" s="7">
        <v>450</v>
      </c>
    </row>
    <row r="17" spans="2:5" x14ac:dyDescent="0.3">
      <c r="B17" s="7" t="s">
        <v>59</v>
      </c>
      <c r="C17" s="7" t="s">
        <v>64</v>
      </c>
      <c r="D17" s="7" t="s">
        <v>67</v>
      </c>
      <c r="E17" s="7">
        <v>230</v>
      </c>
    </row>
    <row r="18" spans="2:5" x14ac:dyDescent="0.3">
      <c r="B18" s="7" t="s">
        <v>59</v>
      </c>
      <c r="C18" s="7" t="s">
        <v>66</v>
      </c>
      <c r="D18" s="7" t="s">
        <v>69</v>
      </c>
      <c r="E18" s="7">
        <v>120</v>
      </c>
    </row>
    <row r="19" spans="2:5" x14ac:dyDescent="0.3">
      <c r="B19" s="7" t="s">
        <v>59</v>
      </c>
      <c r="C19" s="7" t="s">
        <v>68</v>
      </c>
      <c r="D19" s="7" t="s">
        <v>70</v>
      </c>
      <c r="E19" s="7">
        <v>400</v>
      </c>
    </row>
    <row r="20" spans="2:5" x14ac:dyDescent="0.3">
      <c r="B20" s="7" t="s">
        <v>57</v>
      </c>
      <c r="C20" s="7" t="s">
        <v>64</v>
      </c>
      <c r="D20" s="7" t="s">
        <v>71</v>
      </c>
      <c r="E20" s="7">
        <v>210</v>
      </c>
    </row>
    <row r="21" spans="2:5" x14ac:dyDescent="0.3">
      <c r="B21" s="7" t="s">
        <v>57</v>
      </c>
      <c r="C21" s="7" t="s">
        <v>66</v>
      </c>
      <c r="D21" s="7" t="s">
        <v>72</v>
      </c>
      <c r="E21" s="7">
        <v>300</v>
      </c>
    </row>
    <row r="22" spans="2:5" x14ac:dyDescent="0.3">
      <c r="B22" s="7" t="s">
        <v>57</v>
      </c>
      <c r="C22" s="7" t="s">
        <v>68</v>
      </c>
      <c r="D22" s="7" t="s">
        <v>73</v>
      </c>
      <c r="E22" s="7">
        <v>400</v>
      </c>
    </row>
    <row r="23" spans="2:5" x14ac:dyDescent="0.3">
      <c r="B23" s="7" t="s">
        <v>57</v>
      </c>
      <c r="C23" s="7" t="s">
        <v>64</v>
      </c>
      <c r="D23" s="7" t="s">
        <v>74</v>
      </c>
      <c r="E23" s="7">
        <v>230</v>
      </c>
    </row>
    <row r="24" spans="2:5" x14ac:dyDescent="0.3">
      <c r="B24" s="7" t="s">
        <v>57</v>
      </c>
      <c r="C24" s="7" t="s">
        <v>66</v>
      </c>
      <c r="D24" s="7" t="s">
        <v>71</v>
      </c>
      <c r="E24" s="7">
        <v>900</v>
      </c>
    </row>
    <row r="25" spans="2:5" x14ac:dyDescent="0.3">
      <c r="B25" s="7" t="s">
        <v>57</v>
      </c>
      <c r="C25" s="7" t="s">
        <v>68</v>
      </c>
      <c r="D25" s="7" t="s">
        <v>72</v>
      </c>
      <c r="E25" s="7">
        <v>300</v>
      </c>
    </row>
    <row r="26" spans="2:5" x14ac:dyDescent="0.3">
      <c r="B26" s="7" t="s">
        <v>57</v>
      </c>
      <c r="C26" s="7" t="s">
        <v>64</v>
      </c>
      <c r="D26" s="7" t="s">
        <v>73</v>
      </c>
      <c r="E26" s="7">
        <v>200</v>
      </c>
    </row>
    <row r="27" spans="2:5" x14ac:dyDescent="0.3">
      <c r="B27" s="7" t="s">
        <v>57</v>
      </c>
      <c r="C27" s="7" t="s">
        <v>66</v>
      </c>
      <c r="D27" s="7" t="s">
        <v>74</v>
      </c>
      <c r="E27" s="7">
        <v>1000</v>
      </c>
    </row>
    <row r="28" spans="2:5" x14ac:dyDescent="0.3">
      <c r="B28" s="7" t="s">
        <v>57</v>
      </c>
      <c r="C28" s="7" t="s">
        <v>68</v>
      </c>
      <c r="D28" s="7" t="s">
        <v>71</v>
      </c>
      <c r="E28" s="7">
        <v>220</v>
      </c>
    </row>
    <row r="29" spans="2:5" x14ac:dyDescent="0.3">
      <c r="B29" s="7" t="s">
        <v>57</v>
      </c>
      <c r="C29" s="7" t="s">
        <v>64</v>
      </c>
      <c r="D29" s="7" t="s">
        <v>72</v>
      </c>
      <c r="E29" s="7">
        <v>400</v>
      </c>
    </row>
    <row r="30" spans="2:5" x14ac:dyDescent="0.3">
      <c r="B30" s="7" t="s">
        <v>57</v>
      </c>
      <c r="C30" s="7" t="s">
        <v>66</v>
      </c>
      <c r="D30" s="7" t="s">
        <v>73</v>
      </c>
      <c r="E30" s="7">
        <v>200</v>
      </c>
    </row>
    <row r="31" spans="2:5" x14ac:dyDescent="0.3">
      <c r="B31" s="7" t="s">
        <v>57</v>
      </c>
      <c r="C31" s="7" t="s">
        <v>68</v>
      </c>
      <c r="D31" s="7" t="s">
        <v>74</v>
      </c>
      <c r="E31" s="7">
        <v>400</v>
      </c>
    </row>
    <row r="32" spans="2:5" x14ac:dyDescent="0.3">
      <c r="B32" s="7" t="s">
        <v>58</v>
      </c>
      <c r="C32" s="7" t="s">
        <v>64</v>
      </c>
      <c r="D32" s="7" t="s">
        <v>75</v>
      </c>
      <c r="E32" s="7">
        <v>100</v>
      </c>
    </row>
    <row r="33" spans="2:5" x14ac:dyDescent="0.3">
      <c r="B33" s="7" t="s">
        <v>58</v>
      </c>
      <c r="C33" s="7" t="s">
        <v>66</v>
      </c>
      <c r="D33" s="7" t="s">
        <v>76</v>
      </c>
      <c r="E33" s="7">
        <v>30</v>
      </c>
    </row>
    <row r="34" spans="2:5" x14ac:dyDescent="0.3">
      <c r="B34" s="7" t="s">
        <v>58</v>
      </c>
      <c r="C34" s="7" t="s">
        <v>68</v>
      </c>
      <c r="D34" s="7" t="s">
        <v>77</v>
      </c>
      <c r="E34" s="7">
        <v>123</v>
      </c>
    </row>
    <row r="35" spans="2:5" x14ac:dyDescent="0.3">
      <c r="B35" s="7" t="s">
        <v>58</v>
      </c>
      <c r="C35" s="7" t="s">
        <v>64</v>
      </c>
      <c r="D35" s="7" t="s">
        <v>78</v>
      </c>
      <c r="E35" s="7">
        <v>300</v>
      </c>
    </row>
    <row r="36" spans="2:5" x14ac:dyDescent="0.3">
      <c r="B36" s="7" t="s">
        <v>58</v>
      </c>
      <c r="C36" s="7" t="s">
        <v>66</v>
      </c>
      <c r="D36" s="7" t="s">
        <v>75</v>
      </c>
      <c r="E36" s="7">
        <v>350</v>
      </c>
    </row>
    <row r="37" spans="2:5" x14ac:dyDescent="0.3">
      <c r="B37" s="7" t="s">
        <v>58</v>
      </c>
      <c r="C37" s="7" t="s">
        <v>68</v>
      </c>
      <c r="D37" s="7" t="s">
        <v>76</v>
      </c>
      <c r="E37" s="7">
        <v>230</v>
      </c>
    </row>
    <row r="38" spans="2:5" x14ac:dyDescent="0.3">
      <c r="B38" s="7" t="s">
        <v>58</v>
      </c>
      <c r="C38" s="7" t="s">
        <v>64</v>
      </c>
      <c r="D38" s="7" t="s">
        <v>77</v>
      </c>
      <c r="E38" s="7">
        <v>120</v>
      </c>
    </row>
    <row r="39" spans="2:5" x14ac:dyDescent="0.3">
      <c r="B39" s="7" t="s">
        <v>58</v>
      </c>
      <c r="C39" s="7" t="s">
        <v>66</v>
      </c>
      <c r="D39" s="7" t="s">
        <v>78</v>
      </c>
      <c r="E39" s="7">
        <v>640</v>
      </c>
    </row>
    <row r="40" spans="2:5" x14ac:dyDescent="0.3">
      <c r="B40" s="7" t="s">
        <v>58</v>
      </c>
      <c r="C40" s="7" t="s">
        <v>68</v>
      </c>
      <c r="D40" s="7" t="s">
        <v>75</v>
      </c>
      <c r="E40" s="7">
        <v>530</v>
      </c>
    </row>
    <row r="41" spans="2:5" x14ac:dyDescent="0.3">
      <c r="B41" s="7" t="s">
        <v>58</v>
      </c>
      <c r="C41" s="7" t="s">
        <v>64</v>
      </c>
      <c r="D41" s="7" t="s">
        <v>76</v>
      </c>
      <c r="E41" s="7">
        <v>560</v>
      </c>
    </row>
    <row r="42" spans="2:5" x14ac:dyDescent="0.3">
      <c r="B42" s="7" t="s">
        <v>58</v>
      </c>
      <c r="C42" s="7" t="s">
        <v>66</v>
      </c>
      <c r="D42" s="7" t="s">
        <v>77</v>
      </c>
      <c r="E42" s="7">
        <v>240</v>
      </c>
    </row>
    <row r="43" spans="2:5" x14ac:dyDescent="0.3">
      <c r="B43" s="7" t="s">
        <v>58</v>
      </c>
      <c r="C43" s="7" t="s">
        <v>68</v>
      </c>
      <c r="D43" s="7" t="s">
        <v>78</v>
      </c>
      <c r="E43" s="7">
        <v>250</v>
      </c>
    </row>
    <row r="44" spans="2:5" x14ac:dyDescent="0.3">
      <c r="B44" s="7" t="s">
        <v>54</v>
      </c>
      <c r="C44" s="7" t="s">
        <v>64</v>
      </c>
      <c r="D44" s="7" t="s">
        <v>79</v>
      </c>
      <c r="E44" s="7">
        <v>62</v>
      </c>
    </row>
    <row r="45" spans="2:5" x14ac:dyDescent="0.3">
      <c r="B45" s="7" t="s">
        <v>54</v>
      </c>
      <c r="C45" s="7" t="s">
        <v>66</v>
      </c>
      <c r="D45" s="7" t="s">
        <v>80</v>
      </c>
      <c r="E45" s="7">
        <v>600</v>
      </c>
    </row>
    <row r="46" spans="2:5" x14ac:dyDescent="0.3">
      <c r="B46" s="7" t="s">
        <v>54</v>
      </c>
      <c r="C46" s="7" t="s">
        <v>68</v>
      </c>
      <c r="D46" s="7" t="s">
        <v>69</v>
      </c>
      <c r="E46" s="7">
        <v>340</v>
      </c>
    </row>
    <row r="47" spans="2:5" x14ac:dyDescent="0.3">
      <c r="B47" s="7" t="s">
        <v>54</v>
      </c>
      <c r="C47" s="7" t="s">
        <v>64</v>
      </c>
      <c r="D47" s="7" t="s">
        <v>65</v>
      </c>
      <c r="E47" s="7">
        <v>205</v>
      </c>
    </row>
    <row r="48" spans="2:5" x14ac:dyDescent="0.3">
      <c r="B48" s="7" t="s">
        <v>54</v>
      </c>
      <c r="C48" s="7" t="s">
        <v>66</v>
      </c>
      <c r="D48" s="7" t="s">
        <v>79</v>
      </c>
      <c r="E48" s="7">
        <v>500</v>
      </c>
    </row>
    <row r="49" spans="2:5" x14ac:dyDescent="0.3">
      <c r="B49" s="7" t="s">
        <v>54</v>
      </c>
      <c r="C49" s="7" t="s">
        <v>68</v>
      </c>
      <c r="D49" s="7" t="s">
        <v>80</v>
      </c>
      <c r="E49" s="7">
        <v>403</v>
      </c>
    </row>
    <row r="50" spans="2:5" x14ac:dyDescent="0.3">
      <c r="B50" s="7" t="s">
        <v>54</v>
      </c>
      <c r="C50" s="7" t="s">
        <v>64</v>
      </c>
      <c r="D50" s="7" t="s">
        <v>69</v>
      </c>
      <c r="E50" s="7">
        <v>503</v>
      </c>
    </row>
    <row r="51" spans="2:5" x14ac:dyDescent="0.3">
      <c r="B51" s="7" t="s">
        <v>54</v>
      </c>
      <c r="C51" s="7" t="s">
        <v>66</v>
      </c>
      <c r="D51" s="7" t="s">
        <v>65</v>
      </c>
      <c r="E51" s="7">
        <v>2000</v>
      </c>
    </row>
    <row r="52" spans="2:5" x14ac:dyDescent="0.3">
      <c r="B52" s="7" t="s">
        <v>54</v>
      </c>
      <c r="C52" s="7" t="s">
        <v>68</v>
      </c>
      <c r="D52" s="7" t="s">
        <v>79</v>
      </c>
      <c r="E52" s="7">
        <v>140</v>
      </c>
    </row>
    <row r="53" spans="2:5" x14ac:dyDescent="0.3">
      <c r="B53" s="7" t="s">
        <v>54</v>
      </c>
      <c r="C53" s="7" t="s">
        <v>64</v>
      </c>
      <c r="D53" s="7" t="s">
        <v>80</v>
      </c>
      <c r="E53" s="7">
        <v>502</v>
      </c>
    </row>
    <row r="54" spans="2:5" x14ac:dyDescent="0.3">
      <c r="B54" s="7" t="s">
        <v>54</v>
      </c>
      <c r="C54" s="7" t="s">
        <v>66</v>
      </c>
      <c r="D54" s="7" t="s">
        <v>69</v>
      </c>
      <c r="E54" s="7">
        <v>120</v>
      </c>
    </row>
    <row r="55" spans="2:5" x14ac:dyDescent="0.3">
      <c r="B55" s="7" t="s">
        <v>54</v>
      </c>
      <c r="C55" s="7" t="s">
        <v>68</v>
      </c>
      <c r="D55" s="7" t="s">
        <v>65</v>
      </c>
      <c r="E55" s="7">
        <v>50</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topLeftCell="A10" workbookViewId="0">
      <selection activeCell="K8" sqref="K8"/>
    </sheetView>
  </sheetViews>
  <sheetFormatPr defaultColWidth="9.109375" defaultRowHeight="14.4" x14ac:dyDescent="0.3"/>
  <cols>
    <col min="1" max="1" width="9.109375" style="6"/>
    <col min="2" max="2" width="13.109375" style="7" bestFit="1" customWidth="1"/>
    <col min="3" max="3" width="16.5546875" style="7" bestFit="1" customWidth="1"/>
    <col min="4" max="4" width="10.33203125" style="7" customWidth="1"/>
    <col min="5" max="5" width="8.33203125" style="7" customWidth="1"/>
    <col min="6" max="7" width="11.33203125" style="7" bestFit="1" customWidth="1"/>
    <col min="8" max="8" width="7.5546875" style="7" bestFit="1" customWidth="1"/>
    <col min="9" max="9" width="6.109375" style="7" bestFit="1" customWidth="1"/>
    <col min="10" max="10" width="5" style="7"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2" ht="15" customHeight="1" x14ac:dyDescent="0.3">
      <c r="A1" s="52" t="s">
        <v>134</v>
      </c>
    </row>
    <row r="2" spans="1:12" ht="15" customHeight="1" x14ac:dyDescent="0.3">
      <c r="A2" s="6" t="s">
        <v>128</v>
      </c>
    </row>
    <row r="3" spans="1:12" ht="15" customHeight="1" x14ac:dyDescent="0.3">
      <c r="A3" s="6" t="s">
        <v>133</v>
      </c>
    </row>
    <row r="4" spans="1:12" ht="15" customHeight="1" x14ac:dyDescent="0.3">
      <c r="A4" s="6" t="s">
        <v>132</v>
      </c>
    </row>
    <row r="5" spans="1:12" ht="15" customHeight="1" x14ac:dyDescent="0.35">
      <c r="A5" s="46" t="s">
        <v>93</v>
      </c>
      <c r="K5" s="16"/>
      <c r="L5" s="16"/>
    </row>
    <row r="6" spans="1:12" ht="15" customHeight="1" x14ac:dyDescent="0.35">
      <c r="A6" s="46"/>
      <c r="K6" s="16"/>
      <c r="L6" s="16"/>
    </row>
    <row r="7" spans="1:12" ht="15" customHeight="1" x14ac:dyDescent="0.3">
      <c r="K7" s="7" t="s">
        <v>81</v>
      </c>
    </row>
    <row r="8" spans="1:12" ht="15" customHeight="1" x14ac:dyDescent="0.3">
      <c r="K8" s="21" t="s">
        <v>66</v>
      </c>
    </row>
    <row r="9" spans="1:12" ht="15" customHeight="1" x14ac:dyDescent="0.35">
      <c r="K9" s="16" t="str">
        <f>IF($K$8="George","You're right!",IF($K$8="Dave","Try again...",IF($K$8="Jenny","Not quite...",IF($K$8=" "," "," "))))</f>
        <v>You're right!</v>
      </c>
    </row>
    <row r="10" spans="1:12" ht="15" customHeight="1" x14ac:dyDescent="0.3"/>
    <row r="11" spans="1:12" ht="15" customHeight="1" x14ac:dyDescent="0.3"/>
    <row r="12" spans="1:12" ht="15" customHeight="1" x14ac:dyDescent="0.35">
      <c r="B12" s="27" t="s">
        <v>82</v>
      </c>
      <c r="C12" s="27" t="s">
        <v>44</v>
      </c>
      <c r="D12"/>
      <c r="E12"/>
      <c r="F12"/>
      <c r="K12" s="16"/>
    </row>
    <row r="13" spans="1:12" ht="15" customHeight="1" x14ac:dyDescent="0.3">
      <c r="B13" s="27" t="s">
        <v>39</v>
      </c>
      <c r="C13" t="s">
        <v>68</v>
      </c>
      <c r="D13" t="s">
        <v>66</v>
      </c>
      <c r="E13" t="s">
        <v>64</v>
      </c>
      <c r="F13" t="s">
        <v>16</v>
      </c>
    </row>
    <row r="14" spans="1:12" ht="15" customHeight="1" x14ac:dyDescent="0.3">
      <c r="B14" s="28" t="s">
        <v>54</v>
      </c>
      <c r="C14" s="31">
        <v>933</v>
      </c>
      <c r="D14" s="31">
        <v>3220</v>
      </c>
      <c r="E14" s="31">
        <v>1272</v>
      </c>
      <c r="F14" s="31">
        <v>5425</v>
      </c>
    </row>
    <row r="15" spans="1:12" ht="15" customHeight="1" x14ac:dyDescent="0.3">
      <c r="B15" s="28" t="s">
        <v>57</v>
      </c>
      <c r="C15" s="31">
        <v>1320</v>
      </c>
      <c r="D15" s="31">
        <v>2400</v>
      </c>
      <c r="E15" s="31">
        <v>1040</v>
      </c>
      <c r="F15" s="31">
        <v>4760</v>
      </c>
    </row>
    <row r="16" spans="1:12" ht="15" customHeight="1" x14ac:dyDescent="0.3">
      <c r="B16" s="28" t="s">
        <v>58</v>
      </c>
      <c r="C16" s="31">
        <v>1133</v>
      </c>
      <c r="D16" s="31">
        <v>1260</v>
      </c>
      <c r="E16" s="31">
        <v>1080</v>
      </c>
      <c r="F16" s="31">
        <v>3473</v>
      </c>
    </row>
    <row r="17" spans="2:6" ht="15" customHeight="1" x14ac:dyDescent="0.3">
      <c r="B17" s="28" t="s">
        <v>59</v>
      </c>
      <c r="C17" s="31">
        <v>1650</v>
      </c>
      <c r="D17" s="31">
        <v>1420</v>
      </c>
      <c r="E17" s="31">
        <v>1030</v>
      </c>
      <c r="F17" s="31">
        <v>4100</v>
      </c>
    </row>
    <row r="18" spans="2:6" ht="15" customHeight="1" x14ac:dyDescent="0.3">
      <c r="B18" s="28" t="s">
        <v>16</v>
      </c>
      <c r="C18" s="31">
        <v>5036</v>
      </c>
      <c r="D18" s="31">
        <v>8300</v>
      </c>
      <c r="E18" s="31">
        <v>4422</v>
      </c>
      <c r="F18" s="31">
        <v>17758</v>
      </c>
    </row>
    <row r="19" spans="2:6" ht="15" customHeight="1" x14ac:dyDescent="0.3">
      <c r="B19"/>
      <c r="C19"/>
    </row>
    <row r="20" spans="2:6" ht="15" customHeight="1" x14ac:dyDescent="0.3">
      <c r="B20"/>
      <c r="C20"/>
    </row>
    <row r="21" spans="2:6" x14ac:dyDescent="0.3">
      <c r="B21"/>
      <c r="C21"/>
    </row>
    <row r="22" spans="2:6" x14ac:dyDescent="0.3">
      <c r="B22"/>
      <c r="C22"/>
    </row>
    <row r="23" spans="2:6" x14ac:dyDescent="0.3">
      <c r="B23"/>
      <c r="C23"/>
    </row>
    <row r="24" spans="2:6" x14ac:dyDescent="0.3">
      <c r="B24"/>
      <c r="C24"/>
    </row>
    <row r="25" spans="2:6" x14ac:dyDescent="0.3">
      <c r="B25"/>
      <c r="C25"/>
    </row>
    <row r="26" spans="2:6" x14ac:dyDescent="0.3">
      <c r="B26"/>
      <c r="C26"/>
    </row>
    <row r="27" spans="2:6" x14ac:dyDescent="0.3">
      <c r="B27"/>
      <c r="C27"/>
    </row>
    <row r="28" spans="2:6" x14ac:dyDescent="0.3">
      <c r="B28"/>
      <c r="C28"/>
    </row>
    <row r="29" spans="2:6" x14ac:dyDescent="0.3">
      <c r="B29"/>
      <c r="C29"/>
    </row>
    <row r="30" spans="2:6" x14ac:dyDescent="0.3">
      <c r="B30"/>
      <c r="C30"/>
    </row>
    <row r="31" spans="2:6" x14ac:dyDescent="0.3">
      <c r="B31"/>
      <c r="C31"/>
    </row>
    <row r="32" spans="2:6"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row r="39" spans="2:3" x14ac:dyDescent="0.3">
      <c r="B39"/>
      <c r="C39"/>
    </row>
    <row r="40" spans="2:3" x14ac:dyDescent="0.3">
      <c r="B40"/>
      <c r="C40"/>
    </row>
    <row r="41" spans="2:3" x14ac:dyDescent="0.3">
      <c r="B41"/>
      <c r="C41"/>
    </row>
    <row r="42" spans="2:3" x14ac:dyDescent="0.3">
      <c r="B42"/>
      <c r="C42"/>
    </row>
    <row r="43" spans="2:3" x14ac:dyDescent="0.3">
      <c r="B43"/>
      <c r="C43"/>
    </row>
    <row r="44" spans="2:3" x14ac:dyDescent="0.3">
      <c r="B44"/>
      <c r="C44"/>
    </row>
    <row r="45" spans="2:3" x14ac:dyDescent="0.3">
      <c r="B45"/>
      <c r="C45"/>
    </row>
    <row r="46" spans="2:3" x14ac:dyDescent="0.3">
      <c r="B46"/>
      <c r="C46"/>
    </row>
    <row r="47" spans="2:3" x14ac:dyDescent="0.3">
      <c r="B47"/>
      <c r="C47"/>
    </row>
    <row r="48" spans="2:3"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row r="61" spans="2:3" x14ac:dyDescent="0.3">
      <c r="B61"/>
      <c r="C61"/>
    </row>
    <row r="62" spans="2:3" x14ac:dyDescent="0.3">
      <c r="B62"/>
      <c r="C62"/>
    </row>
    <row r="63" spans="2:3" x14ac:dyDescent="0.3">
      <c r="B63"/>
      <c r="C63"/>
    </row>
    <row r="64" spans="2:3" x14ac:dyDescent="0.3">
      <c r="B64"/>
      <c r="C64"/>
    </row>
    <row r="65" spans="2:3" x14ac:dyDescent="0.3">
      <c r="B65"/>
      <c r="C65"/>
    </row>
    <row r="66" spans="2:3" x14ac:dyDescent="0.3">
      <c r="B66"/>
      <c r="C66"/>
    </row>
    <row r="67" spans="2:3" x14ac:dyDescent="0.3">
      <c r="B67"/>
      <c r="C67"/>
    </row>
    <row r="68" spans="2:3" x14ac:dyDescent="0.3">
      <c r="B68"/>
      <c r="C68"/>
    </row>
    <row r="69" spans="2:3" x14ac:dyDescent="0.3">
      <c r="B69"/>
      <c r="C69"/>
    </row>
    <row r="70" spans="2:3" x14ac:dyDescent="0.3">
      <c r="B70"/>
      <c r="C70"/>
    </row>
    <row r="71" spans="2:3" x14ac:dyDescent="0.3">
      <c r="B71"/>
      <c r="C71"/>
    </row>
    <row r="72" spans="2:3" x14ac:dyDescent="0.3">
      <c r="B72"/>
      <c r="C72"/>
    </row>
    <row r="73" spans="2:3" x14ac:dyDescent="0.3">
      <c r="B73"/>
      <c r="C73"/>
    </row>
    <row r="74" spans="2:3" x14ac:dyDescent="0.3">
      <c r="B74"/>
      <c r="C74"/>
    </row>
    <row r="75" spans="2:3" x14ac:dyDescent="0.3">
      <c r="B75"/>
      <c r="C75"/>
    </row>
    <row r="76" spans="2:3" x14ac:dyDescent="0.3">
      <c r="B76"/>
      <c r="C76"/>
    </row>
    <row r="77" spans="2:3" x14ac:dyDescent="0.3">
      <c r="B77"/>
      <c r="C77"/>
    </row>
  </sheetData>
  <dataValidations count="1">
    <dataValidation type="list" allowBlank="1" showErrorMessage="1" promptTitle="Pick an item from the drop down." sqref="K8" xr:uid="{F6262C7D-4218-4E68-B6B1-F538B0F49442}">
      <formula1>"Dave,George,Jenny, ,"</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topLeftCell="A13" workbookViewId="0">
      <selection activeCell="B14" sqref="B14"/>
    </sheetView>
  </sheetViews>
  <sheetFormatPr defaultColWidth="9.109375" defaultRowHeight="14.4" x14ac:dyDescent="0.3"/>
  <cols>
    <col min="1" max="1" width="9.109375" style="6"/>
    <col min="2" max="3" width="16.5546875" style="7" bestFit="1" customWidth="1"/>
    <col min="4" max="4" width="7.5546875" style="7" bestFit="1" customWidth="1"/>
    <col min="5" max="5" width="6.109375" style="7" bestFit="1" customWidth="1"/>
    <col min="6" max="6" width="11.33203125" style="7" bestFit="1" customWidth="1"/>
    <col min="7" max="7" width="8.44140625" style="7" bestFit="1" customWidth="1"/>
    <col min="8" max="8" width="7.5546875" style="7" bestFit="1" customWidth="1"/>
    <col min="9" max="9" width="6.109375" style="7" bestFit="1" customWidth="1"/>
    <col min="10" max="10" width="11.44140625" style="7" bestFit="1"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1" ht="15" customHeight="1" x14ac:dyDescent="0.3">
      <c r="A1" s="52" t="s">
        <v>136</v>
      </c>
    </row>
    <row r="2" spans="1:11" ht="15" customHeight="1" x14ac:dyDescent="0.3">
      <c r="A2" s="6" t="s">
        <v>128</v>
      </c>
    </row>
    <row r="3" spans="1:11" ht="15" customHeight="1" x14ac:dyDescent="0.3">
      <c r="A3" s="6" t="s">
        <v>135</v>
      </c>
    </row>
    <row r="4" spans="1:11" ht="15" customHeight="1" x14ac:dyDescent="0.35">
      <c r="A4" s="46" t="s">
        <v>93</v>
      </c>
      <c r="J4" s="16" t="str">
        <f>IF(AND($B$14="Buyer",$I$18=1175),"Good job! You placed"," ")</f>
        <v xml:space="preserve"> </v>
      </c>
    </row>
    <row r="5" spans="1:11" ht="15" customHeight="1" x14ac:dyDescent="0.35">
      <c r="A5" s="46"/>
      <c r="J5" s="16" t="str">
        <f>IF(AND(B$14="Fall",$C$17=1272),"Good job! You placed a"," ")</f>
        <v>Good job! You placed a</v>
      </c>
      <c r="K5" s="16"/>
    </row>
    <row r="6" spans="1:11" ht="15" customHeight="1" x14ac:dyDescent="0.35">
      <c r="J6" s="16" t="str">
        <f>IF(AND(B$14="Fall",$C$17=1272),"secondary row field. Now"," ")</f>
        <v>secondary row field. Now</v>
      </c>
      <c r="K6" s="16"/>
    </row>
    <row r="7" spans="1:11" ht="15" customHeight="1" x14ac:dyDescent="0.35">
      <c r="J7" s="16" t="str">
        <f>IF(AND(B$14="Fall",$C$17=1272),"scroll down and click Next."," ")</f>
        <v>scroll down and click Next.</v>
      </c>
      <c r="K7" s="16"/>
    </row>
    <row r="8" spans="1:11" ht="15" customHeight="1" x14ac:dyDescent="0.3"/>
    <row r="9" spans="1:11" ht="15" customHeight="1" x14ac:dyDescent="0.3"/>
    <row r="10" spans="1:11" ht="15" customHeight="1" x14ac:dyDescent="0.3"/>
    <row r="11" spans="1:11" ht="15" customHeight="1" x14ac:dyDescent="0.3"/>
    <row r="12" spans="1:11" ht="15" customHeight="1" x14ac:dyDescent="0.3"/>
    <row r="13" spans="1:11" ht="15" customHeight="1" x14ac:dyDescent="0.3">
      <c r="B13" s="27" t="s">
        <v>39</v>
      </c>
      <c r="C13" t="s">
        <v>82</v>
      </c>
    </row>
    <row r="14" spans="1:11" x14ac:dyDescent="0.3">
      <c r="B14" s="28" t="s">
        <v>54</v>
      </c>
      <c r="C14" s="34">
        <v>5425</v>
      </c>
    </row>
    <row r="15" spans="1:11" x14ac:dyDescent="0.3">
      <c r="B15" s="30" t="s">
        <v>68</v>
      </c>
      <c r="C15" s="34">
        <v>933</v>
      </c>
    </row>
    <row r="16" spans="1:11" x14ac:dyDescent="0.3">
      <c r="B16" s="30" t="s">
        <v>66</v>
      </c>
      <c r="C16" s="34">
        <v>3220</v>
      </c>
    </row>
    <row r="17" spans="2:3" x14ac:dyDescent="0.3">
      <c r="B17" s="30" t="s">
        <v>64</v>
      </c>
      <c r="C17" s="34">
        <v>1272</v>
      </c>
    </row>
    <row r="18" spans="2:3" x14ac:dyDescent="0.3">
      <c r="B18" s="28" t="s">
        <v>57</v>
      </c>
      <c r="C18" s="34">
        <v>4760</v>
      </c>
    </row>
    <row r="19" spans="2:3" x14ac:dyDescent="0.3">
      <c r="B19" s="30" t="s">
        <v>68</v>
      </c>
      <c r="C19" s="34">
        <v>1320</v>
      </c>
    </row>
    <row r="20" spans="2:3" x14ac:dyDescent="0.3">
      <c r="B20" s="30" t="s">
        <v>66</v>
      </c>
      <c r="C20" s="34">
        <v>2400</v>
      </c>
    </row>
    <row r="21" spans="2:3" x14ac:dyDescent="0.3">
      <c r="B21" s="30" t="s">
        <v>64</v>
      </c>
      <c r="C21" s="34">
        <v>1040</v>
      </c>
    </row>
    <row r="22" spans="2:3" x14ac:dyDescent="0.3">
      <c r="B22" s="28" t="s">
        <v>58</v>
      </c>
      <c r="C22" s="34">
        <v>3473</v>
      </c>
    </row>
    <row r="23" spans="2:3" x14ac:dyDescent="0.3">
      <c r="B23" s="30" t="s">
        <v>68</v>
      </c>
      <c r="C23" s="34">
        <v>1133</v>
      </c>
    </row>
    <row r="24" spans="2:3" x14ac:dyDescent="0.3">
      <c r="B24" s="30" t="s">
        <v>66</v>
      </c>
      <c r="C24" s="34">
        <v>1260</v>
      </c>
    </row>
    <row r="25" spans="2:3" x14ac:dyDescent="0.3">
      <c r="B25" s="30" t="s">
        <v>64</v>
      </c>
      <c r="C25" s="34">
        <v>1080</v>
      </c>
    </row>
    <row r="26" spans="2:3" x14ac:dyDescent="0.3">
      <c r="B26" s="28" t="s">
        <v>59</v>
      </c>
      <c r="C26" s="34">
        <v>4100</v>
      </c>
    </row>
    <row r="27" spans="2:3" x14ac:dyDescent="0.3">
      <c r="B27" s="30" t="s">
        <v>68</v>
      </c>
      <c r="C27" s="34">
        <v>1650</v>
      </c>
    </row>
    <row r="28" spans="2:3" x14ac:dyDescent="0.3">
      <c r="B28" s="30" t="s">
        <v>66</v>
      </c>
      <c r="C28" s="34">
        <v>1420</v>
      </c>
    </row>
    <row r="29" spans="2:3" x14ac:dyDescent="0.3">
      <c r="B29" s="30" t="s">
        <v>64</v>
      </c>
      <c r="C29" s="34">
        <v>1030</v>
      </c>
    </row>
    <row r="30" spans="2:3" x14ac:dyDescent="0.3">
      <c r="B30" s="28" t="s">
        <v>16</v>
      </c>
      <c r="C30" s="34">
        <v>17758</v>
      </c>
    </row>
  </sheetData>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topLeftCell="A10" workbookViewId="0">
      <selection activeCell="B14" sqref="B14"/>
    </sheetView>
  </sheetViews>
  <sheetFormatPr defaultColWidth="9.109375" defaultRowHeight="14.4" x14ac:dyDescent="0.3"/>
  <cols>
    <col min="1" max="1" width="9.109375" style="6"/>
    <col min="2" max="3" width="16.5546875" style="7" bestFit="1" customWidth="1"/>
    <col min="4" max="4" width="6.5546875" style="7" bestFit="1" customWidth="1"/>
    <col min="5" max="5" width="8.44140625" style="7" bestFit="1" customWidth="1"/>
    <col min="6" max="6" width="7.33203125" style="7" bestFit="1" customWidth="1"/>
    <col min="7" max="7" width="11.33203125" style="7" bestFit="1" customWidth="1"/>
    <col min="8" max="8" width="7.5546875" style="7" bestFit="1" customWidth="1"/>
    <col min="9" max="9" width="6.109375" style="7" bestFit="1" customWidth="1"/>
    <col min="10" max="10" width="11.44140625" style="7" bestFit="1"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1" ht="15" customHeight="1" x14ac:dyDescent="0.3">
      <c r="A1" s="52" t="s">
        <v>138</v>
      </c>
    </row>
    <row r="2" spans="1:11" ht="15" customHeight="1" x14ac:dyDescent="0.3">
      <c r="A2" s="6" t="s">
        <v>128</v>
      </c>
    </row>
    <row r="3" spans="1:11" ht="15" customHeight="1" x14ac:dyDescent="0.3">
      <c r="A3" s="6" t="s">
        <v>137</v>
      </c>
    </row>
    <row r="4" spans="1:11" ht="15" customHeight="1" x14ac:dyDescent="0.35">
      <c r="A4" s="46" t="s">
        <v>93</v>
      </c>
      <c r="J4" s="16" t="str">
        <f>IF(AND($B$15="Apples",$G$28=1505),"Good job! You placed"," ")</f>
        <v>Good job! You placed</v>
      </c>
    </row>
    <row r="5" spans="1:11" ht="15" customHeight="1" x14ac:dyDescent="0.35">
      <c r="A5" s="46"/>
      <c r="J5" s="16" t="str">
        <f>IF(AND($B$15="Apples",$G$28=1505),"a row field on the left,"," ")</f>
        <v>a row field on the left,</v>
      </c>
      <c r="K5" s="16"/>
    </row>
    <row r="6" spans="1:11" ht="15" customHeight="1" x14ac:dyDescent="0.35">
      <c r="J6" s="16" t="str">
        <f>IF(AND($B$15="Apples",$G$28=1505),"and a column field with"," ")</f>
        <v>and a column field with</v>
      </c>
      <c r="K6" s="16"/>
    </row>
    <row r="7" spans="1:11" ht="15" customHeight="1" x14ac:dyDescent="0.35">
      <c r="J7" s="16" t="str">
        <f>IF(AND($B$15="Apples",$G$28=1505),"four new columns. Scroll"," ")</f>
        <v>four new columns. Scroll</v>
      </c>
      <c r="K7" s="16"/>
    </row>
    <row r="8" spans="1:11" ht="15" customHeight="1" x14ac:dyDescent="0.35">
      <c r="J8" s="16" t="str">
        <f>IF(AND($B$15="Apples",$G$28=1505),"down and click Next..."," ")</f>
        <v>down and click Next...</v>
      </c>
    </row>
    <row r="9" spans="1:11" ht="15" customHeight="1" x14ac:dyDescent="0.3"/>
    <row r="10" spans="1:11" ht="15" customHeight="1" x14ac:dyDescent="0.3"/>
    <row r="11" spans="1:11" ht="15" customHeight="1" x14ac:dyDescent="0.3"/>
    <row r="12" spans="1:11" ht="15" customHeight="1" x14ac:dyDescent="0.3"/>
    <row r="13" spans="1:11" ht="15" customHeight="1" x14ac:dyDescent="0.3">
      <c r="B13" s="27" t="s">
        <v>82</v>
      </c>
      <c r="C13" s="27" t="s">
        <v>44</v>
      </c>
      <c r="D13"/>
      <c r="E13"/>
      <c r="F13"/>
      <c r="G13"/>
    </row>
    <row r="14" spans="1:11" ht="15" customHeight="1" x14ac:dyDescent="0.3">
      <c r="B14" s="27" t="s">
        <v>39</v>
      </c>
      <c r="C14" t="s">
        <v>54</v>
      </c>
      <c r="D14" t="s">
        <v>57</v>
      </c>
      <c r="E14" t="s">
        <v>58</v>
      </c>
      <c r="F14" t="s">
        <v>59</v>
      </c>
      <c r="G14" t="s">
        <v>16</v>
      </c>
    </row>
    <row r="15" spans="1:11" ht="15" customHeight="1" x14ac:dyDescent="0.3">
      <c r="B15" s="28" t="s">
        <v>69</v>
      </c>
      <c r="C15" s="34">
        <v>963</v>
      </c>
      <c r="D15" s="34"/>
      <c r="E15" s="34"/>
      <c r="F15" s="34">
        <v>720</v>
      </c>
      <c r="G15" s="34">
        <v>1683</v>
      </c>
    </row>
    <row r="16" spans="1:11" ht="15" customHeight="1" x14ac:dyDescent="0.3">
      <c r="B16" s="28" t="s">
        <v>70</v>
      </c>
      <c r="C16" s="34"/>
      <c r="D16" s="34"/>
      <c r="E16" s="34"/>
      <c r="F16" s="34">
        <v>1000</v>
      </c>
      <c r="G16" s="34">
        <v>1000</v>
      </c>
    </row>
    <row r="17" spans="2:7" ht="15" customHeight="1" x14ac:dyDescent="0.3">
      <c r="B17" s="28" t="s">
        <v>71</v>
      </c>
      <c r="C17" s="34"/>
      <c r="D17" s="34">
        <v>1330</v>
      </c>
      <c r="E17" s="34"/>
      <c r="F17" s="34"/>
      <c r="G17" s="34">
        <v>1330</v>
      </c>
    </row>
    <row r="18" spans="2:7" ht="15" customHeight="1" x14ac:dyDescent="0.3">
      <c r="B18" s="28" t="s">
        <v>75</v>
      </c>
      <c r="C18" s="34"/>
      <c r="D18" s="34"/>
      <c r="E18" s="34">
        <v>980</v>
      </c>
      <c r="F18" s="34"/>
      <c r="G18" s="34">
        <v>980</v>
      </c>
    </row>
    <row r="19" spans="2:7" x14ac:dyDescent="0.3">
      <c r="B19" s="28" t="s">
        <v>67</v>
      </c>
      <c r="C19" s="34"/>
      <c r="D19" s="34"/>
      <c r="E19" s="34"/>
      <c r="F19" s="34">
        <v>830</v>
      </c>
      <c r="G19" s="34">
        <v>830</v>
      </c>
    </row>
    <row r="20" spans="2:7" x14ac:dyDescent="0.3">
      <c r="B20" s="28" t="s">
        <v>77</v>
      </c>
      <c r="C20" s="34"/>
      <c r="D20" s="34"/>
      <c r="E20" s="34">
        <v>483</v>
      </c>
      <c r="F20" s="34"/>
      <c r="G20" s="34">
        <v>483</v>
      </c>
    </row>
    <row r="21" spans="2:7" x14ac:dyDescent="0.3">
      <c r="B21" s="28" t="s">
        <v>73</v>
      </c>
      <c r="C21" s="34"/>
      <c r="D21" s="34">
        <v>800</v>
      </c>
      <c r="E21" s="34"/>
      <c r="F21" s="34"/>
      <c r="G21" s="34">
        <v>800</v>
      </c>
    </row>
    <row r="22" spans="2:7" x14ac:dyDescent="0.3">
      <c r="B22" s="28" t="s">
        <v>65</v>
      </c>
      <c r="C22" s="34">
        <v>2255</v>
      </c>
      <c r="D22" s="34"/>
      <c r="E22" s="34"/>
      <c r="F22" s="34">
        <v>1550</v>
      </c>
      <c r="G22" s="34">
        <v>3805</v>
      </c>
    </row>
    <row r="23" spans="2:7" x14ac:dyDescent="0.3">
      <c r="B23" s="28" t="s">
        <v>72</v>
      </c>
      <c r="C23" s="34"/>
      <c r="D23" s="34">
        <v>1000</v>
      </c>
      <c r="E23" s="34"/>
      <c r="F23" s="34"/>
      <c r="G23" s="34">
        <v>1000</v>
      </c>
    </row>
    <row r="24" spans="2:7" x14ac:dyDescent="0.3">
      <c r="B24" s="28" t="s">
        <v>78</v>
      </c>
      <c r="C24" s="34"/>
      <c r="D24" s="34"/>
      <c r="E24" s="34">
        <v>1190</v>
      </c>
      <c r="F24" s="34"/>
      <c r="G24" s="34">
        <v>1190</v>
      </c>
    </row>
    <row r="25" spans="2:7" x14ac:dyDescent="0.3">
      <c r="B25" s="28" t="s">
        <v>74</v>
      </c>
      <c r="C25" s="34"/>
      <c r="D25" s="34">
        <v>1630</v>
      </c>
      <c r="E25" s="34"/>
      <c r="F25" s="34"/>
      <c r="G25" s="34">
        <v>1630</v>
      </c>
    </row>
    <row r="26" spans="2:7" x14ac:dyDescent="0.3">
      <c r="B26" s="28" t="s">
        <v>79</v>
      </c>
      <c r="C26" s="34">
        <v>702</v>
      </c>
      <c r="D26" s="34"/>
      <c r="E26" s="34"/>
      <c r="F26" s="34"/>
      <c r="G26" s="34">
        <v>702</v>
      </c>
    </row>
    <row r="27" spans="2:7" x14ac:dyDescent="0.3">
      <c r="B27" s="28" t="s">
        <v>76</v>
      </c>
      <c r="C27" s="34"/>
      <c r="D27" s="34"/>
      <c r="E27" s="34">
        <v>820</v>
      </c>
      <c r="F27" s="34"/>
      <c r="G27" s="34">
        <v>820</v>
      </c>
    </row>
    <row r="28" spans="2:7" x14ac:dyDescent="0.3">
      <c r="B28" s="28" t="s">
        <v>80</v>
      </c>
      <c r="C28" s="34">
        <v>1505</v>
      </c>
      <c r="D28" s="34"/>
      <c r="E28" s="34"/>
      <c r="F28" s="34"/>
      <c r="G28" s="34">
        <v>1505</v>
      </c>
    </row>
    <row r="29" spans="2:7" x14ac:dyDescent="0.3">
      <c r="B29" s="28" t="s">
        <v>16</v>
      </c>
      <c r="C29" s="34">
        <v>5425</v>
      </c>
      <c r="D29" s="34">
        <v>4760</v>
      </c>
      <c r="E29" s="34">
        <v>3473</v>
      </c>
      <c r="F29" s="34">
        <v>4100</v>
      </c>
      <c r="G29" s="34">
        <v>17758</v>
      </c>
    </row>
    <row r="30" spans="2:7" x14ac:dyDescent="0.3">
      <c r="B30"/>
      <c r="C30"/>
    </row>
  </sheetData>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topLeftCell="A16" workbookViewId="0">
      <selection activeCell="B13" sqref="B13"/>
    </sheetView>
  </sheetViews>
  <sheetFormatPr defaultColWidth="9.109375" defaultRowHeight="14.4" x14ac:dyDescent="0.3"/>
  <cols>
    <col min="1" max="1" width="9.109375" style="6"/>
    <col min="2" max="18" width="10.6640625" style="7" customWidth="1"/>
    <col min="19" max="19" width="10.109375" style="7" bestFit="1" customWidth="1"/>
    <col min="20" max="59" width="9.109375" style="7" customWidth="1"/>
    <col min="60" max="60" width="9.109375" style="7"/>
    <col min="61" max="66" width="9.109375" style="7" customWidth="1"/>
    <col min="67" max="16384" width="9.109375" style="7"/>
  </cols>
  <sheetData>
    <row r="1" spans="1:19" ht="15" customHeight="1" x14ac:dyDescent="0.3">
      <c r="A1" s="46" t="s">
        <v>140</v>
      </c>
    </row>
    <row r="2" spans="1:19" ht="15" customHeight="1" x14ac:dyDescent="0.3">
      <c r="A2" s="6" t="s">
        <v>128</v>
      </c>
    </row>
    <row r="3" spans="1:19" ht="15" customHeight="1" x14ac:dyDescent="0.3">
      <c r="A3" s="6" t="s">
        <v>139</v>
      </c>
    </row>
    <row r="4" spans="1:19" ht="15" customHeight="1" x14ac:dyDescent="0.3">
      <c r="A4" s="46" t="s">
        <v>93</v>
      </c>
    </row>
    <row r="5" spans="1:19" ht="15" customHeight="1" x14ac:dyDescent="0.35">
      <c r="A5" s="46"/>
      <c r="J5" s="16" t="str">
        <f>IF(AND($B$14="Dave",$C$14=5036),"Good job! Now the data is"," ")</f>
        <v>Good job! Now the data is</v>
      </c>
    </row>
    <row r="6" spans="1:19" ht="15" customHeight="1" x14ac:dyDescent="0.35">
      <c r="J6" s="16" t="str">
        <f>IF(AND($B$14="Dave",$C$14=5036),"easier to read. Scroll down"," ")</f>
        <v>easier to read. Scroll down</v>
      </c>
    </row>
    <row r="7" spans="1:19" ht="15" customHeight="1" x14ac:dyDescent="0.35">
      <c r="J7" s="16" t="str">
        <f>IF(AND($B$14="Dave",$C$14=5036),"and click Next..."," ")</f>
        <v>and click Next...</v>
      </c>
    </row>
    <row r="8" spans="1:19" ht="15" customHeight="1" x14ac:dyDescent="0.3"/>
    <row r="9" spans="1:19" ht="15" customHeight="1" x14ac:dyDescent="0.3"/>
    <row r="10" spans="1:19" ht="15" customHeight="1" x14ac:dyDescent="0.3"/>
    <row r="11" spans="1:19" ht="15" customHeight="1" x14ac:dyDescent="0.3"/>
    <row r="12" spans="1:19" ht="15" customHeight="1" x14ac:dyDescent="0.3"/>
    <row r="13" spans="1:19" ht="15" customHeight="1" x14ac:dyDescent="0.3">
      <c r="B13" s="27" t="s">
        <v>39</v>
      </c>
      <c r="C13" t="s">
        <v>82</v>
      </c>
      <c r="D13"/>
      <c r="E13"/>
      <c r="F13"/>
      <c r="G13"/>
      <c r="H13"/>
      <c r="I13"/>
      <c r="J13"/>
      <c r="K13"/>
      <c r="L13"/>
      <c r="M13"/>
      <c r="N13"/>
      <c r="O13"/>
      <c r="P13"/>
      <c r="Q13"/>
      <c r="R13"/>
      <c r="S13"/>
    </row>
    <row r="14" spans="1:19" ht="15" customHeight="1" x14ac:dyDescent="0.3">
      <c r="B14" s="28" t="s">
        <v>68</v>
      </c>
      <c r="C14" s="31">
        <v>5036</v>
      </c>
      <c r="D14"/>
      <c r="E14"/>
      <c r="F14"/>
      <c r="G14"/>
      <c r="H14"/>
      <c r="I14"/>
      <c r="J14"/>
      <c r="K14"/>
      <c r="L14"/>
      <c r="M14"/>
      <c r="N14"/>
      <c r="O14"/>
      <c r="P14"/>
      <c r="Q14"/>
      <c r="R14"/>
      <c r="S14"/>
    </row>
    <row r="15" spans="1:19" ht="15" customHeight="1" x14ac:dyDescent="0.3">
      <c r="B15" s="30" t="s">
        <v>54</v>
      </c>
      <c r="C15" s="31">
        <v>933</v>
      </c>
      <c r="D15"/>
      <c r="E15"/>
      <c r="F15"/>
      <c r="G15"/>
      <c r="H15"/>
      <c r="I15"/>
      <c r="J15"/>
      <c r="K15"/>
      <c r="L15"/>
      <c r="M15"/>
      <c r="N15"/>
      <c r="O15"/>
      <c r="P15"/>
      <c r="Q15"/>
      <c r="R15"/>
      <c r="S15"/>
    </row>
    <row r="16" spans="1:19" ht="15" customHeight="1" x14ac:dyDescent="0.3">
      <c r="B16" s="30" t="s">
        <v>57</v>
      </c>
      <c r="C16" s="31">
        <v>1320</v>
      </c>
      <c r="D16"/>
      <c r="E16"/>
      <c r="F16"/>
      <c r="G16"/>
      <c r="H16"/>
      <c r="I16"/>
      <c r="J16"/>
      <c r="K16"/>
      <c r="L16"/>
      <c r="M16"/>
      <c r="N16"/>
      <c r="O16"/>
      <c r="P16"/>
      <c r="Q16"/>
      <c r="R16"/>
      <c r="S16"/>
    </row>
    <row r="17" spans="2:7" ht="15" customHeight="1" x14ac:dyDescent="0.3">
      <c r="B17" s="30" t="s">
        <v>58</v>
      </c>
      <c r="C17" s="31">
        <v>1133</v>
      </c>
      <c r="D17"/>
      <c r="E17"/>
      <c r="F17"/>
      <c r="G17"/>
    </row>
    <row r="18" spans="2:7" ht="15" customHeight="1" x14ac:dyDescent="0.3">
      <c r="B18" s="30" t="s">
        <v>59</v>
      </c>
      <c r="C18" s="31">
        <v>1650</v>
      </c>
      <c r="D18"/>
      <c r="E18"/>
      <c r="F18"/>
      <c r="G18"/>
    </row>
    <row r="19" spans="2:7" ht="15" customHeight="1" x14ac:dyDescent="0.3">
      <c r="B19" s="28" t="s">
        <v>66</v>
      </c>
      <c r="C19" s="31">
        <v>8300</v>
      </c>
      <c r="D19"/>
      <c r="E19"/>
      <c r="F19"/>
    </row>
    <row r="20" spans="2:7" ht="15" customHeight="1" x14ac:dyDescent="0.3">
      <c r="B20" s="30" t="s">
        <v>54</v>
      </c>
      <c r="C20" s="31">
        <v>3220</v>
      </c>
    </row>
    <row r="21" spans="2:7" ht="15" customHeight="1" x14ac:dyDescent="0.3">
      <c r="B21" s="30" t="s">
        <v>57</v>
      </c>
      <c r="C21" s="31">
        <v>2400</v>
      </c>
    </row>
    <row r="22" spans="2:7" ht="15" customHeight="1" x14ac:dyDescent="0.3">
      <c r="B22" s="30" t="s">
        <v>58</v>
      </c>
      <c r="C22" s="31">
        <v>1260</v>
      </c>
    </row>
    <row r="23" spans="2:7" ht="15" customHeight="1" x14ac:dyDescent="0.3">
      <c r="B23" s="30" t="s">
        <v>59</v>
      </c>
      <c r="C23" s="31">
        <v>1420</v>
      </c>
    </row>
    <row r="24" spans="2:7" ht="15" customHeight="1" x14ac:dyDescent="0.3">
      <c r="B24" s="28" t="s">
        <v>64</v>
      </c>
      <c r="C24" s="31">
        <v>4422</v>
      </c>
    </row>
    <row r="25" spans="2:7" ht="15" customHeight="1" x14ac:dyDescent="0.3">
      <c r="B25" s="30" t="s">
        <v>54</v>
      </c>
      <c r="C25" s="31">
        <v>1272</v>
      </c>
    </row>
    <row r="26" spans="2:7" ht="15" customHeight="1" x14ac:dyDescent="0.3">
      <c r="B26" s="30" t="s">
        <v>57</v>
      </c>
      <c r="C26" s="31">
        <v>1040</v>
      </c>
    </row>
    <row r="27" spans="2:7" ht="15" customHeight="1" x14ac:dyDescent="0.3">
      <c r="B27" s="30" t="s">
        <v>58</v>
      </c>
      <c r="C27" s="31">
        <v>1080</v>
      </c>
    </row>
    <row r="28" spans="2:7" ht="15" customHeight="1" x14ac:dyDescent="0.3">
      <c r="B28" s="30" t="s">
        <v>59</v>
      </c>
      <c r="C28" s="31">
        <v>1030</v>
      </c>
    </row>
    <row r="29" spans="2:7" ht="15" customHeight="1" x14ac:dyDescent="0.3">
      <c r="B29" s="28" t="s">
        <v>16</v>
      </c>
      <c r="C29" s="31">
        <v>17758</v>
      </c>
    </row>
    <row r="30" spans="2:7" ht="15" customHeight="1" x14ac:dyDescent="0.3">
      <c r="B30"/>
      <c r="C30"/>
    </row>
    <row r="31" spans="2:7" ht="15" customHeight="1" x14ac:dyDescent="0.3"/>
    <row r="32" spans="2:7" ht="15" customHeight="1" x14ac:dyDescent="0.3"/>
    <row r="33" ht="15" customHeight="1" x14ac:dyDescent="0.3"/>
  </sheetData>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topLeftCell="A15" workbookViewId="0">
      <selection activeCell="I9" sqref="I9"/>
    </sheetView>
  </sheetViews>
  <sheetFormatPr defaultColWidth="9.109375" defaultRowHeight="14.4" x14ac:dyDescent="0.3"/>
  <cols>
    <col min="1" max="1" width="9.109375" style="6"/>
    <col min="2" max="2" width="16.5546875" style="7" bestFit="1" customWidth="1"/>
    <col min="3" max="14" width="10.6640625" style="7"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20" width="11.44140625" style="7" bestFit="1" customWidth="1"/>
    <col min="21" max="21" width="10.88671875" style="7" bestFit="1" customWidth="1"/>
    <col min="22" max="22" width="13.109375" style="7" bestFit="1" customWidth="1"/>
    <col min="23" max="23" width="7.5546875" style="7" bestFit="1" customWidth="1"/>
    <col min="24" max="24" width="6.109375" style="7" bestFit="1" customWidth="1"/>
    <col min="25" max="25" width="13.44140625" style="7" bestFit="1" customWidth="1"/>
    <col min="26" max="26" width="16.33203125" style="7" bestFit="1" customWidth="1"/>
    <col min="27" max="27" width="12.109375" style="7" bestFit="1" customWidth="1"/>
    <col min="28" max="28" width="7.5546875" style="7" bestFit="1" customWidth="1"/>
    <col min="29" max="29" width="6.109375" style="7" bestFit="1" customWidth="1"/>
    <col min="30" max="30" width="12.109375" style="7" bestFit="1" customWidth="1"/>
    <col min="31" max="31" width="15.33203125" style="7" bestFit="1" customWidth="1"/>
    <col min="32" max="32" width="10.33203125" style="7" bestFit="1" customWidth="1"/>
    <col min="33" max="33" width="7.5546875" style="7" bestFit="1" customWidth="1"/>
    <col min="34" max="34" width="6.109375" style="7" bestFit="1" customWidth="1"/>
    <col min="35" max="35" width="13.44140625" style="7" bestFit="1" customWidth="1"/>
    <col min="36" max="36" width="12.109375" style="7" bestFit="1" customWidth="1"/>
    <col min="37" max="37" width="9.44140625" style="7" bestFit="1" customWidth="1"/>
    <col min="38" max="38" width="7.5546875" style="7" bestFit="1" customWidth="1"/>
    <col min="39" max="39" width="6.109375" style="7" bestFit="1" customWidth="1"/>
    <col min="40" max="40" width="11.44140625" style="7" bestFit="1" customWidth="1"/>
    <col min="41" max="41" width="12.44140625" style="7" bestFit="1" customWidth="1"/>
    <col min="42" max="42" width="10.109375" style="7" bestFit="1" customWidth="1"/>
    <col min="43" max="43" width="7.5546875" style="7" bestFit="1" customWidth="1"/>
    <col min="44" max="44" width="6.109375" style="7" bestFit="1" customWidth="1"/>
    <col min="45" max="45" width="9" style="7" bestFit="1" customWidth="1"/>
    <col min="46" max="46" width="9.109375" style="7" bestFit="1" customWidth="1"/>
    <col min="47" max="47" width="7.5546875" style="7" bestFit="1" customWidth="1"/>
    <col min="48" max="48" width="6.109375" style="7" bestFit="1" customWidth="1"/>
    <col min="49" max="49" width="12.109375" style="7" bestFit="1" customWidth="1"/>
    <col min="50" max="50" width="13.33203125" style="7" bestFit="1" customWidth="1"/>
    <col min="51" max="51" width="10.6640625" style="7" bestFit="1" customWidth="1"/>
    <col min="52" max="52" width="7.5546875" style="7" bestFit="1" customWidth="1"/>
    <col min="53" max="53" width="6.109375" style="7" bestFit="1" customWidth="1"/>
    <col min="54" max="54" width="11.44140625" style="7" bestFit="1" customWidth="1"/>
    <col min="55" max="55" width="13.88671875" style="7" bestFit="1" customWidth="1"/>
    <col min="56" max="56" width="11.5546875" style="7" bestFit="1" customWidth="1"/>
    <col min="57" max="57" width="7.5546875" style="7" bestFit="1" customWidth="1"/>
    <col min="58" max="58" width="6.109375" style="7" bestFit="1" customWidth="1"/>
    <col min="59" max="59" width="13.44140625" style="7" bestFit="1" customWidth="1"/>
    <col min="60" max="60" width="14.6640625" style="7" bestFit="1" customWidth="1"/>
    <col min="61" max="61" width="10.6640625" style="7" bestFit="1" customWidth="1"/>
    <col min="62" max="62" width="7.5546875" style="7" bestFit="1" customWidth="1"/>
    <col min="63" max="63" width="6.109375" style="7" bestFit="1" customWidth="1"/>
    <col min="64" max="64" width="11.44140625" style="7" bestFit="1" customWidth="1"/>
    <col min="65" max="65" width="13.88671875" style="7" bestFit="1" customWidth="1"/>
    <col min="66" max="66" width="9.109375" style="7" bestFit="1" customWidth="1"/>
    <col min="67" max="67" width="7.5546875" style="7" bestFit="1" customWidth="1"/>
    <col min="68" max="68" width="6.109375" style="7" bestFit="1" customWidth="1"/>
    <col min="69" max="69" width="9" style="7" bestFit="1" customWidth="1"/>
    <col min="70" max="70" width="12.109375" style="7" bestFit="1" customWidth="1"/>
    <col min="71" max="71" width="14.109375" style="7" bestFit="1" customWidth="1"/>
    <col min="72" max="72" width="7.5546875" style="7" bestFit="1" customWidth="1"/>
    <col min="73" max="73" width="6.109375" style="7" bestFit="1" customWidth="1"/>
    <col min="74" max="74" width="13.44140625" style="7" bestFit="1" customWidth="1"/>
    <col min="75" max="75" width="17.44140625" style="7" bestFit="1" customWidth="1"/>
    <col min="76" max="76" width="10.109375" style="7" bestFit="1" customWidth="1"/>
    <col min="77" max="77" width="7.5546875" style="7" bestFit="1" customWidth="1"/>
    <col min="78" max="78" width="6.109375" style="7" bestFit="1" customWidth="1"/>
    <col min="79" max="79" width="9" style="7" bestFit="1" customWidth="1"/>
    <col min="80" max="80" width="13.33203125" style="7" bestFit="1" customWidth="1"/>
    <col min="81" max="81" width="11.33203125" style="7" bestFit="1" customWidth="1"/>
    <col min="82" max="16384" width="9.109375" style="7"/>
  </cols>
  <sheetData>
    <row r="1" spans="1:9" ht="15" customHeight="1" x14ac:dyDescent="0.3">
      <c r="A1" s="46" t="s">
        <v>143</v>
      </c>
    </row>
    <row r="2" spans="1:9" ht="15" customHeight="1" x14ac:dyDescent="0.3">
      <c r="A2" s="6" t="s">
        <v>128</v>
      </c>
    </row>
    <row r="3" spans="1:9" ht="15" customHeight="1" x14ac:dyDescent="0.3">
      <c r="A3" s="6" t="s">
        <v>142</v>
      </c>
    </row>
    <row r="4" spans="1:9" ht="15" customHeight="1" x14ac:dyDescent="0.3">
      <c r="A4" s="6" t="s">
        <v>141</v>
      </c>
    </row>
    <row r="5" spans="1:9" ht="15" customHeight="1" x14ac:dyDescent="0.3">
      <c r="A5" s="46" t="s">
        <v>93</v>
      </c>
    </row>
    <row r="6" spans="1:9" ht="15" customHeight="1" x14ac:dyDescent="0.3">
      <c r="A6" s="46"/>
    </row>
    <row r="7" spans="1:9" ht="15" customHeight="1" x14ac:dyDescent="0.35">
      <c r="B7" s="16" t="str">
        <f>IF(AND($B$14="Dave",$C$16=4422),"Good job!"," ")</f>
        <v xml:space="preserve"> </v>
      </c>
      <c r="D7" s="16"/>
    </row>
    <row r="8" spans="1:9" ht="15" customHeight="1" x14ac:dyDescent="0.3">
      <c r="I8" s="22" t="s">
        <v>81</v>
      </c>
    </row>
    <row r="9" spans="1:9" ht="15" customHeight="1" x14ac:dyDescent="0.3">
      <c r="I9" s="21">
        <v>400</v>
      </c>
    </row>
    <row r="10" spans="1:9" ht="15" customHeight="1" x14ac:dyDescent="0.35">
      <c r="I10" s="16" t="str">
        <f>IF($I$9=400,"You're right!",IF($I$9=530,"Try again…",IF($I$9=123,"Not quite…"," ")))</f>
        <v>You're right!</v>
      </c>
    </row>
    <row r="11" spans="1:9" ht="15" customHeight="1" x14ac:dyDescent="0.3"/>
    <row r="12" spans="1:9" ht="15" customHeight="1" x14ac:dyDescent="0.3"/>
    <row r="13" spans="1:9" ht="15" customHeight="1" x14ac:dyDescent="0.3">
      <c r="B13" s="27" t="s">
        <v>82</v>
      </c>
      <c r="C13" s="27" t="s">
        <v>44</v>
      </c>
      <c r="D13"/>
      <c r="E13"/>
      <c r="F13"/>
    </row>
    <row r="14" spans="1:9" ht="15" customHeight="1" x14ac:dyDescent="0.3">
      <c r="B14" s="27" t="s">
        <v>39</v>
      </c>
      <c r="C14" t="s">
        <v>68</v>
      </c>
      <c r="D14" t="s">
        <v>66</v>
      </c>
      <c r="E14" t="s">
        <v>64</v>
      </c>
      <c r="F14" t="s">
        <v>16</v>
      </c>
    </row>
    <row r="15" spans="1:9" ht="15" customHeight="1" x14ac:dyDescent="0.3">
      <c r="B15" s="28" t="s">
        <v>54</v>
      </c>
      <c r="C15" s="31">
        <v>933</v>
      </c>
      <c r="D15" s="31">
        <v>3220</v>
      </c>
      <c r="E15" s="31">
        <v>1272</v>
      </c>
      <c r="F15" s="31">
        <v>5425</v>
      </c>
    </row>
    <row r="16" spans="1:9" ht="15" customHeight="1" x14ac:dyDescent="0.3">
      <c r="B16" s="30" t="s">
        <v>69</v>
      </c>
      <c r="C16" s="31">
        <v>340</v>
      </c>
      <c r="D16" s="31">
        <v>120</v>
      </c>
      <c r="E16" s="31">
        <v>503</v>
      </c>
      <c r="F16" s="31">
        <v>963</v>
      </c>
    </row>
    <row r="17" spans="2:6" ht="15" customHeight="1" x14ac:dyDescent="0.3">
      <c r="B17" s="30" t="s">
        <v>65</v>
      </c>
      <c r="C17" s="31">
        <v>50</v>
      </c>
      <c r="D17" s="31">
        <v>2000</v>
      </c>
      <c r="E17" s="31">
        <v>205</v>
      </c>
      <c r="F17" s="31">
        <v>2255</v>
      </c>
    </row>
    <row r="18" spans="2:6" ht="15" customHeight="1" x14ac:dyDescent="0.3">
      <c r="B18" s="30" t="s">
        <v>79</v>
      </c>
      <c r="C18" s="31">
        <v>140</v>
      </c>
      <c r="D18" s="31">
        <v>500</v>
      </c>
      <c r="E18" s="31">
        <v>62</v>
      </c>
      <c r="F18" s="31">
        <v>702</v>
      </c>
    </row>
    <row r="19" spans="2:6" ht="15" customHeight="1" x14ac:dyDescent="0.3">
      <c r="B19" s="30" t="s">
        <v>80</v>
      </c>
      <c r="C19" s="31">
        <v>403</v>
      </c>
      <c r="D19" s="31">
        <v>600</v>
      </c>
      <c r="E19" s="31">
        <v>502</v>
      </c>
      <c r="F19" s="31">
        <v>1505</v>
      </c>
    </row>
    <row r="20" spans="2:6" ht="15" customHeight="1" x14ac:dyDescent="0.3">
      <c r="B20" s="28" t="s">
        <v>57</v>
      </c>
      <c r="C20" s="31">
        <v>1320</v>
      </c>
      <c r="D20" s="31">
        <v>2400</v>
      </c>
      <c r="E20" s="31">
        <v>1040</v>
      </c>
      <c r="F20" s="31">
        <v>4760</v>
      </c>
    </row>
    <row r="21" spans="2:6" ht="15" customHeight="1" x14ac:dyDescent="0.3">
      <c r="B21" s="30" t="s">
        <v>71</v>
      </c>
      <c r="C21" s="31">
        <v>220</v>
      </c>
      <c r="D21" s="31">
        <v>900</v>
      </c>
      <c r="E21" s="31">
        <v>210</v>
      </c>
      <c r="F21" s="31">
        <v>1330</v>
      </c>
    </row>
    <row r="22" spans="2:6" ht="15" customHeight="1" x14ac:dyDescent="0.3">
      <c r="B22" s="30" t="s">
        <v>73</v>
      </c>
      <c r="C22" s="31">
        <v>400</v>
      </c>
      <c r="D22" s="31">
        <v>200</v>
      </c>
      <c r="E22" s="31">
        <v>200</v>
      </c>
      <c r="F22" s="31">
        <v>800</v>
      </c>
    </row>
    <row r="23" spans="2:6" ht="15" customHeight="1" x14ac:dyDescent="0.3">
      <c r="B23" s="30" t="s">
        <v>72</v>
      </c>
      <c r="C23" s="31">
        <v>300</v>
      </c>
      <c r="D23" s="31">
        <v>300</v>
      </c>
      <c r="E23" s="31">
        <v>400</v>
      </c>
      <c r="F23" s="31">
        <v>1000</v>
      </c>
    </row>
    <row r="24" spans="2:6" ht="15" customHeight="1" x14ac:dyDescent="0.3">
      <c r="B24" s="30" t="s">
        <v>74</v>
      </c>
      <c r="C24" s="31">
        <v>400</v>
      </c>
      <c r="D24" s="31">
        <v>1000</v>
      </c>
      <c r="E24" s="31">
        <v>230</v>
      </c>
      <c r="F24" s="31">
        <v>1630</v>
      </c>
    </row>
    <row r="25" spans="2:6" ht="15" customHeight="1" x14ac:dyDescent="0.3">
      <c r="B25" s="28" t="s">
        <v>58</v>
      </c>
      <c r="C25" s="31">
        <v>1133</v>
      </c>
      <c r="D25" s="31">
        <v>1260</v>
      </c>
      <c r="E25" s="31">
        <v>1080</v>
      </c>
      <c r="F25" s="31">
        <v>3473</v>
      </c>
    </row>
    <row r="26" spans="2:6" ht="15" customHeight="1" x14ac:dyDescent="0.3">
      <c r="B26" s="30" t="s">
        <v>75</v>
      </c>
      <c r="C26" s="31">
        <v>530</v>
      </c>
      <c r="D26" s="31">
        <v>350</v>
      </c>
      <c r="E26" s="31">
        <v>100</v>
      </c>
      <c r="F26" s="31">
        <v>980</v>
      </c>
    </row>
    <row r="27" spans="2:6" ht="15" customHeight="1" x14ac:dyDescent="0.3">
      <c r="B27" s="30" t="s">
        <v>77</v>
      </c>
      <c r="C27" s="31">
        <v>123</v>
      </c>
      <c r="D27" s="31">
        <v>240</v>
      </c>
      <c r="E27" s="31">
        <v>120</v>
      </c>
      <c r="F27" s="31">
        <v>483</v>
      </c>
    </row>
    <row r="28" spans="2:6" ht="15" customHeight="1" x14ac:dyDescent="0.3">
      <c r="B28" s="30" t="s">
        <v>78</v>
      </c>
      <c r="C28" s="31">
        <v>250</v>
      </c>
      <c r="D28" s="31">
        <v>640</v>
      </c>
      <c r="E28" s="31">
        <v>300</v>
      </c>
      <c r="F28" s="31">
        <v>1190</v>
      </c>
    </row>
    <row r="29" spans="2:6" ht="15" customHeight="1" x14ac:dyDescent="0.3">
      <c r="B29" s="30" t="s">
        <v>76</v>
      </c>
      <c r="C29" s="31">
        <v>230</v>
      </c>
      <c r="D29" s="31">
        <v>30</v>
      </c>
      <c r="E29" s="31">
        <v>560</v>
      </c>
      <c r="F29" s="31">
        <v>820</v>
      </c>
    </row>
    <row r="30" spans="2:6" ht="15" customHeight="1" x14ac:dyDescent="0.3">
      <c r="B30" s="28" t="s">
        <v>59</v>
      </c>
      <c r="C30" s="31">
        <v>1650</v>
      </c>
      <c r="D30" s="31">
        <v>1420</v>
      </c>
      <c r="E30" s="31">
        <v>1030</v>
      </c>
      <c r="F30" s="31">
        <v>4100</v>
      </c>
    </row>
    <row r="31" spans="2:6" ht="15" customHeight="1" x14ac:dyDescent="0.3">
      <c r="B31" s="30" t="s">
        <v>69</v>
      </c>
      <c r="C31" s="31">
        <v>400</v>
      </c>
      <c r="D31" s="31">
        <v>120</v>
      </c>
      <c r="E31" s="31">
        <v>200</v>
      </c>
      <c r="F31" s="31">
        <v>720</v>
      </c>
    </row>
    <row r="32" spans="2:6" ht="15" customHeight="1" x14ac:dyDescent="0.3">
      <c r="B32" s="30" t="s">
        <v>70</v>
      </c>
      <c r="C32" s="31">
        <v>400</v>
      </c>
      <c r="D32" s="31">
        <v>300</v>
      </c>
      <c r="E32" s="31">
        <v>300</v>
      </c>
      <c r="F32" s="31">
        <v>1000</v>
      </c>
    </row>
    <row r="33" spans="2:6" ht="15" customHeight="1" x14ac:dyDescent="0.3">
      <c r="B33" s="30" t="s">
        <v>67</v>
      </c>
      <c r="C33" s="31">
        <v>400</v>
      </c>
      <c r="D33" s="31">
        <v>200</v>
      </c>
      <c r="E33" s="31">
        <v>230</v>
      </c>
      <c r="F33" s="31">
        <v>830</v>
      </c>
    </row>
    <row r="34" spans="2:6" ht="15" customHeight="1" x14ac:dyDescent="0.3">
      <c r="B34" s="30" t="s">
        <v>65</v>
      </c>
      <c r="C34" s="31">
        <v>450</v>
      </c>
      <c r="D34" s="31">
        <v>800</v>
      </c>
      <c r="E34" s="31">
        <v>300</v>
      </c>
      <c r="F34" s="31">
        <v>1550</v>
      </c>
    </row>
    <row r="35" spans="2:6" ht="15" customHeight="1" x14ac:dyDescent="0.3">
      <c r="B35" s="28" t="s">
        <v>16</v>
      </c>
      <c r="C35" s="31">
        <v>5036</v>
      </c>
      <c r="D35" s="31">
        <v>8300</v>
      </c>
      <c r="E35" s="31">
        <v>4422</v>
      </c>
      <c r="F35" s="31">
        <v>17758</v>
      </c>
    </row>
    <row r="36" spans="2:6" ht="15" customHeight="1" x14ac:dyDescent="0.3">
      <c r="B36"/>
      <c r="C36"/>
    </row>
    <row r="37" spans="2:6" ht="15" customHeight="1" x14ac:dyDescent="0.3">
      <c r="B37"/>
      <c r="C37"/>
    </row>
    <row r="38" spans="2:6" ht="15" customHeight="1" x14ac:dyDescent="0.3">
      <c r="B38"/>
      <c r="C38"/>
    </row>
    <row r="39" spans="2:6" x14ac:dyDescent="0.3">
      <c r="B39"/>
      <c r="C39"/>
    </row>
    <row r="40" spans="2:6" x14ac:dyDescent="0.3">
      <c r="B40"/>
      <c r="C40"/>
    </row>
    <row r="41" spans="2:6" x14ac:dyDescent="0.3">
      <c r="B41"/>
      <c r="C41"/>
    </row>
    <row r="42" spans="2:6" x14ac:dyDescent="0.3">
      <c r="B42"/>
      <c r="C42"/>
    </row>
    <row r="43" spans="2:6" x14ac:dyDescent="0.3">
      <c r="B43"/>
      <c r="C43"/>
    </row>
    <row r="44" spans="2:6" x14ac:dyDescent="0.3">
      <c r="B44"/>
      <c r="C44"/>
    </row>
    <row r="45" spans="2:6" x14ac:dyDescent="0.3">
      <c r="B45"/>
      <c r="C45"/>
    </row>
    <row r="46" spans="2:6" x14ac:dyDescent="0.3">
      <c r="B46"/>
      <c r="C46"/>
    </row>
    <row r="47" spans="2:6" x14ac:dyDescent="0.3">
      <c r="B47"/>
      <c r="C47"/>
    </row>
    <row r="48" spans="2:6"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row r="61" spans="2:3" x14ac:dyDescent="0.3">
      <c r="B61"/>
      <c r="C61"/>
    </row>
    <row r="62" spans="2:3" x14ac:dyDescent="0.3">
      <c r="B62"/>
      <c r="C62"/>
    </row>
    <row r="63" spans="2:3" x14ac:dyDescent="0.3">
      <c r="B63"/>
      <c r="C63"/>
    </row>
    <row r="64" spans="2:3" x14ac:dyDescent="0.3">
      <c r="B64"/>
      <c r="C64"/>
    </row>
    <row r="65" spans="2:3" x14ac:dyDescent="0.3">
      <c r="B65"/>
      <c r="C65"/>
    </row>
    <row r="66" spans="2:3" x14ac:dyDescent="0.3">
      <c r="B66"/>
      <c r="C66"/>
    </row>
    <row r="67" spans="2:3" x14ac:dyDescent="0.3">
      <c r="B67"/>
      <c r="C67"/>
    </row>
    <row r="68" spans="2:3" x14ac:dyDescent="0.3">
      <c r="B68"/>
      <c r="C68"/>
    </row>
    <row r="69" spans="2:3" x14ac:dyDescent="0.3">
      <c r="B69"/>
      <c r="C69"/>
    </row>
    <row r="70" spans="2:3" x14ac:dyDescent="0.3">
      <c r="B70"/>
      <c r="C70"/>
    </row>
    <row r="71" spans="2:3" x14ac:dyDescent="0.3">
      <c r="B71"/>
      <c r="C71"/>
    </row>
    <row r="72" spans="2:3" x14ac:dyDescent="0.3">
      <c r="B72"/>
      <c r="C72"/>
    </row>
    <row r="73" spans="2:3" x14ac:dyDescent="0.3">
      <c r="B73"/>
      <c r="C73"/>
    </row>
    <row r="74" spans="2:3" x14ac:dyDescent="0.3">
      <c r="B74"/>
      <c r="C74"/>
    </row>
    <row r="75" spans="2:3" x14ac:dyDescent="0.3">
      <c r="B75"/>
      <c r="C75"/>
    </row>
    <row r="76" spans="2:3" x14ac:dyDescent="0.3">
      <c r="B76"/>
      <c r="C76"/>
    </row>
    <row r="77" spans="2:3" x14ac:dyDescent="0.3">
      <c r="B77"/>
      <c r="C77"/>
    </row>
    <row r="78" spans="2:3" x14ac:dyDescent="0.3">
      <c r="B78"/>
      <c r="C78"/>
    </row>
    <row r="79" spans="2:3" x14ac:dyDescent="0.3">
      <c r="B79"/>
      <c r="C79"/>
    </row>
    <row r="80" spans="2:3" x14ac:dyDescent="0.3">
      <c r="B80"/>
      <c r="C80"/>
    </row>
    <row r="81" spans="2:3" x14ac:dyDescent="0.3">
      <c r="B81"/>
      <c r="C81"/>
    </row>
    <row r="82" spans="2:3" x14ac:dyDescent="0.3">
      <c r="B82"/>
      <c r="C82"/>
    </row>
    <row r="83" spans="2:3" x14ac:dyDescent="0.3">
      <c r="B83"/>
      <c r="C83"/>
    </row>
    <row r="84" spans="2:3" x14ac:dyDescent="0.3">
      <c r="B84"/>
      <c r="C84"/>
    </row>
    <row r="85" spans="2:3" x14ac:dyDescent="0.3">
      <c r="B85"/>
      <c r="C85"/>
    </row>
    <row r="86" spans="2:3" x14ac:dyDescent="0.3">
      <c r="B86"/>
      <c r="C86"/>
    </row>
    <row r="87" spans="2:3" x14ac:dyDescent="0.3">
      <c r="B87"/>
      <c r="C87"/>
    </row>
    <row r="88" spans="2:3" x14ac:dyDescent="0.3">
      <c r="B88"/>
      <c r="C88"/>
    </row>
    <row r="89" spans="2:3" x14ac:dyDescent="0.3">
      <c r="B89"/>
      <c r="C89"/>
    </row>
    <row r="90" spans="2:3" x14ac:dyDescent="0.3">
      <c r="B90"/>
      <c r="C90"/>
    </row>
    <row r="91" spans="2:3" x14ac:dyDescent="0.3">
      <c r="B91"/>
      <c r="C91"/>
    </row>
    <row r="92" spans="2:3" x14ac:dyDescent="0.3">
      <c r="B92"/>
      <c r="C92"/>
    </row>
  </sheetData>
  <dataValidations count="1">
    <dataValidation type="list" allowBlank="1" showInputMessage="1" showErrorMessage="1" sqref="I9" xr:uid="{2ED6E1CF-7151-4EE8-963D-9CA073D56325}">
      <formula1>"530,123,400, ,"</formula1>
    </dataValidation>
  </dataValidation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tabSelected="1" zoomScaleNormal="100" workbookViewId="0"/>
  </sheetViews>
  <sheetFormatPr defaultColWidth="8.88671875" defaultRowHeight="14.7" customHeight="1" x14ac:dyDescent="0.3"/>
  <cols>
    <col min="1" max="1" width="8.88671875" style="6"/>
    <col min="2" max="2" width="95.109375" style="23" customWidth="1"/>
    <col min="3" max="16384" width="8.88671875" style="23"/>
  </cols>
  <sheetData>
    <row r="1" spans="1:2" ht="14.7" customHeight="1" x14ac:dyDescent="0.3">
      <c r="A1" s="6" t="s">
        <v>83</v>
      </c>
    </row>
    <row r="2" spans="1:2" s="24" customFormat="1" ht="14.7" customHeight="1" x14ac:dyDescent="0.45">
      <c r="A2" s="6" t="s">
        <v>84</v>
      </c>
      <c r="B2" s="23"/>
    </row>
    <row r="3" spans="1:2" s="24" customFormat="1" ht="14.7" customHeight="1" x14ac:dyDescent="0.45">
      <c r="A3" s="46" t="s">
        <v>85</v>
      </c>
      <c r="B3" s="23"/>
    </row>
    <row r="4" spans="1:2" s="25" customFormat="1" ht="14.7" customHeight="1" x14ac:dyDescent="0.75">
      <c r="A4" s="46" t="s">
        <v>86</v>
      </c>
      <c r="B4" s="23"/>
    </row>
    <row r="5" spans="1:2" s="26" customFormat="1" ht="14.7" customHeight="1" x14ac:dyDescent="0.3">
      <c r="A5" s="46" t="s">
        <v>87</v>
      </c>
      <c r="B5" s="23"/>
    </row>
    <row r="6" spans="1:2" s="26" customFormat="1" ht="14.7" customHeight="1" x14ac:dyDescent="0.3">
      <c r="A6" s="46" t="s">
        <v>88</v>
      </c>
      <c r="B6" s="23"/>
    </row>
    <row r="8" spans="1:2" ht="14.7" customHeight="1" x14ac:dyDescent="0.3">
      <c r="A8" s="6" t="s">
        <v>22</v>
      </c>
    </row>
    <row r="13" spans="1:2" ht="14.7" customHeight="1" x14ac:dyDescent="0.3">
      <c r="B13" s="55"/>
    </row>
  </sheetData>
  <hyperlinks>
    <hyperlink ref="A3" r:id="rId1" display="https://go.microsoft.com/fwlink/?linkid=874825" xr:uid="{96EAECDB-8FE5-455D-9FF3-FECFF25F6745}"/>
    <hyperlink ref="A4" r:id="rId2" display="https://go.microsoft.com/fwlink/?linkid=874826" xr:uid="{8C22BE7D-58BC-46CB-A60A-E61C4DA0000E}"/>
    <hyperlink ref="A5" r:id="rId3" display="https://go.microsoft.com/fwlink/?linkid=874827" xr:uid="{18EF6F56-0CFE-464E-892F-5C4989EC4ED3}"/>
    <hyperlink ref="A6" r:id="rId4" display="https://go.microsoft.com/fwlink/?linkid=874828" xr:uid="{B43B04A7-DFDC-44B0-8968-08A6AD366CC7}"/>
  </hyperlinks>
  <printOptions horizontalCentered="1"/>
  <pageMargins left="0.7" right="0.7" top="0.75" bottom="0.75" header="0.3" footer="0.3"/>
  <pageSetup scale="60"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defaultColWidth="9.109375" defaultRowHeight="14.4" x14ac:dyDescent="0.3"/>
  <cols>
    <col min="1" max="1" width="9.109375" style="6"/>
    <col min="2" max="4" width="9.109375" style="7"/>
    <col min="5" max="5" width="8.44140625" style="7" bestFit="1" customWidth="1"/>
    <col min="6" max="6" width="11.33203125" style="7" bestFit="1" customWidth="1"/>
    <col min="7" max="8" width="14.88671875" style="7" bestFit="1" customWidth="1"/>
    <col min="9" max="9" width="14.44140625" style="7" bestFit="1" customWidth="1"/>
    <col min="10" max="10" width="8.88671875" style="7" customWidth="1"/>
    <col min="11" max="16384" width="9.109375" style="7"/>
  </cols>
  <sheetData>
    <row r="1" spans="1:13" x14ac:dyDescent="0.3">
      <c r="A1" s="6" t="s">
        <v>19</v>
      </c>
    </row>
    <row r="2" spans="1:13" x14ac:dyDescent="0.3">
      <c r="A2" s="6" t="s">
        <v>96</v>
      </c>
    </row>
    <row r="3" spans="1:13" x14ac:dyDescent="0.3">
      <c r="A3" s="6" t="s">
        <v>98</v>
      </c>
    </row>
    <row r="4" spans="1:13" x14ac:dyDescent="0.3">
      <c r="A4" s="46" t="s">
        <v>93</v>
      </c>
    </row>
    <row r="5" spans="1:13" ht="14.25" customHeight="1" x14ac:dyDescent="0.3">
      <c r="A5" s="50"/>
    </row>
    <row r="6" spans="1:13" ht="14.25" customHeight="1" x14ac:dyDescent="0.3"/>
    <row r="9" spans="1:13" x14ac:dyDescent="0.3">
      <c r="L9"/>
      <c r="M9" s="15"/>
    </row>
    <row r="10" spans="1:13" x14ac:dyDescent="0.3">
      <c r="K10" s="15"/>
    </row>
    <row r="11" spans="1:13" x14ac:dyDescent="0.3">
      <c r="F11" s="27" t="s">
        <v>5</v>
      </c>
      <c r="G11" t="s">
        <v>8</v>
      </c>
      <c r="L11" s="15"/>
    </row>
    <row r="12" spans="1:13" x14ac:dyDescent="0.3">
      <c r="F12" t="s">
        <v>9</v>
      </c>
      <c r="G12" s="29">
        <v>220</v>
      </c>
    </row>
    <row r="13" spans="1:13" x14ac:dyDescent="0.3">
      <c r="F13" t="s">
        <v>13</v>
      </c>
      <c r="G13" s="29">
        <v>270</v>
      </c>
    </row>
    <row r="14" spans="1:13" x14ac:dyDescent="0.3">
      <c r="F14" t="s">
        <v>11</v>
      </c>
      <c r="G14" s="29">
        <v>810</v>
      </c>
    </row>
    <row r="15" spans="1:13" x14ac:dyDescent="0.3">
      <c r="F15" t="s">
        <v>16</v>
      </c>
      <c r="G15" s="29">
        <v>1300</v>
      </c>
    </row>
    <row r="100" spans="2:5" x14ac:dyDescent="0.3">
      <c r="B100" s="8" t="s">
        <v>4</v>
      </c>
      <c r="C100" s="8" t="s">
        <v>5</v>
      </c>
      <c r="D100" s="8" t="s">
        <v>6</v>
      </c>
      <c r="E100" s="8" t="s">
        <v>7</v>
      </c>
    </row>
    <row r="101" spans="2:5" x14ac:dyDescent="0.3">
      <c r="B101" s="9">
        <v>42736</v>
      </c>
      <c r="C101" s="10" t="s">
        <v>9</v>
      </c>
      <c r="D101" s="36" t="s">
        <v>92</v>
      </c>
      <c r="E101" s="11">
        <v>95</v>
      </c>
    </row>
    <row r="102" spans="2:5" x14ac:dyDescent="0.3">
      <c r="B102" s="12">
        <v>42750</v>
      </c>
      <c r="C102" s="13" t="s">
        <v>11</v>
      </c>
      <c r="D102" s="13" t="s">
        <v>12</v>
      </c>
      <c r="E102" s="14">
        <v>325</v>
      </c>
    </row>
    <row r="103" spans="2:5" x14ac:dyDescent="0.3">
      <c r="B103" s="9">
        <v>42752</v>
      </c>
      <c r="C103" s="36" t="s">
        <v>11</v>
      </c>
      <c r="D103" s="36" t="s">
        <v>18</v>
      </c>
      <c r="E103" s="11">
        <v>250</v>
      </c>
    </row>
    <row r="104" spans="2:5" x14ac:dyDescent="0.3">
      <c r="B104" s="12">
        <v>42756</v>
      </c>
      <c r="C104" s="37" t="s">
        <v>9</v>
      </c>
      <c r="D104" s="37" t="s">
        <v>12</v>
      </c>
      <c r="E104" s="14">
        <v>125</v>
      </c>
    </row>
    <row r="105" spans="2:5" x14ac:dyDescent="0.3">
      <c r="B105" s="9">
        <v>42768</v>
      </c>
      <c r="C105" s="10" t="s">
        <v>11</v>
      </c>
      <c r="D105" s="10" t="s">
        <v>12</v>
      </c>
      <c r="E105" s="11">
        <v>235</v>
      </c>
    </row>
    <row r="106" spans="2:5" x14ac:dyDescent="0.3">
      <c r="B106" s="12">
        <v>42786</v>
      </c>
      <c r="C106" s="13" t="s">
        <v>13</v>
      </c>
      <c r="D106" s="13" t="s">
        <v>17</v>
      </c>
      <c r="E106" s="14">
        <v>20</v>
      </c>
    </row>
    <row r="107" spans="2:5" x14ac:dyDescent="0.3">
      <c r="B107" s="9">
        <v>42791</v>
      </c>
      <c r="C107" s="10" t="s">
        <v>13</v>
      </c>
      <c r="D107" s="10" t="s">
        <v>18</v>
      </c>
      <c r="E107" s="11">
        <v>125</v>
      </c>
    </row>
    <row r="108" spans="2:5" x14ac:dyDescent="0.3">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defaultColWidth="9.109375" defaultRowHeight="14.4" x14ac:dyDescent="0.3"/>
  <cols>
    <col min="1" max="1" width="9.109375" style="6"/>
    <col min="2" max="4" width="9.109375" style="7"/>
    <col min="5" max="5" width="8.44140625" style="7" bestFit="1" customWidth="1"/>
    <col min="6" max="6" width="11.33203125" style="7" bestFit="1" customWidth="1"/>
    <col min="7" max="8" width="14.88671875" style="7" bestFit="1" customWidth="1"/>
    <col min="9" max="9" width="14.44140625" style="7" bestFit="1" customWidth="1"/>
    <col min="10" max="10" width="8.88671875" style="7" customWidth="1"/>
    <col min="11" max="16384" width="9.109375" style="7"/>
  </cols>
  <sheetData>
    <row r="1" spans="1:7" x14ac:dyDescent="0.3">
      <c r="A1" s="6" t="s">
        <v>21</v>
      </c>
    </row>
    <row r="2" spans="1:7" x14ac:dyDescent="0.3">
      <c r="A2" s="6" t="s">
        <v>20</v>
      </c>
    </row>
    <row r="3" spans="1:7" x14ac:dyDescent="0.3">
      <c r="A3" s="6" t="s">
        <v>97</v>
      </c>
    </row>
    <row r="4" spans="1:7" x14ac:dyDescent="0.3">
      <c r="A4" s="46" t="s">
        <v>93</v>
      </c>
    </row>
    <row r="5" spans="1:7" ht="14.25" customHeight="1" x14ac:dyDescent="0.3">
      <c r="A5" s="50"/>
    </row>
    <row r="6" spans="1:7" ht="14.25" customHeight="1" x14ac:dyDescent="0.3"/>
    <row r="11" spans="1:7" x14ac:dyDescent="0.3">
      <c r="F11" s="27" t="s">
        <v>5</v>
      </c>
      <c r="G11" t="s">
        <v>8</v>
      </c>
    </row>
    <row r="12" spans="1:7" x14ac:dyDescent="0.3">
      <c r="F12" t="s">
        <v>9</v>
      </c>
      <c r="G12" s="29">
        <v>220</v>
      </c>
    </row>
    <row r="13" spans="1:7" x14ac:dyDescent="0.3">
      <c r="F13" t="s">
        <v>13</v>
      </c>
      <c r="G13" s="29">
        <v>270</v>
      </c>
    </row>
    <row r="14" spans="1:7" x14ac:dyDescent="0.3">
      <c r="F14" t="s">
        <v>11</v>
      </c>
      <c r="G14" s="29">
        <v>810</v>
      </c>
    </row>
    <row r="15" spans="1:7" x14ac:dyDescent="0.3">
      <c r="F15" t="s">
        <v>16</v>
      </c>
      <c r="G15" s="29">
        <v>1300</v>
      </c>
    </row>
    <row r="100" spans="2:5" x14ac:dyDescent="0.3">
      <c r="B100" s="8" t="s">
        <v>4</v>
      </c>
      <c r="C100" s="8" t="s">
        <v>5</v>
      </c>
      <c r="D100" s="8" t="s">
        <v>6</v>
      </c>
      <c r="E100" s="8" t="s">
        <v>7</v>
      </c>
    </row>
    <row r="101" spans="2:5" x14ac:dyDescent="0.3">
      <c r="B101" s="9">
        <v>42736</v>
      </c>
      <c r="C101" s="10" t="s">
        <v>9</v>
      </c>
      <c r="D101" s="36" t="s">
        <v>92</v>
      </c>
      <c r="E101" s="11">
        <v>95</v>
      </c>
    </row>
    <row r="102" spans="2:5" x14ac:dyDescent="0.3">
      <c r="B102" s="12">
        <v>42750</v>
      </c>
      <c r="C102" s="13" t="s">
        <v>11</v>
      </c>
      <c r="D102" s="13" t="s">
        <v>12</v>
      </c>
      <c r="E102" s="14">
        <v>325</v>
      </c>
    </row>
    <row r="103" spans="2:5" x14ac:dyDescent="0.3">
      <c r="B103" s="9">
        <v>42752</v>
      </c>
      <c r="C103" s="36" t="s">
        <v>11</v>
      </c>
      <c r="D103" s="36" t="s">
        <v>18</v>
      </c>
      <c r="E103" s="11">
        <v>250</v>
      </c>
    </row>
    <row r="104" spans="2:5" x14ac:dyDescent="0.3">
      <c r="B104" s="12">
        <v>42756</v>
      </c>
      <c r="C104" s="37" t="s">
        <v>9</v>
      </c>
      <c r="D104" s="37" t="s">
        <v>12</v>
      </c>
      <c r="E104" s="14">
        <v>125</v>
      </c>
    </row>
    <row r="105" spans="2:5" x14ac:dyDescent="0.3">
      <c r="B105" s="9">
        <v>42768</v>
      </c>
      <c r="C105" s="10" t="s">
        <v>11</v>
      </c>
      <c r="D105" s="10" t="s">
        <v>12</v>
      </c>
      <c r="E105" s="11">
        <v>235</v>
      </c>
    </row>
    <row r="106" spans="2:5" x14ac:dyDescent="0.3">
      <c r="B106" s="12">
        <v>42786</v>
      </c>
      <c r="C106" s="13" t="s">
        <v>13</v>
      </c>
      <c r="D106" s="13" t="s">
        <v>17</v>
      </c>
      <c r="E106" s="14">
        <v>20</v>
      </c>
    </row>
    <row r="107" spans="2:5" x14ac:dyDescent="0.3">
      <c r="B107" s="9">
        <v>42791</v>
      </c>
      <c r="C107" s="10" t="s">
        <v>13</v>
      </c>
      <c r="D107" s="10" t="s">
        <v>18</v>
      </c>
      <c r="E107" s="11">
        <v>125</v>
      </c>
    </row>
    <row r="108" spans="2:5" x14ac:dyDescent="0.3">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defaultColWidth="9.109375" defaultRowHeight="14.4" x14ac:dyDescent="0.3"/>
  <cols>
    <col min="1" max="1" width="9.109375" style="6"/>
    <col min="2" max="2" width="9.109375" style="7"/>
    <col min="3" max="3" width="14.88671875" style="7" bestFit="1" customWidth="1"/>
    <col min="4" max="8" width="7.5546875" style="7" bestFit="1" customWidth="1"/>
    <col min="9" max="10" width="11.33203125" style="7" bestFit="1" customWidth="1"/>
    <col min="11" max="16384" width="9.109375" style="7"/>
  </cols>
  <sheetData>
    <row r="1" spans="1:10" x14ac:dyDescent="0.3">
      <c r="A1" s="6" t="s">
        <v>99</v>
      </c>
    </row>
    <row r="2" spans="1:10" x14ac:dyDescent="0.3">
      <c r="A2" s="6" t="s">
        <v>95</v>
      </c>
    </row>
    <row r="3" spans="1:10" x14ac:dyDescent="0.3">
      <c r="A3" s="6" t="s">
        <v>100</v>
      </c>
    </row>
    <row r="4" spans="1:10" x14ac:dyDescent="0.3">
      <c r="A4" s="46" t="s">
        <v>93</v>
      </c>
    </row>
    <row r="5" spans="1:10" x14ac:dyDescent="0.3">
      <c r="A5" s="50"/>
    </row>
    <row r="7" spans="1:10" ht="18" x14ac:dyDescent="0.35">
      <c r="C7" s="16"/>
    </row>
    <row r="10" spans="1:10" x14ac:dyDescent="0.3">
      <c r="C10" s="27" t="s">
        <v>8</v>
      </c>
      <c r="D10" s="27" t="s">
        <v>6</v>
      </c>
      <c r="E10"/>
      <c r="F10"/>
      <c r="G10"/>
      <c r="H10"/>
      <c r="I10"/>
      <c r="J10"/>
    </row>
    <row r="11" spans="1:10" x14ac:dyDescent="0.3">
      <c r="C11" s="27" t="s">
        <v>5</v>
      </c>
      <c r="D11" t="s">
        <v>12</v>
      </c>
      <c r="E11" t="s">
        <v>17</v>
      </c>
      <c r="F11" t="s">
        <v>14</v>
      </c>
      <c r="G11" t="s">
        <v>18</v>
      </c>
      <c r="H11" t="s">
        <v>92</v>
      </c>
      <c r="I11" t="s">
        <v>16</v>
      </c>
      <c r="J11"/>
    </row>
    <row r="12" spans="1:10" x14ac:dyDescent="0.3">
      <c r="C12" t="s">
        <v>9</v>
      </c>
      <c r="D12" s="29">
        <v>125</v>
      </c>
      <c r="E12" s="29"/>
      <c r="F12" s="29"/>
      <c r="G12" s="29"/>
      <c r="H12" s="29">
        <v>95</v>
      </c>
      <c r="I12" s="29">
        <v>220</v>
      </c>
      <c r="J12"/>
    </row>
    <row r="13" spans="1:10" x14ac:dyDescent="0.3">
      <c r="C13" t="s">
        <v>13</v>
      </c>
      <c r="D13" s="29"/>
      <c r="E13" s="29">
        <v>20</v>
      </c>
      <c r="F13" s="29">
        <v>125</v>
      </c>
      <c r="G13" s="29">
        <v>125</v>
      </c>
      <c r="H13" s="29"/>
      <c r="I13" s="29">
        <v>270</v>
      </c>
      <c r="J13"/>
    </row>
    <row r="14" spans="1:10" x14ac:dyDescent="0.3">
      <c r="C14" t="s">
        <v>11</v>
      </c>
      <c r="D14" s="29">
        <v>560</v>
      </c>
      <c r="E14" s="29"/>
      <c r="F14" s="29"/>
      <c r="G14" s="29">
        <v>250</v>
      </c>
      <c r="H14" s="29"/>
      <c r="I14" s="29">
        <v>810</v>
      </c>
      <c r="J14"/>
    </row>
    <row r="15" spans="1:10" x14ac:dyDescent="0.3">
      <c r="C15" t="s">
        <v>16</v>
      </c>
      <c r="D15" s="29">
        <v>685</v>
      </c>
      <c r="E15" s="29">
        <v>20</v>
      </c>
      <c r="F15" s="29">
        <v>125</v>
      </c>
      <c r="G15" s="29">
        <v>375</v>
      </c>
      <c r="H15" s="29">
        <v>95</v>
      </c>
      <c r="I15" s="29">
        <v>1300</v>
      </c>
      <c r="J15"/>
    </row>
    <row r="100" spans="2:10" x14ac:dyDescent="0.3">
      <c r="B100" s="8" t="s">
        <v>4</v>
      </c>
      <c r="C100" s="8" t="s">
        <v>5</v>
      </c>
      <c r="D100" s="8" t="s">
        <v>6</v>
      </c>
      <c r="E100" s="8" t="s">
        <v>7</v>
      </c>
    </row>
    <row r="101" spans="2:10" x14ac:dyDescent="0.3">
      <c r="B101" s="9">
        <v>42736</v>
      </c>
      <c r="C101" s="10" t="s">
        <v>9</v>
      </c>
      <c r="D101" s="36" t="s">
        <v>92</v>
      </c>
      <c r="E101" s="11">
        <v>95</v>
      </c>
    </row>
    <row r="102" spans="2:10" x14ac:dyDescent="0.3">
      <c r="B102" s="12">
        <v>42750</v>
      </c>
      <c r="C102" s="13" t="s">
        <v>11</v>
      </c>
      <c r="D102" s="13" t="s">
        <v>12</v>
      </c>
      <c r="E102" s="14">
        <v>325</v>
      </c>
    </row>
    <row r="103" spans="2:10" x14ac:dyDescent="0.3">
      <c r="B103" s="9">
        <v>42752</v>
      </c>
      <c r="C103" s="36" t="s">
        <v>11</v>
      </c>
      <c r="D103" s="36" t="s">
        <v>18</v>
      </c>
      <c r="E103" s="11">
        <v>250</v>
      </c>
    </row>
    <row r="104" spans="2:10" x14ac:dyDescent="0.3">
      <c r="B104" s="12">
        <v>42756</v>
      </c>
      <c r="C104" s="37" t="s">
        <v>9</v>
      </c>
      <c r="D104" s="37" t="s">
        <v>12</v>
      </c>
      <c r="E104" s="14">
        <v>125</v>
      </c>
    </row>
    <row r="105" spans="2:10" x14ac:dyDescent="0.3">
      <c r="B105" s="9">
        <v>42768</v>
      </c>
      <c r="C105" s="10" t="s">
        <v>11</v>
      </c>
      <c r="D105" s="10" t="s">
        <v>12</v>
      </c>
      <c r="E105" s="11">
        <v>235</v>
      </c>
    </row>
    <row r="106" spans="2:10" x14ac:dyDescent="0.3">
      <c r="B106" s="12">
        <v>42786</v>
      </c>
      <c r="C106" s="13" t="s">
        <v>13</v>
      </c>
      <c r="D106" s="13" t="s">
        <v>17</v>
      </c>
      <c r="E106" s="14">
        <v>20</v>
      </c>
    </row>
    <row r="107" spans="2:10" x14ac:dyDescent="0.3">
      <c r="B107" s="9">
        <v>42791</v>
      </c>
      <c r="C107" s="10" t="s">
        <v>13</v>
      </c>
      <c r="D107" s="10" t="s">
        <v>18</v>
      </c>
      <c r="E107" s="11">
        <v>125</v>
      </c>
      <c r="J107"/>
    </row>
    <row r="108" spans="2:10" x14ac:dyDescent="0.3">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defaultColWidth="9.109375" defaultRowHeight="14.4" x14ac:dyDescent="0.3"/>
  <cols>
    <col min="1" max="1" width="9.109375" style="6"/>
    <col min="2" max="2" width="9.6640625" style="7" bestFit="1" customWidth="1"/>
    <col min="3" max="3" width="14.88671875" style="7" bestFit="1" customWidth="1"/>
    <col min="4" max="8" width="7.5546875" style="7" bestFit="1" customWidth="1"/>
    <col min="9" max="10" width="11.33203125" style="7" bestFit="1" customWidth="1"/>
    <col min="11" max="16384" width="9.109375" style="7"/>
  </cols>
  <sheetData>
    <row r="1" spans="1:10" x14ac:dyDescent="0.3">
      <c r="A1" s="6" t="s">
        <v>101</v>
      </c>
    </row>
    <row r="2" spans="1:10" x14ac:dyDescent="0.3">
      <c r="A2" s="46" t="s">
        <v>93</v>
      </c>
    </row>
    <row r="3" spans="1:10" x14ac:dyDescent="0.3">
      <c r="A3" s="49"/>
    </row>
    <row r="7" spans="1:10" ht="18" x14ac:dyDescent="0.35">
      <c r="C7" s="16"/>
    </row>
    <row r="10" spans="1:10" x14ac:dyDescent="0.3">
      <c r="C10" s="27" t="s">
        <v>8</v>
      </c>
      <c r="D10" s="27" t="s">
        <v>6</v>
      </c>
      <c r="E10"/>
      <c r="F10"/>
      <c r="G10"/>
      <c r="H10"/>
      <c r="I10"/>
      <c r="J10"/>
    </row>
    <row r="11" spans="1:10" x14ac:dyDescent="0.3">
      <c r="C11" s="27" t="s">
        <v>5</v>
      </c>
      <c r="D11" t="s">
        <v>12</v>
      </c>
      <c r="E11" t="s">
        <v>92</v>
      </c>
      <c r="F11" t="s">
        <v>17</v>
      </c>
      <c r="G11" t="s">
        <v>14</v>
      </c>
      <c r="H11" t="s">
        <v>18</v>
      </c>
      <c r="I11" t="s">
        <v>16</v>
      </c>
      <c r="J11"/>
    </row>
    <row r="12" spans="1:10" x14ac:dyDescent="0.3">
      <c r="C12" t="s">
        <v>9</v>
      </c>
      <c r="D12" s="35">
        <v>125</v>
      </c>
      <c r="E12" s="35">
        <v>95</v>
      </c>
      <c r="F12" s="35"/>
      <c r="G12" s="35"/>
      <c r="H12" s="35"/>
      <c r="I12" s="35">
        <v>220</v>
      </c>
      <c r="J12"/>
    </row>
    <row r="13" spans="1:10" x14ac:dyDescent="0.3">
      <c r="C13" t="s">
        <v>13</v>
      </c>
      <c r="D13" s="35"/>
      <c r="E13" s="35"/>
      <c r="F13" s="35">
        <v>20</v>
      </c>
      <c r="G13" s="35">
        <v>125</v>
      </c>
      <c r="H13" s="35">
        <v>125</v>
      </c>
      <c r="I13" s="35">
        <v>270</v>
      </c>
      <c r="J13"/>
    </row>
    <row r="14" spans="1:10" x14ac:dyDescent="0.3">
      <c r="C14" t="s">
        <v>11</v>
      </c>
      <c r="D14" s="35">
        <v>560</v>
      </c>
      <c r="E14" s="35"/>
      <c r="F14" s="35"/>
      <c r="G14" s="35"/>
      <c r="H14" s="35">
        <v>250</v>
      </c>
      <c r="I14" s="35">
        <v>810</v>
      </c>
      <c r="J14"/>
    </row>
    <row r="15" spans="1:10" x14ac:dyDescent="0.3">
      <c r="C15" t="s">
        <v>16</v>
      </c>
      <c r="D15" s="35">
        <v>685</v>
      </c>
      <c r="E15" s="35">
        <v>95</v>
      </c>
      <c r="F15" s="35">
        <v>20</v>
      </c>
      <c r="G15" s="35">
        <v>125</v>
      </c>
      <c r="H15" s="35">
        <v>375</v>
      </c>
      <c r="I15" s="35">
        <v>1300</v>
      </c>
      <c r="J15"/>
    </row>
    <row r="16" spans="1:10" x14ac:dyDescent="0.3">
      <c r="C16"/>
      <c r="D16"/>
      <c r="E16"/>
    </row>
    <row r="17" spans="3:5" x14ac:dyDescent="0.3">
      <c r="C17"/>
      <c r="D17"/>
      <c r="E17"/>
    </row>
    <row r="18" spans="3:5" x14ac:dyDescent="0.3">
      <c r="C18"/>
      <c r="D18"/>
      <c r="E18"/>
    </row>
    <row r="19" spans="3:5" x14ac:dyDescent="0.3">
      <c r="C19"/>
      <c r="D19"/>
      <c r="E19"/>
    </row>
    <row r="20" spans="3:5" x14ac:dyDescent="0.3">
      <c r="C20"/>
      <c r="D20"/>
      <c r="E20"/>
    </row>
    <row r="21" spans="3:5" x14ac:dyDescent="0.3">
      <c r="C21"/>
      <c r="D21"/>
      <c r="E21"/>
    </row>
    <row r="22" spans="3:5" x14ac:dyDescent="0.3">
      <c r="C22"/>
      <c r="D22"/>
      <c r="E22"/>
    </row>
    <row r="23" spans="3:5" x14ac:dyDescent="0.3">
      <c r="C23"/>
      <c r="D23"/>
      <c r="E23"/>
    </row>
    <row r="24" spans="3:5" x14ac:dyDescent="0.3">
      <c r="C24"/>
      <c r="D24"/>
      <c r="E24"/>
    </row>
    <row r="25" spans="3:5" x14ac:dyDescent="0.3">
      <c r="C25"/>
      <c r="D25"/>
      <c r="E25"/>
    </row>
    <row r="26" spans="3:5" x14ac:dyDescent="0.3">
      <c r="C26"/>
      <c r="D26"/>
      <c r="E26"/>
    </row>
    <row r="27" spans="3:5" x14ac:dyDescent="0.3">
      <c r="C27"/>
      <c r="D27"/>
      <c r="E27"/>
    </row>
    <row r="100" spans="2:5" x14ac:dyDescent="0.3">
      <c r="B100" t="s">
        <v>4</v>
      </c>
      <c r="C100" t="s">
        <v>5</v>
      </c>
      <c r="D100" t="s">
        <v>6</v>
      </c>
      <c r="E100" t="s">
        <v>7</v>
      </c>
    </row>
    <row r="101" spans="2:5" x14ac:dyDescent="0.3">
      <c r="B101" s="9">
        <v>42736</v>
      </c>
      <c r="C101" t="s">
        <v>9</v>
      </c>
      <c r="D101" t="s">
        <v>92</v>
      </c>
      <c r="E101">
        <v>95</v>
      </c>
    </row>
    <row r="102" spans="2:5" x14ac:dyDescent="0.3">
      <c r="B102" s="12">
        <v>42750</v>
      </c>
      <c r="C102" t="s">
        <v>11</v>
      </c>
      <c r="D102" t="s">
        <v>12</v>
      </c>
      <c r="E102">
        <v>325</v>
      </c>
    </row>
    <row r="103" spans="2:5" x14ac:dyDescent="0.3">
      <c r="B103" s="9">
        <v>42752</v>
      </c>
      <c r="C103" t="s">
        <v>11</v>
      </c>
      <c r="D103" t="s">
        <v>18</v>
      </c>
      <c r="E103">
        <v>250</v>
      </c>
    </row>
    <row r="104" spans="2:5" x14ac:dyDescent="0.3">
      <c r="B104" s="12">
        <v>42756</v>
      </c>
      <c r="C104" t="s">
        <v>9</v>
      </c>
      <c r="D104" t="s">
        <v>12</v>
      </c>
      <c r="E104">
        <v>125</v>
      </c>
    </row>
    <row r="105" spans="2:5" x14ac:dyDescent="0.3">
      <c r="B105" s="9">
        <v>42768</v>
      </c>
      <c r="C105" t="s">
        <v>11</v>
      </c>
      <c r="D105" t="s">
        <v>12</v>
      </c>
      <c r="E105">
        <v>235</v>
      </c>
    </row>
    <row r="106" spans="2:5" x14ac:dyDescent="0.3">
      <c r="B106" s="12">
        <v>42786</v>
      </c>
      <c r="C106" t="s">
        <v>13</v>
      </c>
      <c r="D106" t="s">
        <v>17</v>
      </c>
      <c r="E106">
        <v>20</v>
      </c>
    </row>
    <row r="107" spans="2:5" x14ac:dyDescent="0.3">
      <c r="B107" s="9">
        <v>42791</v>
      </c>
      <c r="C107" t="s">
        <v>13</v>
      </c>
      <c r="D107" t="s">
        <v>18</v>
      </c>
      <c r="E107">
        <v>125</v>
      </c>
    </row>
    <row r="108" spans="2:5" x14ac:dyDescent="0.3">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topLeftCell="A11" workbookViewId="0"/>
  </sheetViews>
  <sheetFormatPr defaultColWidth="9.109375" defaultRowHeight="14.4" x14ac:dyDescent="0.3"/>
  <cols>
    <col min="1" max="1" width="9.109375" style="6"/>
    <col min="2" max="2" width="9.109375" style="7"/>
    <col min="3" max="3" width="14.44140625" style="7" bestFit="1" customWidth="1"/>
    <col min="4" max="9" width="7.33203125" style="7" bestFit="1" customWidth="1"/>
    <col min="10" max="10" width="10.6640625" style="7" bestFit="1" customWidth="1"/>
    <col min="11" max="16384" width="9.109375" style="7"/>
  </cols>
  <sheetData>
    <row r="1" spans="1:3" x14ac:dyDescent="0.3">
      <c r="A1" s="6" t="s">
        <v>103</v>
      </c>
    </row>
    <row r="2" spans="1:3" x14ac:dyDescent="0.3">
      <c r="A2" s="6" t="s">
        <v>102</v>
      </c>
    </row>
    <row r="3" spans="1:3" x14ac:dyDescent="0.3">
      <c r="A3" s="46" t="s">
        <v>93</v>
      </c>
    </row>
    <row r="4" spans="1:3" x14ac:dyDescent="0.3">
      <c r="A4" s="49"/>
    </row>
    <row r="7" spans="1:3" ht="18" x14ac:dyDescent="0.35">
      <c r="C7"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election activeCell="B15" sqref="B15:H15"/>
      <pivotSelection pane="bottomRight" showHeader="1" extendable="1" max="4" activeRow="13" activeCol="1" click="1" r:id="rId1">
        <pivotArea dataOnly="0" outline="0" fieldPosition="0">
          <references count="1">
            <reference field="1" count="1">
              <x v="0"/>
            </reference>
          </references>
        </pivotArea>
      </pivotSelection>
    </sheetView>
  </sheetViews>
  <sheetFormatPr defaultColWidth="9.109375" defaultRowHeight="14.4" x14ac:dyDescent="0.3"/>
  <cols>
    <col min="1" max="1" width="9.109375" style="6"/>
    <col min="2" max="3" width="14.88671875" style="7" bestFit="1" customWidth="1"/>
    <col min="4" max="9" width="11.109375" style="7" customWidth="1"/>
    <col min="10" max="16384" width="9.109375" style="7"/>
  </cols>
  <sheetData>
    <row r="1" spans="1:9" ht="15" customHeight="1" x14ac:dyDescent="0.3">
      <c r="A1" s="47" t="s">
        <v>127</v>
      </c>
    </row>
    <row r="2" spans="1:9" ht="15" customHeight="1" x14ac:dyDescent="0.3">
      <c r="A2" s="6" t="s">
        <v>145</v>
      </c>
    </row>
    <row r="3" spans="1:9" ht="15" customHeight="1" x14ac:dyDescent="0.3">
      <c r="A3" s="6" t="s">
        <v>129</v>
      </c>
    </row>
    <row r="4" spans="1:9" ht="15" customHeight="1" x14ac:dyDescent="0.3">
      <c r="A4" s="6" t="s">
        <v>146</v>
      </c>
    </row>
    <row r="5" spans="1:9" ht="15" customHeight="1" x14ac:dyDescent="0.3">
      <c r="A5" s="46" t="s">
        <v>93</v>
      </c>
    </row>
    <row r="6" spans="1:9" ht="15" customHeight="1" x14ac:dyDescent="0.3">
      <c r="A6" s="50"/>
    </row>
    <row r="7" spans="1:9" ht="15" customHeight="1" x14ac:dyDescent="0.3">
      <c r="A7" s="47"/>
    </row>
    <row r="8" spans="1:9" ht="15" customHeight="1" x14ac:dyDescent="0.3"/>
    <row r="9" spans="1:9" ht="15" customHeight="1" x14ac:dyDescent="0.35">
      <c r="H9" s="16" t="str">
        <f>IF(AND($B$14="Buyer",$H$17=810),"Good job! You placed"," ")</f>
        <v>Good job! You placed</v>
      </c>
    </row>
    <row r="10" spans="1:9" ht="15" customHeight="1" x14ac:dyDescent="0.35">
      <c r="H10" s="16" t="str">
        <f>IF(AND($B$14="Buyer",$H$17=810),"your first column field."," ")</f>
        <v>your first column field.</v>
      </c>
    </row>
    <row r="11" spans="1:9" ht="15" customHeight="1" x14ac:dyDescent="0.35">
      <c r="H11" s="16" t="str">
        <f>IF(AND($B$14="Buyer",$H$17=810),"Click Next to continue..."," ")</f>
        <v>Click Next to continue...</v>
      </c>
    </row>
    <row r="13" spans="1:9" x14ac:dyDescent="0.3">
      <c r="B13" s="27" t="s">
        <v>8</v>
      </c>
      <c r="C13" s="27" t="s">
        <v>6</v>
      </c>
      <c r="D13"/>
      <c r="E13"/>
      <c r="F13"/>
      <c r="G13"/>
      <c r="H13"/>
      <c r="I13"/>
    </row>
    <row r="14" spans="1:9" x14ac:dyDescent="0.3">
      <c r="B14" s="27" t="s">
        <v>5</v>
      </c>
      <c r="C14" t="s">
        <v>12</v>
      </c>
      <c r="D14" t="s">
        <v>92</v>
      </c>
      <c r="E14" t="s">
        <v>17</v>
      </c>
      <c r="F14" t="s">
        <v>14</v>
      </c>
      <c r="G14" t="s">
        <v>18</v>
      </c>
      <c r="H14" t="s">
        <v>16</v>
      </c>
      <c r="I14"/>
    </row>
    <row r="15" spans="1:9" x14ac:dyDescent="0.3">
      <c r="B15" t="s">
        <v>9</v>
      </c>
      <c r="C15" s="29">
        <v>125</v>
      </c>
      <c r="D15" s="29">
        <v>95</v>
      </c>
      <c r="E15" s="29"/>
      <c r="F15" s="29"/>
      <c r="G15" s="29"/>
      <c r="H15" s="29">
        <v>220</v>
      </c>
      <c r="I15"/>
    </row>
    <row r="16" spans="1:9" x14ac:dyDescent="0.3">
      <c r="B16" t="s">
        <v>13</v>
      </c>
      <c r="C16" s="29"/>
      <c r="D16" s="29"/>
      <c r="E16" s="29">
        <v>20</v>
      </c>
      <c r="F16" s="29">
        <v>125</v>
      </c>
      <c r="G16" s="29">
        <v>125</v>
      </c>
      <c r="H16" s="29">
        <v>270</v>
      </c>
      <c r="I16"/>
    </row>
    <row r="17" spans="2:9" x14ac:dyDescent="0.3">
      <c r="B17" t="s">
        <v>11</v>
      </c>
      <c r="C17" s="29">
        <v>560</v>
      </c>
      <c r="D17" s="29"/>
      <c r="E17" s="29"/>
      <c r="F17" s="29"/>
      <c r="G17" s="29">
        <v>250</v>
      </c>
      <c r="H17" s="29">
        <v>810</v>
      </c>
      <c r="I17"/>
    </row>
    <row r="18" spans="2:9" x14ac:dyDescent="0.3">
      <c r="B18" t="s">
        <v>16</v>
      </c>
      <c r="C18" s="29">
        <v>685</v>
      </c>
      <c r="D18" s="29">
        <v>95</v>
      </c>
      <c r="E18" s="29">
        <v>20</v>
      </c>
      <c r="F18" s="29">
        <v>125</v>
      </c>
      <c r="G18" s="29">
        <v>375</v>
      </c>
      <c r="H18" s="29">
        <v>1300</v>
      </c>
      <c r="I18"/>
    </row>
    <row r="19" spans="2:9" x14ac:dyDescent="0.3">
      <c r="B19"/>
      <c r="C19"/>
      <c r="D19"/>
    </row>
    <row r="20" spans="2:9" x14ac:dyDescent="0.3">
      <c r="B20"/>
      <c r="C20"/>
      <c r="D20"/>
    </row>
    <row r="21" spans="2:9" x14ac:dyDescent="0.3">
      <c r="B21"/>
      <c r="C21"/>
      <c r="D21"/>
    </row>
    <row r="22" spans="2:9" x14ac:dyDescent="0.3">
      <c r="B22"/>
      <c r="C22"/>
      <c r="D22"/>
    </row>
    <row r="23" spans="2:9" x14ac:dyDescent="0.3">
      <c r="B23"/>
      <c r="C23"/>
      <c r="D23"/>
    </row>
    <row r="24" spans="2:9" x14ac:dyDescent="0.3">
      <c r="B24"/>
      <c r="C24"/>
      <c r="D24"/>
    </row>
    <row r="100" spans="2:5" x14ac:dyDescent="0.3">
      <c r="B100" t="s">
        <v>4</v>
      </c>
      <c r="C100" t="s">
        <v>5</v>
      </c>
      <c r="D100" t="s">
        <v>6</v>
      </c>
      <c r="E100" t="s">
        <v>7</v>
      </c>
    </row>
    <row r="101" spans="2:5" x14ac:dyDescent="0.3">
      <c r="B101" s="9">
        <v>42736</v>
      </c>
      <c r="C101" t="s">
        <v>9</v>
      </c>
      <c r="D101" t="s">
        <v>92</v>
      </c>
      <c r="E101">
        <v>95</v>
      </c>
    </row>
    <row r="102" spans="2:5" x14ac:dyDescent="0.3">
      <c r="B102" s="12">
        <v>42750</v>
      </c>
      <c r="C102" t="s">
        <v>11</v>
      </c>
      <c r="D102" t="s">
        <v>12</v>
      </c>
      <c r="E102">
        <v>325</v>
      </c>
    </row>
    <row r="103" spans="2:5" x14ac:dyDescent="0.3">
      <c r="B103" s="9">
        <v>42752</v>
      </c>
      <c r="C103" t="s">
        <v>11</v>
      </c>
      <c r="D103" t="s">
        <v>18</v>
      </c>
      <c r="E103">
        <v>250</v>
      </c>
    </row>
    <row r="104" spans="2:5" x14ac:dyDescent="0.3">
      <c r="B104" s="12">
        <v>42756</v>
      </c>
      <c r="C104" t="s">
        <v>9</v>
      </c>
      <c r="D104" t="s">
        <v>12</v>
      </c>
      <c r="E104">
        <v>125</v>
      </c>
    </row>
    <row r="105" spans="2:5" x14ac:dyDescent="0.3">
      <c r="B105" s="9">
        <v>42768</v>
      </c>
      <c r="C105" t="s">
        <v>11</v>
      </c>
      <c r="D105" t="s">
        <v>12</v>
      </c>
      <c r="E105">
        <v>235</v>
      </c>
    </row>
    <row r="106" spans="2:5" x14ac:dyDescent="0.3">
      <c r="B106" s="12">
        <v>42786</v>
      </c>
      <c r="C106" t="s">
        <v>13</v>
      </c>
      <c r="D106" t="s">
        <v>17</v>
      </c>
      <c r="E106">
        <v>20</v>
      </c>
    </row>
    <row r="107" spans="2:5" x14ac:dyDescent="0.3">
      <c r="B107" s="9">
        <v>42791</v>
      </c>
      <c r="C107" t="s">
        <v>13</v>
      </c>
      <c r="D107" t="s">
        <v>18</v>
      </c>
      <c r="E107">
        <v>125</v>
      </c>
    </row>
    <row r="108" spans="2:5" x14ac:dyDescent="0.3">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heetViews>
  <sheetFormatPr defaultColWidth="9.109375" defaultRowHeight="14.4" x14ac:dyDescent="0.3"/>
  <cols>
    <col min="1" max="1" width="9.109375" style="6"/>
    <col min="2" max="3" width="14.88671875" style="7" customWidth="1"/>
    <col min="4" max="8" width="11.109375" style="7" customWidth="1"/>
    <col min="9" max="9" width="11.33203125" style="7" bestFit="1" customWidth="1"/>
    <col min="10" max="10" width="11.109375" style="7" customWidth="1"/>
    <col min="11" max="15" width="9.109375" style="7" customWidth="1"/>
    <col min="16" max="16384" width="9.109375" style="7"/>
  </cols>
  <sheetData>
    <row r="1" spans="1:14" x14ac:dyDescent="0.3">
      <c r="A1" s="6" t="s">
        <v>104</v>
      </c>
    </row>
    <row r="2" spans="1:14" x14ac:dyDescent="0.3">
      <c r="A2" s="6" t="s">
        <v>105</v>
      </c>
    </row>
    <row r="3" spans="1:14" x14ac:dyDescent="0.3">
      <c r="A3" s="6" t="s">
        <v>106</v>
      </c>
    </row>
    <row r="4" spans="1:14" x14ac:dyDescent="0.3">
      <c r="A4" s="6" t="s">
        <v>107</v>
      </c>
    </row>
    <row r="5" spans="1:14" x14ac:dyDescent="0.3">
      <c r="A5" s="46" t="s">
        <v>93</v>
      </c>
    </row>
    <row r="6" spans="1:14" x14ac:dyDescent="0.3">
      <c r="A6" s="50"/>
      <c r="K6"/>
      <c r="L6"/>
      <c r="M6"/>
      <c r="N6"/>
    </row>
    <row r="7" spans="1:14" x14ac:dyDescent="0.3">
      <c r="K7"/>
      <c r="L7"/>
      <c r="M7"/>
      <c r="N7"/>
    </row>
    <row r="8" spans="1:14" x14ac:dyDescent="0.3">
      <c r="K8"/>
      <c r="L8"/>
      <c r="M8"/>
      <c r="N8"/>
    </row>
    <row r="9" spans="1:14" x14ac:dyDescent="0.3">
      <c r="C9" s="42" t="s">
        <v>8</v>
      </c>
      <c r="D9" s="60" t="s">
        <v>6</v>
      </c>
      <c r="E9" s="42"/>
      <c r="F9" s="42"/>
      <c r="G9" s="42"/>
      <c r="H9" s="42"/>
      <c r="I9" s="53"/>
      <c r="J9"/>
      <c r="K9"/>
      <c r="L9"/>
      <c r="M9"/>
      <c r="N9"/>
    </row>
    <row r="10" spans="1:14" x14ac:dyDescent="0.3">
      <c r="C10" s="40" t="s">
        <v>5</v>
      </c>
      <c r="D10" s="60" t="s">
        <v>12</v>
      </c>
      <c r="E10" s="60" t="s">
        <v>92</v>
      </c>
      <c r="F10" s="60" t="s">
        <v>17</v>
      </c>
      <c r="G10" s="60" t="s">
        <v>14</v>
      </c>
      <c r="H10" s="60" t="s">
        <v>18</v>
      </c>
      <c r="I10" s="43" t="s">
        <v>16</v>
      </c>
      <c r="J10"/>
      <c r="K10"/>
      <c r="L10"/>
      <c r="M10"/>
      <c r="N10"/>
    </row>
    <row r="11" spans="1:14" x14ac:dyDescent="0.3">
      <c r="C11" s="40" t="s">
        <v>9</v>
      </c>
      <c r="D11" s="41">
        <v>125</v>
      </c>
      <c r="E11" s="41">
        <v>95</v>
      </c>
      <c r="F11" s="41"/>
      <c r="G11" s="41"/>
      <c r="H11" s="41"/>
      <c r="I11" s="44">
        <v>220</v>
      </c>
      <c r="J11"/>
      <c r="K11"/>
      <c r="L11"/>
      <c r="M11"/>
      <c r="N11"/>
    </row>
    <row r="12" spans="1:14" x14ac:dyDescent="0.3">
      <c r="C12" s="40" t="s">
        <v>13</v>
      </c>
      <c r="D12" s="41"/>
      <c r="E12" s="41"/>
      <c r="F12" s="41">
        <v>20</v>
      </c>
      <c r="G12" s="41">
        <v>125</v>
      </c>
      <c r="H12" s="41">
        <v>125</v>
      </c>
      <c r="I12" s="44">
        <v>270</v>
      </c>
      <c r="J12"/>
      <c r="K12"/>
      <c r="L12"/>
      <c r="M12"/>
      <c r="N12"/>
    </row>
    <row r="13" spans="1:14" x14ac:dyDescent="0.3">
      <c r="C13" s="40" t="s">
        <v>11</v>
      </c>
      <c r="D13" s="41">
        <v>560</v>
      </c>
      <c r="E13" s="41"/>
      <c r="F13" s="41"/>
      <c r="G13" s="41"/>
      <c r="H13" s="41">
        <v>250</v>
      </c>
      <c r="I13" s="44">
        <v>810</v>
      </c>
      <c r="J13"/>
    </row>
    <row r="14" spans="1:14" x14ac:dyDescent="0.3">
      <c r="C14" s="43" t="s">
        <v>16</v>
      </c>
      <c r="D14" s="54">
        <v>685</v>
      </c>
      <c r="E14" s="54">
        <v>95</v>
      </c>
      <c r="F14" s="54">
        <v>20</v>
      </c>
      <c r="G14" s="54">
        <v>125</v>
      </c>
      <c r="H14" s="54">
        <v>375</v>
      </c>
      <c r="I14" s="59">
        <v>1300</v>
      </c>
      <c r="J14"/>
      <c r="K14"/>
    </row>
    <row r="15" spans="1:14" x14ac:dyDescent="0.3">
      <c r="C15"/>
      <c r="D15"/>
      <c r="E15"/>
      <c r="K15"/>
    </row>
    <row r="16" spans="1:14" x14ac:dyDescent="0.3">
      <c r="C16"/>
      <c r="D16"/>
      <c r="E16"/>
      <c r="K16"/>
    </row>
    <row r="17" spans="3:11" x14ac:dyDescent="0.3">
      <c r="C17"/>
      <c r="D17"/>
      <c r="E17"/>
      <c r="K17"/>
    </row>
    <row r="18" spans="3:11" x14ac:dyDescent="0.3">
      <c r="C18"/>
      <c r="D18"/>
      <c r="E18"/>
    </row>
    <row r="19" spans="3:11" x14ac:dyDescent="0.3">
      <c r="C19"/>
      <c r="D19"/>
      <c r="E19"/>
    </row>
    <row r="20" spans="3:11" x14ac:dyDescent="0.3">
      <c r="C20"/>
      <c r="D20"/>
      <c r="E20"/>
    </row>
    <row r="21" spans="3:11" x14ac:dyDescent="0.3">
      <c r="C21"/>
      <c r="D21"/>
      <c r="E21"/>
    </row>
    <row r="22" spans="3:11" x14ac:dyDescent="0.3">
      <c r="C22"/>
      <c r="D22"/>
      <c r="E22"/>
    </row>
    <row r="23" spans="3:11" x14ac:dyDescent="0.3">
      <c r="C23"/>
      <c r="D23"/>
      <c r="E23"/>
    </row>
    <row r="24" spans="3:11" x14ac:dyDescent="0.3">
      <c r="C24"/>
      <c r="D24"/>
      <c r="E24"/>
    </row>
    <row r="25" spans="3:11" x14ac:dyDescent="0.3">
      <c r="C25"/>
      <c r="D25"/>
      <c r="E25"/>
    </row>
    <row r="26" spans="3:11" x14ac:dyDescent="0.3">
      <c r="C26"/>
      <c r="D26"/>
      <c r="E26"/>
    </row>
    <row r="100" spans="2:10" x14ac:dyDescent="0.3">
      <c r="B100" s="8" t="s">
        <v>4</v>
      </c>
      <c r="C100" s="8" t="s">
        <v>5</v>
      </c>
      <c r="D100" s="8" t="s">
        <v>6</v>
      </c>
      <c r="E100" s="8" t="s">
        <v>7</v>
      </c>
    </row>
    <row r="101" spans="2:10" x14ac:dyDescent="0.3">
      <c r="B101" s="9">
        <v>42736</v>
      </c>
      <c r="C101" t="s">
        <v>9</v>
      </c>
      <c r="D101" t="s">
        <v>92</v>
      </c>
      <c r="E101">
        <v>95</v>
      </c>
    </row>
    <row r="102" spans="2:10" x14ac:dyDescent="0.3">
      <c r="B102" s="12">
        <v>42750</v>
      </c>
      <c r="C102" t="s">
        <v>11</v>
      </c>
      <c r="D102" t="s">
        <v>12</v>
      </c>
      <c r="E102">
        <v>325</v>
      </c>
    </row>
    <row r="103" spans="2:10" x14ac:dyDescent="0.3">
      <c r="B103" s="9">
        <v>42752</v>
      </c>
      <c r="C103" t="s">
        <v>11</v>
      </c>
      <c r="D103" t="s">
        <v>18</v>
      </c>
      <c r="E103">
        <v>250</v>
      </c>
    </row>
    <row r="104" spans="2:10" x14ac:dyDescent="0.3">
      <c r="B104" s="12">
        <v>42756</v>
      </c>
      <c r="C104" t="s">
        <v>9</v>
      </c>
      <c r="D104" t="s">
        <v>12</v>
      </c>
      <c r="E104">
        <v>125</v>
      </c>
    </row>
    <row r="105" spans="2:10" x14ac:dyDescent="0.3">
      <c r="B105" s="9">
        <v>42768</v>
      </c>
      <c r="C105" t="s">
        <v>11</v>
      </c>
      <c r="D105" t="s">
        <v>12</v>
      </c>
      <c r="E105">
        <v>235</v>
      </c>
    </row>
    <row r="106" spans="2:10" x14ac:dyDescent="0.3">
      <c r="B106" s="12">
        <v>42786</v>
      </c>
      <c r="C106" t="s">
        <v>13</v>
      </c>
      <c r="D106" t="s">
        <v>17</v>
      </c>
      <c r="E106">
        <v>20</v>
      </c>
    </row>
    <row r="107" spans="2:10" x14ac:dyDescent="0.3">
      <c r="B107" s="9">
        <v>42791</v>
      </c>
      <c r="C107" t="s">
        <v>13</v>
      </c>
      <c r="D107" t="s">
        <v>18</v>
      </c>
      <c r="E107">
        <v>125</v>
      </c>
      <c r="J107" s="38"/>
    </row>
    <row r="108" spans="2:10" x14ac:dyDescent="0.3">
      <c r="B108" s="9">
        <v>42791</v>
      </c>
      <c r="C108" t="s">
        <v>13</v>
      </c>
      <c r="D108" t="s">
        <v>14</v>
      </c>
      <c r="E108">
        <v>125</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49F021-3164-4104-8ECE-48043426B254}">
  <ds:schemaRefs>
    <ds:schemaRef ds:uri="http://schemas.microsoft.com/sharepoint/v3/contenttype/forms"/>
  </ds:schemaRefs>
</ds:datastoreItem>
</file>

<file path=customXml/itemProps2.xml><?xml version="1.0" encoding="utf-8"?>
<ds:datastoreItem xmlns:ds="http://schemas.openxmlformats.org/officeDocument/2006/customXml" ds:itemID="{05C40399-B608-4AA1-B1C8-5C7690434B4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AA3B1739-384D-4F1E-BE7E-CDC390F4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TM16410255</Templat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2021-12-13T17:57:28Z</dcterms:created>
  <dcterms:modified xsi:type="dcterms:W3CDTF">2024-11-02T05:19:03Z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