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Guarani\"/>
    </mc:Choice>
  </mc:AlternateContent>
  <xr:revisionPtr revIDLastSave="0" documentId="13_ncr:1_{72E1FAD4-16C1-4AD0-A2A8-C87F30050818}" xr6:coauthVersionLast="47" xr6:coauthVersionMax="47" xr10:uidLastSave="{00000000-0000-0000-0000-000000000000}"/>
  <bookViews>
    <workbookView xWindow="-108" yWindow="-108" windowWidth="23256" windowHeight="13176" activeTab="4" xr2:uid="{4380F06A-0F7E-4AF7-BAFB-328B28FFC632}"/>
  </bookViews>
  <sheets>
    <sheet name="ESPECIALES-C" sheetId="1" r:id="rId1"/>
    <sheet name="ESPECIALES-G" sheetId="2" r:id="rId2"/>
    <sheet name="ESPECIALES-L" sheetId="5" r:id="rId3"/>
    <sheet name="ESPECIALES-CV" sheetId="6" r:id="rId4"/>
    <sheet name="ESPECIALES-PC" sheetId="3" r:id="rId5"/>
    <sheet name="ESPECIALES-S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2" i="3"/>
  <c r="G3" i="3"/>
  <c r="G4" i="3"/>
  <c r="G5" i="3"/>
  <c r="G6" i="3"/>
  <c r="G2" i="5"/>
  <c r="G3" i="5"/>
  <c r="G4" i="5"/>
  <c r="G5" i="5"/>
  <c r="G6" i="5"/>
  <c r="G2" i="2"/>
  <c r="G3" i="2"/>
  <c r="G4" i="2"/>
  <c r="G5" i="2"/>
  <c r="G6" i="2"/>
  <c r="G2" i="1"/>
  <c r="G3" i="1"/>
  <c r="G4" i="1"/>
  <c r="G5" i="1"/>
  <c r="G6" i="1"/>
  <c r="G3" i="6"/>
  <c r="G4" i="6"/>
  <c r="G5" i="6"/>
  <c r="G6" i="6"/>
  <c r="G2" i="6"/>
</calcChain>
</file>

<file path=xl/sharedStrings.xml><?xml version="1.0" encoding="utf-8"?>
<sst xmlns="http://schemas.openxmlformats.org/spreadsheetml/2006/main" count="54" uniqueCount="9">
  <si>
    <t>Año</t>
  </si>
  <si>
    <t>Embarazos</t>
  </si>
  <si>
    <t>Mujeres Fertiles</t>
  </si>
  <si>
    <t>Abortos</t>
  </si>
  <si>
    <t>Partos</t>
  </si>
  <si>
    <t>Nacimientos</t>
  </si>
  <si>
    <t>15-19</t>
  </si>
  <si>
    <t>10-14</t>
  </si>
  <si>
    <t>Adolescentes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</si>
</sst>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0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6" fillId="0" borderId="0" xfId="0" applyNumberFormat="1" applyFont="1"/>
    <xf numFmtId="0" fontId="7" fillId="0" borderId="2" xfId="1" applyNumberFormat="1" applyFont="1" applyBorder="1"/>
    <xf numFmtId="0" fontId="8" fillId="0" borderId="3" xfId="3" applyNumberFormat="1" applyFont="1" applyBorder="1" applyAlignment="1"/>
    <xf numFmtId="0" fontId="6" fillId="0" borderId="2" xfId="0" applyNumberFormat="1" applyFont="1" applyBorder="1"/>
    <xf numFmtId="0" fontId="6" fillId="0" borderId="5" xfId="0" applyNumberFormat="1" applyFont="1" applyBorder="1"/>
    <xf numFmtId="0" fontId="9" fillId="0" borderId="0" xfId="0" applyNumberFormat="1" applyFont="1"/>
    <xf numFmtId="0" fontId="2" fillId="0" borderId="0" xfId="0" applyNumberFormat="1" applyFont="1"/>
    <xf numFmtId="0" fontId="3" fillId="0" borderId="2" xfId="1" applyNumberFormat="1" applyFont="1" applyBorder="1"/>
    <xf numFmtId="0" fontId="5" fillId="0" borderId="4" xfId="3" applyNumberFormat="1" applyFont="1" applyFill="1" applyBorder="1" applyAlignment="1"/>
    <xf numFmtId="0" fontId="0" fillId="0" borderId="0" xfId="0" applyNumberFormat="1"/>
    <xf numFmtId="0" fontId="0" fillId="0" borderId="2" xfId="0" applyNumberFormat="1" applyFont="1" applyBorder="1"/>
    <xf numFmtId="0" fontId="0" fillId="0" borderId="5" xfId="0" applyNumberFormat="1" applyFont="1" applyFill="1" applyBorder="1"/>
    <xf numFmtId="0" fontId="3" fillId="0" borderId="1" xfId="1" applyNumberFormat="1" applyFont="1" applyFill="1" applyBorder="1"/>
    <xf numFmtId="0" fontId="8" fillId="0" borderId="3" xfId="3" applyNumberFormat="1" applyFont="1" applyFill="1" applyBorder="1" applyAlignment="1"/>
    <xf numFmtId="0" fontId="8" fillId="2" borderId="3" xfId="3" applyNumberFormat="1" applyFont="1" applyFill="1" applyBorder="1" applyAlignment="1"/>
    <xf numFmtId="0" fontId="0" fillId="0" borderId="1" xfId="0" applyNumberFormat="1" applyFont="1" applyFill="1" applyBorder="1"/>
    <xf numFmtId="0" fontId="6" fillId="0" borderId="5" xfId="0" applyNumberFormat="1" applyFont="1" applyFill="1" applyBorder="1"/>
    <xf numFmtId="49" fontId="9" fillId="0" borderId="0" xfId="0" applyNumberFormat="1" applyFont="1"/>
    <xf numFmtId="49" fontId="2" fillId="0" borderId="0" xfId="0" applyNumberFormat="1" applyFont="1"/>
    <xf numFmtId="3" fontId="0" fillId="0" borderId="0" xfId="0" applyNumberFormat="1"/>
  </cellXfs>
  <cellStyles count="4">
    <cellStyle name="Normal" xfId="0" builtinId="0"/>
    <cellStyle name="Normal 2" xfId="2" xr:uid="{F1F5E0FF-83EE-4E20-A781-F522A8A0F145}"/>
    <cellStyle name="Normal 3" xfId="1" xr:uid="{91BA1529-3ECE-4CFF-AD72-98E6EB064B53}"/>
    <cellStyle name="Normal 4" xfId="3" xr:uid="{174894C8-1809-4D2C-BB83-37EF9F600993}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20422-2E6E-4CE0-8B28-F7F9DD29481A}" name="Tabla1" displayName="Tabla1" ref="A1:I6" totalsRowShown="0" headerRowDxfId="17">
  <autoFilter ref="A1:I6" xr:uid="{A0420422-2E6E-4CE0-8B28-F7F9DD29481A}"/>
  <tableColumns count="9">
    <tableColumn id="1" xr3:uid="{F7A0A4C0-15FD-418F-8687-BBE2F9986BA8}" name="Año" dataDxfId="16"/>
    <tableColumn id="2" xr3:uid="{27E73805-8CE4-4170-99D2-6D0696F050D4}" name="Mujeres Fertiles"/>
    <tableColumn id="3" xr3:uid="{80925B90-08B9-4569-8884-3DF6CD5AE3D0}" name="Embarazos"/>
    <tableColumn id="4" xr3:uid="{966D368B-86B7-4017-AE87-418EEF901B70}" name="Abortos"/>
    <tableColumn id="5" xr3:uid="{A3A21DC4-DAC8-40B5-8A63-361B8A094E2E}" name="Partos"/>
    <tableColumn id="6" xr3:uid="{B3F039D5-5F8A-4123-A2B8-1A36A5FBF18E}" name="Nacimientos"/>
    <tableColumn id="7" xr3:uid="{3BE46470-9D3A-4D4A-A94D-18907813D52B}" name="Adolescentes" dataDxfId="10">
      <calculatedColumnFormula>SUM(Tabla1[[#This Row],[10-14]:[15-19]])</calculatedColumnFormula>
    </tableColumn>
    <tableColumn id="8" xr3:uid="{FE531BAA-4D6B-44B9-A747-DE499584BAD8}" name="10-14"/>
    <tableColumn id="9" xr3:uid="{68B82D7D-A941-428B-AB41-E758BF28C3DA}" name="15-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BDED3-9B2F-48BC-ABF0-DF0A6B1F3C8D}" name="Tabla13" displayName="Tabla13" ref="A1:I6" totalsRowShown="0" headerRowDxfId="41" dataDxfId="40">
  <autoFilter ref="A1:I6" xr:uid="{1E6BDED3-9B2F-48BC-ABF0-DF0A6B1F3C8D}"/>
  <tableColumns count="9">
    <tableColumn id="1" xr3:uid="{B7D7F332-BB5E-4E32-8B59-1EFE4F6AC30E}" name="Año" dataDxfId="39"/>
    <tableColumn id="2" xr3:uid="{F84A0EF1-7BC1-4DDA-9B10-BCDAF8D4E9E8}" name="Mujeres Fertiles" dataDxfId="38"/>
    <tableColumn id="3" xr3:uid="{DE5FB935-DF54-48D4-9747-AA7C4810B678}" name="Embarazos" dataDxfId="37"/>
    <tableColumn id="4" xr3:uid="{95E7EF2F-FDEF-4251-B5D4-74EA7467D1F7}" name="Abortos" dataDxfId="36"/>
    <tableColumn id="5" xr3:uid="{25BAA621-EC07-486E-B9C0-DFF019F03DCD}" name="Partos" dataDxfId="35"/>
    <tableColumn id="6" xr3:uid="{7F0BF350-14E5-42AE-ACC5-B15E4B6C4E76}" name="Nacimientos" dataDxfId="34"/>
    <tableColumn id="7" xr3:uid="{CB29EB32-B72D-4959-9202-0F7494A80036}" name="Adolescentes" dataDxfId="7">
      <calculatedColumnFormula>SUM(Tabla13[[#This Row],[10-14]:[15-19]])</calculatedColumnFormula>
    </tableColumn>
    <tableColumn id="8" xr3:uid="{2D378195-656E-48DF-8F42-7A93A7F2A274}" name="10-14" dataDxfId="9"/>
    <tableColumn id="9" xr3:uid="{42370F91-5637-4038-89D4-CFFCCC109833}" name="15-19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40EE9B-0C37-43E9-A7A3-9459C92A911F}" name="Tabla16" displayName="Tabla16" ref="A1:I6" totalsRowShown="0" headerRowDxfId="15">
  <autoFilter ref="A1:I6" xr:uid="{1B40EE9B-0C37-43E9-A7A3-9459C92A911F}"/>
  <tableColumns count="9">
    <tableColumn id="1" xr3:uid="{E4F5706C-F451-4B6F-82B6-ACEDDCECD6CA}" name="Año" dataDxfId="14"/>
    <tableColumn id="2" xr3:uid="{495ABD26-7E34-4F3D-BF9E-38ECA919ECD1}" name="Mujeres Fertiles"/>
    <tableColumn id="3" xr3:uid="{B438AE25-43C6-41DA-BE18-36185B26E881}" name="Embarazos"/>
    <tableColumn id="4" xr3:uid="{C2809FFA-FE00-4D29-AF16-3D72E60E8998}" name="Abortos"/>
    <tableColumn id="5" xr3:uid="{24E23FCD-2648-45D6-B16E-B95BA952E072}" name="Partos"/>
    <tableColumn id="6" xr3:uid="{DB31649D-6C7E-46F2-8D0A-C13F3F845DA7}" name="Nacimientos"/>
    <tableColumn id="7" xr3:uid="{880D475F-9F39-418F-A4F5-9C28F3AB2C0E}" name="Adolescentes" dataDxfId="6">
      <calculatedColumnFormula>SUM(Tabla16[[#This Row],[10-14]:[15-19]])</calculatedColumnFormula>
    </tableColumn>
    <tableColumn id="8" xr3:uid="{61E53E05-5F97-436E-AE2A-567525AAC564}" name="10-14"/>
    <tableColumn id="9" xr3:uid="{5F5BC497-F627-476C-B5D4-6716E9893060}" name="15-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D5F043-D4B5-4C23-BDC7-19246769D5BF}" name="Tabla167" displayName="Tabla167" ref="A1:I6" totalsRowShown="0" headerRowDxfId="13">
  <autoFilter ref="A1:I6" xr:uid="{EED5F043-D4B5-4C23-BDC7-19246769D5BF}"/>
  <tableColumns count="9">
    <tableColumn id="1" xr3:uid="{B13211D8-A764-4F53-BC4D-BD326E2B1A73}" name="Año" dataDxfId="12"/>
    <tableColumn id="2" xr3:uid="{FEB208D7-85E8-4540-9366-A21210E14A7F}" name="Mujeres Fertiles"/>
    <tableColumn id="3" xr3:uid="{7C5B18F5-066A-4685-8981-5AB2CD070861}" name="Embarazos"/>
    <tableColumn id="4" xr3:uid="{ADE695FA-D1A4-49EF-A4D5-F2A49EB5D84C}" name="Abortos"/>
    <tableColumn id="5" xr3:uid="{E05DF3D9-F161-49E0-95F3-B939D32ACDEA}" name="Partos"/>
    <tableColumn id="6" xr3:uid="{7D2CF482-0BC0-4DE0-ADCE-157417040012}" name="Nacimientos"/>
    <tableColumn id="7" xr3:uid="{E02AD4B4-FB11-4B91-BE21-00F7C971CBAF}" name="Adolescentes" dataDxfId="11">
      <calculatedColumnFormula>SUM(Tabla167[[#This Row],[10-14]:[15-19]])</calculatedColumnFormula>
    </tableColumn>
    <tableColumn id="8" xr3:uid="{AAD9A02E-AC34-4E27-8EF2-8C8B8095B388}" name="10-14"/>
    <tableColumn id="9" xr3:uid="{427B0B66-DCA1-407E-B540-67F6BBF30B2A}" name="15-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02B5F6-7A90-4C87-8785-02E067BF384C}" name="Tabla14" displayName="Tabla14" ref="A1:I6" totalsRowShown="0" headerRowDxfId="33" dataDxfId="32">
  <autoFilter ref="A1:I6" xr:uid="{1602B5F6-7A90-4C87-8785-02E067BF384C}"/>
  <tableColumns count="9">
    <tableColumn id="1" xr3:uid="{702DE852-0630-4607-A43A-8668A4F83B33}" name="Año" dataDxfId="31"/>
    <tableColumn id="2" xr3:uid="{0AA5F52E-90FF-436D-B3E9-D87EB82DEEEF}" name="Mujeres Fertiles" dataDxfId="30"/>
    <tableColumn id="3" xr3:uid="{11445B63-E925-4A1F-B2AC-56408D5CEA29}" name="Embarazos" dataDxfId="29"/>
    <tableColumn id="4" xr3:uid="{16AF474E-9367-4400-9B68-C8EB8776D396}" name="Abortos" dataDxfId="28"/>
    <tableColumn id="5" xr3:uid="{15D158EE-2D38-432C-BCED-D383D007FF02}" name="Partos" dataDxfId="27"/>
    <tableColumn id="6" xr3:uid="{D9F27D71-E5C6-468B-A990-407AC226EC56}" name="Nacimientos" dataDxfId="26"/>
    <tableColumn id="7" xr3:uid="{E10FAE9A-D139-4141-BD88-3FDD441701C1}" name="Adolescentes" dataDxfId="1">
      <calculatedColumnFormula>SUM(Tabla14[[#This Row],[10-14]:[15-19]])</calculatedColumnFormula>
    </tableColumn>
    <tableColumn id="8" xr3:uid="{A4C71018-6C21-4B04-B56C-FF19A2E3044A}" name="10-14" dataDxfId="5"/>
    <tableColumn id="9" xr3:uid="{BDDAB92B-972C-4A30-AF48-8834B019D569}" name="15-19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2E0D1C-1A2E-4665-8094-CF3BB2EEE10D}" name="Tabla15" displayName="Tabla15" ref="A1:I6" totalsRowShown="0" headerRowDxfId="25" dataDxfId="24">
  <autoFilter ref="A1:I6" xr:uid="{192E0D1C-1A2E-4665-8094-CF3BB2EEE10D}"/>
  <tableColumns count="9">
    <tableColumn id="1" xr3:uid="{93188E1C-F4B9-4D7E-9914-FF88B4B63B43}" name="Año" dataDxfId="23"/>
    <tableColumn id="2" xr3:uid="{17B26583-BD23-4FAB-A138-2C8840FC68CB}" name="Mujeres Fertiles" dataDxfId="22"/>
    <tableColumn id="3" xr3:uid="{2BBBDD08-051D-4A21-94C3-E4367CA9FA8A}" name="Embarazos" dataDxfId="21"/>
    <tableColumn id="4" xr3:uid="{4112BEF9-B92F-4701-8030-9958AA07A725}" name="Abortos" dataDxfId="20"/>
    <tableColumn id="5" xr3:uid="{76D8EB89-D7FE-45E8-8160-1F6908C6914E}" name="Partos" dataDxfId="19"/>
    <tableColumn id="6" xr3:uid="{D330916A-26FC-440D-A58B-65E9C998EF23}" name="Nacimientos" dataDxfId="18"/>
    <tableColumn id="7" xr3:uid="{FF8F22AE-D6EF-483E-AFE3-AC80B288E6BE}" name="Adolescentes" dataDxfId="0">
      <calculatedColumnFormula>SUM(Tabla15[[#This Row],[10-14]:[15-19]])</calculatedColumnFormula>
    </tableColumn>
    <tableColumn id="8" xr3:uid="{4DB2FA5C-E849-4AD6-9F77-2FFFAB31458F}" name="10-14" dataDxfId="3"/>
    <tableColumn id="9" xr3:uid="{A01708E3-F1AC-4A02-8911-B312EC566030}" name="15-1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BB24-6988-4C14-B67E-BBB2B951FD44}">
  <dimension ref="A1:I6"/>
  <sheetViews>
    <sheetView workbookViewId="0">
      <selection activeCell="G1" sqref="G1"/>
    </sheetView>
  </sheetViews>
  <sheetFormatPr baseColWidth="10" defaultRowHeight="14.4" x14ac:dyDescent="0.3"/>
  <cols>
    <col min="2" max="2" width="16.109375" customWidth="1"/>
    <col min="3" max="3" width="12" customWidth="1"/>
    <col min="6" max="6" width="13.33203125" customWidth="1"/>
  </cols>
  <sheetData>
    <row r="1" spans="1:9" x14ac:dyDescent="0.3">
      <c r="A1" s="18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5</v>
      </c>
      <c r="G1" s="19" t="s">
        <v>8</v>
      </c>
      <c r="H1" s="19" t="s">
        <v>7</v>
      </c>
      <c r="I1" s="19" t="s">
        <v>6</v>
      </c>
    </row>
    <row r="2" spans="1:9" x14ac:dyDescent="0.3">
      <c r="A2" s="1">
        <v>2019</v>
      </c>
      <c r="B2" s="2">
        <v>10530</v>
      </c>
      <c r="C2" s="2">
        <v>1199</v>
      </c>
      <c r="D2" s="2">
        <v>324</v>
      </c>
      <c r="E2" s="2">
        <v>1259</v>
      </c>
      <c r="F2" s="2">
        <v>1268</v>
      </c>
      <c r="G2">
        <f>SUM(Tabla1[[#This Row],[10-14]:[15-19]])</f>
        <v>4013</v>
      </c>
      <c r="H2">
        <v>2037</v>
      </c>
      <c r="I2">
        <v>1976</v>
      </c>
    </row>
    <row r="3" spans="1:9" x14ac:dyDescent="0.3">
      <c r="A3" s="1">
        <v>2020</v>
      </c>
      <c r="B3" s="2">
        <v>10649</v>
      </c>
      <c r="C3" s="2">
        <v>1200</v>
      </c>
      <c r="D3" s="2">
        <v>325</v>
      </c>
      <c r="E3" s="2">
        <v>1260</v>
      </c>
      <c r="F3" s="2">
        <v>1269</v>
      </c>
      <c r="G3">
        <f>SUM(Tabla1[[#This Row],[10-14]:[15-19]])</f>
        <v>4020</v>
      </c>
      <c r="H3">
        <v>2045</v>
      </c>
      <c r="I3">
        <v>1975</v>
      </c>
    </row>
    <row r="4" spans="1:9" x14ac:dyDescent="0.3">
      <c r="A4" s="1">
        <v>2021</v>
      </c>
      <c r="B4" s="3">
        <v>10764</v>
      </c>
      <c r="C4" s="3">
        <v>1142</v>
      </c>
      <c r="D4" s="3">
        <v>228</v>
      </c>
      <c r="E4" s="3">
        <v>1226</v>
      </c>
      <c r="F4" s="3">
        <v>1234</v>
      </c>
      <c r="G4">
        <f>SUM(Tabla1[[#This Row],[10-14]:[15-19]])</f>
        <v>4029</v>
      </c>
      <c r="H4">
        <v>2051</v>
      </c>
      <c r="I4">
        <v>1978</v>
      </c>
    </row>
    <row r="5" spans="1:9" x14ac:dyDescent="0.3">
      <c r="A5" s="1">
        <v>2022</v>
      </c>
      <c r="B5" s="4">
        <v>10864</v>
      </c>
      <c r="C5" s="4">
        <v>916</v>
      </c>
      <c r="D5" s="4">
        <v>120</v>
      </c>
      <c r="E5" s="4">
        <v>819</v>
      </c>
      <c r="F5" s="4">
        <v>825</v>
      </c>
      <c r="G5">
        <f>SUM(Tabla1[[#This Row],[10-14]:[15-19]])</f>
        <v>4043</v>
      </c>
      <c r="H5">
        <v>2061</v>
      </c>
      <c r="I5">
        <v>1982</v>
      </c>
    </row>
    <row r="6" spans="1:9" x14ac:dyDescent="0.3">
      <c r="A6" s="1">
        <v>2023</v>
      </c>
      <c r="B6" s="5">
        <v>10959</v>
      </c>
      <c r="C6" s="5">
        <v>903</v>
      </c>
      <c r="D6" s="5">
        <v>119</v>
      </c>
      <c r="E6" s="5">
        <v>807</v>
      </c>
      <c r="F6" s="5">
        <v>813</v>
      </c>
      <c r="G6">
        <f>SUM(Tabla1[[#This Row],[10-14]:[15-19]])</f>
        <v>4057</v>
      </c>
      <c r="H6">
        <v>2072</v>
      </c>
      <c r="I6">
        <v>1985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0006-5FFA-420D-980D-94A191DEF806}">
  <dimension ref="A1:I6"/>
  <sheetViews>
    <sheetView workbookViewId="0">
      <selection activeCell="G1" sqref="G1"/>
    </sheetView>
  </sheetViews>
  <sheetFormatPr baseColWidth="10" defaultRowHeight="14.4" x14ac:dyDescent="0.3"/>
  <sheetData>
    <row r="1" spans="1:9" x14ac:dyDescent="0.3">
      <c r="A1" s="6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19" t="s">
        <v>8</v>
      </c>
      <c r="H1" s="7" t="s">
        <v>7</v>
      </c>
      <c r="I1" s="7" t="s">
        <v>6</v>
      </c>
    </row>
    <row r="2" spans="1:9" x14ac:dyDescent="0.3">
      <c r="A2" s="1">
        <v>2019</v>
      </c>
      <c r="B2" s="2">
        <v>3326</v>
      </c>
      <c r="C2" s="2">
        <v>307</v>
      </c>
      <c r="D2" s="2">
        <v>38</v>
      </c>
      <c r="E2" s="2">
        <v>269</v>
      </c>
      <c r="F2" s="2">
        <v>271</v>
      </c>
      <c r="G2" s="1">
        <f>SUM(Tabla13[[#This Row],[10-14]:[15-19]])</f>
        <v>1699</v>
      </c>
      <c r="H2" s="1">
        <v>989</v>
      </c>
      <c r="I2" s="1">
        <v>710</v>
      </c>
    </row>
    <row r="3" spans="1:9" x14ac:dyDescent="0.3">
      <c r="A3" s="1">
        <v>2020</v>
      </c>
      <c r="B3" s="2">
        <v>3366</v>
      </c>
      <c r="C3" s="2">
        <v>308</v>
      </c>
      <c r="D3" s="2">
        <v>38</v>
      </c>
      <c r="E3" s="2">
        <v>269</v>
      </c>
      <c r="F3" s="2">
        <v>271</v>
      </c>
      <c r="G3" s="1">
        <f>SUM(Tabla13[[#This Row],[10-14]:[15-19]])</f>
        <v>1705</v>
      </c>
      <c r="H3" s="1">
        <v>994</v>
      </c>
      <c r="I3" s="1">
        <v>711</v>
      </c>
    </row>
    <row r="4" spans="1:9" x14ac:dyDescent="0.3">
      <c r="A4" s="1">
        <v>2021</v>
      </c>
      <c r="B4" s="3">
        <v>3407</v>
      </c>
      <c r="C4" s="3">
        <v>293</v>
      </c>
      <c r="D4" s="3">
        <v>27</v>
      </c>
      <c r="E4" s="3">
        <v>262</v>
      </c>
      <c r="F4" s="3">
        <v>264</v>
      </c>
      <c r="G4" s="1">
        <f>SUM(Tabla13[[#This Row],[10-14]:[15-19]])</f>
        <v>1713</v>
      </c>
      <c r="H4" s="1">
        <v>1000</v>
      </c>
      <c r="I4" s="1">
        <v>713</v>
      </c>
    </row>
    <row r="5" spans="1:9" x14ac:dyDescent="0.3">
      <c r="A5" s="1">
        <v>2022</v>
      </c>
      <c r="B5" s="4">
        <v>3447</v>
      </c>
      <c r="C5" s="4">
        <v>448</v>
      </c>
      <c r="D5" s="4">
        <v>0</v>
      </c>
      <c r="E5" s="4">
        <v>427</v>
      </c>
      <c r="F5" s="4">
        <v>404</v>
      </c>
      <c r="G5" s="1">
        <f>SUM(Tabla13[[#This Row],[10-14]:[15-19]])</f>
        <v>1723</v>
      </c>
      <c r="H5" s="1">
        <v>1007</v>
      </c>
      <c r="I5" s="1">
        <v>716</v>
      </c>
    </row>
    <row r="6" spans="1:9" x14ac:dyDescent="0.3">
      <c r="A6" s="1">
        <v>2023</v>
      </c>
      <c r="B6" s="5">
        <v>3482</v>
      </c>
      <c r="C6" s="5">
        <v>442</v>
      </c>
      <c r="D6" s="5">
        <v>0</v>
      </c>
      <c r="E6" s="5">
        <v>391</v>
      </c>
      <c r="F6" s="5">
        <v>399</v>
      </c>
      <c r="G6" s="1">
        <f>SUM(Tabla13[[#This Row],[10-14]:[15-19]])</f>
        <v>1732</v>
      </c>
      <c r="H6" s="1">
        <v>1014</v>
      </c>
      <c r="I6" s="1">
        <v>718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A581-26B7-4A92-8601-C4A73D876BAF}">
  <dimension ref="A1:U6"/>
  <sheetViews>
    <sheetView workbookViewId="0">
      <selection activeCell="G3" sqref="G3"/>
    </sheetView>
  </sheetViews>
  <sheetFormatPr baseColWidth="10" defaultRowHeight="14.4" x14ac:dyDescent="0.3"/>
  <sheetData>
    <row r="1" spans="1:21" x14ac:dyDescent="0.3">
      <c r="A1" s="18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5</v>
      </c>
      <c r="G1" s="19" t="s">
        <v>8</v>
      </c>
      <c r="H1" s="19" t="s">
        <v>7</v>
      </c>
      <c r="I1" s="19" t="s">
        <v>6</v>
      </c>
    </row>
    <row r="2" spans="1:21" x14ac:dyDescent="0.3">
      <c r="A2" s="1">
        <v>2019</v>
      </c>
      <c r="B2" s="2">
        <v>1277</v>
      </c>
      <c r="C2" s="2">
        <v>106</v>
      </c>
      <c r="D2" s="2">
        <v>13</v>
      </c>
      <c r="E2" s="2">
        <v>93</v>
      </c>
      <c r="F2" s="2">
        <v>93</v>
      </c>
      <c r="G2">
        <f>SUM(Tabla16[[#This Row],[10-14]:[15-19]])</f>
        <v>591</v>
      </c>
      <c r="H2">
        <v>341</v>
      </c>
      <c r="I2">
        <v>250</v>
      </c>
    </row>
    <row r="3" spans="1:21" x14ac:dyDescent="0.3">
      <c r="A3" s="1">
        <v>2020</v>
      </c>
      <c r="B3" s="2">
        <v>1294</v>
      </c>
      <c r="C3" s="2">
        <v>106</v>
      </c>
      <c r="D3" s="2">
        <v>13</v>
      </c>
      <c r="E3" s="2">
        <v>93</v>
      </c>
      <c r="F3" s="2">
        <v>93</v>
      </c>
      <c r="G3">
        <f>SUM(Tabla16[[#This Row],[10-14]:[15-19]])</f>
        <v>593</v>
      </c>
      <c r="H3">
        <v>344</v>
      </c>
      <c r="I3">
        <v>249</v>
      </c>
    </row>
    <row r="4" spans="1:21" x14ac:dyDescent="0.3">
      <c r="A4" s="1">
        <v>2021</v>
      </c>
      <c r="B4" s="2">
        <v>1312</v>
      </c>
      <c r="C4" s="2">
        <v>101</v>
      </c>
      <c r="D4" s="2">
        <v>9</v>
      </c>
      <c r="E4" s="2">
        <v>91</v>
      </c>
      <c r="F4" s="2">
        <v>90</v>
      </c>
      <c r="G4">
        <f>SUM(Tabla16[[#This Row],[10-14]:[15-19]])</f>
        <v>595</v>
      </c>
      <c r="H4">
        <v>346</v>
      </c>
      <c r="I4">
        <v>249</v>
      </c>
    </row>
    <row r="5" spans="1:21" x14ac:dyDescent="0.3">
      <c r="A5" s="1">
        <v>2022</v>
      </c>
      <c r="B5" s="2">
        <v>1330</v>
      </c>
      <c r="C5" s="2">
        <v>136</v>
      </c>
      <c r="D5" s="2">
        <v>0</v>
      </c>
      <c r="E5" s="2">
        <v>123</v>
      </c>
      <c r="F5" s="2">
        <v>122</v>
      </c>
      <c r="G5">
        <f>SUM(Tabla16[[#This Row],[10-14]:[15-19]])</f>
        <v>718</v>
      </c>
      <c r="H5">
        <v>368</v>
      </c>
      <c r="I5">
        <v>350</v>
      </c>
    </row>
    <row r="6" spans="1:21" x14ac:dyDescent="0.3">
      <c r="A6" s="1">
        <v>2023</v>
      </c>
      <c r="B6" s="2">
        <v>1350</v>
      </c>
      <c r="C6" s="2">
        <v>136</v>
      </c>
      <c r="D6" s="2">
        <v>0</v>
      </c>
      <c r="E6" s="2">
        <v>120</v>
      </c>
      <c r="F6" s="2">
        <v>123</v>
      </c>
      <c r="G6">
        <f>SUM(Tabla16[[#This Row],[10-14]:[15-19]])</f>
        <v>605</v>
      </c>
      <c r="H6">
        <v>352</v>
      </c>
      <c r="I6">
        <v>253</v>
      </c>
      <c r="T6" s="20"/>
      <c r="U6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BBE5-4A9C-46D5-A6B3-053EBE0A3412}">
  <dimension ref="A1:L7"/>
  <sheetViews>
    <sheetView workbookViewId="0">
      <selection activeCell="G1" sqref="G1"/>
    </sheetView>
  </sheetViews>
  <sheetFormatPr baseColWidth="10" defaultRowHeight="14.4" x14ac:dyDescent="0.3"/>
  <sheetData>
    <row r="1" spans="1:12" x14ac:dyDescent="0.3">
      <c r="A1" s="18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5</v>
      </c>
      <c r="G1" s="19" t="s">
        <v>8</v>
      </c>
      <c r="H1" s="19" t="s">
        <v>7</v>
      </c>
      <c r="I1" s="19" t="s">
        <v>6</v>
      </c>
    </row>
    <row r="2" spans="1:12" x14ac:dyDescent="0.3">
      <c r="A2" s="1">
        <v>2019</v>
      </c>
      <c r="B2">
        <v>1108</v>
      </c>
      <c r="C2">
        <v>63</v>
      </c>
      <c r="D2">
        <v>5</v>
      </c>
      <c r="E2">
        <v>39</v>
      </c>
      <c r="F2">
        <v>44</v>
      </c>
      <c r="G2">
        <f>SUM(Tabla167[[#This Row],[10-14]:[15-19]])</f>
        <v>493</v>
      </c>
      <c r="H2" s="20">
        <v>281</v>
      </c>
      <c r="I2" s="20">
        <v>212</v>
      </c>
    </row>
    <row r="3" spans="1:12" x14ac:dyDescent="0.3">
      <c r="A3" s="1">
        <v>2020</v>
      </c>
      <c r="B3" s="2">
        <v>1112</v>
      </c>
      <c r="C3" s="2">
        <v>63</v>
      </c>
      <c r="D3" s="2">
        <v>5</v>
      </c>
      <c r="E3" s="2">
        <v>39</v>
      </c>
      <c r="F3" s="2">
        <v>44</v>
      </c>
      <c r="G3">
        <f>SUM(Tabla167[[#This Row],[10-14]:[15-19]])</f>
        <v>490</v>
      </c>
      <c r="H3">
        <v>280</v>
      </c>
      <c r="I3">
        <v>210</v>
      </c>
    </row>
    <row r="4" spans="1:12" x14ac:dyDescent="0.3">
      <c r="A4" s="1">
        <v>2021</v>
      </c>
      <c r="B4" s="2">
        <v>1114</v>
      </c>
      <c r="C4" s="2">
        <v>60</v>
      </c>
      <c r="D4" s="2">
        <v>4</v>
      </c>
      <c r="E4" s="2">
        <v>38</v>
      </c>
      <c r="F4" s="2">
        <v>43</v>
      </c>
      <c r="G4">
        <f>SUM(Tabla167[[#This Row],[10-14]:[15-19]])</f>
        <v>487</v>
      </c>
      <c r="H4">
        <v>278</v>
      </c>
      <c r="I4">
        <v>209</v>
      </c>
    </row>
    <row r="5" spans="1:12" x14ac:dyDescent="0.3">
      <c r="A5" s="1">
        <v>2022</v>
      </c>
      <c r="B5" s="2">
        <v>1114</v>
      </c>
      <c r="C5" s="2">
        <v>125</v>
      </c>
      <c r="D5" s="2">
        <v>1</v>
      </c>
      <c r="E5" s="2">
        <v>115</v>
      </c>
      <c r="F5" s="2">
        <v>113</v>
      </c>
      <c r="G5">
        <f>SUM(Tabla167[[#This Row],[10-14]:[15-19]])</f>
        <v>484</v>
      </c>
      <c r="H5">
        <v>277</v>
      </c>
      <c r="I5">
        <v>207</v>
      </c>
    </row>
    <row r="6" spans="1:12" x14ac:dyDescent="0.3">
      <c r="A6" s="1">
        <v>2023</v>
      </c>
      <c r="B6" s="2">
        <v>1116</v>
      </c>
      <c r="C6" s="2">
        <v>122</v>
      </c>
      <c r="D6" s="2">
        <v>1</v>
      </c>
      <c r="E6" s="2">
        <v>108</v>
      </c>
      <c r="F6" s="2">
        <v>110</v>
      </c>
      <c r="G6">
        <f>SUM(Tabla167[[#This Row],[10-14]:[15-19]])</f>
        <v>482</v>
      </c>
      <c r="H6">
        <v>277</v>
      </c>
      <c r="I6">
        <v>205</v>
      </c>
    </row>
    <row r="7" spans="1:12" x14ac:dyDescent="0.3">
      <c r="K7" s="20"/>
      <c r="L7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3AE3-30B2-477C-9B53-B08964B4FAE2}">
  <dimension ref="A1:I6"/>
  <sheetViews>
    <sheetView tabSelected="1" workbookViewId="0">
      <selection activeCell="G3" sqref="G3"/>
    </sheetView>
  </sheetViews>
  <sheetFormatPr baseColWidth="10" defaultRowHeight="14.4" x14ac:dyDescent="0.3"/>
  <sheetData>
    <row r="1" spans="1:9" x14ac:dyDescent="0.3">
      <c r="A1" s="6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19" t="s">
        <v>8</v>
      </c>
      <c r="H1" s="7" t="s">
        <v>7</v>
      </c>
      <c r="I1" s="7" t="s">
        <v>6</v>
      </c>
    </row>
    <row r="2" spans="1:9" x14ac:dyDescent="0.3">
      <c r="A2" s="1">
        <v>2019</v>
      </c>
      <c r="B2" s="8">
        <v>31837</v>
      </c>
      <c r="C2" s="8">
        <v>3059</v>
      </c>
      <c r="D2" s="8">
        <v>539</v>
      </c>
      <c r="E2" s="8">
        <v>3015</v>
      </c>
      <c r="F2" s="8">
        <v>3041</v>
      </c>
      <c r="G2" s="10">
        <f>SUM(Tabla14[[#This Row],[10-14]:[15-19]])</f>
        <v>13904</v>
      </c>
      <c r="H2" s="10">
        <v>7622</v>
      </c>
      <c r="I2" s="10">
        <v>6282</v>
      </c>
    </row>
    <row r="3" spans="1:9" x14ac:dyDescent="0.3">
      <c r="A3" s="1">
        <v>2020</v>
      </c>
      <c r="B3" s="8">
        <v>32160</v>
      </c>
      <c r="C3" s="8">
        <v>3061</v>
      </c>
      <c r="D3" s="8">
        <v>540</v>
      </c>
      <c r="E3" s="8">
        <v>3017</v>
      </c>
      <c r="F3" s="8">
        <v>3043</v>
      </c>
      <c r="G3" s="10">
        <f>SUM(Tabla14[[#This Row],[10-14]:[15-19]])</f>
        <v>13912</v>
      </c>
      <c r="H3" s="10">
        <v>7640</v>
      </c>
      <c r="I3" s="10">
        <v>6272</v>
      </c>
    </row>
    <row r="4" spans="1:9" x14ac:dyDescent="0.3">
      <c r="A4" s="1">
        <v>2021</v>
      </c>
      <c r="B4" s="9">
        <v>32462</v>
      </c>
      <c r="C4" s="9">
        <v>2913</v>
      </c>
      <c r="D4" s="9">
        <v>380</v>
      </c>
      <c r="E4" s="10">
        <v>2937</v>
      </c>
      <c r="F4" s="9">
        <v>2960</v>
      </c>
      <c r="G4" s="10">
        <f>SUM(Tabla14[[#This Row],[10-14]:[15-19]])</f>
        <v>13935</v>
      </c>
      <c r="H4" s="10">
        <v>7659</v>
      </c>
      <c r="I4" s="10">
        <v>6276</v>
      </c>
    </row>
    <row r="5" spans="1:9" x14ac:dyDescent="0.3">
      <c r="A5" s="1">
        <v>2022</v>
      </c>
      <c r="B5" s="11">
        <v>32740</v>
      </c>
      <c r="C5" s="11">
        <v>3571</v>
      </c>
      <c r="D5" s="11">
        <v>122</v>
      </c>
      <c r="E5" s="11">
        <v>3223</v>
      </c>
      <c r="F5" s="11">
        <v>3218</v>
      </c>
      <c r="G5" s="10">
        <f>SUM(Tabla14[[#This Row],[10-14]:[15-19]])</f>
        <v>13975</v>
      </c>
      <c r="H5" s="10">
        <v>7691</v>
      </c>
      <c r="I5" s="10">
        <v>6284</v>
      </c>
    </row>
    <row r="6" spans="1:9" x14ac:dyDescent="0.3">
      <c r="A6" s="1">
        <v>2023</v>
      </c>
      <c r="B6" s="12">
        <v>32996</v>
      </c>
      <c r="C6" s="12">
        <v>3513</v>
      </c>
      <c r="D6" s="12">
        <v>121</v>
      </c>
      <c r="E6" s="12">
        <v>3132</v>
      </c>
      <c r="F6" s="12">
        <v>3167</v>
      </c>
      <c r="G6" s="10">
        <f>SUM(Tabla14[[#This Row],[10-14]:[15-19]])</f>
        <v>14009</v>
      </c>
      <c r="H6" s="10">
        <v>7722</v>
      </c>
      <c r="I6" s="10">
        <v>6287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2C29-B689-4641-97BF-F75279539D2D}">
  <dimension ref="A1:I6"/>
  <sheetViews>
    <sheetView workbookViewId="0">
      <selection activeCell="G3" sqref="G3"/>
    </sheetView>
  </sheetViews>
  <sheetFormatPr baseColWidth="10" defaultRowHeight="14.4" x14ac:dyDescent="0.3"/>
  <sheetData>
    <row r="1" spans="1:9" x14ac:dyDescent="0.3">
      <c r="A1" s="6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19" t="s">
        <v>8</v>
      </c>
      <c r="H1" s="7" t="s">
        <v>7</v>
      </c>
      <c r="I1" s="7" t="s">
        <v>6</v>
      </c>
    </row>
    <row r="2" spans="1:9" x14ac:dyDescent="0.3">
      <c r="A2" s="1">
        <v>2019</v>
      </c>
      <c r="B2" s="13">
        <v>850421</v>
      </c>
      <c r="C2" s="13">
        <v>85262.999999999985</v>
      </c>
      <c r="D2" s="13">
        <v>10646.999999999998</v>
      </c>
      <c r="E2" s="13">
        <v>74616.000000000015</v>
      </c>
      <c r="F2" s="13">
        <v>75157</v>
      </c>
      <c r="G2" s="10">
        <f>SUM(Tabla15[[#This Row],[10-14]:[15-19]])</f>
        <v>311983</v>
      </c>
      <c r="H2" s="10">
        <v>159060</v>
      </c>
      <c r="I2" s="10">
        <v>152923</v>
      </c>
    </row>
    <row r="3" spans="1:9" x14ac:dyDescent="0.3">
      <c r="A3" s="1">
        <v>2020</v>
      </c>
      <c r="B3" s="13">
        <v>868359</v>
      </c>
      <c r="C3" s="13">
        <v>85310</v>
      </c>
      <c r="D3" s="13">
        <v>10655</v>
      </c>
      <c r="E3" s="13">
        <v>74654</v>
      </c>
      <c r="F3" s="13">
        <v>75198</v>
      </c>
      <c r="G3" s="10">
        <f>SUM(Tabla15[[#This Row],[10-14]:[15-19]])</f>
        <v>315543</v>
      </c>
      <c r="H3" s="10">
        <v>161102</v>
      </c>
      <c r="I3" s="10">
        <v>154441</v>
      </c>
    </row>
    <row r="4" spans="1:9" x14ac:dyDescent="0.3">
      <c r="A4" s="1">
        <v>2021</v>
      </c>
      <c r="B4" s="14">
        <v>885993</v>
      </c>
      <c r="C4" s="14">
        <v>81194.000000000029</v>
      </c>
      <c r="D4" s="14">
        <v>7502.9999999999973</v>
      </c>
      <c r="E4" s="15">
        <v>72684.000000000015</v>
      </c>
      <c r="F4" s="14">
        <v>73137.000000000029</v>
      </c>
      <c r="G4" s="10">
        <f>SUM(Tabla15[[#This Row],[10-14]:[15-19]])</f>
        <v>319469</v>
      </c>
      <c r="H4" s="10">
        <v>163280</v>
      </c>
      <c r="I4" s="10">
        <v>156189</v>
      </c>
    </row>
    <row r="5" spans="1:9" x14ac:dyDescent="0.3">
      <c r="A5" s="1">
        <v>2022</v>
      </c>
      <c r="B5" s="16">
        <v>903292</v>
      </c>
      <c r="C5" s="16">
        <v>80855</v>
      </c>
      <c r="D5" s="16">
        <v>7015</v>
      </c>
      <c r="E5" s="16">
        <v>71684</v>
      </c>
      <c r="F5" s="16">
        <v>72848</v>
      </c>
      <c r="G5" s="10">
        <f>SUM(Tabla15[[#This Row],[10-14]:[15-19]])</f>
        <v>323857</v>
      </c>
      <c r="H5" s="10">
        <v>165727</v>
      </c>
      <c r="I5" s="10">
        <v>158130</v>
      </c>
    </row>
    <row r="6" spans="1:9" x14ac:dyDescent="0.3">
      <c r="A6" s="1">
        <v>2023</v>
      </c>
      <c r="B6" s="17">
        <v>920250</v>
      </c>
      <c r="C6" s="17">
        <v>80414</v>
      </c>
      <c r="D6" s="17">
        <v>6938</v>
      </c>
      <c r="E6" s="17">
        <v>71802</v>
      </c>
      <c r="F6" s="17">
        <v>72454</v>
      </c>
      <c r="G6" s="10">
        <f>SUM(Tabla15[[#This Row],[10-14]:[15-19]])</f>
        <v>328222</v>
      </c>
      <c r="H6" s="10">
        <v>168239</v>
      </c>
      <c r="I6" s="10">
        <v>159983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ESPECIALES-C</vt:lpstr>
      <vt:lpstr>ESPECIALES-G</vt:lpstr>
      <vt:lpstr>ESPECIALES-L</vt:lpstr>
      <vt:lpstr>ESPECIALES-CV</vt:lpstr>
      <vt:lpstr>ESPECIALES-PC</vt:lpstr>
      <vt:lpstr>ESPECIALES-SC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2024-07-04T10:53:42Z</dcterms:created>
  <dcterms:modified xsi:type="dcterms:W3CDTF">2024-09-19T15:56:55Z</dcterms:modified>
</cp:coreProperties>
</file>