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oemi\Documents\TrabajoOPS\BaseDatos\Afrobolivianos\"/>
    </mc:Choice>
  </mc:AlternateContent>
  <xr:revisionPtr revIDLastSave="0" documentId="13_ncr:1_{50BBEB9E-4851-422B-B5E6-00F5687B4A57}" xr6:coauthVersionLast="47" xr6:coauthVersionMax="47" xr10:uidLastSave="{00000000-0000-0000-0000-000000000000}"/>
  <bookViews>
    <workbookView xWindow="-108" yWindow="-108" windowWidth="23256" windowHeight="13176" firstSheet="1" activeTab="6" xr2:uid="{B6961E1C-3B4B-42F6-9EDC-C7EFC3438B9F}"/>
  </bookViews>
  <sheets>
    <sheet name="CONSULTAS-A" sheetId="1" r:id="rId1"/>
    <sheet name="CONSULTAS-B" sheetId="9" r:id="rId2"/>
    <sheet name="CONSULTAS-C" sheetId="10" r:id="rId3"/>
    <sheet name="CONSULTAS-I" sheetId="2" r:id="rId4"/>
    <sheet name="CONSULTAS-Y" sheetId="11" r:id="rId5"/>
    <sheet name="CONSULTAS-SY" sheetId="5" r:id="rId6"/>
    <sheet name="CONSULTAS-LP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1" i="11" l="1"/>
  <c r="M10" i="11"/>
  <c r="M9" i="11"/>
  <c r="M8" i="11"/>
  <c r="M7" i="11"/>
  <c r="M6" i="11"/>
  <c r="M5" i="11"/>
  <c r="M4" i="11"/>
  <c r="M3" i="11"/>
  <c r="M2" i="11"/>
  <c r="M3" i="10"/>
  <c r="M2" i="10"/>
  <c r="M11" i="10"/>
  <c r="M10" i="10"/>
  <c r="M9" i="10"/>
  <c r="M8" i="10"/>
  <c r="M7" i="10"/>
  <c r="M6" i="10"/>
  <c r="M5" i="10"/>
  <c r="M4" i="10"/>
  <c r="M2" i="9"/>
  <c r="M3" i="9"/>
  <c r="M4" i="9"/>
  <c r="M5" i="9"/>
  <c r="M6" i="9"/>
  <c r="M7" i="9"/>
  <c r="M8" i="9"/>
  <c r="M9" i="9"/>
  <c r="M10" i="9"/>
  <c r="M11" i="9"/>
  <c r="M11" i="7"/>
  <c r="M10" i="7"/>
  <c r="M9" i="7"/>
  <c r="M8" i="7"/>
  <c r="M7" i="7"/>
  <c r="M6" i="7"/>
  <c r="M5" i="7"/>
  <c r="M4" i="7"/>
  <c r="M3" i="7"/>
  <c r="M2" i="7"/>
  <c r="M11" i="5"/>
  <c r="M10" i="5"/>
  <c r="M9" i="5"/>
  <c r="M8" i="5"/>
  <c r="M7" i="5"/>
  <c r="M6" i="5"/>
  <c r="M5" i="5"/>
  <c r="M4" i="5"/>
  <c r="M3" i="5"/>
  <c r="M2" i="5"/>
  <c r="M11" i="2"/>
  <c r="M10" i="2"/>
  <c r="M9" i="2"/>
  <c r="M8" i="2"/>
  <c r="M7" i="2"/>
  <c r="M6" i="2"/>
  <c r="M5" i="2"/>
  <c r="M4" i="2"/>
  <c r="M3" i="2"/>
  <c r="M2" i="2"/>
  <c r="M3" i="1"/>
  <c r="M4" i="1"/>
  <c r="M5" i="1"/>
  <c r="M6" i="1"/>
  <c r="M7" i="1"/>
  <c r="M8" i="1"/>
  <c r="M9" i="1"/>
  <c r="M10" i="1"/>
  <c r="M11" i="1"/>
  <c r="M2" i="1"/>
</calcChain>
</file>

<file path=xl/sharedStrings.xml><?xml version="1.0" encoding="utf-8"?>
<sst xmlns="http://schemas.openxmlformats.org/spreadsheetml/2006/main" count="161" uniqueCount="15">
  <si>
    <t>Año</t>
  </si>
  <si>
    <t>Sexo</t>
  </si>
  <si>
    <t>&lt; 6</t>
  </si>
  <si>
    <t>0-1</t>
  </si>
  <si>
    <t>1-4</t>
  </si>
  <si>
    <t>5-9</t>
  </si>
  <si>
    <t>10-14</t>
  </si>
  <si>
    <t>15-19</t>
  </si>
  <si>
    <t>20-39</t>
  </si>
  <si>
    <t>40-49</t>
  </si>
  <si>
    <t>50-59</t>
  </si>
  <si>
    <t>60+</t>
  </si>
  <si>
    <t>Total</t>
  </si>
  <si>
    <t>Hombre</t>
  </si>
  <si>
    <t>Mujer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</si>
</sst>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>
    <font>
      <sz val="11"/>
      <color theme="1"/>
      <name val="Calibri"/>
      <family val="2"/>
      <scheme val="minor"/>
    </font>
    <font>
      <b/>
      <sz val="11"/>
      <color rgb="FFFFFFFF"/>
      <name val="&quot;Calibri Light&quot;"/>
    </font>
    <font>
      <b/>
      <sz val="11"/>
      <color rgb="FFFFFFFF"/>
      <name val="Calibri"/>
    </font>
    <font>
      <sz val="11"/>
      <color rgb="FF000000"/>
      <name val="Calibri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4472C4"/>
        <bgColor rgb="FF4472C4"/>
      </patternFill>
    </fill>
    <fill>
      <patternFill patternType="solid">
        <fgColor rgb="FFD9E1F2"/>
        <bgColor rgb="FFD9E1F2"/>
      </patternFill>
    </fill>
  </fills>
  <borders count="6">
    <border>
      <left/>
      <right/>
      <top/>
      <bottom/>
      <diagonal/>
    </border>
    <border>
      <left style="thin">
        <color rgb="FF8EA9DB"/>
      </left>
      <right/>
      <top style="thin">
        <color rgb="FF8EA9DB"/>
      </top>
      <bottom style="thin">
        <color rgb="FF8EA9DB"/>
      </bottom>
      <diagonal/>
    </border>
    <border>
      <left/>
      <right/>
      <top style="thin">
        <color rgb="FF8EA9DB"/>
      </top>
      <bottom style="thin">
        <color rgb="FF8EA9DB"/>
      </bottom>
      <diagonal/>
    </border>
    <border>
      <left/>
      <right/>
      <top/>
      <bottom style="thin">
        <color rgb="FF8EAADB"/>
      </bottom>
      <diagonal/>
    </border>
    <border>
      <left/>
      <right style="thin">
        <color rgb="FF8EAADB"/>
      </right>
      <top/>
      <bottom style="thin">
        <color rgb="FF8EAADB"/>
      </bottom>
      <diagonal/>
    </border>
    <border>
      <left/>
      <right style="thin">
        <color rgb="FF8EA9DB"/>
      </right>
      <top style="thin">
        <color rgb="FF8EA9DB"/>
      </top>
      <bottom style="thin">
        <color rgb="FF8EA9DB"/>
      </bottom>
      <diagonal/>
    </border>
  </borders>
  <cellStyleXfs count="1">
    <xf numFmtId="0" fontId="0" fillId="0" borderId="0"/>
  </cellStyleXfs>
  <cellXfs count="11">
    <xf numFmtId="0" fontId="0" fillId="0" borderId="0" xfId="0"/>
    <xf numFmtId="49" fontId="1" fillId="2" borderId="1" xfId="0" applyNumberFormat="1" applyFont="1" applyFill="1" applyBorder="1"/>
    <xf numFmtId="0" fontId="3" fillId="3" borderId="1" xfId="0" applyFont="1" applyFill="1" applyBorder="1" applyAlignment="1">
      <alignment horizontal="right"/>
    </xf>
    <xf numFmtId="0" fontId="3" fillId="0" borderId="1" xfId="0" applyFont="1" applyBorder="1" applyAlignment="1">
      <alignment horizontal="right"/>
    </xf>
    <xf numFmtId="0" fontId="2" fillId="0" borderId="2" xfId="0" applyFont="1" applyFill="1" applyBorder="1"/>
    <xf numFmtId="49" fontId="2" fillId="0" borderId="3" xfId="0" applyNumberFormat="1" applyFont="1" applyFill="1" applyBorder="1"/>
    <xf numFmtId="49" fontId="2" fillId="0" borderId="4" xfId="0" applyNumberFormat="1" applyFont="1" applyFill="1" applyBorder="1"/>
    <xf numFmtId="0" fontId="3" fillId="0" borderId="2" xfId="0" applyFont="1" applyFill="1" applyBorder="1"/>
    <xf numFmtId="0" fontId="3" fillId="0" borderId="2" xfId="0" applyFont="1" applyFill="1" applyBorder="1" applyAlignment="1">
      <alignment horizontal="right"/>
    </xf>
    <xf numFmtId="0" fontId="3" fillId="0" borderId="5" xfId="0" applyFont="1" applyFill="1" applyBorder="1" applyAlignment="1">
      <alignment horizontal="right"/>
    </xf>
    <xf numFmtId="0" fontId="4" fillId="0" borderId="2" xfId="0" applyFont="1" applyFill="1" applyBorder="1" applyAlignment="1">
      <alignment horizontal="right"/>
    </xf>
  </cellXfs>
  <cellStyles count="1">
    <cellStyle name="Normal" xfId="0" builtinId="0"/>
  </cellStyles>
  <dxfs count="87"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</dxfs>
  <tableStyles count="1" defaultTableStyle="TableStyleMedium2" defaultPivotStyle="PivotStyleLight16">
    <tableStyle name="CONSULTAS-C-style" pivot="0" count="3" xr9:uid="{2EAA0B74-92AA-49F0-8B8D-A6A4D4F9A356}">
      <tableStyleElement type="headerRow" dxfId="86"/>
      <tableStyleElement type="firstRowStripe" dxfId="85"/>
      <tableStyleElement type="secondRowStripe" dxfId="8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2F8FA1E-ABF6-4F40-A8DD-2CFCD7D3DA60}" name="Table_1" displayName="Table_1" ref="A1:M11">
  <tableColumns count="13">
    <tableColumn id="1" xr3:uid="{ACFCAA92-F6A2-47AB-BD44-C3CF1A394DBC}" name="Año"/>
    <tableColumn id="2" xr3:uid="{D4294E86-2769-4ED4-BE84-572FE7BABFEF}" name="Sexo" dataDxfId="83"/>
    <tableColumn id="3" xr3:uid="{1255B6FA-ADA7-47B1-AEE8-4D704F514F37}" name="&lt; 6" dataDxfId="82"/>
    <tableColumn id="4" xr3:uid="{87DB0AB4-5805-4774-B0DD-2D64D9577A8D}" name="0-1" dataDxfId="81"/>
    <tableColumn id="5" xr3:uid="{ABD1B827-8317-4861-A36C-483ADFD84A8A}" name="1-4" dataDxfId="80"/>
    <tableColumn id="6" xr3:uid="{EBD393C2-648B-4B28-AB2B-82993601C3D0}" name="5-9" dataDxfId="79"/>
    <tableColumn id="7" xr3:uid="{2C15F1B3-91E5-48AA-A2FB-92D998043A68}" name="10-14" dataDxfId="78"/>
    <tableColumn id="8" xr3:uid="{74F8D3B7-7A42-4BB0-8C14-7FF1F99E51C1}" name="15-19" dataDxfId="77"/>
    <tableColumn id="9" xr3:uid="{CDBFCF31-F9F3-45CA-A360-4DADB65864F1}" name="20-39" dataDxfId="76"/>
    <tableColumn id="10" xr3:uid="{534FCEE7-ABB6-4FF0-B7EE-313F63E1F112}" name="40-49" dataDxfId="75"/>
    <tableColumn id="11" xr3:uid="{F7E55674-B337-4763-9528-189801AB5C32}" name="50-59" dataDxfId="74"/>
    <tableColumn id="12" xr3:uid="{650973C3-83DE-436E-90A1-6DCB99B0662E}" name="60+" dataDxfId="73"/>
    <tableColumn id="13" xr3:uid="{4099BB3D-718B-4B99-A7AC-F239D823EA91}" name="Total" dataDxfId="72">
      <calculatedColumnFormula>SUM(C2:L2)</calculatedColumnFormula>
    </tableColumn>
  </tableColumns>
  <tableStyleInfo name="CONSULTAS-C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446D7F3-84C0-481C-802B-1B2391A21628}" name="Table_14" displayName="Table_14" ref="A1:M11">
  <tableColumns count="13">
    <tableColumn id="1" xr3:uid="{16341942-7712-457A-8D3E-1C998FB83819}" name="Año"/>
    <tableColumn id="2" xr3:uid="{4E9CE249-E833-4F55-B293-C7256BA0CEC6}" name="Sexo" dataDxfId="35"/>
    <tableColumn id="3" xr3:uid="{B9DB4B32-B886-480A-A88D-315063E5173B}" name="&lt; 6" dataDxfId="34"/>
    <tableColumn id="4" xr3:uid="{2D5EA08C-7500-4626-8924-C4A5735DC8A0}" name="0-1" dataDxfId="33"/>
    <tableColumn id="5" xr3:uid="{0D605C61-7642-47F4-9296-4B6AF25D9622}" name="1-4" dataDxfId="32"/>
    <tableColumn id="6" xr3:uid="{1472EA49-F019-44F6-8A11-AA8D56FDCA64}" name="5-9" dataDxfId="31"/>
    <tableColumn id="7" xr3:uid="{17E56751-1BE3-44BD-B2D1-39EE5A2977F5}" name="10-14" dataDxfId="30"/>
    <tableColumn id="8" xr3:uid="{ED17DB6C-79C0-4C73-BA37-7CB5E943DCCF}" name="15-19" dataDxfId="29"/>
    <tableColumn id="9" xr3:uid="{6A6D3047-EBEE-44D0-BAB9-F3DD37896D62}" name="20-39" dataDxfId="28"/>
    <tableColumn id="10" xr3:uid="{7DE43D22-BDEA-468F-84D1-85DCBBAE0AB6}" name="40-49" dataDxfId="27"/>
    <tableColumn id="11" xr3:uid="{2E69F313-4295-4274-B5EF-AA0407A73EDA}" name="50-59" dataDxfId="26"/>
    <tableColumn id="12" xr3:uid="{DC72C2A0-DF85-48E6-9779-942631BB0B89}" name="60+" dataDxfId="25"/>
    <tableColumn id="13" xr3:uid="{49669FC4-63D8-46FE-ABD6-7F2A367DDDC0}" name="Total" dataDxfId="24">
      <calculatedColumnFormula>SUM(Table_14[[#This Row],[&lt; 6]:[60+]])</calculatedColumnFormula>
    </tableColumn>
  </tableColumns>
  <tableStyleInfo name="CONSULTAS-C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766A772-AA52-49ED-B6AC-11D066564ADD}" name="Table_145" displayName="Table_145" ref="A1:M11">
  <tableColumns count="13">
    <tableColumn id="1" xr3:uid="{CA149446-CB8D-4DF7-ADBC-78D6A04C7C02}" name="Año"/>
    <tableColumn id="2" xr3:uid="{0801B0CA-7732-4F11-A689-4D151B78CCD4}" name="Sexo" dataDxfId="23"/>
    <tableColumn id="3" xr3:uid="{71D1BCF4-AEE3-46C0-A1DE-D5481CB8AEC7}" name="&lt; 6" dataDxfId="22"/>
    <tableColumn id="4" xr3:uid="{65B96B8E-2654-4BA5-873F-CC983ACE482E}" name="0-1" dataDxfId="21"/>
    <tableColumn id="5" xr3:uid="{6BAF69A9-B947-418F-B947-6AC7D360C5D1}" name="1-4" dataDxfId="20"/>
    <tableColumn id="6" xr3:uid="{DEB63A95-BB65-47B0-AC1E-475980B78FBE}" name="5-9" dataDxfId="19"/>
    <tableColumn id="7" xr3:uid="{72222F1F-5D89-49F4-834C-47E5C87D4B90}" name="10-14" dataDxfId="18"/>
    <tableColumn id="8" xr3:uid="{D59893C9-E323-476D-B2E4-4C2AE1BA35DD}" name="15-19" dataDxfId="17"/>
    <tableColumn id="9" xr3:uid="{4F4CBC77-027B-42C8-9076-A9F5C443D656}" name="20-39" dataDxfId="16"/>
    <tableColumn id="10" xr3:uid="{C8C54447-FD6F-453A-98AC-B21C7998D455}" name="40-49" dataDxfId="15"/>
    <tableColumn id="11" xr3:uid="{2F80F4F8-7EC6-4B70-9003-039AF4D9FF6C}" name="50-59" dataDxfId="14"/>
    <tableColumn id="12" xr3:uid="{8D32ED67-E15B-4014-A6BC-AE6DBB66C18B}" name="60+" dataDxfId="13"/>
    <tableColumn id="13" xr3:uid="{C959A4EF-D912-4BE7-BCAA-13D8F68D0847}" name="Total" dataDxfId="12">
      <calculatedColumnFormula>SUM(Table_145[[#This Row],[&lt; 6]:[60+]])</calculatedColumnFormula>
    </tableColumn>
  </tableColumns>
  <tableStyleInfo name="CONSULTAS-C-style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513BB65-AFFD-4326-A998-A7E521B8A93C}" name="Table_13" displayName="Table_13" ref="A1:M11">
  <tableColumns count="13">
    <tableColumn id="1" xr3:uid="{6AF02084-30E5-4C50-A8DC-A6C5E52D546B}" name="Año"/>
    <tableColumn id="2" xr3:uid="{FA8122B4-5DE5-4230-B60C-AC87E6E06FA7}" name="Sexo" dataDxfId="71"/>
    <tableColumn id="3" xr3:uid="{049FF8CA-D7BF-4A0B-9F69-4CDDCD357D6B}" name="&lt; 6" dataDxfId="70"/>
    <tableColumn id="4" xr3:uid="{D00F2DC1-4A43-437F-B4AF-0ECD45757667}" name="0-1" dataDxfId="69"/>
    <tableColumn id="5" xr3:uid="{62491D7B-EC08-4366-9649-64EE0CBB514E}" name="1-4" dataDxfId="68"/>
    <tableColumn id="6" xr3:uid="{BDAA85A4-7638-40FA-B51B-5F0DBF10537A}" name="5-9" dataDxfId="67"/>
    <tableColumn id="7" xr3:uid="{17219CB8-1C3D-40AA-B26A-BEDD71502632}" name="10-14" dataDxfId="66"/>
    <tableColumn id="8" xr3:uid="{EB7B0B32-2CFB-46F3-A6C2-CF7B3561FD51}" name="15-19" dataDxfId="65"/>
    <tableColumn id="9" xr3:uid="{B1052EB2-017C-4F2D-9B7A-E64C0ADEF468}" name="20-39" dataDxfId="64"/>
    <tableColumn id="10" xr3:uid="{3E88B3E1-8AAC-44B2-B689-3AB406FD49D8}" name="40-49" dataDxfId="63"/>
    <tableColumn id="11" xr3:uid="{86A4709A-8608-422D-A903-0DE1813151F7}" name="50-59" dataDxfId="62"/>
    <tableColumn id="12" xr3:uid="{2F30A5C4-33D3-43EF-B6F0-D67563DC018D}" name="60+" dataDxfId="61"/>
    <tableColumn id="13" xr3:uid="{96A07A3D-FEA7-46BD-871E-35107137EC55}" name="Total" dataDxfId="60">
      <calculatedColumnFormula>SUM(C2:L2)</calculatedColumnFormula>
    </tableColumn>
  </tableColumns>
  <tableStyleInfo name="CONSULTAS-C-style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1B8FDA8-A9FB-44D5-B894-2202364EE6A1}" name="Table_137" displayName="Table_137" ref="A1:M11">
  <tableColumns count="13">
    <tableColumn id="1" xr3:uid="{4F4312C9-1F74-495F-B78A-FFF7DFC50F7B}" name="Año"/>
    <tableColumn id="2" xr3:uid="{A887D3E0-9BBB-478B-9903-476567113547}" name="Sexo" dataDxfId="11"/>
    <tableColumn id="3" xr3:uid="{A2D14DB7-1826-49C5-B094-802AA65CBEB1}" name="&lt; 6" dataDxfId="10"/>
    <tableColumn id="4" xr3:uid="{4FBF40CF-B3EC-4980-B772-F8E660991F6E}" name="0-1" dataDxfId="9"/>
    <tableColumn id="5" xr3:uid="{1F1341CC-165A-4259-A23A-EE703843E54A}" name="1-4" dataDxfId="8"/>
    <tableColumn id="6" xr3:uid="{4748789F-06D0-49BE-BD83-55D7F5C793EF}" name="5-9" dataDxfId="7"/>
    <tableColumn id="7" xr3:uid="{83A80EA3-3785-4160-92DD-A142BF5C1CEA}" name="10-14" dataDxfId="6"/>
    <tableColumn id="8" xr3:uid="{865BFD71-FCBF-4D40-BDB1-EF8D65DA69E3}" name="15-19" dataDxfId="5"/>
    <tableColumn id="9" xr3:uid="{ECF93A3D-4B8E-45D5-8841-05ED125389B7}" name="20-39" dataDxfId="4"/>
    <tableColumn id="10" xr3:uid="{E25AF65C-D8FB-4F35-8E08-1946D4CD5470}" name="40-49" dataDxfId="3"/>
    <tableColumn id="11" xr3:uid="{68963843-1800-471E-8446-4B14DC1CAE6B}" name="50-59" dataDxfId="2"/>
    <tableColumn id="12" xr3:uid="{62F1A419-CFD8-45C5-B7AF-6258DD7DFF62}" name="60+" dataDxfId="1"/>
    <tableColumn id="13" xr3:uid="{E6B49DFD-3E48-44C1-81B3-1A0541B93D32}" name="Total" dataDxfId="0">
      <calculatedColumnFormula>SUM(C2:L2)</calculatedColumnFormula>
    </tableColumn>
  </tableColumns>
  <tableStyleInfo name="CONSULTAS-C-style" showFirstColumn="1" showLastColumn="1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E19ABF2-3EB2-4152-AAA0-E9DF47D1CEB7}" name="Table_16" displayName="Table_16" ref="A1:M11">
  <tableColumns count="13">
    <tableColumn id="1" xr3:uid="{99D046A9-EADE-4F9D-A485-81BBB4B2D020}" name="Año"/>
    <tableColumn id="2" xr3:uid="{F24B4067-6543-4868-8F1F-0B45C297B682}" name="Sexo" dataDxfId="59"/>
    <tableColumn id="3" xr3:uid="{859DECBB-1DEB-4873-ADC7-CADEAEBB2883}" name="&lt; 6" dataDxfId="58"/>
    <tableColumn id="4" xr3:uid="{3A8AFC9D-6435-4888-B428-527E631A5C31}" name="0-1" dataDxfId="57"/>
    <tableColumn id="5" xr3:uid="{F54FFADC-F8F0-4E7D-BD2F-56BFD72E529E}" name="1-4" dataDxfId="56"/>
    <tableColumn id="6" xr3:uid="{8AAE93FC-8D43-4782-A177-82FFBD7CB5C0}" name="5-9" dataDxfId="55"/>
    <tableColumn id="7" xr3:uid="{5EA5D5F0-06CA-4B34-A635-85D8DE400042}" name="10-14" dataDxfId="54"/>
    <tableColumn id="8" xr3:uid="{15FAFB2D-D0A0-4363-BAC4-D47494A23419}" name="15-19" dataDxfId="53"/>
    <tableColumn id="9" xr3:uid="{024A5DE4-7338-4ED2-8358-B60006168495}" name="20-39" dataDxfId="52"/>
    <tableColumn id="10" xr3:uid="{7EEFADBD-7B79-42E8-BD15-73227DBF4B77}" name="40-49" dataDxfId="51"/>
    <tableColumn id="11" xr3:uid="{86E843B7-38CA-447A-8870-889D93586D3D}" name="50-59" dataDxfId="50"/>
    <tableColumn id="12" xr3:uid="{5FD52FCB-E74D-4481-BF54-5D86F27FEC3F}" name="60+" dataDxfId="49"/>
    <tableColumn id="13" xr3:uid="{9845C2DA-5D0D-43E9-9987-AD0645A59AB3}" name="Total" dataDxfId="48">
      <calculatedColumnFormula>SUM(C2:L2)</calculatedColumnFormula>
    </tableColumn>
  </tableColumns>
  <tableStyleInfo name="CONSULTAS-C-style" showFirstColumn="1" showLastColumn="1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91129D2-09BF-4B7E-89EF-73577D4B88CF}" name="Table_18" displayName="Table_18" ref="A1:M11">
  <tableColumns count="13">
    <tableColumn id="1" xr3:uid="{953CC841-FEBA-41B8-8B84-D8DA816BD34C}" name="Año"/>
    <tableColumn id="2" xr3:uid="{370D3291-4920-4411-8335-16D32C0265BD}" name="Sexo" dataDxfId="47"/>
    <tableColumn id="3" xr3:uid="{9666FAF1-3B3C-49E7-A6D0-64E16D5E94C2}" name="&lt; 6" dataDxfId="46"/>
    <tableColumn id="4" xr3:uid="{DF4C36BF-4304-4EB4-818C-9174B5419169}" name="0-1" dataDxfId="45"/>
    <tableColumn id="5" xr3:uid="{514E3025-2F94-4165-8EE1-3C3817F2DEE3}" name="1-4" dataDxfId="44"/>
    <tableColumn id="6" xr3:uid="{16F86360-6D79-4F91-8DEE-0F42CD953E3F}" name="5-9" dataDxfId="43"/>
    <tableColumn id="7" xr3:uid="{41AA7946-9A65-4ADB-9A1F-9D41AEEF685F}" name="10-14" dataDxfId="42"/>
    <tableColumn id="8" xr3:uid="{DFBB1AB6-14C3-4631-B72E-02B46F957681}" name="15-19" dataDxfId="41"/>
    <tableColumn id="9" xr3:uid="{9CD9D5BC-B475-40C7-81CA-C3F3CB8BAEFE}" name="20-39" dataDxfId="40"/>
    <tableColumn id="10" xr3:uid="{BEEE0164-15BB-44D3-A78A-5ADD446DF84D}" name="40-49" dataDxfId="39"/>
    <tableColumn id="11" xr3:uid="{78FAC6EB-3A73-402C-9F52-C3DE840B7422}" name="50-59" dataDxfId="38"/>
    <tableColumn id="12" xr3:uid="{1DA30697-CE8C-44A1-9B26-D7A181247FAA}" name="60+" dataDxfId="37"/>
    <tableColumn id="13" xr3:uid="{7CD74375-BFCF-4F92-B296-087A127BB90A}" name="Total" dataDxfId="36">
      <calculatedColumnFormula>SUM(C2:L2)</calculatedColumnFormula>
    </tableColumn>
  </tableColumns>
  <tableStyleInfo name="CONSULTAS-C-style" showFirstColumn="1" showLastColumn="1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6A98A-7432-4A1F-BF9E-852AA2D1D336}">
  <dimension ref="A1:M11"/>
  <sheetViews>
    <sheetView workbookViewId="0">
      <selection activeCell="L11" sqref="L11"/>
    </sheetView>
  </sheetViews>
  <sheetFormatPr baseColWidth="10" defaultRowHeight="14.4"/>
  <sheetData>
    <row r="1" spans="1:13">
      <c r="A1" s="1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6" t="s">
        <v>12</v>
      </c>
    </row>
    <row r="2" spans="1:13">
      <c r="A2" s="2">
        <v>2019</v>
      </c>
      <c r="B2" s="7" t="s">
        <v>13</v>
      </c>
      <c r="C2" s="8">
        <v>1489</v>
      </c>
      <c r="D2" s="8">
        <v>1560</v>
      </c>
      <c r="E2" s="8">
        <v>5622</v>
      </c>
      <c r="F2" s="8">
        <v>1740</v>
      </c>
      <c r="G2" s="8">
        <v>869</v>
      </c>
      <c r="H2" s="8">
        <v>876</v>
      </c>
      <c r="I2" s="8">
        <v>3610</v>
      </c>
      <c r="J2" s="8">
        <v>1260</v>
      </c>
      <c r="K2" s="8">
        <v>1057</v>
      </c>
      <c r="L2" s="8">
        <v>3126</v>
      </c>
      <c r="M2" s="9">
        <f>SUM(C2:L2)</f>
        <v>21209</v>
      </c>
    </row>
    <row r="3" spans="1:13">
      <c r="A3" s="3">
        <v>2019</v>
      </c>
      <c r="B3" s="7" t="s">
        <v>14</v>
      </c>
      <c r="C3" s="8">
        <v>1247</v>
      </c>
      <c r="D3" s="8">
        <v>1388</v>
      </c>
      <c r="E3" s="8">
        <v>5183</v>
      </c>
      <c r="F3" s="8">
        <v>1718</v>
      </c>
      <c r="G3" s="8">
        <v>890</v>
      </c>
      <c r="H3" s="8">
        <v>1437</v>
      </c>
      <c r="I3" s="8">
        <v>7372</v>
      </c>
      <c r="J3" s="8">
        <v>1703</v>
      </c>
      <c r="K3" s="8">
        <v>1160</v>
      </c>
      <c r="L3" s="8">
        <v>2158</v>
      </c>
      <c r="M3" s="9">
        <f t="shared" ref="M3:M11" si="0">SUM(C3:L3)</f>
        <v>24256</v>
      </c>
    </row>
    <row r="4" spans="1:13">
      <c r="A4" s="2">
        <v>2020</v>
      </c>
      <c r="B4" s="7" t="s">
        <v>13</v>
      </c>
      <c r="C4" s="8">
        <v>1412</v>
      </c>
      <c r="D4" s="8">
        <v>1265</v>
      </c>
      <c r="E4" s="8">
        <v>3669</v>
      </c>
      <c r="F4" s="8">
        <v>1342</v>
      </c>
      <c r="G4" s="8">
        <v>883</v>
      </c>
      <c r="H4" s="8">
        <v>751</v>
      </c>
      <c r="I4" s="8">
        <v>3675</v>
      </c>
      <c r="J4" s="8">
        <v>1370</v>
      </c>
      <c r="K4" s="8">
        <v>1214</v>
      </c>
      <c r="L4" s="8">
        <v>3033</v>
      </c>
      <c r="M4" s="9">
        <f t="shared" si="0"/>
        <v>18614</v>
      </c>
    </row>
    <row r="5" spans="1:13">
      <c r="A5" s="3">
        <v>2020</v>
      </c>
      <c r="B5" s="7" t="s">
        <v>14</v>
      </c>
      <c r="C5" s="8">
        <v>1283</v>
      </c>
      <c r="D5" s="8">
        <v>1136</v>
      </c>
      <c r="E5" s="8">
        <v>3537</v>
      </c>
      <c r="F5" s="8">
        <v>1314</v>
      </c>
      <c r="G5" s="8">
        <v>940</v>
      </c>
      <c r="H5" s="8">
        <v>1357</v>
      </c>
      <c r="I5" s="8">
        <v>7994</v>
      </c>
      <c r="J5" s="8">
        <v>1917</v>
      </c>
      <c r="K5" s="8">
        <v>1384</v>
      </c>
      <c r="L5" s="8">
        <v>1963</v>
      </c>
      <c r="M5" s="9">
        <f t="shared" si="0"/>
        <v>22825</v>
      </c>
    </row>
    <row r="6" spans="1:13">
      <c r="A6" s="2">
        <v>2021</v>
      </c>
      <c r="B6" s="7" t="s">
        <v>13</v>
      </c>
      <c r="C6" s="8">
        <v>1433</v>
      </c>
      <c r="D6" s="8">
        <v>1429</v>
      </c>
      <c r="E6" s="8">
        <v>4294</v>
      </c>
      <c r="F6" s="8">
        <v>1693</v>
      </c>
      <c r="G6" s="8">
        <v>1010</v>
      </c>
      <c r="H6" s="8">
        <v>834</v>
      </c>
      <c r="I6" s="8">
        <v>4514</v>
      </c>
      <c r="J6" s="8">
        <v>1671</v>
      </c>
      <c r="K6" s="8">
        <v>1599</v>
      </c>
      <c r="L6" s="8">
        <v>3423</v>
      </c>
      <c r="M6" s="9">
        <f t="shared" si="0"/>
        <v>21900</v>
      </c>
    </row>
    <row r="7" spans="1:13">
      <c r="A7" s="3">
        <v>2021</v>
      </c>
      <c r="B7" s="7" t="s">
        <v>14</v>
      </c>
      <c r="C7" s="8">
        <v>1379</v>
      </c>
      <c r="D7" s="8">
        <v>1261</v>
      </c>
      <c r="E7" s="8">
        <v>3771</v>
      </c>
      <c r="F7" s="8">
        <v>1536</v>
      </c>
      <c r="G7" s="8">
        <v>1110</v>
      </c>
      <c r="H7" s="8">
        <v>1747</v>
      </c>
      <c r="I7" s="8">
        <v>9498</v>
      </c>
      <c r="J7" s="8">
        <v>2418</v>
      </c>
      <c r="K7" s="8">
        <v>1713</v>
      </c>
      <c r="L7" s="8">
        <v>2177</v>
      </c>
      <c r="M7" s="9">
        <f t="shared" si="0"/>
        <v>26610</v>
      </c>
    </row>
    <row r="8" spans="1:13">
      <c r="A8" s="2">
        <v>2022</v>
      </c>
      <c r="B8" s="7" t="s">
        <v>13</v>
      </c>
      <c r="C8" s="8">
        <v>1407</v>
      </c>
      <c r="D8" s="8">
        <v>1388</v>
      </c>
      <c r="E8" s="8">
        <v>5174</v>
      </c>
      <c r="F8" s="8">
        <v>2696</v>
      </c>
      <c r="G8" s="8">
        <v>1565</v>
      </c>
      <c r="H8" s="8">
        <v>1278</v>
      </c>
      <c r="I8" s="8">
        <v>5219</v>
      </c>
      <c r="J8" s="8">
        <v>1997</v>
      </c>
      <c r="K8" s="8">
        <v>1761</v>
      </c>
      <c r="L8" s="8">
        <v>3732</v>
      </c>
      <c r="M8" s="9">
        <f t="shared" si="0"/>
        <v>26217</v>
      </c>
    </row>
    <row r="9" spans="1:13">
      <c r="A9" s="3">
        <v>2022</v>
      </c>
      <c r="B9" s="7" t="s">
        <v>14</v>
      </c>
      <c r="C9" s="8">
        <v>1412</v>
      </c>
      <c r="D9" s="8">
        <v>1378</v>
      </c>
      <c r="E9" s="8">
        <v>4565</v>
      </c>
      <c r="F9" s="8">
        <v>2446</v>
      </c>
      <c r="G9" s="8">
        <v>1613</v>
      </c>
      <c r="H9" s="8">
        <v>1918</v>
      </c>
      <c r="I9" s="8">
        <v>11256</v>
      </c>
      <c r="J9" s="8">
        <v>2868</v>
      </c>
      <c r="K9" s="8">
        <v>2093</v>
      </c>
      <c r="L9" s="8">
        <v>2603</v>
      </c>
      <c r="M9" s="9">
        <f t="shared" si="0"/>
        <v>32152</v>
      </c>
    </row>
    <row r="10" spans="1:13">
      <c r="A10" s="2">
        <v>2023</v>
      </c>
      <c r="B10" s="7" t="s">
        <v>13</v>
      </c>
      <c r="C10" s="8">
        <v>1506</v>
      </c>
      <c r="D10" s="8">
        <v>1505</v>
      </c>
      <c r="E10" s="8">
        <v>5466</v>
      </c>
      <c r="F10" s="8">
        <v>3253</v>
      </c>
      <c r="G10" s="8">
        <v>2008</v>
      </c>
      <c r="H10" s="8">
        <v>1318</v>
      </c>
      <c r="I10" s="8">
        <v>5227</v>
      </c>
      <c r="J10" s="8">
        <v>2275</v>
      </c>
      <c r="K10" s="8">
        <v>2013</v>
      </c>
      <c r="L10" s="8">
        <v>4872</v>
      </c>
      <c r="M10" s="9">
        <f t="shared" si="0"/>
        <v>29443</v>
      </c>
    </row>
    <row r="11" spans="1:13">
      <c r="A11" s="3">
        <v>2023</v>
      </c>
      <c r="B11" s="7" t="s">
        <v>14</v>
      </c>
      <c r="C11" s="8">
        <v>1425</v>
      </c>
      <c r="D11" s="8">
        <v>1294</v>
      </c>
      <c r="E11" s="8">
        <v>4837</v>
      </c>
      <c r="F11" s="8">
        <v>3120</v>
      </c>
      <c r="G11" s="8">
        <v>1929</v>
      </c>
      <c r="H11" s="8">
        <v>2212</v>
      </c>
      <c r="I11" s="8">
        <v>12046</v>
      </c>
      <c r="J11" s="8">
        <v>3590</v>
      </c>
      <c r="K11" s="8">
        <v>2471</v>
      </c>
      <c r="L11" s="8">
        <v>3271</v>
      </c>
      <c r="M11" s="9">
        <f t="shared" si="0"/>
        <v>36195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2317C-09B7-46D0-9317-F223BB87DE54}">
  <dimension ref="A1:M11"/>
  <sheetViews>
    <sheetView workbookViewId="0">
      <selection activeCell="E31" sqref="E31"/>
    </sheetView>
  </sheetViews>
  <sheetFormatPr baseColWidth="10" defaultRowHeight="14.4"/>
  <sheetData>
    <row r="1" spans="1:13">
      <c r="A1" s="1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6" t="s">
        <v>12</v>
      </c>
    </row>
    <row r="2" spans="1:13">
      <c r="A2" s="2">
        <v>2019</v>
      </c>
      <c r="B2" s="7" t="s">
        <v>13</v>
      </c>
      <c r="C2" s="8">
        <v>1296</v>
      </c>
      <c r="D2" s="8">
        <v>1331</v>
      </c>
      <c r="E2" s="8">
        <v>6251</v>
      </c>
      <c r="F2" s="8">
        <v>2612</v>
      </c>
      <c r="G2" s="8">
        <v>1597</v>
      </c>
      <c r="H2" s="8">
        <v>1249</v>
      </c>
      <c r="I2" s="8">
        <v>4503</v>
      </c>
      <c r="J2" s="8">
        <v>1945</v>
      </c>
      <c r="K2" s="8">
        <v>1842</v>
      </c>
      <c r="L2" s="8">
        <v>7790</v>
      </c>
      <c r="M2" s="9">
        <f>SUM(Table_14[[#This Row],[&lt; 6]:[60+]])</f>
        <v>30416</v>
      </c>
    </row>
    <row r="3" spans="1:13">
      <c r="A3" s="3">
        <v>2019</v>
      </c>
      <c r="B3" s="7" t="s">
        <v>14</v>
      </c>
      <c r="C3" s="8">
        <v>1207</v>
      </c>
      <c r="D3" s="8">
        <v>1403</v>
      </c>
      <c r="E3" s="8">
        <v>5966</v>
      </c>
      <c r="F3" s="8">
        <v>2644</v>
      </c>
      <c r="G3" s="8">
        <v>1675</v>
      </c>
      <c r="H3" s="8">
        <v>2476</v>
      </c>
      <c r="I3" s="8">
        <v>9965</v>
      </c>
      <c r="J3" s="8">
        <v>2802</v>
      </c>
      <c r="K3" s="8">
        <v>2115</v>
      </c>
      <c r="L3" s="8">
        <v>5716</v>
      </c>
      <c r="M3" s="9">
        <f>SUM(Table_14[[#This Row],[&lt; 6]:[60+]])</f>
        <v>35969</v>
      </c>
    </row>
    <row r="4" spans="1:13">
      <c r="A4" s="2">
        <v>2020</v>
      </c>
      <c r="B4" s="7" t="s">
        <v>13</v>
      </c>
      <c r="C4" s="8">
        <v>725</v>
      </c>
      <c r="D4" s="8">
        <v>632</v>
      </c>
      <c r="E4" s="8">
        <v>3186</v>
      </c>
      <c r="F4" s="8">
        <v>1883</v>
      </c>
      <c r="G4" s="8">
        <v>1287</v>
      </c>
      <c r="H4" s="8">
        <v>994</v>
      </c>
      <c r="I4" s="8">
        <v>4175</v>
      </c>
      <c r="J4" s="8">
        <v>1752</v>
      </c>
      <c r="K4" s="8">
        <v>1642</v>
      </c>
      <c r="L4" s="8">
        <v>4463</v>
      </c>
      <c r="M4" s="9">
        <f>SUM(Table_14[[#This Row],[&lt; 6]:[60+]])</f>
        <v>20739</v>
      </c>
    </row>
    <row r="5" spans="1:13">
      <c r="A5" s="3">
        <v>2020</v>
      </c>
      <c r="B5" s="7" t="s">
        <v>14</v>
      </c>
      <c r="C5" s="8">
        <v>754</v>
      </c>
      <c r="D5" s="8">
        <v>675</v>
      </c>
      <c r="E5" s="8">
        <v>3150</v>
      </c>
      <c r="F5" s="8">
        <v>1961</v>
      </c>
      <c r="G5" s="8">
        <v>1346</v>
      </c>
      <c r="H5" s="8">
        <v>2074</v>
      </c>
      <c r="I5" s="8">
        <v>8105</v>
      </c>
      <c r="J5" s="8">
        <v>2314</v>
      </c>
      <c r="K5" s="8">
        <v>1680</v>
      </c>
      <c r="L5" s="8">
        <v>3262</v>
      </c>
      <c r="M5" s="9">
        <f>SUM(Table_14[[#This Row],[&lt; 6]:[60+]])</f>
        <v>25321</v>
      </c>
    </row>
    <row r="6" spans="1:13">
      <c r="A6" s="2">
        <v>2021</v>
      </c>
      <c r="B6" s="7" t="s">
        <v>13</v>
      </c>
      <c r="C6" s="8">
        <v>770</v>
      </c>
      <c r="D6" s="8">
        <v>692</v>
      </c>
      <c r="E6" s="8">
        <v>3301</v>
      </c>
      <c r="F6" s="8">
        <v>2010</v>
      </c>
      <c r="G6" s="8">
        <v>1209</v>
      </c>
      <c r="H6" s="8">
        <v>888</v>
      </c>
      <c r="I6" s="8">
        <v>3951</v>
      </c>
      <c r="J6" s="8">
        <v>1801</v>
      </c>
      <c r="K6" s="8">
        <v>1498</v>
      </c>
      <c r="L6" s="8">
        <v>4224</v>
      </c>
      <c r="M6" s="9">
        <f>SUM(Table_14[[#This Row],[&lt; 6]:[60+]])</f>
        <v>20344</v>
      </c>
    </row>
    <row r="7" spans="1:13">
      <c r="A7" s="3">
        <v>2021</v>
      </c>
      <c r="B7" s="7" t="s">
        <v>14</v>
      </c>
      <c r="C7" s="8">
        <v>763</v>
      </c>
      <c r="D7" s="8">
        <v>760</v>
      </c>
      <c r="E7" s="8">
        <v>3524</v>
      </c>
      <c r="F7" s="8">
        <v>1936</v>
      </c>
      <c r="G7" s="8">
        <v>1387</v>
      </c>
      <c r="H7" s="8">
        <v>1978</v>
      </c>
      <c r="I7" s="8">
        <v>9024</v>
      </c>
      <c r="J7" s="8">
        <v>2490</v>
      </c>
      <c r="K7" s="8">
        <v>1772</v>
      </c>
      <c r="L7" s="8">
        <v>3158</v>
      </c>
      <c r="M7" s="9">
        <f>SUM(Table_14[[#This Row],[&lt; 6]:[60+]])</f>
        <v>26792</v>
      </c>
    </row>
    <row r="8" spans="1:13">
      <c r="A8" s="2">
        <v>2022</v>
      </c>
      <c r="B8" s="7" t="s">
        <v>13</v>
      </c>
      <c r="C8" s="8">
        <v>1038</v>
      </c>
      <c r="D8" s="8">
        <v>1025</v>
      </c>
      <c r="E8" s="8">
        <v>4075</v>
      </c>
      <c r="F8" s="8">
        <v>2757</v>
      </c>
      <c r="G8" s="8">
        <v>1852</v>
      </c>
      <c r="H8" s="8">
        <v>1434</v>
      </c>
      <c r="I8" s="8">
        <v>4736</v>
      </c>
      <c r="J8" s="8">
        <v>2180</v>
      </c>
      <c r="K8" s="8">
        <v>1862</v>
      </c>
      <c r="L8" s="8">
        <v>4720</v>
      </c>
      <c r="M8" s="9">
        <f>SUM(Table_14[[#This Row],[&lt; 6]:[60+]])</f>
        <v>25679</v>
      </c>
    </row>
    <row r="9" spans="1:13">
      <c r="A9" s="3">
        <v>2022</v>
      </c>
      <c r="B9" s="7" t="s">
        <v>14</v>
      </c>
      <c r="C9" s="8">
        <v>807</v>
      </c>
      <c r="D9" s="8">
        <v>896</v>
      </c>
      <c r="E9" s="8">
        <v>4191</v>
      </c>
      <c r="F9" s="10">
        <v>2784</v>
      </c>
      <c r="G9" s="8">
        <v>1858</v>
      </c>
      <c r="H9" s="8">
        <v>2348</v>
      </c>
      <c r="I9" s="8">
        <v>10958</v>
      </c>
      <c r="J9" s="8">
        <v>3206</v>
      </c>
      <c r="K9" s="8">
        <v>2245</v>
      </c>
      <c r="L9" s="8">
        <v>3591</v>
      </c>
      <c r="M9" s="9">
        <f>SUM(Table_14[[#This Row],[&lt; 6]:[60+]])</f>
        <v>32884</v>
      </c>
    </row>
    <row r="10" spans="1:13">
      <c r="A10" s="2">
        <v>2023</v>
      </c>
      <c r="B10" s="7" t="s">
        <v>13</v>
      </c>
      <c r="C10" s="8">
        <v>1183</v>
      </c>
      <c r="D10" s="8">
        <v>1327</v>
      </c>
      <c r="E10" s="8">
        <v>5340</v>
      </c>
      <c r="F10" s="8">
        <v>3389</v>
      </c>
      <c r="G10" s="8">
        <v>2025</v>
      </c>
      <c r="H10" s="8">
        <v>1741</v>
      </c>
      <c r="I10" s="8">
        <v>5641</v>
      </c>
      <c r="J10" s="8">
        <v>2682</v>
      </c>
      <c r="K10" s="8">
        <v>2275</v>
      </c>
      <c r="L10" s="8">
        <v>5752</v>
      </c>
      <c r="M10" s="9">
        <f>SUM(Table_14[[#This Row],[&lt; 6]:[60+]])</f>
        <v>31355</v>
      </c>
    </row>
    <row r="11" spans="1:13">
      <c r="A11" s="3">
        <v>2023</v>
      </c>
      <c r="B11" s="7" t="s">
        <v>14</v>
      </c>
      <c r="C11" s="8">
        <v>1043</v>
      </c>
      <c r="D11" s="8">
        <v>1035</v>
      </c>
      <c r="E11" s="8">
        <v>5204</v>
      </c>
      <c r="F11" s="8">
        <v>3446</v>
      </c>
      <c r="G11" s="8">
        <v>2274</v>
      </c>
      <c r="H11" s="8">
        <v>2711</v>
      </c>
      <c r="I11" s="8">
        <v>12759</v>
      </c>
      <c r="J11" s="8">
        <v>3852</v>
      </c>
      <c r="K11" s="8">
        <v>2767</v>
      </c>
      <c r="L11" s="8">
        <v>4337</v>
      </c>
      <c r="M11" s="9">
        <f>SUM(Table_14[[#This Row],[&lt; 6]:[60+]])</f>
        <v>39428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76E94F-7A41-4AED-8B67-CC3EC2721F90}">
  <dimension ref="A1:M11"/>
  <sheetViews>
    <sheetView workbookViewId="0">
      <selection activeCell="L12" sqref="L12"/>
    </sheetView>
  </sheetViews>
  <sheetFormatPr baseColWidth="10" defaultRowHeight="14.4"/>
  <sheetData>
    <row r="1" spans="1:13">
      <c r="A1" s="1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6" t="s">
        <v>12</v>
      </c>
    </row>
    <row r="2" spans="1:13">
      <c r="A2" s="2">
        <v>2019</v>
      </c>
      <c r="B2" s="7" t="s">
        <v>13</v>
      </c>
      <c r="C2" s="8">
        <v>858</v>
      </c>
      <c r="D2" s="8">
        <v>775</v>
      </c>
      <c r="E2" s="8">
        <v>2716</v>
      </c>
      <c r="F2" s="8">
        <v>774</v>
      </c>
      <c r="G2" s="8">
        <v>434</v>
      </c>
      <c r="H2" s="8">
        <v>431</v>
      </c>
      <c r="I2" s="8">
        <v>1468</v>
      </c>
      <c r="J2" s="8">
        <v>571</v>
      </c>
      <c r="K2" s="8">
        <v>611</v>
      </c>
      <c r="L2" s="8">
        <v>2438</v>
      </c>
      <c r="M2" s="9">
        <f>SUM(Table_145[[#This Row],[&lt; 6]:[60+]])</f>
        <v>11076</v>
      </c>
    </row>
    <row r="3" spans="1:13">
      <c r="A3" s="3">
        <v>2019</v>
      </c>
      <c r="B3" s="7" t="s">
        <v>14</v>
      </c>
      <c r="C3" s="8">
        <v>941</v>
      </c>
      <c r="D3" s="8">
        <v>615</v>
      </c>
      <c r="E3" s="8">
        <v>2223</v>
      </c>
      <c r="F3" s="8">
        <v>715</v>
      </c>
      <c r="G3" s="8">
        <v>469</v>
      </c>
      <c r="H3" s="8">
        <v>840</v>
      </c>
      <c r="I3" s="8">
        <v>3958</v>
      </c>
      <c r="J3" s="8">
        <v>881</v>
      </c>
      <c r="K3" s="8">
        <v>698</v>
      </c>
      <c r="L3" s="8">
        <v>1945</v>
      </c>
      <c r="M3" s="9">
        <f>SUM(Table_145[[#This Row],[&lt; 6]:[60+]])</f>
        <v>13285</v>
      </c>
    </row>
    <row r="4" spans="1:13">
      <c r="A4" s="2">
        <v>2020</v>
      </c>
      <c r="B4" s="7" t="s">
        <v>13</v>
      </c>
      <c r="C4" s="8">
        <v>498</v>
      </c>
      <c r="D4" s="8">
        <v>302</v>
      </c>
      <c r="E4" s="10">
        <v>1410</v>
      </c>
      <c r="F4" s="8">
        <v>637</v>
      </c>
      <c r="G4" s="8">
        <v>359</v>
      </c>
      <c r="H4" s="8">
        <v>350</v>
      </c>
      <c r="I4" s="8">
        <v>1450</v>
      </c>
      <c r="J4" s="8">
        <v>703</v>
      </c>
      <c r="K4" s="8">
        <v>623</v>
      </c>
      <c r="L4" s="8">
        <v>1523</v>
      </c>
      <c r="M4" s="9">
        <f>SUM(Table_145[[#This Row],[&lt; 6]:[60+]])</f>
        <v>7855</v>
      </c>
    </row>
    <row r="5" spans="1:13">
      <c r="A5" s="3">
        <v>2020</v>
      </c>
      <c r="B5" s="7" t="s">
        <v>14</v>
      </c>
      <c r="C5" s="8">
        <v>578</v>
      </c>
      <c r="D5" s="8">
        <v>340</v>
      </c>
      <c r="E5" s="8">
        <v>1306</v>
      </c>
      <c r="F5" s="8">
        <v>512</v>
      </c>
      <c r="G5" s="8">
        <v>325</v>
      </c>
      <c r="H5" s="8">
        <v>611</v>
      </c>
      <c r="I5" s="8">
        <v>3105</v>
      </c>
      <c r="J5" s="8">
        <v>896</v>
      </c>
      <c r="K5" s="8">
        <v>741</v>
      </c>
      <c r="L5" s="8">
        <v>1303</v>
      </c>
      <c r="M5" s="9">
        <f>SUM(Table_145[[#This Row],[&lt; 6]:[60+]])</f>
        <v>9717</v>
      </c>
    </row>
    <row r="6" spans="1:13">
      <c r="A6" s="2">
        <v>2021</v>
      </c>
      <c r="B6" s="7" t="s">
        <v>13</v>
      </c>
      <c r="C6" s="8">
        <v>606</v>
      </c>
      <c r="D6" s="8">
        <v>363</v>
      </c>
      <c r="E6" s="8">
        <v>1559</v>
      </c>
      <c r="F6" s="8">
        <v>702</v>
      </c>
      <c r="G6" s="8">
        <v>477</v>
      </c>
      <c r="H6" s="8">
        <v>398</v>
      </c>
      <c r="I6" s="8">
        <v>1667</v>
      </c>
      <c r="J6" s="8">
        <v>814</v>
      </c>
      <c r="K6" s="8">
        <v>824</v>
      </c>
      <c r="L6" s="8">
        <v>1984</v>
      </c>
      <c r="M6" s="9">
        <f>SUM(Table_145[[#This Row],[&lt; 6]:[60+]])</f>
        <v>9394</v>
      </c>
    </row>
    <row r="7" spans="1:13">
      <c r="A7" s="3">
        <v>2021</v>
      </c>
      <c r="B7" s="7" t="s">
        <v>14</v>
      </c>
      <c r="C7" s="8">
        <v>565</v>
      </c>
      <c r="D7" s="8">
        <v>382</v>
      </c>
      <c r="E7" s="8">
        <v>1474</v>
      </c>
      <c r="F7" s="8">
        <v>647</v>
      </c>
      <c r="G7" s="8">
        <v>467</v>
      </c>
      <c r="H7" s="8">
        <v>669</v>
      </c>
      <c r="I7" s="8">
        <v>3645</v>
      </c>
      <c r="J7" s="8">
        <v>1223</v>
      </c>
      <c r="K7" s="8">
        <v>979</v>
      </c>
      <c r="L7" s="8">
        <v>1509</v>
      </c>
      <c r="M7" s="9">
        <f>SUM(Table_145[[#This Row],[&lt; 6]:[60+]])</f>
        <v>11560</v>
      </c>
    </row>
    <row r="8" spans="1:13">
      <c r="A8" s="2">
        <v>2022</v>
      </c>
      <c r="B8" s="7" t="s">
        <v>13</v>
      </c>
      <c r="C8" s="8">
        <v>595</v>
      </c>
      <c r="D8" s="8">
        <v>613</v>
      </c>
      <c r="E8" s="8">
        <v>1802</v>
      </c>
      <c r="F8" s="8">
        <v>1128</v>
      </c>
      <c r="G8" s="8">
        <v>738</v>
      </c>
      <c r="H8" s="8">
        <v>462</v>
      </c>
      <c r="I8" s="8">
        <v>1742</v>
      </c>
      <c r="J8" s="8">
        <v>877</v>
      </c>
      <c r="K8" s="8">
        <v>897</v>
      </c>
      <c r="L8" s="8">
        <v>2473</v>
      </c>
      <c r="M8" s="9">
        <f>SUM(Table_145[[#This Row],[&lt; 6]:[60+]])</f>
        <v>11327</v>
      </c>
    </row>
    <row r="9" spans="1:13">
      <c r="A9" s="3">
        <v>2022</v>
      </c>
      <c r="B9" s="7" t="s">
        <v>14</v>
      </c>
      <c r="C9" s="8">
        <v>483</v>
      </c>
      <c r="D9" s="8">
        <v>504</v>
      </c>
      <c r="E9" s="8">
        <v>1809</v>
      </c>
      <c r="F9" s="8">
        <v>1099</v>
      </c>
      <c r="G9" s="8">
        <v>675</v>
      </c>
      <c r="H9" s="8">
        <v>720</v>
      </c>
      <c r="I9" s="8">
        <v>3980</v>
      </c>
      <c r="J9" s="8">
        <v>1438</v>
      </c>
      <c r="K9" s="8">
        <v>1104</v>
      </c>
      <c r="L9" s="8">
        <v>1980</v>
      </c>
      <c r="M9" s="9">
        <f>SUM(Table_145[[#This Row],[&lt; 6]:[60+]])</f>
        <v>13792</v>
      </c>
    </row>
    <row r="10" spans="1:13">
      <c r="A10" s="2">
        <v>2023</v>
      </c>
      <c r="B10" s="7" t="s">
        <v>13</v>
      </c>
      <c r="C10" s="8">
        <v>446</v>
      </c>
      <c r="D10" s="8">
        <v>507</v>
      </c>
      <c r="E10" s="8">
        <v>2020</v>
      </c>
      <c r="F10" s="8">
        <v>1415</v>
      </c>
      <c r="G10" s="8">
        <v>817</v>
      </c>
      <c r="H10" s="8">
        <v>446</v>
      </c>
      <c r="I10" s="8">
        <v>1738</v>
      </c>
      <c r="J10" s="8">
        <v>978</v>
      </c>
      <c r="K10" s="8">
        <v>944</v>
      </c>
      <c r="L10" s="8">
        <v>2231</v>
      </c>
      <c r="M10" s="9">
        <f>SUM(Table_145[[#This Row],[&lt; 6]:[60+]])</f>
        <v>11542</v>
      </c>
    </row>
    <row r="11" spans="1:13">
      <c r="A11" s="3">
        <v>2023</v>
      </c>
      <c r="B11" s="7" t="s">
        <v>14</v>
      </c>
      <c r="C11" s="8">
        <v>453</v>
      </c>
      <c r="D11" s="8">
        <v>438</v>
      </c>
      <c r="E11" s="8">
        <v>1788</v>
      </c>
      <c r="F11" s="8">
        <v>1287</v>
      </c>
      <c r="G11" s="8">
        <v>947</v>
      </c>
      <c r="H11" s="8">
        <v>697</v>
      </c>
      <c r="I11" s="8">
        <v>4108</v>
      </c>
      <c r="J11" s="8">
        <v>1605</v>
      </c>
      <c r="K11" s="8">
        <v>1280</v>
      </c>
      <c r="L11" s="8">
        <v>2015</v>
      </c>
      <c r="M11" s="9">
        <f>SUM(Table_145[[#This Row],[&lt; 6]:[60+]])</f>
        <v>14618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DAE21-737E-4971-9F4A-A4EA87B8EACD}">
  <dimension ref="A1:M11"/>
  <sheetViews>
    <sheetView workbookViewId="0">
      <selection activeCell="M10" sqref="M10"/>
    </sheetView>
  </sheetViews>
  <sheetFormatPr baseColWidth="10" defaultRowHeight="14.4"/>
  <sheetData>
    <row r="1" spans="1:13">
      <c r="A1" s="1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6" t="s">
        <v>12</v>
      </c>
    </row>
    <row r="2" spans="1:13">
      <c r="A2" s="2">
        <v>2019</v>
      </c>
      <c r="B2" s="7" t="s">
        <v>13</v>
      </c>
      <c r="C2" s="8">
        <v>552</v>
      </c>
      <c r="D2" s="8">
        <v>620</v>
      </c>
      <c r="E2" s="8">
        <v>2447</v>
      </c>
      <c r="F2" s="8">
        <v>1040</v>
      </c>
      <c r="G2" s="8">
        <v>604</v>
      </c>
      <c r="H2" s="8">
        <v>470</v>
      </c>
      <c r="I2" s="8">
        <v>2221</v>
      </c>
      <c r="J2" s="8">
        <v>952</v>
      </c>
      <c r="K2" s="8">
        <v>940</v>
      </c>
      <c r="L2" s="8">
        <v>5200</v>
      </c>
      <c r="M2" s="9">
        <f>SUM(C2:L2)</f>
        <v>15046</v>
      </c>
    </row>
    <row r="3" spans="1:13">
      <c r="A3" s="3">
        <v>2019</v>
      </c>
      <c r="B3" s="7" t="s">
        <v>14</v>
      </c>
      <c r="C3" s="8">
        <v>518</v>
      </c>
      <c r="D3" s="8">
        <v>537</v>
      </c>
      <c r="E3" s="8">
        <v>2213</v>
      </c>
      <c r="F3" s="8">
        <v>1014</v>
      </c>
      <c r="G3" s="8">
        <v>646</v>
      </c>
      <c r="H3" s="8">
        <v>913</v>
      </c>
      <c r="I3" s="8">
        <v>4945</v>
      </c>
      <c r="J3" s="8">
        <v>1468</v>
      </c>
      <c r="K3" s="8">
        <v>1029</v>
      </c>
      <c r="L3" s="8">
        <v>3813</v>
      </c>
      <c r="M3" s="9">
        <f t="shared" ref="M3:M11" si="0">SUM(C3:L3)</f>
        <v>17096</v>
      </c>
    </row>
    <row r="4" spans="1:13">
      <c r="A4" s="2">
        <v>2020</v>
      </c>
      <c r="B4" s="7" t="s">
        <v>13</v>
      </c>
      <c r="C4" s="8">
        <v>439</v>
      </c>
      <c r="D4" s="8">
        <v>369</v>
      </c>
      <c r="E4" s="8">
        <v>1576</v>
      </c>
      <c r="F4" s="8">
        <v>662</v>
      </c>
      <c r="G4" s="8">
        <v>391</v>
      </c>
      <c r="H4" s="8">
        <v>414</v>
      </c>
      <c r="I4" s="8">
        <v>2385</v>
      </c>
      <c r="J4" s="8">
        <v>957</v>
      </c>
      <c r="K4" s="8">
        <v>1012</v>
      </c>
      <c r="L4" s="8">
        <v>4109</v>
      </c>
      <c r="M4" s="9">
        <f t="shared" si="0"/>
        <v>12314</v>
      </c>
    </row>
    <row r="5" spans="1:13">
      <c r="A5" s="3">
        <v>2020</v>
      </c>
      <c r="B5" s="7" t="s">
        <v>14</v>
      </c>
      <c r="C5" s="8">
        <v>400</v>
      </c>
      <c r="D5" s="8">
        <v>357</v>
      </c>
      <c r="E5" s="8">
        <v>1387</v>
      </c>
      <c r="F5" s="8">
        <v>701</v>
      </c>
      <c r="G5" s="8">
        <v>461</v>
      </c>
      <c r="H5" s="8">
        <v>752</v>
      </c>
      <c r="I5" s="8">
        <v>4637</v>
      </c>
      <c r="J5" s="8">
        <v>1373</v>
      </c>
      <c r="K5" s="8">
        <v>980</v>
      </c>
      <c r="L5" s="8">
        <v>3143</v>
      </c>
      <c r="M5" s="9">
        <f t="shared" si="0"/>
        <v>14191</v>
      </c>
    </row>
    <row r="6" spans="1:13">
      <c r="A6" s="2">
        <v>2021</v>
      </c>
      <c r="B6" s="7" t="s">
        <v>13</v>
      </c>
      <c r="C6" s="8">
        <v>543</v>
      </c>
      <c r="D6" s="8">
        <v>544</v>
      </c>
      <c r="E6" s="8">
        <v>1879</v>
      </c>
      <c r="F6" s="8">
        <v>900</v>
      </c>
      <c r="G6" s="8">
        <v>469</v>
      </c>
      <c r="H6" s="8">
        <v>492</v>
      </c>
      <c r="I6" s="8">
        <v>2481</v>
      </c>
      <c r="J6" s="8">
        <v>1067</v>
      </c>
      <c r="K6" s="8">
        <v>1150</v>
      </c>
      <c r="L6" s="8">
        <v>3700</v>
      </c>
      <c r="M6" s="9">
        <f t="shared" si="0"/>
        <v>13225</v>
      </c>
    </row>
    <row r="7" spans="1:13">
      <c r="A7" s="3">
        <v>2021</v>
      </c>
      <c r="B7" s="7" t="s">
        <v>14</v>
      </c>
      <c r="C7" s="8">
        <v>433</v>
      </c>
      <c r="D7" s="8">
        <v>421</v>
      </c>
      <c r="E7" s="8">
        <v>1814</v>
      </c>
      <c r="F7" s="8">
        <v>916</v>
      </c>
      <c r="G7" s="8">
        <v>545</v>
      </c>
      <c r="H7" s="8">
        <v>771</v>
      </c>
      <c r="I7" s="8">
        <v>4772</v>
      </c>
      <c r="J7" s="8">
        <v>1547</v>
      </c>
      <c r="K7" s="8">
        <v>1213</v>
      </c>
      <c r="L7" s="8">
        <v>3006</v>
      </c>
      <c r="M7" s="9">
        <f t="shared" si="0"/>
        <v>15438</v>
      </c>
    </row>
    <row r="8" spans="1:13">
      <c r="A8" s="2">
        <v>2022</v>
      </c>
      <c r="B8" s="7" t="s">
        <v>13</v>
      </c>
      <c r="C8" s="8">
        <v>597</v>
      </c>
      <c r="D8" s="8">
        <v>611</v>
      </c>
      <c r="E8" s="8">
        <v>2377</v>
      </c>
      <c r="F8" s="8">
        <v>1497</v>
      </c>
      <c r="G8" s="8">
        <v>759</v>
      </c>
      <c r="H8" s="8">
        <v>543</v>
      </c>
      <c r="I8" s="8">
        <v>2776</v>
      </c>
      <c r="J8" s="8">
        <v>1275</v>
      </c>
      <c r="K8" s="8">
        <v>1201</v>
      </c>
      <c r="L8" s="8">
        <v>3831</v>
      </c>
      <c r="M8" s="9">
        <f t="shared" si="0"/>
        <v>15467</v>
      </c>
    </row>
    <row r="9" spans="1:13">
      <c r="A9" s="3">
        <v>2022</v>
      </c>
      <c r="B9" s="7" t="s">
        <v>14</v>
      </c>
      <c r="C9" s="8">
        <v>600</v>
      </c>
      <c r="D9" s="8">
        <v>499</v>
      </c>
      <c r="E9" s="8">
        <v>2121</v>
      </c>
      <c r="F9" s="8">
        <v>1369</v>
      </c>
      <c r="G9" s="8">
        <v>873</v>
      </c>
      <c r="H9" s="8">
        <v>845</v>
      </c>
      <c r="I9" s="8">
        <v>5279</v>
      </c>
      <c r="J9" s="8">
        <v>1801</v>
      </c>
      <c r="K9" s="8">
        <v>1402</v>
      </c>
      <c r="L9" s="8">
        <v>3106</v>
      </c>
      <c r="M9" s="9">
        <f t="shared" si="0"/>
        <v>17895</v>
      </c>
    </row>
    <row r="10" spans="1:13">
      <c r="A10" s="2">
        <v>2023</v>
      </c>
      <c r="B10" s="7" t="s">
        <v>13</v>
      </c>
      <c r="C10" s="8">
        <v>502</v>
      </c>
      <c r="D10" s="8">
        <v>518</v>
      </c>
      <c r="E10" s="8">
        <v>2423</v>
      </c>
      <c r="F10" s="8">
        <v>1444</v>
      </c>
      <c r="G10" s="8">
        <v>784</v>
      </c>
      <c r="H10" s="8">
        <v>551</v>
      </c>
      <c r="I10" s="8">
        <v>2807</v>
      </c>
      <c r="J10" s="8">
        <v>1384</v>
      </c>
      <c r="K10" s="8">
        <v>1247</v>
      </c>
      <c r="L10" s="8">
        <v>4235</v>
      </c>
      <c r="M10" s="9">
        <f t="shared" si="0"/>
        <v>15895</v>
      </c>
    </row>
    <row r="11" spans="1:13">
      <c r="A11" s="3">
        <v>2023</v>
      </c>
      <c r="B11" s="7" t="s">
        <v>14</v>
      </c>
      <c r="C11" s="8">
        <v>576</v>
      </c>
      <c r="D11" s="8">
        <v>551</v>
      </c>
      <c r="E11" s="8">
        <v>1951</v>
      </c>
      <c r="F11" s="8">
        <v>1417</v>
      </c>
      <c r="G11" s="8">
        <v>936</v>
      </c>
      <c r="H11" s="8">
        <v>845</v>
      </c>
      <c r="I11" s="8">
        <v>5251</v>
      </c>
      <c r="J11" s="8">
        <v>1974</v>
      </c>
      <c r="K11" s="8">
        <v>1464</v>
      </c>
      <c r="L11" s="8">
        <v>3551</v>
      </c>
      <c r="M11" s="9">
        <f t="shared" si="0"/>
        <v>18516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14BF3-B2AC-4566-B2D8-C429509F528B}">
  <dimension ref="A1:M11"/>
  <sheetViews>
    <sheetView workbookViewId="0">
      <selection activeCell="L12" sqref="L12"/>
    </sheetView>
  </sheetViews>
  <sheetFormatPr baseColWidth="10" defaultRowHeight="14.4"/>
  <sheetData>
    <row r="1" spans="1:13">
      <c r="A1" s="1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6" t="s">
        <v>12</v>
      </c>
    </row>
    <row r="2" spans="1:13">
      <c r="A2" s="2">
        <v>2019</v>
      </c>
      <c r="B2" s="7" t="s">
        <v>13</v>
      </c>
      <c r="C2" s="8">
        <v>102</v>
      </c>
      <c r="D2" s="8">
        <v>122</v>
      </c>
      <c r="E2" s="8">
        <v>739</v>
      </c>
      <c r="F2" s="8">
        <v>379</v>
      </c>
      <c r="G2" s="8">
        <v>187</v>
      </c>
      <c r="H2" s="8">
        <v>157</v>
      </c>
      <c r="I2" s="8">
        <v>935</v>
      </c>
      <c r="J2" s="8">
        <v>432</v>
      </c>
      <c r="K2" s="8">
        <v>384</v>
      </c>
      <c r="L2" s="8">
        <v>1550</v>
      </c>
      <c r="M2" s="9">
        <f>SUM(C2:L2)</f>
        <v>4987</v>
      </c>
    </row>
    <row r="3" spans="1:13">
      <c r="A3" s="3">
        <v>2019</v>
      </c>
      <c r="B3" s="7" t="s">
        <v>14</v>
      </c>
      <c r="C3" s="8">
        <v>102</v>
      </c>
      <c r="D3" s="8">
        <v>94</v>
      </c>
      <c r="E3" s="8">
        <v>663</v>
      </c>
      <c r="F3" s="8">
        <v>420</v>
      </c>
      <c r="G3" s="8">
        <v>235</v>
      </c>
      <c r="H3" s="8">
        <v>232</v>
      </c>
      <c r="I3" s="8">
        <v>1329</v>
      </c>
      <c r="J3" s="8">
        <v>487</v>
      </c>
      <c r="K3" s="8">
        <v>306</v>
      </c>
      <c r="L3" s="8">
        <v>1237</v>
      </c>
      <c r="M3" s="9">
        <f t="shared" ref="M3:M11" si="0">SUM(C3:L3)</f>
        <v>5105</v>
      </c>
    </row>
    <row r="4" spans="1:13">
      <c r="A4" s="2">
        <v>2020</v>
      </c>
      <c r="B4" s="7" t="s">
        <v>13</v>
      </c>
      <c r="C4" s="8">
        <v>89</v>
      </c>
      <c r="D4" s="8">
        <v>103</v>
      </c>
      <c r="E4" s="8">
        <v>561</v>
      </c>
      <c r="F4" s="8">
        <v>365</v>
      </c>
      <c r="G4" s="8">
        <v>194</v>
      </c>
      <c r="H4" s="8">
        <v>186</v>
      </c>
      <c r="I4" s="8">
        <v>1255</v>
      </c>
      <c r="J4" s="8">
        <v>638</v>
      </c>
      <c r="K4" s="8">
        <v>606</v>
      </c>
      <c r="L4" s="8">
        <v>1820</v>
      </c>
      <c r="M4" s="9">
        <f t="shared" si="0"/>
        <v>5817</v>
      </c>
    </row>
    <row r="5" spans="1:13">
      <c r="A5" s="3">
        <v>2020</v>
      </c>
      <c r="B5" s="7" t="s">
        <v>14</v>
      </c>
      <c r="C5" s="8">
        <v>70</v>
      </c>
      <c r="D5" s="8">
        <v>67</v>
      </c>
      <c r="E5" s="8">
        <v>452</v>
      </c>
      <c r="F5" s="8">
        <v>423</v>
      </c>
      <c r="G5" s="8">
        <v>248</v>
      </c>
      <c r="H5" s="8">
        <v>245</v>
      </c>
      <c r="I5" s="8">
        <v>1878</v>
      </c>
      <c r="J5" s="8">
        <v>666</v>
      </c>
      <c r="K5" s="8">
        <v>635</v>
      </c>
      <c r="L5" s="8">
        <v>1276</v>
      </c>
      <c r="M5" s="9">
        <f t="shared" si="0"/>
        <v>5960</v>
      </c>
    </row>
    <row r="6" spans="1:13">
      <c r="A6" s="2">
        <v>2021</v>
      </c>
      <c r="B6" s="7" t="s">
        <v>13</v>
      </c>
      <c r="C6" s="8">
        <v>89</v>
      </c>
      <c r="D6" s="8">
        <v>138</v>
      </c>
      <c r="E6" s="8">
        <v>688</v>
      </c>
      <c r="F6" s="8">
        <v>470</v>
      </c>
      <c r="G6" s="8">
        <v>208</v>
      </c>
      <c r="H6" s="8">
        <v>229</v>
      </c>
      <c r="I6" s="8">
        <v>1510</v>
      </c>
      <c r="J6" s="8">
        <v>723</v>
      </c>
      <c r="K6" s="8">
        <v>618</v>
      </c>
      <c r="L6" s="8">
        <v>1716</v>
      </c>
      <c r="M6" s="9">
        <f t="shared" si="0"/>
        <v>6389</v>
      </c>
    </row>
    <row r="7" spans="1:13">
      <c r="A7" s="3">
        <v>2021</v>
      </c>
      <c r="B7" s="7" t="s">
        <v>14</v>
      </c>
      <c r="C7" s="8">
        <v>97</v>
      </c>
      <c r="D7" s="8">
        <v>100</v>
      </c>
      <c r="E7" s="8">
        <v>557</v>
      </c>
      <c r="F7" s="8">
        <v>562</v>
      </c>
      <c r="G7" s="8">
        <v>325</v>
      </c>
      <c r="H7" s="8">
        <v>253</v>
      </c>
      <c r="I7" s="8">
        <v>2127</v>
      </c>
      <c r="J7" s="8">
        <v>782</v>
      </c>
      <c r="K7" s="8">
        <v>669</v>
      </c>
      <c r="L7" s="8">
        <v>1347</v>
      </c>
      <c r="M7" s="9">
        <f t="shared" si="0"/>
        <v>6819</v>
      </c>
    </row>
    <row r="8" spans="1:13">
      <c r="A8" s="2">
        <v>2022</v>
      </c>
      <c r="B8" s="7" t="s">
        <v>13</v>
      </c>
      <c r="C8" s="8">
        <v>64</v>
      </c>
      <c r="D8" s="8">
        <v>92</v>
      </c>
      <c r="E8" s="8">
        <v>681</v>
      </c>
      <c r="F8" s="8">
        <v>800</v>
      </c>
      <c r="G8" s="8">
        <v>335</v>
      </c>
      <c r="H8" s="8">
        <v>250</v>
      </c>
      <c r="I8" s="8">
        <v>1538</v>
      </c>
      <c r="J8" s="10">
        <v>769</v>
      </c>
      <c r="K8" s="8">
        <v>707</v>
      </c>
      <c r="L8" s="8">
        <v>2096</v>
      </c>
      <c r="M8" s="9">
        <f t="shared" si="0"/>
        <v>7332</v>
      </c>
    </row>
    <row r="9" spans="1:13">
      <c r="A9" s="3">
        <v>2022</v>
      </c>
      <c r="B9" s="7" t="s">
        <v>14</v>
      </c>
      <c r="C9" s="8">
        <v>79</v>
      </c>
      <c r="D9" s="8">
        <v>138</v>
      </c>
      <c r="E9" s="8">
        <v>658</v>
      </c>
      <c r="F9" s="8">
        <v>756</v>
      </c>
      <c r="G9" s="8">
        <v>512</v>
      </c>
      <c r="H9" s="8">
        <v>346</v>
      </c>
      <c r="I9" s="8">
        <v>2293</v>
      </c>
      <c r="J9" s="8">
        <v>873</v>
      </c>
      <c r="K9" s="8">
        <v>779</v>
      </c>
      <c r="L9" s="8">
        <v>1463</v>
      </c>
      <c r="M9" s="9">
        <f t="shared" si="0"/>
        <v>7897</v>
      </c>
    </row>
    <row r="10" spans="1:13">
      <c r="A10" s="2">
        <v>2023</v>
      </c>
      <c r="B10" s="7" t="s">
        <v>13</v>
      </c>
      <c r="C10" s="8">
        <v>121</v>
      </c>
      <c r="D10" s="8">
        <v>120</v>
      </c>
      <c r="E10" s="8">
        <v>617</v>
      </c>
      <c r="F10" s="8">
        <v>650</v>
      </c>
      <c r="G10" s="8">
        <v>340</v>
      </c>
      <c r="H10" s="8">
        <v>180</v>
      </c>
      <c r="I10" s="8">
        <v>1445</v>
      </c>
      <c r="J10" s="8">
        <v>812</v>
      </c>
      <c r="K10" s="8">
        <v>814</v>
      </c>
      <c r="L10" s="8">
        <v>1973</v>
      </c>
      <c r="M10" s="9">
        <f t="shared" si="0"/>
        <v>7072</v>
      </c>
    </row>
    <row r="11" spans="1:13">
      <c r="A11" s="3">
        <v>2023</v>
      </c>
      <c r="B11" s="7" t="s">
        <v>14</v>
      </c>
      <c r="C11" s="8">
        <v>50</v>
      </c>
      <c r="D11" s="8">
        <v>84</v>
      </c>
      <c r="E11" s="8">
        <v>718</v>
      </c>
      <c r="F11" s="8">
        <v>708</v>
      </c>
      <c r="G11" s="8">
        <v>478</v>
      </c>
      <c r="H11" s="8">
        <v>340</v>
      </c>
      <c r="I11" s="8">
        <v>2065</v>
      </c>
      <c r="J11" s="8">
        <v>923</v>
      </c>
      <c r="K11" s="8">
        <v>758</v>
      </c>
      <c r="L11" s="8">
        <v>1511</v>
      </c>
      <c r="M11" s="9">
        <f t="shared" si="0"/>
        <v>7635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23DE5-EDFF-4987-8F19-35C1A69F6F24}">
  <dimension ref="A1:M11"/>
  <sheetViews>
    <sheetView workbookViewId="0">
      <selection activeCell="A11" sqref="A11"/>
    </sheetView>
  </sheetViews>
  <sheetFormatPr baseColWidth="10" defaultRowHeight="14.4"/>
  <sheetData>
    <row r="1" spans="1:13">
      <c r="A1" s="1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6" t="s">
        <v>12</v>
      </c>
    </row>
    <row r="2" spans="1:13">
      <c r="A2" s="2">
        <v>2019</v>
      </c>
      <c r="B2" s="7" t="s">
        <v>13</v>
      </c>
      <c r="C2" s="8">
        <v>4297</v>
      </c>
      <c r="D2" s="8">
        <v>4408</v>
      </c>
      <c r="E2" s="8">
        <v>17775</v>
      </c>
      <c r="F2" s="8">
        <v>6545</v>
      </c>
      <c r="G2" s="8">
        <v>3691</v>
      </c>
      <c r="H2" s="8">
        <v>3183</v>
      </c>
      <c r="I2" s="8">
        <v>12737</v>
      </c>
      <c r="J2" s="8">
        <v>5160</v>
      </c>
      <c r="K2" s="8">
        <v>4834</v>
      </c>
      <c r="L2" s="8">
        <v>20104</v>
      </c>
      <c r="M2" s="9">
        <f>SUM(C2:L2)</f>
        <v>82734</v>
      </c>
    </row>
    <row r="3" spans="1:13">
      <c r="A3" s="3">
        <v>2019</v>
      </c>
      <c r="B3" s="7" t="s">
        <v>14</v>
      </c>
      <c r="C3" s="8">
        <v>4015</v>
      </c>
      <c r="D3" s="8">
        <v>4037</v>
      </c>
      <c r="E3" s="8">
        <v>16248</v>
      </c>
      <c r="F3" s="8">
        <v>6511</v>
      </c>
      <c r="G3" s="8">
        <v>3915</v>
      </c>
      <c r="H3" s="8">
        <v>5898</v>
      </c>
      <c r="I3" s="8">
        <v>27569</v>
      </c>
      <c r="J3" s="8">
        <v>7341</v>
      </c>
      <c r="K3" s="8">
        <v>5308</v>
      </c>
      <c r="L3" s="8">
        <v>14869</v>
      </c>
      <c r="M3" s="9">
        <f t="shared" ref="M3:M11" si="0">SUM(C3:L3)</f>
        <v>95711</v>
      </c>
    </row>
    <row r="4" spans="1:13">
      <c r="A4" s="2">
        <v>2020</v>
      </c>
      <c r="B4" s="7" t="s">
        <v>13</v>
      </c>
      <c r="C4" s="8">
        <v>3163</v>
      </c>
      <c r="D4" s="8">
        <v>2671</v>
      </c>
      <c r="E4" s="8">
        <v>10402</v>
      </c>
      <c r="F4" s="8">
        <v>4889</v>
      </c>
      <c r="G4" s="8">
        <v>3114</v>
      </c>
      <c r="H4" s="8">
        <v>2695</v>
      </c>
      <c r="I4" s="8">
        <v>12940</v>
      </c>
      <c r="J4" s="8">
        <v>5420</v>
      </c>
      <c r="K4" s="8">
        <v>5097</v>
      </c>
      <c r="L4" s="8">
        <v>14948</v>
      </c>
      <c r="M4" s="9">
        <f t="shared" si="0"/>
        <v>65339</v>
      </c>
    </row>
    <row r="5" spans="1:13">
      <c r="A5" s="3">
        <v>2020</v>
      </c>
      <c r="B5" s="7" t="s">
        <v>14</v>
      </c>
      <c r="C5" s="8">
        <v>3085</v>
      </c>
      <c r="D5" s="8">
        <v>2575</v>
      </c>
      <c r="E5" s="8">
        <v>9832</v>
      </c>
      <c r="F5" s="8">
        <v>4911</v>
      </c>
      <c r="G5" s="8">
        <v>3320</v>
      </c>
      <c r="H5" s="8">
        <v>5039</v>
      </c>
      <c r="I5" s="8">
        <v>25719</v>
      </c>
      <c r="J5" s="8">
        <v>7166</v>
      </c>
      <c r="K5" s="8">
        <v>5420</v>
      </c>
      <c r="L5" s="8">
        <v>10947</v>
      </c>
      <c r="M5" s="9">
        <f t="shared" si="0"/>
        <v>78014</v>
      </c>
    </row>
    <row r="6" spans="1:13">
      <c r="A6" s="2">
        <v>2021</v>
      </c>
      <c r="B6" s="7" t="s">
        <v>13</v>
      </c>
      <c r="C6" s="8">
        <v>3441</v>
      </c>
      <c r="D6" s="8">
        <v>3166</v>
      </c>
      <c r="E6" s="8">
        <v>11721</v>
      </c>
      <c r="F6" s="8">
        <v>5775</v>
      </c>
      <c r="G6" s="8">
        <v>3373</v>
      </c>
      <c r="H6" s="8">
        <v>2841</v>
      </c>
      <c r="I6" s="8">
        <v>14123</v>
      </c>
      <c r="J6" s="8">
        <v>6076</v>
      </c>
      <c r="K6" s="8">
        <v>5689</v>
      </c>
      <c r="L6" s="8">
        <v>15047</v>
      </c>
      <c r="M6" s="9">
        <f t="shared" si="0"/>
        <v>71252</v>
      </c>
    </row>
    <row r="7" spans="1:13">
      <c r="A7" s="3">
        <v>2021</v>
      </c>
      <c r="B7" s="7" t="s">
        <v>14</v>
      </c>
      <c r="C7" s="8">
        <v>3237</v>
      </c>
      <c r="D7" s="8">
        <v>2924</v>
      </c>
      <c r="E7" s="8">
        <v>11140</v>
      </c>
      <c r="F7" s="8">
        <v>5597</v>
      </c>
      <c r="G7" s="8">
        <v>3834</v>
      </c>
      <c r="H7" s="8">
        <v>5418</v>
      </c>
      <c r="I7" s="8">
        <v>29066</v>
      </c>
      <c r="J7" s="8">
        <v>8460</v>
      </c>
      <c r="K7" s="8">
        <v>6346</v>
      </c>
      <c r="L7" s="8">
        <v>11197</v>
      </c>
      <c r="M7" s="9">
        <f t="shared" si="0"/>
        <v>87219</v>
      </c>
    </row>
    <row r="8" spans="1:13">
      <c r="A8" s="2">
        <v>2022</v>
      </c>
      <c r="B8" s="7" t="s">
        <v>13</v>
      </c>
      <c r="C8" s="8">
        <v>3701</v>
      </c>
      <c r="D8" s="8">
        <v>3729</v>
      </c>
      <c r="E8" s="8">
        <v>14109</v>
      </c>
      <c r="F8" s="8">
        <v>8878</v>
      </c>
      <c r="G8" s="8">
        <v>5249</v>
      </c>
      <c r="H8" s="8">
        <v>3967</v>
      </c>
      <c r="I8" s="8">
        <v>16011</v>
      </c>
      <c r="J8" s="8">
        <v>7098</v>
      </c>
      <c r="K8" s="8">
        <v>6428</v>
      </c>
      <c r="L8" s="8">
        <v>16852</v>
      </c>
      <c r="M8" s="9">
        <f t="shared" si="0"/>
        <v>86022</v>
      </c>
    </row>
    <row r="9" spans="1:13">
      <c r="A9" s="3">
        <v>2022</v>
      </c>
      <c r="B9" s="7" t="s">
        <v>14</v>
      </c>
      <c r="C9" s="8">
        <v>3381</v>
      </c>
      <c r="D9" s="8">
        <v>3415</v>
      </c>
      <c r="E9" s="8">
        <v>13344</v>
      </c>
      <c r="F9" s="8">
        <v>8454</v>
      </c>
      <c r="G9" s="8">
        <v>5531</v>
      </c>
      <c r="H9" s="8">
        <v>6177</v>
      </c>
      <c r="I9" s="8">
        <v>33766</v>
      </c>
      <c r="J9" s="8">
        <v>10186</v>
      </c>
      <c r="K9" s="8">
        <v>7623</v>
      </c>
      <c r="L9" s="8">
        <v>12743</v>
      </c>
      <c r="M9" s="9">
        <f t="shared" si="0"/>
        <v>104620</v>
      </c>
    </row>
    <row r="10" spans="1:13">
      <c r="A10" s="2">
        <v>2023</v>
      </c>
      <c r="B10" s="7" t="s">
        <v>13</v>
      </c>
      <c r="C10" s="8">
        <v>3758</v>
      </c>
      <c r="D10" s="8">
        <v>3977</v>
      </c>
      <c r="E10" s="8">
        <v>15866</v>
      </c>
      <c r="F10" s="8">
        <v>10151</v>
      </c>
      <c r="G10" s="8">
        <v>5974</v>
      </c>
      <c r="H10" s="8">
        <v>4236</v>
      </c>
      <c r="I10" s="8">
        <v>16858</v>
      </c>
      <c r="J10" s="8">
        <v>8131</v>
      </c>
      <c r="K10" s="8">
        <v>7293</v>
      </c>
      <c r="L10" s="8">
        <v>19063</v>
      </c>
      <c r="M10" s="9">
        <f t="shared" si="0"/>
        <v>95307</v>
      </c>
    </row>
    <row r="11" spans="1:13">
      <c r="A11" s="3">
        <v>2023</v>
      </c>
      <c r="B11" s="7" t="s">
        <v>14</v>
      </c>
      <c r="C11" s="8">
        <v>3547</v>
      </c>
      <c r="D11" s="8">
        <v>3402</v>
      </c>
      <c r="E11" s="8">
        <v>14498</v>
      </c>
      <c r="F11" s="8">
        <v>9978</v>
      </c>
      <c r="G11" s="8">
        <v>6564</v>
      </c>
      <c r="H11" s="8">
        <v>6805</v>
      </c>
      <c r="I11" s="8">
        <v>36229</v>
      </c>
      <c r="J11" s="8">
        <v>11944</v>
      </c>
      <c r="K11" s="8">
        <v>8740</v>
      </c>
      <c r="L11" s="8">
        <v>14685</v>
      </c>
      <c r="M11" s="9">
        <f t="shared" si="0"/>
        <v>116392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ED912-8992-462D-8E75-895C683671D0}">
  <dimension ref="A1:M11"/>
  <sheetViews>
    <sheetView tabSelected="1" workbookViewId="0">
      <selection activeCell="L10" sqref="L10"/>
    </sheetView>
  </sheetViews>
  <sheetFormatPr baseColWidth="10" defaultRowHeight="14.4"/>
  <sheetData>
    <row r="1" spans="1:13">
      <c r="A1" s="1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6" t="s">
        <v>12</v>
      </c>
    </row>
    <row r="2" spans="1:13">
      <c r="A2" s="2">
        <v>2019</v>
      </c>
      <c r="B2" s="7" t="s">
        <v>13</v>
      </c>
      <c r="C2" s="8">
        <v>106576</v>
      </c>
      <c r="D2" s="8">
        <v>81461</v>
      </c>
      <c r="E2" s="8">
        <v>283953</v>
      </c>
      <c r="F2" s="8">
        <v>124558</v>
      </c>
      <c r="G2" s="8">
        <v>78345</v>
      </c>
      <c r="H2" s="8">
        <v>83239</v>
      </c>
      <c r="I2" s="8">
        <v>289804</v>
      </c>
      <c r="J2" s="8">
        <v>140596</v>
      </c>
      <c r="K2" s="8">
        <v>139504</v>
      </c>
      <c r="L2" s="8">
        <v>489035</v>
      </c>
      <c r="M2" s="9">
        <f>SUM(C2:L2)</f>
        <v>1817071</v>
      </c>
    </row>
    <row r="3" spans="1:13">
      <c r="A3" s="3">
        <v>2019</v>
      </c>
      <c r="B3" s="7" t="s">
        <v>14</v>
      </c>
      <c r="C3" s="8">
        <v>101200</v>
      </c>
      <c r="D3" s="8">
        <v>75546</v>
      </c>
      <c r="E3" s="8">
        <v>261778</v>
      </c>
      <c r="F3" s="8">
        <v>118280</v>
      </c>
      <c r="G3" s="8">
        <v>82910</v>
      </c>
      <c r="H3" s="8">
        <v>135997</v>
      </c>
      <c r="I3" s="8">
        <v>717345</v>
      </c>
      <c r="J3" s="8">
        <v>264083</v>
      </c>
      <c r="K3" s="8">
        <v>219016</v>
      </c>
      <c r="L3" s="8">
        <v>538263</v>
      </c>
      <c r="M3" s="9">
        <f>SUM(C3:L3)</f>
        <v>2514418</v>
      </c>
    </row>
    <row r="4" spans="1:13">
      <c r="A4" s="2">
        <v>2020</v>
      </c>
      <c r="B4" s="7" t="s">
        <v>13</v>
      </c>
      <c r="C4" s="8">
        <v>70576</v>
      </c>
      <c r="D4" s="8">
        <v>49291</v>
      </c>
      <c r="E4" s="8">
        <v>157251</v>
      </c>
      <c r="F4" s="8">
        <v>73935</v>
      </c>
      <c r="G4" s="8">
        <v>50662</v>
      </c>
      <c r="H4" s="8">
        <v>53386</v>
      </c>
      <c r="I4" s="8">
        <v>243778</v>
      </c>
      <c r="J4" s="8">
        <v>124920</v>
      </c>
      <c r="K4" s="8">
        <v>125888</v>
      </c>
      <c r="L4" s="8">
        <v>389133</v>
      </c>
      <c r="M4" s="9">
        <f t="shared" ref="M4:M11" si="0">SUM(C4:L4)</f>
        <v>1338820</v>
      </c>
    </row>
    <row r="5" spans="1:13">
      <c r="A5" s="3">
        <v>2020</v>
      </c>
      <c r="B5" s="7" t="s">
        <v>14</v>
      </c>
      <c r="C5" s="8">
        <v>67401</v>
      </c>
      <c r="D5" s="8">
        <v>46531</v>
      </c>
      <c r="E5" s="8">
        <v>144905</v>
      </c>
      <c r="F5" s="8">
        <v>71091</v>
      </c>
      <c r="G5" s="8">
        <v>55816</v>
      </c>
      <c r="H5" s="8">
        <v>98025</v>
      </c>
      <c r="I5" s="8">
        <v>577241</v>
      </c>
      <c r="J5" s="8">
        <v>216743</v>
      </c>
      <c r="K5" s="8">
        <v>176927</v>
      </c>
      <c r="L5" s="8">
        <v>396616</v>
      </c>
      <c r="M5" s="9">
        <f t="shared" si="0"/>
        <v>1851296</v>
      </c>
    </row>
    <row r="6" spans="1:13">
      <c r="A6" s="2">
        <v>2021</v>
      </c>
      <c r="B6" s="7" t="s">
        <v>13</v>
      </c>
      <c r="C6" s="8">
        <v>77876</v>
      </c>
      <c r="D6" s="8">
        <v>52964</v>
      </c>
      <c r="E6" s="8">
        <v>175597</v>
      </c>
      <c r="F6" s="8">
        <v>84636</v>
      </c>
      <c r="G6" s="8">
        <v>59065</v>
      </c>
      <c r="H6" s="8">
        <v>65614</v>
      </c>
      <c r="I6" s="8">
        <v>306266</v>
      </c>
      <c r="J6" s="8">
        <v>159287</v>
      </c>
      <c r="K6" s="8">
        <v>147044</v>
      </c>
      <c r="L6" s="8">
        <v>415191</v>
      </c>
      <c r="M6" s="9">
        <f t="shared" si="0"/>
        <v>1543540</v>
      </c>
    </row>
    <row r="7" spans="1:13">
      <c r="A7" s="3">
        <v>2021</v>
      </c>
      <c r="B7" s="7" t="s">
        <v>14</v>
      </c>
      <c r="C7" s="8">
        <v>73185</v>
      </c>
      <c r="D7" s="8">
        <v>49880</v>
      </c>
      <c r="E7" s="8">
        <v>162537</v>
      </c>
      <c r="F7" s="8">
        <v>82154</v>
      </c>
      <c r="G7" s="8">
        <v>66098</v>
      </c>
      <c r="H7" s="8">
        <v>110607</v>
      </c>
      <c r="I7" s="8">
        <v>688663</v>
      </c>
      <c r="J7" s="8">
        <v>272010</v>
      </c>
      <c r="K7" s="8">
        <v>220729</v>
      </c>
      <c r="L7" s="8">
        <v>453105</v>
      </c>
      <c r="M7" s="9">
        <f t="shared" si="0"/>
        <v>2178968</v>
      </c>
    </row>
    <row r="8" spans="1:13">
      <c r="A8" s="2">
        <v>2022</v>
      </c>
      <c r="B8" s="7" t="s">
        <v>13</v>
      </c>
      <c r="C8" s="8">
        <v>90612</v>
      </c>
      <c r="D8" s="8">
        <v>66260</v>
      </c>
      <c r="E8" s="8">
        <v>231032</v>
      </c>
      <c r="F8" s="8">
        <v>151993</v>
      </c>
      <c r="G8" s="8">
        <v>96576</v>
      </c>
      <c r="H8" s="8">
        <v>85681</v>
      </c>
      <c r="I8" s="8">
        <v>349992</v>
      </c>
      <c r="J8" s="8">
        <v>177512</v>
      </c>
      <c r="K8" s="8">
        <v>166618</v>
      </c>
      <c r="L8" s="8">
        <v>479161</v>
      </c>
      <c r="M8" s="9">
        <f t="shared" si="0"/>
        <v>1895437</v>
      </c>
    </row>
    <row r="9" spans="1:13">
      <c r="A9" s="3">
        <v>2022</v>
      </c>
      <c r="B9" s="7" t="s">
        <v>14</v>
      </c>
      <c r="C9" s="8">
        <v>87305</v>
      </c>
      <c r="D9" s="8">
        <v>61801</v>
      </c>
      <c r="E9" s="8">
        <v>209467</v>
      </c>
      <c r="F9" s="8">
        <v>144102</v>
      </c>
      <c r="G9" s="8">
        <v>101039</v>
      </c>
      <c r="H9" s="8">
        <v>129319</v>
      </c>
      <c r="I9" s="8">
        <v>801254</v>
      </c>
      <c r="J9" s="8">
        <v>319436</v>
      </c>
      <c r="K9" s="8">
        <v>271465</v>
      </c>
      <c r="L9" s="8">
        <v>554363</v>
      </c>
      <c r="M9" s="9">
        <f t="shared" si="0"/>
        <v>2679551</v>
      </c>
    </row>
    <row r="10" spans="1:13">
      <c r="A10" s="2">
        <v>2023</v>
      </c>
      <c r="B10" s="7" t="s">
        <v>13</v>
      </c>
      <c r="C10" s="8">
        <v>96601</v>
      </c>
      <c r="D10" s="8">
        <v>74016</v>
      </c>
      <c r="E10" s="8">
        <v>259644</v>
      </c>
      <c r="F10" s="8">
        <v>181524</v>
      </c>
      <c r="G10" s="8">
        <v>115692</v>
      </c>
      <c r="H10" s="8">
        <v>96508</v>
      </c>
      <c r="I10" s="8">
        <v>358530</v>
      </c>
      <c r="J10" s="8">
        <v>188429</v>
      </c>
      <c r="K10" s="8">
        <v>181886</v>
      </c>
      <c r="L10" s="8">
        <v>539412</v>
      </c>
      <c r="M10" s="9">
        <f t="shared" si="0"/>
        <v>2092242</v>
      </c>
    </row>
    <row r="11" spans="1:13">
      <c r="A11" s="3">
        <v>2023</v>
      </c>
      <c r="B11" s="7" t="s">
        <v>14</v>
      </c>
      <c r="C11" s="8">
        <v>93284</v>
      </c>
      <c r="D11" s="8">
        <v>68505</v>
      </c>
      <c r="E11" s="8">
        <v>234641</v>
      </c>
      <c r="F11" s="8">
        <v>174146</v>
      </c>
      <c r="G11" s="8">
        <v>118186</v>
      </c>
      <c r="H11" s="8">
        <v>140620</v>
      </c>
      <c r="I11" s="8">
        <v>851588</v>
      </c>
      <c r="J11" s="8">
        <v>352307</v>
      </c>
      <c r="K11" s="8">
        <v>305795</v>
      </c>
      <c r="L11" s="8">
        <v>637978</v>
      </c>
      <c r="M11" s="9">
        <f t="shared" si="0"/>
        <v>2977050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CONSULTAS-A</vt:lpstr>
      <vt:lpstr>CONSULTAS-B</vt:lpstr>
      <vt:lpstr>CONSULTAS-C</vt:lpstr>
      <vt:lpstr>CONSULTAS-I</vt:lpstr>
      <vt:lpstr>CONSULTAS-Y</vt:lpstr>
      <vt:lpstr>CONSULTAS-SY</vt:lpstr>
      <vt:lpstr>CONSULTAS-LP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Noemi Guarachi</dc:creator>
  <cp:lastModifiedBy>Noemi Guarachi</cp:lastModifiedBy>
  <dcterms:created xsi:type="dcterms:W3CDTF">2024-07-12T05:18:31Z</dcterms:created>
  <dcterms:modified xsi:type="dcterms:W3CDTF">2024-09-24T18:55:34Z</dcterms:modified>
</cp:coreProperties>
</file>