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L\Ngay22_10\"/>
    </mc:Choice>
  </mc:AlternateContent>
  <xr:revisionPtr revIDLastSave="0" documentId="13_ncr:1_{F9F48F6C-15C4-4BD6-8878-B1306F086979}" xr6:coauthVersionLast="47" xr6:coauthVersionMax="47" xr10:uidLastSave="{00000000-0000-0000-0000-000000000000}"/>
  <bookViews>
    <workbookView xWindow="2880" yWindow="2880" windowWidth="11180" windowHeight="11170" activeTab="1" xr2:uid="{00000000-000D-0000-FFFF-FFFF00000000}"/>
  </bookViews>
  <sheets>
    <sheet name="VD1" sheetId="1" r:id="rId1"/>
    <sheet name="VD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4" i="2"/>
  <c r="C3" i="2"/>
  <c r="C2" i="2"/>
  <c r="C9" i="2"/>
  <c r="C8" i="2"/>
  <c r="C7" i="2"/>
  <c r="C6" i="2"/>
  <c r="C5" i="2"/>
  <c r="C3" i="1"/>
  <c r="E7" i="2"/>
  <c r="E6" i="2"/>
  <c r="E5" i="2"/>
  <c r="E4" i="2"/>
  <c r="E3" i="2"/>
  <c r="E2" i="2"/>
  <c r="E1" i="2"/>
  <c r="C5" i="1"/>
  <c r="C11" i="1"/>
  <c r="C10" i="1"/>
  <c r="C9" i="1"/>
  <c r="C8" i="1"/>
  <c r="C7" i="1"/>
  <c r="C6" i="1"/>
  <c r="C4" i="1"/>
  <c r="C2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<sst xmlns="http://schemas.openxmlformats.org/spreadsheetml/2006/main" count="20" uniqueCount="13">
  <si>
    <t>X</t>
  </si>
  <si>
    <t>Y</t>
  </si>
  <si>
    <t>Độ lệch chuẩn X</t>
  </si>
  <si>
    <t>Độ lệch chuẩn Y</t>
  </si>
  <si>
    <t>Trung Bình X</t>
  </si>
  <si>
    <t>Trung Bình Y</t>
  </si>
  <si>
    <t>B1</t>
  </si>
  <si>
    <t>Tương quan X và Y</t>
  </si>
  <si>
    <t>B2</t>
  </si>
  <si>
    <t>Y-predict</t>
  </si>
  <si>
    <t>x</t>
  </si>
  <si>
    <t>y</t>
  </si>
  <si>
    <t>y_predict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</si>
</sst>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F1115"/>
      <name val="Times New Roman"/>
      <family val="1"/>
    </font>
    <font>
      <sz val="10"/>
      <color theme="1"/>
      <name val="Times New Roman"/>
      <family val="1"/>
    </font>
    <font>
      <b/>
      <sz val="10"/>
      <color rgb="FF0F1115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left" vertical="center" wrapText="1" inden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showFormulas="1" workbookViewId="0">
      <selection activeCell="C11" sqref="C2:C11"/>
    </sheetView>
  </sheetViews>
  <sheetFormatPr defaultRowHeight="14.5" x14ac:dyDescent="0.35"/>
  <cols>
    <col min="1" max="1" width="7.7265625" customWidth="1"/>
    <col min="3" max="4" width="14.36328125" customWidth="1"/>
    <col min="5" max="5" width="11" bestFit="1" customWidth="1"/>
  </cols>
  <sheetData>
    <row r="1" spans="1:5" x14ac:dyDescent="0.35">
      <c r="A1" s="1" t="s">
        <v>0</v>
      </c>
      <c r="B1" s="1" t="s">
        <v>1</v>
      </c>
      <c r="C1" t="s">
        <v>9</v>
      </c>
      <c r="D1" t="s">
        <v>2</v>
      </c>
      <c r="E1">
        <f>STDEVA(A2:A11)</f>
        <v>3.0276503540974917</v>
      </c>
    </row>
    <row r="2" spans="1:5" x14ac:dyDescent="0.35">
      <c r="A2" s="1">
        <v>1</v>
      </c>
      <c r="B2" s="1">
        <v>2</v>
      </c>
      <c r="C2">
        <f>E7+E6*A2</f>
        <v>1.9818181818181833</v>
      </c>
      <c r="D2" t="s">
        <v>3</v>
      </c>
      <c r="E2">
        <f>STDEVA(B2:B11)</f>
        <v>6.214677966091422</v>
      </c>
    </row>
    <row r="3" spans="1:5" x14ac:dyDescent="0.35">
      <c r="A3" s="1">
        <v>2</v>
      </c>
      <c r="B3" s="1">
        <v>4</v>
      </c>
      <c r="C3">
        <f>E7+E6*A3</f>
        <v>4.0303030303030312</v>
      </c>
      <c r="D3" t="s">
        <v>4</v>
      </c>
      <c r="E3">
        <f>AVERAGE(A2:A11)</f>
        <v>5.5</v>
      </c>
    </row>
    <row r="4" spans="1:5" x14ac:dyDescent="0.35">
      <c r="A4" s="1">
        <v>3</v>
      </c>
      <c r="B4" s="1">
        <v>6</v>
      </c>
      <c r="C4">
        <f>E7+E6*A4</f>
        <v>6.0787878787878791</v>
      </c>
      <c r="D4" t="s">
        <v>5</v>
      </c>
      <c r="E4">
        <f>AVERAGE(B2:B11)</f>
        <v>11.2</v>
      </c>
    </row>
    <row r="5" spans="1:5" x14ac:dyDescent="0.35">
      <c r="A5" s="1">
        <v>4</v>
      </c>
      <c r="B5" s="1">
        <v>8</v>
      </c>
      <c r="C5">
        <f>E7+E6*A5</f>
        <v>8.127272727272727</v>
      </c>
      <c r="D5" t="s">
        <v>7</v>
      </c>
      <c r="E5">
        <f>CORREL(A2:A11,B2:B11)</f>
        <v>0.99797542378196002</v>
      </c>
    </row>
    <row r="6" spans="1:5" x14ac:dyDescent="0.35">
      <c r="A6" s="1">
        <v>5</v>
      </c>
      <c r="B6" s="1">
        <v>10</v>
      </c>
      <c r="C6">
        <f>E7+E6*A6</f>
        <v>10.175757575757574</v>
      </c>
      <c r="D6" t="s">
        <v>6</v>
      </c>
      <c r="E6">
        <f>E5*((E2/E1))</f>
        <v>2.0484848484848479</v>
      </c>
    </row>
    <row r="7" spans="1:5" x14ac:dyDescent="0.35">
      <c r="A7" s="1">
        <v>6</v>
      </c>
      <c r="B7" s="1">
        <v>13</v>
      </c>
      <c r="C7">
        <f>E7+E6*A7</f>
        <v>12.224242424242423</v>
      </c>
      <c r="D7" t="s">
        <v>8</v>
      </c>
      <c r="E7">
        <f>E4-E6*E3</f>
        <v>-6.6666666666664653E-2</v>
      </c>
    </row>
    <row r="8" spans="1:5" x14ac:dyDescent="0.35">
      <c r="A8" s="1">
        <v>7</v>
      </c>
      <c r="B8" s="1">
        <v>14</v>
      </c>
      <c r="C8">
        <f>E7+E6*A8</f>
        <v>14.272727272727272</v>
      </c>
    </row>
    <row r="9" spans="1:5" x14ac:dyDescent="0.35">
      <c r="A9" s="1">
        <v>8</v>
      </c>
      <c r="B9" s="1">
        <v>16</v>
      </c>
      <c r="C9">
        <f>E7+E6*A9</f>
        <v>16.32121212121212</v>
      </c>
    </row>
    <row r="10" spans="1:5" x14ac:dyDescent="0.35">
      <c r="A10" s="1">
        <v>9</v>
      </c>
      <c r="B10" s="1">
        <v>19</v>
      </c>
      <c r="C10">
        <f>E7+E6*A10</f>
        <v>18.369696969696967</v>
      </c>
    </row>
    <row r="11" spans="1:5" x14ac:dyDescent="0.35">
      <c r="A11" s="1">
        <v>10</v>
      </c>
      <c r="B11" s="1">
        <v>20</v>
      </c>
      <c r="C11">
        <f>E7+E6*A11</f>
        <v>20.418181818181814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76F8-BEB9-4581-B9C1-CF8BCD6175B3}">
  <dimension ref="A1:G16"/>
  <sheetViews>
    <sheetView tabSelected="1" workbookViewId="0">
      <selection activeCell="D14" sqref="D14"/>
    </sheetView>
  </sheetViews>
  <sheetFormatPr defaultRowHeight="14.5" x14ac:dyDescent="0.35"/>
  <cols>
    <col min="3" max="3" width="16" customWidth="1"/>
    <col min="4" max="4" width="17.36328125" customWidth="1"/>
    <col min="5" max="5" width="11.1796875" bestFit="1" customWidth="1"/>
  </cols>
  <sheetData>
    <row r="1" spans="1:7" x14ac:dyDescent="0.35">
      <c r="A1" s="4" t="s">
        <v>10</v>
      </c>
      <c r="B1" s="4" t="s">
        <v>11</v>
      </c>
      <c r="C1" s="6" t="s">
        <v>12</v>
      </c>
      <c r="D1" s="5" t="s">
        <v>2</v>
      </c>
      <c r="E1" s="3">
        <f>STDEV(A2:A14)</f>
        <v>5.840014488917749</v>
      </c>
      <c r="F1" s="2"/>
      <c r="G1" s="2"/>
    </row>
    <row r="2" spans="1:7" x14ac:dyDescent="0.35">
      <c r="A2" s="7">
        <v>73.5</v>
      </c>
      <c r="B2" s="7">
        <v>1.49</v>
      </c>
      <c r="C2" s="8">
        <f>E7+E6*A2</f>
        <v>1.4846771919932338</v>
      </c>
      <c r="D2" s="11" t="s">
        <v>3</v>
      </c>
      <c r="E2" s="9">
        <f>STDEV(B2:B14)</f>
        <v>6.5496134158769898E-2</v>
      </c>
      <c r="F2" s="2"/>
      <c r="G2" s="2"/>
    </row>
    <row r="3" spans="1:7" x14ac:dyDescent="0.35">
      <c r="A3" s="7">
        <v>75</v>
      </c>
      <c r="B3" s="7">
        <v>1.5</v>
      </c>
      <c r="C3" s="8">
        <f>E7+E6*A3</f>
        <v>1.5014533408514237</v>
      </c>
      <c r="D3" s="11" t="s">
        <v>4</v>
      </c>
      <c r="E3" s="9">
        <f>AVERAGE(A2:A14)</f>
        <v>83.192307692307693</v>
      </c>
      <c r="F3" s="2"/>
      <c r="G3" s="2"/>
    </row>
    <row r="4" spans="1:7" x14ac:dyDescent="0.35">
      <c r="A4" s="7">
        <v>76.5</v>
      </c>
      <c r="B4" s="7">
        <v>1.51</v>
      </c>
      <c r="C4" s="8">
        <f>E7+E6*A4</f>
        <v>1.5182294897096138</v>
      </c>
      <c r="D4" s="11" t="s">
        <v>5</v>
      </c>
      <c r="E4" s="9">
        <f>AVERAGE(B2:B14)</f>
        <v>1.5930769230769231</v>
      </c>
      <c r="F4" s="2"/>
      <c r="G4" s="2"/>
    </row>
    <row r="5" spans="1:7" x14ac:dyDescent="0.35">
      <c r="A5" s="7">
        <v>79</v>
      </c>
      <c r="B5" s="7">
        <v>1.54</v>
      </c>
      <c r="C5" s="8">
        <f>E7+E6*A5</f>
        <v>1.5461897378065972</v>
      </c>
      <c r="D5" s="11" t="s">
        <v>7</v>
      </c>
      <c r="E5" s="9">
        <f>CORREL(A2:A14,B2:B14)</f>
        <v>0.99723903462325769</v>
      </c>
      <c r="F5" s="2"/>
      <c r="G5" s="2"/>
    </row>
    <row r="6" spans="1:7" x14ac:dyDescent="0.35">
      <c r="A6" s="7">
        <v>81.5</v>
      </c>
      <c r="B6" s="7">
        <v>1.58</v>
      </c>
      <c r="C6" s="8">
        <f>E7+E6*A6</f>
        <v>1.5741499859035804</v>
      </c>
      <c r="D6" s="11" t="s">
        <v>6</v>
      </c>
      <c r="E6" s="9">
        <f>E5*(E2/E1)</f>
        <v>1.1184099238793339E-2</v>
      </c>
      <c r="F6" s="2"/>
      <c r="G6" s="2"/>
    </row>
    <row r="7" spans="1:7" x14ac:dyDescent="0.35">
      <c r="A7" s="7">
        <v>82.5</v>
      </c>
      <c r="B7" s="7">
        <v>1.59</v>
      </c>
      <c r="C7" s="8">
        <f>E7+E6*A7</f>
        <v>1.5853340851423738</v>
      </c>
      <c r="D7" s="11" t="s">
        <v>8</v>
      </c>
      <c r="E7" s="9">
        <f>E4-E6*E3</f>
        <v>0.66264589794192341</v>
      </c>
      <c r="F7" s="2"/>
      <c r="G7" s="2"/>
    </row>
    <row r="8" spans="1:7" x14ac:dyDescent="0.35">
      <c r="A8" s="7">
        <v>84</v>
      </c>
      <c r="B8" s="7">
        <v>1.6</v>
      </c>
      <c r="C8" s="8">
        <f>E7+E6*A8</f>
        <v>1.602110234000564</v>
      </c>
      <c r="D8" s="7"/>
      <c r="E8" s="7"/>
      <c r="F8" s="2"/>
      <c r="G8" s="2"/>
    </row>
    <row r="9" spans="1:7" x14ac:dyDescent="0.35">
      <c r="A9" s="7">
        <v>85</v>
      </c>
      <c r="B9" s="7">
        <v>1.62</v>
      </c>
      <c r="C9" s="8">
        <f>E7+E6*A9</f>
        <v>1.6132943332393572</v>
      </c>
      <c r="D9" s="7"/>
      <c r="E9" s="7"/>
      <c r="F9" s="2"/>
      <c r="G9" s="2"/>
    </row>
    <row r="10" spans="1:7" x14ac:dyDescent="0.35">
      <c r="A10" s="7">
        <v>86.5</v>
      </c>
      <c r="B10" s="7">
        <v>1.63</v>
      </c>
      <c r="C10" s="8">
        <f>E7+E6*A10</f>
        <v>1.6300704820975471</v>
      </c>
      <c r="D10" s="7"/>
      <c r="E10" s="7"/>
      <c r="F10" s="2"/>
      <c r="G10" s="2"/>
    </row>
    <row r="11" spans="1:7" x14ac:dyDescent="0.35">
      <c r="A11" s="7">
        <v>87.5</v>
      </c>
      <c r="B11" s="7">
        <v>1.64</v>
      </c>
      <c r="C11" s="8">
        <f>E7+E6*A11</f>
        <v>1.6412545813363404</v>
      </c>
      <c r="D11" s="7"/>
      <c r="E11" s="7"/>
      <c r="F11" s="2"/>
      <c r="G11" s="2"/>
    </row>
    <row r="12" spans="1:7" x14ac:dyDescent="0.35">
      <c r="A12" s="7">
        <v>89</v>
      </c>
      <c r="B12" s="7">
        <v>1.66</v>
      </c>
      <c r="C12" s="8">
        <f>E7+E6*A12</f>
        <v>1.6580307301945305</v>
      </c>
      <c r="D12" s="7"/>
      <c r="E12" s="7"/>
      <c r="F12" s="2"/>
      <c r="G12" s="2"/>
    </row>
    <row r="13" spans="1:7" x14ac:dyDescent="0.35">
      <c r="A13" s="7">
        <v>90</v>
      </c>
      <c r="B13" s="7">
        <v>1.67</v>
      </c>
      <c r="C13" s="8">
        <f>E7+E6*A13</f>
        <v>1.669214829433324</v>
      </c>
      <c r="D13" s="7"/>
      <c r="E13" s="7"/>
      <c r="F13" s="2"/>
      <c r="G13" s="2"/>
    </row>
    <row r="14" spans="1:7" x14ac:dyDescent="0.35">
      <c r="A14" s="7">
        <v>91.5</v>
      </c>
      <c r="B14" s="7">
        <v>1.68</v>
      </c>
      <c r="C14" s="8">
        <f>E7+E6*A14</f>
        <v>1.6859909782915139</v>
      </c>
      <c r="D14" s="7"/>
      <c r="E14" s="10"/>
      <c r="F14" s="2"/>
      <c r="G14" s="2"/>
    </row>
    <row r="15" spans="1:7" x14ac:dyDescent="0.35">
      <c r="A15" s="2"/>
      <c r="B15" s="2"/>
      <c r="C15" s="2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VD1</vt:lpstr>
      <vt:lpstr>VD2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2025-07-21T09:59:32Z</dcterms:created>
  <dcterms:modified xsi:type="dcterms:W3CDTF">2025-10-22T01:51:49Z</dcterms:modified>
</cp:coreProperties>
</file>