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78defd49ef144/Escritorio/Proyectos/Coperama/"/>
    </mc:Choice>
  </mc:AlternateContent>
  <xr:revisionPtr revIDLastSave="0" documentId="8_{F4CD6F61-1DA3-411E-BACD-05ACA98F201C}" xr6:coauthVersionLast="47" xr6:coauthVersionMax="47" xr10:uidLastSave="{00000000-0000-0000-0000-000000000000}"/>
  <bookViews>
    <workbookView xWindow="-108" yWindow="-108" windowWidth="23256" windowHeight="12576" xr2:uid="{5B633466-2331-4732-B276-085BFD9E106A}"/>
  </bookViews>
  <sheets>
    <sheet name="productos_clasificados_BM25_int" sheetId="2" r:id="rId1"/>
    <sheet name="Hoja1" sheetId="1" r:id="rId2"/>
  </sheets>
  <definedNames>
    <definedName name="DatosExternos_1" localSheetId="0" hidden="1">productos_clasificados_BM25_int!$A$1:$S$21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B25" i="2"/>
  <c r="N2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K2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H2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E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B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1EBABA-DCD1-4D70-B44C-1C42C2B28FB8}" keepAlive="1" name="Consulta - productos_clasificados_BM25_interseccion_SBERT_all_MiniLM_L6_v2_spacy-00000-of-0" description="Conexión a la consulta 'productos_clasificados_BM25_interseccion_SBERT_all_MiniLM_L6_v2_spacy-00000-of-0' en el libro." type="5" refreshedVersion="8" background="1" saveData="1">
    <dbPr connection="Provider=Microsoft.Mashup.OleDb.1;Data Source=$Workbook$;Location=productos_clasificados_BM25_interseccion_SBERT_all_MiniLM_L6_v2_spacy-00000-of-0;Extended Properties=&quot;&quot;" command="SELECT * FROM [productos_clasificados_BM25_interseccion_SBERT_all_MiniLM_L6_v2_spacy-00000-of-0]"/>
  </connection>
</connections>
</file>

<file path=xl/sharedStrings.xml><?xml version="1.0" encoding="utf-8"?>
<sst xmlns="http://schemas.openxmlformats.org/spreadsheetml/2006/main" count="153" uniqueCount="153">
  <si>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</si>
  <si>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</si>
  <si>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</si>
  <si>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</si>
  <si>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</si>
  <si>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</si>
  <si>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</si>
  <si>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</si>
  <si>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</si>
  <si>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</si>
  <si>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{'TAPICERÍA': 0.699924886226654</t>
  </si>
  <si>
    <t xml:space="preserve"> 'ESPUMA ESPERMICIDA': 0.5622185468673706</t>
  </si>
  <si>
    <t xml:space="preserve"> 'LIMPIADOR - CONTROL DE ESPUMA': 0.5564377903938293</t>
  </si>
  <si>
    <t xml:space="preserve"> 'ESPUMA SELLADORA DE TIRO': 0.5459368228912354</t>
  </si>
  <si>
    <t xml:space="preserve"> 'ESPUMA': 0.5431339740753174</t>
  </si>
  <si>
    <t xml:space="preserve"> 'GOMA DE ESPUMA': 0.5343752503395081}</t>
  </si>
  <si>
    <t>{'PERFUME': 0.6117583513259888</t>
  </si>
  <si>
    <t xml:space="preserve"> 'AGUA DE PERFUME': 0.5899250507354736</t>
  </si>
  <si>
    <t xml:space="preserve"> 'ACEITE AROMÁTICO': 0.5513699650764465</t>
  </si>
  <si>
    <t xml:space="preserve"> 'ACEITE DE CANOLA': 0.5476963520050049</t>
  </si>
  <si>
    <t xml:space="preserve"> 'ACEITE': 0.544100284576416</t>
  </si>
  <si>
    <t xml:space="preserve"> 'ACEITE DE OLIVA': 0.5429387092590332</t>
  </si>
  <si>
    <t xml:space="preserve"> 'ACEITE DE COCO': 0.5347096920013428</t>
  </si>
  <si>
    <t xml:space="preserve"> 'TRATAMIENTO DE ACEITE': 0.5320106744766235</t>
  </si>
  <si>
    <t xml:space="preserve"> 'ACEITE DE CÁRTAMO': 0.5265204906463623</t>
  </si>
  <si>
    <t xml:space="preserve"> 'ACEITE DE PALMA': 0.5169468522071838}</t>
  </si>
  <si>
    <t>{'AMBIENTADOR DE VELAS': 0.7676503658294678</t>
  </si>
  <si>
    <t xml:space="preserve"> 'AMBIENTADOR DE BOMBA': 0.7147082090377808</t>
  </si>
  <si>
    <t xml:space="preserve"> 'AMBIENTADOR EN AEROSOL': 0.6543662548065186</t>
  </si>
  <si>
    <t xml:space="preserve"> 'AMBIENTADOR DE ARENERO PARA MASCOTAS': 0.5399993062019348}</t>
  </si>
  <si>
    <t>{'ESPECIAS Y AROMATIZANTES': 0.7010440826416016</t>
  </si>
  <si>
    <t xml:space="preserve"> 'AROMA': 0.6814848780632019</t>
  </si>
  <si>
    <t xml:space="preserve"> 'DESLIZANTE': 0.6147714853286743</t>
  </si>
  <si>
    <t xml:space="preserve"> 'TANZANITA': 0.6131018996238708</t>
  </si>
  <si>
    <t xml:space="preserve"> 'ESTÉNCIL': 0.5949499607086182</t>
  </si>
  <si>
    <t xml:space="preserve"> 'AROMA ANIMAL': 0.575365424156189</t>
  </si>
  <si>
    <t xml:space="preserve"> 'ESTEATITA': 0.556851863861084</t>
  </si>
  <si>
    <t xml:space="preserve"> 'FRIZZANTE': 0.5459668040275574</t>
  </si>
  <si>
    <t xml:space="preserve"> 'PINTURA ANTIDESLIZANTE': 0.5394420623779297</t>
  </si>
  <si>
    <t xml:space="preserve"> 'CAFETERA INSTANTÁNEA': 0.5388103127479553}</t>
  </si>
  <si>
    <t>{'LAVANDA': 0.6900286078453064</t>
  </si>
  <si>
    <t xml:space="preserve"> 'AGUA DE LAVANDA': 0.672777533531189</t>
  </si>
  <si>
    <t xml:space="preserve"> 'ELIMINADOR DE MANCHAS': 0.5907996296882629}</t>
  </si>
  <si>
    <t>{'TECLADO DE REPUESTO': 0.725396454334259</t>
  </si>
  <si>
    <t xml:space="preserve"> 'PUERTA DE REPUESTO': 0.7102679014205933</t>
  </si>
  <si>
    <t xml:space="preserve"> 'KIT DE REPUESTO': 0.7067174911499023</t>
  </si>
  <si>
    <t xml:space="preserve"> 'CUCHILLAS DE REPUESTO': 0.6937999129295349</t>
  </si>
  <si>
    <t xml:space="preserve"> 'ANTENA DE REPUESTO': 0.6769790649414062</t>
  </si>
  <si>
    <t xml:space="preserve"> 'CABEZA DE ESCOBA DE REPUESTO': 0.6401958465576172</t>
  </si>
  <si>
    <t xml:space="preserve"> 'STICK DE REPUESTO PARA CONSOLA': 0.5903379917144775</t>
  </si>
  <si>
    <t xml:space="preserve"> 'BLOQUEO DE LA RUEDA DE REPUESTO': 0.5765377283096313</t>
  </si>
  <si>
    <t xml:space="preserve"> 'CABEZA DE TRAPEADOR DE REPUESTO': 0.5710229873657227</t>
  </si>
  <si>
    <t xml:space="preserve"> 'MANGO DE ESCOBA DE REPUESTO': 0.5686990022659302}</t>
  </si>
  <si>
    <t>{'BLANQUEADOR DE UÑAS': 0.8081871271133423</t>
  </si>
  <si>
    <t xml:space="preserve"> 'LÍQUIDO BLANQUEADOR': 0.8053874969482422</t>
  </si>
  <si>
    <t xml:space="preserve"> 'BLANQUEADOR DE ROPA': 0.795687198638916</t>
  </si>
  <si>
    <t xml:space="preserve"> 'BLANQUEADOR DE ZAPATOS': 0.7508436441421509</t>
  </si>
  <si>
    <t xml:space="preserve"> 'BLANQUEADOR DE DENTADURA': 0.6753122806549072}</t>
  </si>
  <si>
    <t>{'CERA': 1.0</t>
  </si>
  <si>
    <t xml:space="preserve"> 'CERA PARA MADERA': 0.7901707291603088</t>
  </si>
  <si>
    <t xml:space="preserve"> 'CERA PARAFINA': 0.7704106569290161</t>
  </si>
  <si>
    <t xml:space="preserve"> 'CERA VEGETAL': 0.7695404291152954</t>
  </si>
  <si>
    <t xml:space="preserve"> 'CERA TÉRMICA': 0.7533499002456665</t>
  </si>
  <si>
    <t xml:space="preserve"> 'CERA PARA AUTOS': 0.6931990385055542</t>
  </si>
  <si>
    <t xml:space="preserve"> 'DEPILACIÓN CON CERA': 0.6797966957092285</t>
  </si>
  <si>
    <t xml:space="preserve"> 'CERA DE ABEJA': 0.6492118835449219</t>
  </si>
  <si>
    <t xml:space="preserve"> 'CERA PARA SUPERFICIE': 0.6475285887718201</t>
  </si>
  <si>
    <t xml:space="preserve"> 'CERA DE EFECTO': 0.6268221139907837}</t>
  </si>
  <si>
    <t>{'CANELA': 0.7129514217376709}</t>
  </si>
  <si>
    <t>{'LIMPIADOR': 0.8320366144180298</t>
  </si>
  <si>
    <t xml:space="preserve"> 'LIMPIADOR - USO GENERAL': 0.6914271116256714</t>
  </si>
  <si>
    <t xml:space="preserve"> 'LIMPIADOR - SUCIEDAD DIFÍCIL': 0.6769556999206543</t>
  </si>
  <si>
    <t xml:space="preserve"> 'LIMPIADOR - SUPERFICIE ESPECÍFICA': 0.6655583381652832</t>
  </si>
  <si>
    <t xml:space="preserve"> 'LIMPIADOR - DISPOSITIVOS': 0.6500329971313477</t>
  </si>
  <si>
    <t xml:space="preserve"> 'LIMPIADOR DE POROS': 0.6375123858451843</t>
  </si>
  <si>
    <t xml:space="preserve"> 'LIMPIADOR DE UÑAS': 0.6308444738388062</t>
  </si>
  <si>
    <t xml:space="preserve"> 'LIMPIADOR DE INODOROS': 0.6228227019309998</t>
  </si>
  <si>
    <t xml:space="preserve"> 'LIMPIADOR - MULTISUPERFICIE': 0.6176426410675049</t>
  </si>
  <si>
    <t xml:space="preserve"> 'LIMPIADOR DE CARNE': 0.6049286127090454}</t>
  </si>
  <si>
    <t>{'INSECTICIDAS': 0.6730561852455139</t>
  </si>
  <si>
    <t xml:space="preserve"> 'INSECTOS RASTREROS': 0.5430732369422913</t>
  </si>
  <si>
    <t xml:space="preserve"> 'INSECTO': 0.4993560314178467</t>
  </si>
  <si>
    <t xml:space="preserve"> 'INSECTOS VOLADORES': 0.4807741641998291</t>
  </si>
  <si>
    <t xml:space="preserve"> 'MOSQUITO': 0.4425885081291199</t>
  </si>
  <si>
    <t xml:space="preserve"> 'PESTO': 0.43514013290405273</t>
  </si>
  <si>
    <t xml:space="preserve"> 'RIZADOR DE PESTAÑAS': 0.4335377514362335</t>
  </si>
  <si>
    <t xml:space="preserve"> 'LARVA': 0.4322580397129059</t>
  </si>
  <si>
    <t xml:space="preserve"> 'QUITA INSECTOS/ALQUITRÁN/REMOVEDOR DE SAVIA PARA AUTO': 0.4255862236022949</t>
  </si>
  <si>
    <t xml:space="preserve"> 'PESTAÑA PARA ARCHIVO': 0.42533227801322937}</t>
  </si>
  <si>
    <t>{'GASA': 0.7034767270088196</t>
  </si>
  <si>
    <t xml:space="preserve"> 'GASOLINA': 0.647529125213623</t>
  </si>
  <si>
    <t xml:space="preserve"> 'LAVANDERIA': 0.5940861701965332</t>
  </si>
  <si>
    <t xml:space="preserve"> 'CAMISOLA': 0.5901302695274353</t>
  </si>
  <si>
    <t xml:space="preserve"> 'REGADERA PARA CAMPAMENTO - A GAS': 0.5871295928955078</t>
  </si>
  <si>
    <t xml:space="preserve"> 'DINAMARCA': 0.5862771272659302</t>
  </si>
  <si>
    <t xml:space="preserve"> 'POESÍA': 0.5822203159332275</t>
  </si>
  <si>
    <t xml:space="preserve"> 'FRANCIA - GASCUÑA': 0.5810410380363464</t>
  </si>
  <si>
    <t xml:space="preserve"> 'GAS COMPRIMIDO': 0.5805615186691284</t>
  </si>
  <si>
    <t xml:space="preserve"> 'MAJARCA': 0.5716591477394104}</t>
  </si>
  <si>
    <t>{'CALIFORNIA SUGAR PEAR': 0.6553665995597839</t>
  </si>
  <si>
    <t xml:space="preserve"> 'EE. UU. - CALIFORNIA - SIERRA FOOTHILLS': 0.4018567204475403</t>
  </si>
  <si>
    <t xml:space="preserve"> 'EE. UU. - CALIFORNIA - VALLE DE SAN JOAQUÍN': 0.40176379680633545</t>
  </si>
  <si>
    <t xml:space="preserve"> 'MÉXICO - BAJA CALIFORNIA': 0.4013240337371826}</t>
  </si>
  <si>
    <t>{'REFOSCO': 0.8801869750022888</t>
  </si>
  <si>
    <t xml:space="preserve"> 'CABERNET/REFOSCO': 0.6508052349090576</t>
  </si>
  <si>
    <t xml:space="preserve"> 'TOALLAS REFRESCANTES': 0.6491576433181763</t>
  </si>
  <si>
    <t xml:space="preserve"> 'RESPALDO': 0.6057013273239136</t>
  </si>
  <si>
    <t xml:space="preserve"> 'RESI': 0.6015020608901978</t>
  </si>
  <si>
    <t xml:space="preserve"> 'ARCO REFLEJO': 0.572846531867981</t>
  </si>
  <si>
    <t xml:space="preserve"> 'REFUERZO DE ACERO': 0.5391168594360352</t>
  </si>
  <si>
    <t xml:space="preserve"> 'REQUESÓN': 0.5181991457939148</t>
  </si>
  <si>
    <t xml:space="preserve"> 'REMAR': 0.5155540704727173</t>
  </si>
  <si>
    <t xml:space="preserve"> 'RECIBO': 0.5055882930755615}</t>
  </si>
  <si>
    <t>{'CREMA': 0.7158970832824707</t>
  </si>
  <si>
    <t xml:space="preserve"> 'CREMA CUAJADA': 0.7001757621765137</t>
  </si>
  <si>
    <t xml:space="preserve"> 'CREMA ESPESA/DOBLE': 0.6773487329483032</t>
  </si>
  <si>
    <t xml:space="preserve"> 'CREMA PARA ENSALADA': 0.6771407127380371</t>
  </si>
  <si>
    <t xml:space="preserve"> 'RELLENO DE CREMA': 0.6638238430023193</t>
  </si>
  <si>
    <t xml:space="preserve"> 'CREMA PARA BATIR': 0.6577615737915039</t>
  </si>
  <si>
    <t xml:space="preserve"> 'CREMA PARA DESPUÉS DEL AFEITADO': 0.6434813737869263</t>
  </si>
  <si>
    <t xml:space="preserve"> 'CREMA EN POLVO': 0.6352701187133789</t>
  </si>
  <si>
    <t xml:space="preserve"> 'CREMA ÁCIDA': 0.6305190324783325</t>
  </si>
  <si>
    <t xml:space="preserve"> 'MILHOJAS DE CREMA': 0.6299174427986145}</t>
  </si>
  <si>
    <t>{'GUANTE DESMAQUILLANTE': 0.5719896554946899</t>
  </si>
  <si>
    <t xml:space="preserve"> 'ESPONJA DESMAQUILLANTE': 0.5048454999923706}</t>
  </si>
  <si>
    <t>{'CAFÉ': 0.6823405027389526</t>
  </si>
  <si>
    <t xml:space="preserve"> 'CAFÉ BLANCO': 0.6366270184516907</t>
  </si>
  <si>
    <t xml:space="preserve"> 'CAFÉ DE CEBADA': 0.6197434663772583</t>
  </si>
  <si>
    <t xml:space="preserve"> 'MESA DE CAFÉ': 0.6015639305114746</t>
  </si>
  <si>
    <t xml:space="preserve"> 'CAFÉ HELADO': 0.5934290885925293</t>
  </si>
  <si>
    <t xml:space="preserve"> 'PASTEL DE CAFÉ': 0.588472843170166</t>
  </si>
  <si>
    <t xml:space="preserve"> 'CUCHARA DE CAFÉ': 0.5837829113006592</t>
  </si>
  <si>
    <t xml:space="preserve"> 'CON SABOR A CAFÉ': 0.5782690048217773</t>
  </si>
  <si>
    <t xml:space="preserve"> 'SABOR A CAFÉ': 0.573047399520874</t>
  </si>
  <si>
    <t xml:space="preserve"> 'CAFÉ TOSTADO OSCURO': 0.5729824900627136}</t>
  </si>
  <si>
    <t>{'DESODORANTE DE ZAPATOS': 0.710414707660675</t>
  </si>
  <si>
    <t xml:space="preserve"> 'DESODORANTE PARA MASCOTAS': 0.6873466968536377</t>
  </si>
  <si>
    <t xml:space="preserve"> 'FILTRO DESODORANTE PARA REFRIGERADORES': 0.5973837375640869}</t>
  </si>
  <si>
    <t>{'ATÚN': 1.0</t>
  </si>
  <si>
    <t xml:space="preserve"> 'ENSALADA DE ATÚN': 0.5414983034133911</t>
  </si>
  <si>
    <t xml:space="preserve"> 'ARROZ/ENSALADA DE ATÚN': 0.5055060982704163</t>
  </si>
  <si>
    <t xml:space="preserve"> 'ENSALADA DE PASTA Y ATÚN': 0.42957207560539246}</t>
  </si>
  <si>
    <t>Column1.12</t>
  </si>
  <si>
    <t>Column1.22</t>
  </si>
  <si>
    <t>Column1.23</t>
  </si>
  <si>
    <t>Column1.32</t>
  </si>
  <si>
    <t>Column1.33</t>
  </si>
  <si>
    <t>Column1.42</t>
  </si>
  <si>
    <t>Column1.43</t>
  </si>
  <si>
    <t>Column1.52</t>
  </si>
  <si>
    <t>Column1.53</t>
  </si>
  <si>
    <t>Metrica 2:</t>
  </si>
  <si>
    <t>Metrica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</si>
</sst>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75DFEC9-757F-46E3-8D96-7B3AE23E392D}" autoFormatId="16" applyNumberFormats="0" applyBorderFormats="0" applyFontFormats="0" applyPatternFormats="0" applyAlignmentFormats="0" applyWidthHeightFormats="0">
  <queryTableRefresh nextId="20">
    <queryTableFields count="19">
      <queryTableField id="1" name="Column1.1" tableColumnId="1"/>
      <queryTableField id="11" dataBound="0" tableColumnId="11"/>
      <queryTableField id="2" name="Column1.2" tableColumnId="2"/>
      <queryTableField id="13" dataBound="0" tableColumnId="13"/>
      <queryTableField id="12" dataBound="0" tableColumnId="12"/>
      <queryTableField id="3" name="Column1.3" tableColumnId="3"/>
      <queryTableField id="15" dataBound="0" tableColumnId="15"/>
      <queryTableField id="14" dataBound="0" tableColumnId="14"/>
      <queryTableField id="4" name="Column1.4" tableColumnId="4"/>
      <queryTableField id="17" dataBound="0" tableColumnId="17"/>
      <queryTableField id="16" dataBound="0" tableColumnId="16"/>
      <queryTableField id="5" name="Column1.5" tableColumnId="5"/>
      <queryTableField id="19" dataBound="0" tableColumnId="19"/>
      <queryTableField id="18" dataBound="0" tableColumnId="18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98001-5992-41E5-A6A1-D682FBB55506}" name="productos_clasificados_BM25_interseccion_SBERT_all_MiniLM_L6_v2_spacy_00000_of_0" displayName="productos_clasificados_BM25_interseccion_SBERT_all_MiniLM_L6_v2_spacy_00000_of_0" ref="A1:S21" tableType="queryTable" totalsRowShown="0">
  <autoFilter ref="A1:S21" xr:uid="{EB498001-5992-41E5-A6A1-D682FBB55506}"/>
  <tableColumns count="19">
    <tableColumn id="1" xr3:uid="{EA32BA4E-DD94-4C17-9336-8A14C3ECBE05}" uniqueName="1" name="Column1.1" queryTableFieldId="1" dataDxfId="18"/>
    <tableColumn id="11" xr3:uid="{324F8F6E-7D64-452C-8E91-A188DC680966}" uniqueName="11" name="Column1.12" queryTableFieldId="11" dataDxfId="8"/>
    <tableColumn id="2" xr3:uid="{042D3FC1-097F-4583-ABB0-068908720860}" uniqueName="2" name="Column1.2" queryTableFieldId="2" dataDxfId="17"/>
    <tableColumn id="13" xr3:uid="{DAE5961E-F255-45ED-A1D5-7E0F45FEFC61}" uniqueName="13" name="Column1.23" queryTableFieldId="13" dataDxfId="7"/>
    <tableColumn id="12" xr3:uid="{82226E18-D4DC-4EA0-87EF-84E7223C5D10}" uniqueName="12" name="Column1.22" queryTableFieldId="12" dataDxfId="3">
      <calculatedColumnFormula>productos_clasificados_BM25_interseccion_SBERT_all_MiniLM_L6_v2_spacy_00000_of_0[[#This Row],[Column1.23]]/2</calculatedColumnFormula>
    </tableColumn>
    <tableColumn id="3" xr3:uid="{D3375E17-D08E-4638-BF52-B4315FC25104}" uniqueName="3" name="Column1.3" queryTableFieldId="3" dataDxfId="16"/>
    <tableColumn id="15" xr3:uid="{BEE37BAA-BC78-4B92-8E28-1AD2446D155A}" uniqueName="15" name="Column1.33" queryTableFieldId="15" dataDxfId="6"/>
    <tableColumn id="14" xr3:uid="{B7F003CC-4040-4543-BEBD-0600B2789F4B}" uniqueName="14" name="Column1.32" queryTableFieldId="14" dataDxfId="2">
      <calculatedColumnFormula>productos_clasificados_BM25_interseccion_SBERT_all_MiniLM_L6_v2_spacy_00000_of_0[[#This Row],[Column1.33]]/3</calculatedColumnFormula>
    </tableColumn>
    <tableColumn id="4" xr3:uid="{9FD76BE8-88B7-45E3-B7E2-B7862ADFAD6E}" uniqueName="4" name="Column1.4" queryTableFieldId="4" dataDxfId="15"/>
    <tableColumn id="17" xr3:uid="{88184C7E-1988-432A-BEA9-721DA0F624CF}" uniqueName="17" name="Column1.43" queryTableFieldId="17" dataDxfId="5"/>
    <tableColumn id="16" xr3:uid="{BAAC3262-D1F7-4281-9BBE-00B01114850B}" uniqueName="16" name="Column1.42" queryTableFieldId="16" dataDxfId="1">
      <calculatedColumnFormula>productos_clasificados_BM25_interseccion_SBERT_all_MiniLM_L6_v2_spacy_00000_of_0[[#This Row],[Column1.43]]/4</calculatedColumnFormula>
    </tableColumn>
    <tableColumn id="5" xr3:uid="{59E7BFF5-2802-42A7-B40E-8B949337703A}" uniqueName="5" name="Column1.5" queryTableFieldId="5" dataDxfId="14"/>
    <tableColumn id="19" xr3:uid="{3DE728B3-6DBB-44F3-A391-D83911E1775B}" uniqueName="19" name="Column1.53" queryTableFieldId="19" dataDxfId="4"/>
    <tableColumn id="18" xr3:uid="{6D820B05-8E57-4240-B4B9-1D787EB3D0D3}" uniqueName="18" name="Column1.52" queryTableFieldId="18" dataDxfId="0">
      <calculatedColumnFormula>productos_clasificados_BM25_interseccion_SBERT_all_MiniLM_L6_v2_spacy_00000_of_0[[#This Row],[Column1.53]]/5</calculatedColumnFormula>
    </tableColumn>
    <tableColumn id="6" xr3:uid="{5BF9CD95-A368-4F81-826C-68B35E03BAC7}" uniqueName="6" name="Column1.6" queryTableFieldId="6" dataDxfId="13"/>
    <tableColumn id="7" xr3:uid="{9A63E150-AE9B-4D41-AE97-29F6ABEC2DE4}" uniqueName="7" name="Column1.7" queryTableFieldId="7" dataDxfId="12"/>
    <tableColumn id="8" xr3:uid="{4DD7D914-FBF4-4105-8FD5-2B4507CEF206}" uniqueName="8" name="Column1.8" queryTableFieldId="8" dataDxfId="11"/>
    <tableColumn id="9" xr3:uid="{0E807FCC-A63B-4856-865F-C24DC239800D}" uniqueName="9" name="Column1.9" queryTableFieldId="9" dataDxfId="10"/>
    <tableColumn id="10" xr3:uid="{D63D0A28-3529-4A49-9435-AEE4A113F992}" uniqueName="10" name="Column1.10" queryTableFieldId="10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153A-525A-47BE-BFA9-AB52C51D3D7F}">
  <dimension ref="A1:S28"/>
  <sheetViews>
    <sheetView tabSelected="1" topLeftCell="A3" workbookViewId="0">
      <selection activeCell="B29" sqref="B29"/>
    </sheetView>
  </sheetViews>
  <sheetFormatPr baseColWidth="10" defaultRowHeight="14.4" x14ac:dyDescent="0.3"/>
  <cols>
    <col min="1" max="1" width="45.33203125" bestFit="1" customWidth="1"/>
    <col min="2" max="2" width="45.33203125" customWidth="1"/>
    <col min="3" max="3" width="56.33203125" bestFit="1" customWidth="1"/>
    <col min="4" max="5" width="56.33203125" customWidth="1"/>
    <col min="6" max="6" width="61.77734375" bestFit="1" customWidth="1"/>
    <col min="7" max="8" width="61.77734375" customWidth="1"/>
    <col min="9" max="9" width="60.5546875" bestFit="1" customWidth="1"/>
    <col min="10" max="11" width="60.5546875" customWidth="1"/>
    <col min="12" max="12" width="54.5546875" bestFit="1" customWidth="1"/>
    <col min="13" max="14" width="54.5546875" customWidth="1"/>
    <col min="15" max="15" width="49.44140625" bestFit="1" customWidth="1"/>
    <col min="16" max="16" width="52.5546875" bestFit="1" customWidth="1"/>
    <col min="17" max="17" width="53.21875" bestFit="1" customWidth="1"/>
    <col min="18" max="18" width="76.21875" bestFit="1" customWidth="1"/>
    <col min="19" max="19" width="50.44140625" bestFit="1" customWidth="1"/>
  </cols>
  <sheetData>
    <row r="1" spans="1:19" x14ac:dyDescent="0.3">
      <c r="A1" t="s">
        <v>0</v>
      </c>
      <c r="B1" t="s">
        <v>142</v>
      </c>
      <c r="C1" t="s">
        <v>1</v>
      </c>
      <c r="D1" t="s">
        <v>144</v>
      </c>
      <c r="E1" t="s">
        <v>143</v>
      </c>
      <c r="F1" t="s">
        <v>2</v>
      </c>
      <c r="G1" t="s">
        <v>146</v>
      </c>
      <c r="H1" t="s">
        <v>145</v>
      </c>
      <c r="I1" t="s">
        <v>3</v>
      </c>
      <c r="J1" t="s">
        <v>148</v>
      </c>
      <c r="K1" t="s">
        <v>147</v>
      </c>
      <c r="L1" t="s">
        <v>4</v>
      </c>
      <c r="M1" t="s">
        <v>150</v>
      </c>
      <c r="N1" t="s">
        <v>149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3">
      <c r="A2" s="1" t="s">
        <v>10</v>
      </c>
      <c r="B2" s="1">
        <v>1</v>
      </c>
      <c r="C2" s="1" t="s">
        <v>11</v>
      </c>
      <c r="D2" s="1">
        <v>0</v>
      </c>
      <c r="E2" s="1">
        <f>productos_clasificados_BM25_interseccion_SBERT_all_MiniLM_L6_v2_spacy_00000_of_0[[#This Row],[Column1.23]]/2</f>
        <v>0</v>
      </c>
      <c r="F2" s="1" t="s">
        <v>12</v>
      </c>
      <c r="G2" s="1">
        <v>1</v>
      </c>
      <c r="H2" s="1">
        <f>productos_clasificados_BM25_interseccion_SBERT_all_MiniLM_L6_v2_spacy_00000_of_0[[#This Row],[Column1.33]]/3</f>
        <v>0.33333333333333331</v>
      </c>
      <c r="I2" s="1" t="s">
        <v>13</v>
      </c>
      <c r="J2" s="1">
        <v>0</v>
      </c>
      <c r="K2" s="1">
        <f>productos_clasificados_BM25_interseccion_SBERT_all_MiniLM_L6_v2_spacy_00000_of_0[[#This Row],[Column1.43]]/4</f>
        <v>0</v>
      </c>
      <c r="L2" s="1" t="s">
        <v>14</v>
      </c>
      <c r="M2" s="1">
        <v>1</v>
      </c>
      <c r="N2" s="1">
        <f>productos_clasificados_BM25_interseccion_SBERT_all_MiniLM_L6_v2_spacy_00000_of_0[[#This Row],[Column1.53]]/5</f>
        <v>0.2</v>
      </c>
      <c r="O2" s="1" t="s">
        <v>15</v>
      </c>
      <c r="P2" s="1"/>
      <c r="Q2" s="1"/>
      <c r="R2" s="1"/>
      <c r="S2" s="1"/>
    </row>
    <row r="3" spans="1:19" x14ac:dyDescent="0.3">
      <c r="A3" s="1" t="s">
        <v>16</v>
      </c>
      <c r="B3" s="1">
        <v>1</v>
      </c>
      <c r="C3" s="1" t="s">
        <v>17</v>
      </c>
      <c r="D3" s="1">
        <v>1</v>
      </c>
      <c r="E3" s="1">
        <f>productos_clasificados_BM25_interseccion_SBERT_all_MiniLM_L6_v2_spacy_00000_of_0[[#This Row],[Column1.23]]/2</f>
        <v>0.5</v>
      </c>
      <c r="F3" s="1" t="s">
        <v>18</v>
      </c>
      <c r="G3" s="1">
        <v>1</v>
      </c>
      <c r="H3" s="1">
        <f>productos_clasificados_BM25_interseccion_SBERT_all_MiniLM_L6_v2_spacy_00000_of_0[[#This Row],[Column1.33]]/3</f>
        <v>0.33333333333333331</v>
      </c>
      <c r="I3" s="1" t="s">
        <v>19</v>
      </c>
      <c r="J3" s="1">
        <v>0</v>
      </c>
      <c r="K3" s="1">
        <f>productos_clasificados_BM25_interseccion_SBERT_all_MiniLM_L6_v2_spacy_00000_of_0[[#This Row],[Column1.43]]/4</f>
        <v>0</v>
      </c>
      <c r="L3" s="1" t="s">
        <v>20</v>
      </c>
      <c r="M3" s="1">
        <v>1</v>
      </c>
      <c r="N3" s="1">
        <f>productos_clasificados_BM25_interseccion_SBERT_all_MiniLM_L6_v2_spacy_00000_of_0[[#This Row],[Column1.53]]/5</f>
        <v>0.2</v>
      </c>
      <c r="O3" s="1" t="s">
        <v>21</v>
      </c>
      <c r="P3" s="1" t="s">
        <v>22</v>
      </c>
      <c r="Q3" s="1" t="s">
        <v>23</v>
      </c>
      <c r="R3" s="1" t="s">
        <v>24</v>
      </c>
      <c r="S3" s="1" t="s">
        <v>25</v>
      </c>
    </row>
    <row r="4" spans="1:19" x14ac:dyDescent="0.3">
      <c r="A4" s="1" t="s">
        <v>26</v>
      </c>
      <c r="B4" s="1">
        <v>0</v>
      </c>
      <c r="C4" s="1" t="s">
        <v>27</v>
      </c>
      <c r="D4" s="1">
        <v>0</v>
      </c>
      <c r="E4" s="1">
        <f>productos_clasificados_BM25_interseccion_SBERT_all_MiniLM_L6_v2_spacy_00000_of_0[[#This Row],[Column1.23]]/2</f>
        <v>0</v>
      </c>
      <c r="F4" s="1" t="s">
        <v>28</v>
      </c>
      <c r="G4" s="1">
        <v>1</v>
      </c>
      <c r="H4" s="1">
        <f>productos_clasificados_BM25_interseccion_SBERT_all_MiniLM_L6_v2_spacy_00000_of_0[[#This Row],[Column1.33]]/3</f>
        <v>0.33333333333333331</v>
      </c>
      <c r="I4" s="1" t="s">
        <v>29</v>
      </c>
      <c r="J4" s="1">
        <v>1</v>
      </c>
      <c r="K4" s="1">
        <f>productos_clasificados_BM25_interseccion_SBERT_all_MiniLM_L6_v2_spacy_00000_of_0[[#This Row],[Column1.43]]/4</f>
        <v>0.25</v>
      </c>
      <c r="L4" s="1"/>
      <c r="M4" s="1">
        <v>0</v>
      </c>
      <c r="N4" s="1">
        <f>productos_clasificados_BM25_interseccion_SBERT_all_MiniLM_L6_v2_spacy_00000_of_0[[#This Row],[Column1.53]]/5</f>
        <v>0</v>
      </c>
      <c r="O4" s="1"/>
      <c r="P4" s="1"/>
      <c r="Q4" s="1"/>
      <c r="R4" s="1"/>
      <c r="S4" s="1"/>
    </row>
    <row r="5" spans="1:19" x14ac:dyDescent="0.3">
      <c r="A5" s="1" t="s">
        <v>30</v>
      </c>
      <c r="B5" s="1">
        <v>1</v>
      </c>
      <c r="C5" s="1" t="s">
        <v>31</v>
      </c>
      <c r="D5" s="1">
        <v>1</v>
      </c>
      <c r="E5" s="1">
        <f>productos_clasificados_BM25_interseccion_SBERT_all_MiniLM_L6_v2_spacy_00000_of_0[[#This Row],[Column1.23]]/2</f>
        <v>0.5</v>
      </c>
      <c r="F5" s="1" t="s">
        <v>32</v>
      </c>
      <c r="G5" s="1">
        <v>0</v>
      </c>
      <c r="H5" s="1">
        <f>productos_clasificados_BM25_interseccion_SBERT_all_MiniLM_L6_v2_spacy_00000_of_0[[#This Row],[Column1.33]]/3</f>
        <v>0</v>
      </c>
      <c r="I5" s="1" t="s">
        <v>33</v>
      </c>
      <c r="J5" s="1">
        <v>0</v>
      </c>
      <c r="K5" s="1">
        <f>productos_clasificados_BM25_interseccion_SBERT_all_MiniLM_L6_v2_spacy_00000_of_0[[#This Row],[Column1.43]]/4</f>
        <v>0</v>
      </c>
      <c r="L5" s="1" t="s">
        <v>34</v>
      </c>
      <c r="M5" s="1">
        <v>0</v>
      </c>
      <c r="N5" s="1">
        <f>productos_clasificados_BM25_interseccion_SBERT_all_MiniLM_L6_v2_spacy_00000_of_0[[#This Row],[Column1.53]]/5</f>
        <v>0</v>
      </c>
      <c r="O5" s="1" t="s">
        <v>35</v>
      </c>
      <c r="P5" s="1" t="s">
        <v>36</v>
      </c>
      <c r="Q5" s="1" t="s">
        <v>37</v>
      </c>
      <c r="R5" s="1" t="s">
        <v>38</v>
      </c>
      <c r="S5" s="1" t="s">
        <v>39</v>
      </c>
    </row>
    <row r="6" spans="1:19" x14ac:dyDescent="0.3">
      <c r="A6" s="1" t="s">
        <v>40</v>
      </c>
      <c r="B6" s="1">
        <v>1</v>
      </c>
      <c r="C6" s="1" t="s">
        <v>41</v>
      </c>
      <c r="D6" s="1">
        <v>1</v>
      </c>
      <c r="E6" s="1">
        <f>productos_clasificados_BM25_interseccion_SBERT_all_MiniLM_L6_v2_spacy_00000_of_0[[#This Row],[Column1.23]]/2</f>
        <v>0.5</v>
      </c>
      <c r="F6" s="1" t="s">
        <v>42</v>
      </c>
      <c r="G6" s="1">
        <v>1</v>
      </c>
      <c r="H6" s="1">
        <f>productos_clasificados_BM25_interseccion_SBERT_all_MiniLM_L6_v2_spacy_00000_of_0[[#This Row],[Column1.33]]/3</f>
        <v>0.33333333333333331</v>
      </c>
      <c r="I6" s="1"/>
      <c r="J6" s="1">
        <v>0</v>
      </c>
      <c r="K6" s="1">
        <f>productos_clasificados_BM25_interseccion_SBERT_all_MiniLM_L6_v2_spacy_00000_of_0[[#This Row],[Column1.43]]/4</f>
        <v>0</v>
      </c>
      <c r="L6" s="1"/>
      <c r="M6" s="1">
        <v>0</v>
      </c>
      <c r="N6" s="1">
        <f>productos_clasificados_BM25_interseccion_SBERT_all_MiniLM_L6_v2_spacy_00000_of_0[[#This Row],[Column1.53]]/5</f>
        <v>0</v>
      </c>
      <c r="O6" s="1"/>
      <c r="P6" s="1"/>
      <c r="Q6" s="1"/>
      <c r="R6" s="1"/>
      <c r="S6" s="1"/>
    </row>
    <row r="7" spans="1:19" x14ac:dyDescent="0.3">
      <c r="A7" s="1" t="s">
        <v>43</v>
      </c>
      <c r="B7" s="1">
        <v>0</v>
      </c>
      <c r="C7" s="1" t="s">
        <v>44</v>
      </c>
      <c r="D7" s="1">
        <v>0</v>
      </c>
      <c r="E7" s="1">
        <f>productos_clasificados_BM25_interseccion_SBERT_all_MiniLM_L6_v2_spacy_00000_of_0[[#This Row],[Column1.23]]/2</f>
        <v>0</v>
      </c>
      <c r="F7" s="1" t="s">
        <v>45</v>
      </c>
      <c r="G7" s="1">
        <v>0</v>
      </c>
      <c r="H7" s="1">
        <f>productos_clasificados_BM25_interseccion_SBERT_all_MiniLM_L6_v2_spacy_00000_of_0[[#This Row],[Column1.33]]/3</f>
        <v>0</v>
      </c>
      <c r="I7" s="1" t="s">
        <v>46</v>
      </c>
      <c r="J7" s="1">
        <v>0</v>
      </c>
      <c r="K7" s="1">
        <f>productos_clasificados_BM25_interseccion_SBERT_all_MiniLM_L6_v2_spacy_00000_of_0[[#This Row],[Column1.43]]/4</f>
        <v>0</v>
      </c>
      <c r="L7" s="1" t="s">
        <v>47</v>
      </c>
      <c r="M7" s="1">
        <v>0</v>
      </c>
      <c r="N7" s="1">
        <f>productos_clasificados_BM25_interseccion_SBERT_all_MiniLM_L6_v2_spacy_00000_of_0[[#This Row],[Column1.53]]/5</f>
        <v>0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</row>
    <row r="8" spans="1:19" x14ac:dyDescent="0.3">
      <c r="A8" s="1" t="s">
        <v>53</v>
      </c>
      <c r="B8" s="1">
        <v>1</v>
      </c>
      <c r="C8" s="1" t="s">
        <v>54</v>
      </c>
      <c r="D8" s="1">
        <v>1</v>
      </c>
      <c r="E8" s="1">
        <f>productos_clasificados_BM25_interseccion_SBERT_all_MiniLM_L6_v2_spacy_00000_of_0[[#This Row],[Column1.23]]/2</f>
        <v>0.5</v>
      </c>
      <c r="F8" s="1" t="s">
        <v>55</v>
      </c>
      <c r="G8" s="1">
        <v>1</v>
      </c>
      <c r="H8" s="1">
        <f>productos_clasificados_BM25_interseccion_SBERT_all_MiniLM_L6_v2_spacy_00000_of_0[[#This Row],[Column1.33]]/3</f>
        <v>0.33333333333333331</v>
      </c>
      <c r="I8" s="1" t="s">
        <v>56</v>
      </c>
      <c r="J8" s="1">
        <v>1</v>
      </c>
      <c r="K8" s="1">
        <f>productos_clasificados_BM25_interseccion_SBERT_all_MiniLM_L6_v2_spacy_00000_of_0[[#This Row],[Column1.43]]/4</f>
        <v>0.25</v>
      </c>
      <c r="L8" s="1" t="s">
        <v>57</v>
      </c>
      <c r="M8" s="1">
        <v>1</v>
      </c>
      <c r="N8" s="1">
        <f>productos_clasificados_BM25_interseccion_SBERT_all_MiniLM_L6_v2_spacy_00000_of_0[[#This Row],[Column1.53]]/5</f>
        <v>0.2</v>
      </c>
      <c r="O8" s="1"/>
      <c r="P8" s="1"/>
      <c r="Q8" s="1"/>
      <c r="R8" s="1"/>
      <c r="S8" s="1"/>
    </row>
    <row r="9" spans="1:19" x14ac:dyDescent="0.3">
      <c r="A9" s="1" t="s">
        <v>58</v>
      </c>
      <c r="B9" s="1">
        <v>1</v>
      </c>
      <c r="C9" s="1" t="s">
        <v>59</v>
      </c>
      <c r="D9" s="1">
        <v>1</v>
      </c>
      <c r="E9" s="1">
        <f>productos_clasificados_BM25_interseccion_SBERT_all_MiniLM_L6_v2_spacy_00000_of_0[[#This Row],[Column1.23]]/2</f>
        <v>0.5</v>
      </c>
      <c r="F9" s="1" t="s">
        <v>60</v>
      </c>
      <c r="G9" s="1">
        <v>1</v>
      </c>
      <c r="H9" s="1">
        <f>productos_clasificados_BM25_interseccion_SBERT_all_MiniLM_L6_v2_spacy_00000_of_0[[#This Row],[Column1.33]]/3</f>
        <v>0.33333333333333331</v>
      </c>
      <c r="I9" s="1" t="s">
        <v>61</v>
      </c>
      <c r="J9" s="1">
        <v>1</v>
      </c>
      <c r="K9" s="1">
        <f>productos_clasificados_BM25_interseccion_SBERT_all_MiniLM_L6_v2_spacy_00000_of_0[[#This Row],[Column1.43]]/4</f>
        <v>0.25</v>
      </c>
      <c r="L9" s="1" t="s">
        <v>62</v>
      </c>
      <c r="M9" s="1">
        <v>1</v>
      </c>
      <c r="N9" s="1">
        <f>productos_clasificados_BM25_interseccion_SBERT_all_MiniLM_L6_v2_spacy_00000_of_0[[#This Row],[Column1.53]]/5</f>
        <v>0.2</v>
      </c>
      <c r="O9" s="1" t="s">
        <v>63</v>
      </c>
      <c r="P9" s="1" t="s">
        <v>64</v>
      </c>
      <c r="Q9" s="1" t="s">
        <v>65</v>
      </c>
      <c r="R9" s="1" t="s">
        <v>66</v>
      </c>
      <c r="S9" s="1" t="s">
        <v>67</v>
      </c>
    </row>
    <row r="10" spans="1:19" x14ac:dyDescent="0.3">
      <c r="A10" s="1" t="s">
        <v>68</v>
      </c>
      <c r="B10" s="1">
        <v>0</v>
      </c>
      <c r="C10" s="1"/>
      <c r="D10" s="1">
        <v>0</v>
      </c>
      <c r="E10" s="1">
        <f>productos_clasificados_BM25_interseccion_SBERT_all_MiniLM_L6_v2_spacy_00000_of_0[[#This Row],[Column1.23]]/2</f>
        <v>0</v>
      </c>
      <c r="F10" s="1"/>
      <c r="G10" s="1">
        <v>0</v>
      </c>
      <c r="H10" s="1">
        <f>productos_clasificados_BM25_interseccion_SBERT_all_MiniLM_L6_v2_spacy_00000_of_0[[#This Row],[Column1.33]]/3</f>
        <v>0</v>
      </c>
      <c r="I10" s="1"/>
      <c r="J10" s="1">
        <v>0</v>
      </c>
      <c r="K10" s="1">
        <f>productos_clasificados_BM25_interseccion_SBERT_all_MiniLM_L6_v2_spacy_00000_of_0[[#This Row],[Column1.43]]/4</f>
        <v>0</v>
      </c>
      <c r="L10" s="1"/>
      <c r="M10" s="1">
        <v>0</v>
      </c>
      <c r="N10" s="1">
        <f>productos_clasificados_BM25_interseccion_SBERT_all_MiniLM_L6_v2_spacy_00000_of_0[[#This Row],[Column1.53]]/5</f>
        <v>0</v>
      </c>
      <c r="O10" s="1"/>
      <c r="P10" s="1"/>
      <c r="Q10" s="1"/>
      <c r="R10" s="1"/>
      <c r="S10" s="1"/>
    </row>
    <row r="11" spans="1:19" x14ac:dyDescent="0.3">
      <c r="A11" s="1" t="s">
        <v>69</v>
      </c>
      <c r="B11" s="1">
        <v>1</v>
      </c>
      <c r="C11" s="1" t="s">
        <v>70</v>
      </c>
      <c r="D11" s="1">
        <v>1</v>
      </c>
      <c r="E11" s="1">
        <f>productos_clasificados_BM25_interseccion_SBERT_all_MiniLM_L6_v2_spacy_00000_of_0[[#This Row],[Column1.23]]/2</f>
        <v>0.5</v>
      </c>
      <c r="F11" s="1" t="s">
        <v>71</v>
      </c>
      <c r="G11" s="1">
        <v>1</v>
      </c>
      <c r="H11" s="1">
        <f>productos_clasificados_BM25_interseccion_SBERT_all_MiniLM_L6_v2_spacy_00000_of_0[[#This Row],[Column1.33]]/3</f>
        <v>0.33333333333333331</v>
      </c>
      <c r="I11" s="1" t="s">
        <v>72</v>
      </c>
      <c r="J11" s="1">
        <v>1</v>
      </c>
      <c r="K11" s="1">
        <f>productos_clasificados_BM25_interseccion_SBERT_all_MiniLM_L6_v2_spacy_00000_of_0[[#This Row],[Column1.43]]/4</f>
        <v>0.25</v>
      </c>
      <c r="L11" s="1" t="s">
        <v>73</v>
      </c>
      <c r="M11" s="1">
        <v>1</v>
      </c>
      <c r="N11" s="1">
        <f>productos_clasificados_BM25_interseccion_SBERT_all_MiniLM_L6_v2_spacy_00000_of_0[[#This Row],[Column1.53]]/5</f>
        <v>0.2</v>
      </c>
      <c r="O11" s="1" t="s">
        <v>74</v>
      </c>
      <c r="P11" s="1" t="s">
        <v>75</v>
      </c>
      <c r="Q11" s="1" t="s">
        <v>76</v>
      </c>
      <c r="R11" s="1" t="s">
        <v>77</v>
      </c>
      <c r="S11" s="1" t="s">
        <v>78</v>
      </c>
    </row>
    <row r="12" spans="1:19" x14ac:dyDescent="0.3">
      <c r="A12" s="1" t="s">
        <v>79</v>
      </c>
      <c r="B12" s="1">
        <v>1</v>
      </c>
      <c r="C12" s="1" t="s">
        <v>80</v>
      </c>
      <c r="D12" s="1">
        <v>0</v>
      </c>
      <c r="E12" s="1">
        <f>productos_clasificados_BM25_interseccion_SBERT_all_MiniLM_L6_v2_spacy_00000_of_0[[#This Row],[Column1.23]]/2</f>
        <v>0</v>
      </c>
      <c r="F12" s="1" t="s">
        <v>81</v>
      </c>
      <c r="G12" s="1">
        <v>1</v>
      </c>
      <c r="H12" s="1">
        <f>productos_clasificados_BM25_interseccion_SBERT_all_MiniLM_L6_v2_spacy_00000_of_0[[#This Row],[Column1.33]]/3</f>
        <v>0.33333333333333331</v>
      </c>
      <c r="I12" s="1" t="s">
        <v>82</v>
      </c>
      <c r="J12" s="1">
        <v>0</v>
      </c>
      <c r="K12" s="1">
        <f>productos_clasificados_BM25_interseccion_SBERT_all_MiniLM_L6_v2_spacy_00000_of_0[[#This Row],[Column1.43]]/4</f>
        <v>0</v>
      </c>
      <c r="L12" s="1" t="s">
        <v>83</v>
      </c>
      <c r="M12" s="1">
        <v>0</v>
      </c>
      <c r="N12" s="1">
        <f>productos_clasificados_BM25_interseccion_SBERT_all_MiniLM_L6_v2_spacy_00000_of_0[[#This Row],[Column1.53]]/5</f>
        <v>0</v>
      </c>
      <c r="O12" s="1" t="s">
        <v>84</v>
      </c>
      <c r="P12" s="1" t="s">
        <v>85</v>
      </c>
      <c r="Q12" s="1" t="s">
        <v>86</v>
      </c>
      <c r="R12" s="1" t="s">
        <v>87</v>
      </c>
      <c r="S12" s="1" t="s">
        <v>88</v>
      </c>
    </row>
    <row r="13" spans="1:19" x14ac:dyDescent="0.3">
      <c r="A13" s="1" t="s">
        <v>89</v>
      </c>
      <c r="B13" s="1">
        <v>0</v>
      </c>
      <c r="C13" s="1" t="s">
        <v>90</v>
      </c>
      <c r="D13" s="1">
        <v>0</v>
      </c>
      <c r="E13" s="1">
        <f>productos_clasificados_BM25_interseccion_SBERT_all_MiniLM_L6_v2_spacy_00000_of_0[[#This Row],[Column1.23]]/2</f>
        <v>0</v>
      </c>
      <c r="F13" s="1" t="s">
        <v>91</v>
      </c>
      <c r="G13" s="1">
        <v>0</v>
      </c>
      <c r="H13" s="1">
        <f>productos_clasificados_BM25_interseccion_SBERT_all_MiniLM_L6_v2_spacy_00000_of_0[[#This Row],[Column1.33]]/3</f>
        <v>0</v>
      </c>
      <c r="I13" s="1" t="s">
        <v>92</v>
      </c>
      <c r="J13" s="1">
        <v>0</v>
      </c>
      <c r="K13" s="1">
        <f>productos_clasificados_BM25_interseccion_SBERT_all_MiniLM_L6_v2_spacy_00000_of_0[[#This Row],[Column1.43]]/4</f>
        <v>0</v>
      </c>
      <c r="L13" s="1" t="s">
        <v>93</v>
      </c>
      <c r="M13" s="1">
        <v>0</v>
      </c>
      <c r="N13" s="1">
        <f>productos_clasificados_BM25_interseccion_SBERT_all_MiniLM_L6_v2_spacy_00000_of_0[[#This Row],[Column1.53]]/5</f>
        <v>0</v>
      </c>
      <c r="O13" s="1" t="s">
        <v>94</v>
      </c>
      <c r="P13" s="1" t="s">
        <v>95</v>
      </c>
      <c r="Q13" s="1" t="s">
        <v>96</v>
      </c>
      <c r="R13" s="1" t="s">
        <v>97</v>
      </c>
      <c r="S13" s="1" t="s">
        <v>98</v>
      </c>
    </row>
    <row r="14" spans="1:19" x14ac:dyDescent="0.3">
      <c r="A14" s="1" t="s">
        <v>99</v>
      </c>
      <c r="B14" s="1">
        <v>0</v>
      </c>
      <c r="C14" s="1" t="s">
        <v>100</v>
      </c>
      <c r="D14" s="1">
        <v>0</v>
      </c>
      <c r="E14" s="1">
        <f>productos_clasificados_BM25_interseccion_SBERT_all_MiniLM_L6_v2_spacy_00000_of_0[[#This Row],[Column1.23]]/2</f>
        <v>0</v>
      </c>
      <c r="F14" s="1" t="s">
        <v>101</v>
      </c>
      <c r="G14" s="1">
        <v>0</v>
      </c>
      <c r="H14" s="1">
        <f>productos_clasificados_BM25_interseccion_SBERT_all_MiniLM_L6_v2_spacy_00000_of_0[[#This Row],[Column1.33]]/3</f>
        <v>0</v>
      </c>
      <c r="I14" s="1" t="s">
        <v>102</v>
      </c>
      <c r="J14" s="1">
        <v>0</v>
      </c>
      <c r="K14" s="1">
        <f>productos_clasificados_BM25_interseccion_SBERT_all_MiniLM_L6_v2_spacy_00000_of_0[[#This Row],[Column1.43]]/4</f>
        <v>0</v>
      </c>
      <c r="L14" s="1"/>
      <c r="M14" s="1">
        <v>0</v>
      </c>
      <c r="N14" s="1">
        <f>productos_clasificados_BM25_interseccion_SBERT_all_MiniLM_L6_v2_spacy_00000_of_0[[#This Row],[Column1.53]]/5</f>
        <v>0</v>
      </c>
      <c r="O14" s="1"/>
      <c r="P14" s="1"/>
      <c r="Q14" s="1"/>
      <c r="R14" s="1"/>
      <c r="S14" s="1"/>
    </row>
    <row r="15" spans="1:19" x14ac:dyDescent="0.3">
      <c r="A15" s="1" t="s">
        <v>103</v>
      </c>
      <c r="B15" s="1">
        <v>0</v>
      </c>
      <c r="C15" s="1" t="s">
        <v>104</v>
      </c>
      <c r="D15" s="1">
        <v>0</v>
      </c>
      <c r="E15" s="1">
        <f>productos_clasificados_BM25_interseccion_SBERT_all_MiniLM_L6_v2_spacy_00000_of_0[[#This Row],[Column1.23]]/2</f>
        <v>0</v>
      </c>
      <c r="F15" s="1" t="s">
        <v>105</v>
      </c>
      <c r="G15" s="1">
        <v>0</v>
      </c>
      <c r="H15" s="1">
        <f>productos_clasificados_BM25_interseccion_SBERT_all_MiniLM_L6_v2_spacy_00000_of_0[[#This Row],[Column1.33]]/3</f>
        <v>0</v>
      </c>
      <c r="I15" s="1" t="s">
        <v>106</v>
      </c>
      <c r="J15" s="1">
        <v>0</v>
      </c>
      <c r="K15" s="1">
        <f>productos_clasificados_BM25_interseccion_SBERT_all_MiniLM_L6_v2_spacy_00000_of_0[[#This Row],[Column1.43]]/4</f>
        <v>0</v>
      </c>
      <c r="L15" s="1" t="s">
        <v>107</v>
      </c>
      <c r="M15" s="1">
        <v>0</v>
      </c>
      <c r="N15" s="1">
        <f>productos_clasificados_BM25_interseccion_SBERT_all_MiniLM_L6_v2_spacy_00000_of_0[[#This Row],[Column1.53]]/5</f>
        <v>0</v>
      </c>
      <c r="O15" s="1" t="s">
        <v>108</v>
      </c>
      <c r="P15" s="1" t="s">
        <v>109</v>
      </c>
      <c r="Q15" s="1" t="s">
        <v>110</v>
      </c>
      <c r="R15" s="1" t="s">
        <v>111</v>
      </c>
      <c r="S15" s="1" t="s">
        <v>112</v>
      </c>
    </row>
    <row r="16" spans="1:19" x14ac:dyDescent="0.3">
      <c r="A16" s="1" t="s">
        <v>113</v>
      </c>
      <c r="B16" s="1">
        <v>1</v>
      </c>
      <c r="C16" s="1" t="s">
        <v>114</v>
      </c>
      <c r="D16" s="1">
        <v>0</v>
      </c>
      <c r="E16" s="1">
        <f>productos_clasificados_BM25_interseccion_SBERT_all_MiniLM_L6_v2_spacy_00000_of_0[[#This Row],[Column1.23]]/2</f>
        <v>0</v>
      </c>
      <c r="F16" s="1" t="s">
        <v>115</v>
      </c>
      <c r="G16" s="1">
        <v>1</v>
      </c>
      <c r="H16" s="1">
        <f>productos_clasificados_BM25_interseccion_SBERT_all_MiniLM_L6_v2_spacy_00000_of_0[[#This Row],[Column1.33]]/3</f>
        <v>0.33333333333333331</v>
      </c>
      <c r="I16" s="1" t="s">
        <v>116</v>
      </c>
      <c r="J16" s="1">
        <v>0</v>
      </c>
      <c r="K16" s="1">
        <f>productos_clasificados_BM25_interseccion_SBERT_all_MiniLM_L6_v2_spacy_00000_of_0[[#This Row],[Column1.43]]/4</f>
        <v>0</v>
      </c>
      <c r="L16" s="1" t="s">
        <v>117</v>
      </c>
      <c r="M16" s="1">
        <v>0</v>
      </c>
      <c r="N16" s="1">
        <f>productos_clasificados_BM25_interseccion_SBERT_all_MiniLM_L6_v2_spacy_00000_of_0[[#This Row],[Column1.53]]/5</f>
        <v>0</v>
      </c>
      <c r="O16" s="1" t="s">
        <v>118</v>
      </c>
      <c r="P16" s="1" t="s">
        <v>119</v>
      </c>
      <c r="Q16" s="1" t="s">
        <v>120</v>
      </c>
      <c r="R16" s="1" t="s">
        <v>121</v>
      </c>
      <c r="S16" s="1" t="s">
        <v>122</v>
      </c>
    </row>
    <row r="17" spans="1:19" x14ac:dyDescent="0.3">
      <c r="A17" s="1" t="s">
        <v>123</v>
      </c>
      <c r="B17" s="1">
        <v>1</v>
      </c>
      <c r="C17" s="1" t="s">
        <v>124</v>
      </c>
      <c r="D17" s="1">
        <v>1</v>
      </c>
      <c r="E17" s="1">
        <f>productos_clasificados_BM25_interseccion_SBERT_all_MiniLM_L6_v2_spacy_00000_of_0[[#This Row],[Column1.23]]/2</f>
        <v>0.5</v>
      </c>
      <c r="F17" s="1"/>
      <c r="G17" s="1">
        <v>0</v>
      </c>
      <c r="H17" s="1">
        <f>productos_clasificados_BM25_interseccion_SBERT_all_MiniLM_L6_v2_spacy_00000_of_0[[#This Row],[Column1.33]]/3</f>
        <v>0</v>
      </c>
      <c r="I17" s="1"/>
      <c r="J17" s="1">
        <v>0</v>
      </c>
      <c r="K17" s="1">
        <f>productos_clasificados_BM25_interseccion_SBERT_all_MiniLM_L6_v2_spacy_00000_of_0[[#This Row],[Column1.43]]/4</f>
        <v>0</v>
      </c>
      <c r="L17" s="1"/>
      <c r="M17" s="1">
        <v>0</v>
      </c>
      <c r="N17" s="1">
        <f>productos_clasificados_BM25_interseccion_SBERT_all_MiniLM_L6_v2_spacy_00000_of_0[[#This Row],[Column1.53]]/5</f>
        <v>0</v>
      </c>
      <c r="O17" s="1"/>
      <c r="P17" s="1"/>
      <c r="Q17" s="1"/>
      <c r="R17" s="1"/>
      <c r="S17" s="1"/>
    </row>
    <row r="18" spans="1:19" x14ac:dyDescent="0.3">
      <c r="A18" s="1" t="s">
        <v>125</v>
      </c>
      <c r="B18" s="1">
        <v>1</v>
      </c>
      <c r="C18" s="1" t="s">
        <v>126</v>
      </c>
      <c r="D18" s="1">
        <v>1</v>
      </c>
      <c r="E18" s="1">
        <f>productos_clasificados_BM25_interseccion_SBERT_all_MiniLM_L6_v2_spacy_00000_of_0[[#This Row],[Column1.23]]/2</f>
        <v>0.5</v>
      </c>
      <c r="F18" s="1" t="s">
        <v>127</v>
      </c>
      <c r="G18" s="1">
        <v>0</v>
      </c>
      <c r="H18" s="1">
        <f>productos_clasificados_BM25_interseccion_SBERT_all_MiniLM_L6_v2_spacy_00000_of_0[[#This Row],[Column1.33]]/3</f>
        <v>0</v>
      </c>
      <c r="I18" s="1" t="s">
        <v>128</v>
      </c>
      <c r="J18" s="1">
        <v>0</v>
      </c>
      <c r="K18" s="1">
        <f>productos_clasificados_BM25_interseccion_SBERT_all_MiniLM_L6_v2_spacy_00000_of_0[[#This Row],[Column1.43]]/4</f>
        <v>0</v>
      </c>
      <c r="L18" s="1" t="s">
        <v>129</v>
      </c>
      <c r="M18" s="1">
        <v>1</v>
      </c>
      <c r="N18" s="1">
        <f>productos_clasificados_BM25_interseccion_SBERT_all_MiniLM_L6_v2_spacy_00000_of_0[[#This Row],[Column1.53]]/5</f>
        <v>0.2</v>
      </c>
      <c r="O18" s="1" t="s">
        <v>130</v>
      </c>
      <c r="P18" s="1" t="s">
        <v>131</v>
      </c>
      <c r="Q18" s="1" t="s">
        <v>132</v>
      </c>
      <c r="R18" s="1" t="s">
        <v>133</v>
      </c>
      <c r="S18" s="1" t="s">
        <v>134</v>
      </c>
    </row>
    <row r="19" spans="1:19" x14ac:dyDescent="0.3">
      <c r="A19" s="1" t="s">
        <v>135</v>
      </c>
      <c r="B19" s="1">
        <v>1</v>
      </c>
      <c r="C19" s="1" t="s">
        <v>136</v>
      </c>
      <c r="D19" s="1">
        <v>1</v>
      </c>
      <c r="E19" s="1">
        <f>productos_clasificados_BM25_interseccion_SBERT_all_MiniLM_L6_v2_spacy_00000_of_0[[#This Row],[Column1.23]]/2</f>
        <v>0.5</v>
      </c>
      <c r="F19" s="1" t="s">
        <v>137</v>
      </c>
      <c r="G19" s="1">
        <v>0</v>
      </c>
      <c r="H19" s="1">
        <f>productos_clasificados_BM25_interseccion_SBERT_all_MiniLM_L6_v2_spacy_00000_of_0[[#This Row],[Column1.33]]/3</f>
        <v>0</v>
      </c>
      <c r="I19" s="1"/>
      <c r="J19" s="1">
        <v>0</v>
      </c>
      <c r="K19" s="1">
        <f>productos_clasificados_BM25_interseccion_SBERT_all_MiniLM_L6_v2_spacy_00000_of_0[[#This Row],[Column1.43]]/4</f>
        <v>0</v>
      </c>
      <c r="L19" s="1"/>
      <c r="M19" s="1">
        <v>0</v>
      </c>
      <c r="N19" s="1">
        <f>productos_clasificados_BM25_interseccion_SBERT_all_MiniLM_L6_v2_spacy_00000_of_0[[#This Row],[Column1.53]]/5</f>
        <v>0</v>
      </c>
      <c r="O19" s="1"/>
      <c r="P19" s="1"/>
      <c r="Q19" s="1"/>
      <c r="R19" s="1"/>
      <c r="S19" s="1"/>
    </row>
    <row r="20" spans="1:19" x14ac:dyDescent="0.3">
      <c r="A20" s="1" t="s">
        <v>138</v>
      </c>
      <c r="B20" s="1">
        <v>1</v>
      </c>
      <c r="C20" s="1" t="s">
        <v>139</v>
      </c>
      <c r="D20" s="1">
        <v>0</v>
      </c>
      <c r="E20" s="1">
        <f>productos_clasificados_BM25_interseccion_SBERT_all_MiniLM_L6_v2_spacy_00000_of_0[[#This Row],[Column1.23]]/2</f>
        <v>0</v>
      </c>
      <c r="F20" s="1" t="s">
        <v>140</v>
      </c>
      <c r="G20" s="1">
        <v>0</v>
      </c>
      <c r="H20" s="1">
        <f>productos_clasificados_BM25_interseccion_SBERT_all_MiniLM_L6_v2_spacy_00000_of_0[[#This Row],[Column1.33]]/3</f>
        <v>0</v>
      </c>
      <c r="I20" s="1" t="s">
        <v>141</v>
      </c>
      <c r="J20" s="1">
        <v>0</v>
      </c>
      <c r="K20" s="1">
        <f>productos_clasificados_BM25_interseccion_SBERT_all_MiniLM_L6_v2_spacy_00000_of_0[[#This Row],[Column1.43]]/4</f>
        <v>0</v>
      </c>
      <c r="L20" s="1"/>
      <c r="M20" s="1">
        <v>0</v>
      </c>
      <c r="N20" s="1">
        <f>productos_clasificados_BM25_interseccion_SBERT_all_MiniLM_L6_v2_spacy_00000_of_0[[#This Row],[Column1.53]]/5</f>
        <v>0</v>
      </c>
      <c r="O20" s="1"/>
      <c r="P20" s="1"/>
      <c r="Q20" s="1"/>
      <c r="R20" s="1"/>
      <c r="S20" s="1"/>
    </row>
    <row r="21" spans="1:19" x14ac:dyDescent="0.3">
      <c r="A21" s="1"/>
      <c r="B21" s="1">
        <f>SUM(B2:B20)</f>
        <v>13</v>
      </c>
      <c r="C21" s="1"/>
      <c r="D21" s="1"/>
      <c r="E21" s="1">
        <f>SUM(E2:E20)</f>
        <v>4.5</v>
      </c>
      <c r="F21" s="1"/>
      <c r="G21" s="1"/>
      <c r="H21" s="1">
        <f>SUM(H2:H20)</f>
        <v>3</v>
      </c>
      <c r="I21" s="1"/>
      <c r="J21" s="1"/>
      <c r="K21" s="1">
        <f>SUM(K2:K20)</f>
        <v>1</v>
      </c>
      <c r="L21" s="1"/>
      <c r="M21" s="1"/>
      <c r="N21" s="1">
        <f>SUM(N2:N20)</f>
        <v>1.2</v>
      </c>
      <c r="O21" s="1"/>
      <c r="P21" s="1"/>
      <c r="Q21" s="1"/>
      <c r="R21" s="1"/>
      <c r="S21" s="1"/>
    </row>
    <row r="24" spans="1:19" x14ac:dyDescent="0.3">
      <c r="B24" t="s">
        <v>151</v>
      </c>
    </row>
    <row r="25" spans="1:19" x14ac:dyDescent="0.3">
      <c r="B25">
        <f>B21+E21+H21+K21+N21</f>
        <v>22.7</v>
      </c>
    </row>
    <row r="27" spans="1:19" x14ac:dyDescent="0.3">
      <c r="B27" t="s">
        <v>152</v>
      </c>
    </row>
    <row r="28" spans="1:19" x14ac:dyDescent="0.3">
      <c r="B28">
        <f>1/3+1/3+1/3+1+1+0+1+1+0+1+1+0+0+0+1+1+1+1+1</f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4AE9-2804-4FCB-BCA8-C1A7116B7D5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9 X j u V L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P V 4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e O 5 U I v k / j o A B A A D C A w A A E w A c A E Z v c m 1 1 b G F z L 1 N l Y 3 R p b 2 4 x L m 0 g o h g A K K A U A A A A A A A A A A A A A A A A A A A A A A A A A A A A r Z F L a w I x F I X 3 g v 8 h x M 0 I o / i o r 0 o 3 a l 0 p p X W 6 E 4 a Y i e 2 F T D I k 0 T q I / 7 1 X p 9 o U O n T T u 8 j w 5 e Q m 9 5 y x g j v Q i q y K b 3 t c r V Q r 9 p 0 Z k Z A a z Y x O d t x p G 3 P J L G y B s w R h s u z 0 Y l B O G C s 4 x 7 Z 4 N X l 8 i W I m Z b w E B Y t l v O j H + 0 5 s M 8 b z R u t c D b 1 t t C h 5 I F K 4 a o V g P R l 4 E w p 3 I r a R o j k 3 O p 1 q u U u V D Y 4 L U M J e t i a g m M m D O e C R q c Y 3 l b M B n d 6 v X y 0 + v 1 Y 6 Z c l 6 p j + U 1 C y x 6 / + e G K v d d A d H 6 y F R O y m v a 7 + H Q v 1 U D w s v N T q D P S R g C L 9 Y Y C T T h i R C Q g o O J z D 0 5 n O V S X C F 0 a C I I C S 0 4 D Y N y U X G O Y t z k T i 4 S T 4 r 7 h E m o C E e e d 5 p J 1 Y u P y d i 9 z j Y 8 d r f P N 9 w g 4 4 P X R / u f O j 5 0 P d h 4 M P Q h 5 E P 7 R b 1 g o g g 0 4 S z d A P o + 9 t 2 Z J i y W 2 2 + / n G U Z 8 I G f 8 c W H n + a c 9 h H H K Z y 8 m 1 3 S p V u q X J X q v R K l X 6 p M i h V h q X K q F T B R H 3 p V K 9 W Q P 0 e 8 P g T U E s B A i 0 A F A A C A A g A 9 X j u V L C m w o W l A A A A 9 w A A A B I A A A A A A A A A A A A A A A A A A A A A A E N v b m Z p Z y 9 Q Y W N r Y W d l L n h t b F B L A Q I t A B Q A A g A I A P V 4 7 l Q P y u m r p A A A A O k A A A A T A A A A A A A A A A A A A A A A A P E A A A B b Q 2 9 u d G V u d F 9 U e X B l c 1 0 u e G 1 s U E s B A i 0 A F A A C A A g A 9 X j u V C L 5 P 4 6 A A Q A A w g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U A A A A A A A A Y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G 9 z X 2 N s Y X N p Z m l j Y W R v c 1 9 C T T I 1 X 2 l u d G V y c 2 V j Y 2 l v b l 9 T Q k V S V F 9 h b G x f T W l u a U x N X 0 w 2 X 3 Y y X 3 N w Y W N 5 L T A w M D A w L W 9 m L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y b 2 R 1 Y 3 R v c 1 9 j b G F z a W Z p Y 2 F k b 3 N f Q k 0 y N V 9 p b n R l c n N l Y 2 N p b 2 5 f U 0 J F U l R f Y W x s X 0 1 p b m l M T V 9 M N l 9 2 M l 9 z c G F j e V 8 w M D A w M F 9 v Z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0 V D E z O j A 3 O j Q z L j M x M T I 4 O T d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M S w w f S Z x d W 9 0 O y w m c X V v d D t T Z W N 0 a W 9 u M S 9 w c m 9 k d W N 0 b 3 N f Y 2 x h c 2 l m a W N h Z G 9 z X 0 J N M j V f a W 5 0 Z X J z Z W N j a W 9 u X 1 N C R V J U X 2 F s b F 9 N a W 5 p T E 1 f T D Z f d j J f c 3 B h Y 3 k t M D A w M D A t b 2 Y t M C 9 B d X R v U m V t b 3 Z l Z E N v b H V t b n M x L n t D b 2 x 1 b W 4 x L j I s M X 0 m c X V v d D s s J n F 1 b 3 Q 7 U 2 V j d G l v b j E v c H J v Z H V j d G 9 z X 2 N s Y X N p Z m l j Y W R v c 1 9 C T T I 1 X 2 l u d G V y c 2 V j Y 2 l v b l 9 T Q k V S V F 9 h b G x f T W l u a U x N X 0 w 2 X 3 Y y X 3 N w Y W N 5 L T A w M D A w L W 9 m L T A v Q X V 0 b 1 J l b W 9 2 Z W R D b 2 x 1 b W 5 z M S 5 7 Q 2 9 s d W 1 u M S 4 z L D J 9 J n F 1 b 3 Q 7 L C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N C w z f S Z x d W 9 0 O y w m c X V v d D t T Z W N 0 a W 9 u M S 9 w c m 9 k d W N 0 b 3 N f Y 2 x h c 2 l m a W N h Z G 9 z X 0 J N M j V f a W 5 0 Z X J z Z W N j a W 9 u X 1 N C R V J U X 2 F s b F 9 N a W 5 p T E 1 f T D Z f d j J f c 3 B h Y 3 k t M D A w M D A t b 2 Y t M C 9 B d X R v U m V t b 3 Z l Z E N v b H V t b n M x L n t D b 2 x 1 b W 4 x L j U s N H 0 m c X V v d D s s J n F 1 b 3 Q 7 U 2 V j d G l v b j E v c H J v Z H V j d G 9 z X 2 N s Y X N p Z m l j Y W R v c 1 9 C T T I 1 X 2 l u d G V y c 2 V j Y 2 l v b l 9 T Q k V S V F 9 h b G x f T W l u a U x N X 0 w 2 X 3 Y y X 3 N w Y W N 5 L T A w M D A w L W 9 m L T A v Q X V 0 b 1 J l b W 9 2 Z W R D b 2 x 1 b W 5 z M S 5 7 Q 2 9 s d W 1 u M S 4 2 L D V 9 J n F 1 b 3 Q 7 L C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N y w 2 f S Z x d W 9 0 O y w m c X V v d D t T Z W N 0 a W 9 u M S 9 w c m 9 k d W N 0 b 3 N f Y 2 x h c 2 l m a W N h Z G 9 z X 0 J N M j V f a W 5 0 Z X J z Z W N j a W 9 u X 1 N C R V J U X 2 F s b F 9 N a W 5 p T E 1 f T D Z f d j J f c 3 B h Y 3 k t M D A w M D A t b 2 Y t M C 9 B d X R v U m V t b 3 Z l Z E N v b H V t b n M x L n t D b 2 x 1 b W 4 x L j g s N 3 0 m c X V v d D s s J n F 1 b 3 Q 7 U 2 V j d G l v b j E v c H J v Z H V j d G 9 z X 2 N s Y X N p Z m l j Y W R v c 1 9 C T T I 1 X 2 l u d G V y c 2 V j Y 2 l v b l 9 T Q k V S V F 9 h b G x f T W l u a U x N X 0 w 2 X 3 Y y X 3 N w Y W N 5 L T A w M D A w L W 9 m L T A v Q X V 0 b 1 J l b W 9 2 Z W R D b 2 x 1 b W 5 z M S 5 7 Q 2 9 s d W 1 u M S 4 5 L D h 9 J n F 1 b 3 Q 7 L C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M S w w f S Z x d W 9 0 O y w m c X V v d D t T Z W N 0 a W 9 u M S 9 w c m 9 k d W N 0 b 3 N f Y 2 x h c 2 l m a W N h Z G 9 z X 0 J N M j V f a W 5 0 Z X J z Z W N j a W 9 u X 1 N C R V J U X 2 F s b F 9 N a W 5 p T E 1 f T D Z f d j J f c 3 B h Y 3 k t M D A w M D A t b 2 Y t M C 9 B d X R v U m V t b 3 Z l Z E N v b H V t b n M x L n t D b 2 x 1 b W 4 x L j I s M X 0 m c X V v d D s s J n F 1 b 3 Q 7 U 2 V j d G l v b j E v c H J v Z H V j d G 9 z X 2 N s Y X N p Z m l j Y W R v c 1 9 C T T I 1 X 2 l u d G V y c 2 V j Y 2 l v b l 9 T Q k V S V F 9 h b G x f T W l u a U x N X 0 w 2 X 3 Y y X 3 N w Y W N 5 L T A w M D A w L W 9 m L T A v Q X V 0 b 1 J l b W 9 2 Z W R D b 2 x 1 b W 5 z M S 5 7 Q 2 9 s d W 1 u M S 4 z L D J 9 J n F 1 b 3 Q 7 L C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N C w z f S Z x d W 9 0 O y w m c X V v d D t T Z W N 0 a W 9 u M S 9 w c m 9 k d W N 0 b 3 N f Y 2 x h c 2 l m a W N h Z G 9 z X 0 J N M j V f a W 5 0 Z X J z Z W N j a W 9 u X 1 N C R V J U X 2 F s b F 9 N a W 5 p T E 1 f T D Z f d j J f c 3 B h Y 3 k t M D A w M D A t b 2 Y t M C 9 B d X R v U m V t b 3 Z l Z E N v b H V t b n M x L n t D b 2 x 1 b W 4 x L j U s N H 0 m c X V v d D s s J n F 1 b 3 Q 7 U 2 V j d G l v b j E v c H J v Z H V j d G 9 z X 2 N s Y X N p Z m l j Y W R v c 1 9 C T T I 1 X 2 l u d G V y c 2 V j Y 2 l v b l 9 T Q k V S V F 9 h b G x f T W l u a U x N X 0 w 2 X 3 Y y X 3 N w Y W N 5 L T A w M D A w L W 9 m L T A v Q X V 0 b 1 J l b W 9 2 Z W R D b 2 x 1 b W 5 z M S 5 7 Q 2 9 s d W 1 u M S 4 2 L D V 9 J n F 1 b 3 Q 7 L C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N y w 2 f S Z x d W 9 0 O y w m c X V v d D t T Z W N 0 a W 9 u M S 9 w c m 9 k d W N 0 b 3 N f Y 2 x h c 2 l m a W N h Z G 9 z X 0 J N M j V f a W 5 0 Z X J z Z W N j a W 9 u X 1 N C R V J U X 2 F s b F 9 N a W 5 p T E 1 f T D Z f d j J f c 3 B h Y 3 k t M D A w M D A t b 2 Y t M C 9 B d X R v U m V t b 3 Z l Z E N v b H V t b n M x L n t D b 2 x 1 b W 4 x L j g s N 3 0 m c X V v d D s s J n F 1 b 3 Q 7 U 2 V j d G l v b j E v c H J v Z H V j d G 9 z X 2 N s Y X N p Z m l j Y W R v c 1 9 C T T I 1 X 2 l u d G V y c 2 V j Y 2 l v b l 9 T Q k V S V F 9 h b G x f T W l u a U x N X 0 w 2 X 3 Y y X 3 N w Y W N 5 L T A w M D A w L W 9 m L T A v Q X V 0 b 1 J l b W 9 2 Z W R D b 2 x 1 b W 5 z M S 5 7 Q 2 9 s d W 1 u M S 4 5 L D h 9 J n F 1 b 3 Q 7 L C Z x d W 9 0 O 1 N l Y 3 R p b 2 4 x L 3 B y b 2 R 1 Y 3 R v c 1 9 j b G F z a W Z p Y 2 F k b 3 N f Q k 0 y N V 9 p b n R l c n N l Y 2 N p b 2 5 f U 0 J F U l R f Y W x s X 0 1 p b m l M T V 9 M N l 9 2 M l 9 z c G F j e S 0 w M D A w M C 1 v Z i 0 w L 0 F 1 d G 9 S Z W 1 v d m V k Q 2 9 s d W 1 u c z E u e 0 N v b H V t b j E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v c 1 9 j b G F z a W Z p Y 2 F k b 3 N f Q k 0 y N V 9 p b n R l c n N l Y 2 N p b 2 5 f U 0 J F U l R f Y W x s X 0 1 p b m l M T V 9 M N l 9 2 M l 9 z c G F j e S 0 w M D A w M C 1 v Z i 0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1 9 j b G F z a W Z p Y 2 F k b 3 N f Q k 0 y N V 9 p b n R l c n N l Y 2 N p b 2 5 f U 0 J F U l R f Y W x s X 0 1 p b m l M T V 9 M N l 9 2 M l 9 z c G F j e S 0 w M D A w M C 1 v Z i 0 w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b 3 N f Y 2 x h c 2 l m a W N h Z G 9 z X 0 J N M j V f a W 5 0 Z X J z Z W N j a W 9 u X 1 N C R V J U X 2 F s b F 9 N a W 5 p T E 1 f T D Z f d j J f c 3 B h Y 3 k t M D A w M D A t b 2 Y t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f X b L 4 h F / 0 + y A 1 L D r N E r D w A A A A A C A A A A A A A Q Z g A A A A E A A C A A A A D 2 T t q s G R y g R s R b a M 5 G F q e E v v W l g S 9 D C V g 9 8 N Z a i l 8 q 0 w A A A A A O g A A A A A I A A C A A A A C Q e p 7 e C C u H V r n y j n e n c X r v 0 m V u i u q r g x 6 e 1 o 7 o L Z w + G 1 A A A A A U z a p A k / b Q A g W 4 9 n n X y N 9 Y 6 5 M i X 5 p m 9 X j k k h i K 6 M i 2 w W W F P S x 4 N z q n F B v c Q b c S F j M q I V 0 s r e 3 T p A p h k a 0 4 Y y 3 h F i 9 g N E Z O f q 5 w L + 4 a n J + M O E A A A A D q C V g K O i o u 7 i 7 / h V J K v 5 F w p d t U / 8 B A b x U Z 5 l C s d F L 2 o I Q V / U s d l L b c T m a v d b n v P j p + R / m z 9 k U j F h 0 a H V G G q 5 7 U < / D a t a M a s h u p > 
</file>

<file path=customXml/itemProps1.xml><?xml version="1.0" encoding="utf-8"?>
<ds:datastoreItem xmlns:ds="http://schemas.openxmlformats.org/officeDocument/2006/customXml" ds:itemID="{C6779141-A556-46FE-80D6-250F8C65B0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productos_clasificados_BM25_int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2022-07-14T13:05:14Z</dcterms:created>
  <dcterms:modified xsi:type="dcterms:W3CDTF">2022-07-14T13:37:30Z</dcterms:modified>
</cp:coreProperties>
</file>