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178defd49ef144/Escritorio/Proyectos/Coperama/"/>
    </mc:Choice>
  </mc:AlternateContent>
  <xr:revisionPtr revIDLastSave="0" documentId="8_{3FD35BC2-4D87-498C-936F-026E9421296A}" xr6:coauthVersionLast="47" xr6:coauthVersionMax="47" xr10:uidLastSave="{00000000-0000-0000-0000-000000000000}"/>
  <bookViews>
    <workbookView xWindow="-108" yWindow="-108" windowWidth="23256" windowHeight="12576" xr2:uid="{DD8463F5-12C1-456A-911A-EEEC339741AB}"/>
  </bookViews>
  <sheets>
    <sheet name="productos_clasificados_BM25_ref" sheetId="2" r:id="rId1"/>
    <sheet name="Hoja1" sheetId="1" r:id="rId2"/>
  </sheets>
  <definedNames>
    <definedName name="DatosExternos_1" localSheetId="0" hidden="1">productos_clasificados_BM25_ref!$A$1:$O$21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4" i="2" l="1"/>
  <c r="B26" i="2"/>
  <c r="J21" i="2"/>
  <c r="H21" i="2" a="1"/>
  <c r="H21" i="2" s="1"/>
  <c r="F21" i="2"/>
  <c r="D21" i="2"/>
  <c r="B2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0B66E9-3C1C-40E7-BFA1-4470F9E5D00F}" keepAlive="1" name="Consulta - productos_clasificados_BM25_refinedwith_SBERT_all_MiniLM_L6_v2-00000-of-00001" description="Conexión a la consulta 'productos_clasificados_BM25_refinedwith_SBERT_all_MiniLM_L6_v2-00000-of-00001' en el libro." type="5" refreshedVersion="8" background="1" saveData="1">
    <dbPr connection="Provider=Microsoft.Mashup.OleDb.1;Data Source=$Workbook$;Location=productos_clasificados_BM25_refinedwith_SBERT_all_MiniLM_L6_v2-00000-of-00001;Extended Properties=&quot;&quot;" command="SELECT * FROM [productos_clasificados_BM25_refinedwith_SBERT_all_MiniLM_L6_v2-00000-of-0000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<sst xmlns="http://schemas.openxmlformats.org/spreadsheetml/2006/main" count="207" uniqueCount="201">
  <si>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</si>
  <si>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</si>
  <si>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</si>
  <si>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</si>
  <si>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</si>
  <si>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</si>
  <si>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</si>
  <si>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</si>
  <si>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</si>
  <si>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</si>
  <si>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{'TAPICERÍA': 0.699924886226654</t>
  </si>
  <si>
    <t xml:space="preserve"> 'ESPUMA ESPERMICIDA': 0.5622185468673706</t>
  </si>
  <si>
    <t xml:space="preserve"> 'LIMPIADOR - CONTROL DE ESPUMA': 0.5564377307891846</t>
  </si>
  <si>
    <t xml:space="preserve"> 'ESPUMA SELLADORA DE TIRO': 0.5459368228912354</t>
  </si>
  <si>
    <t xml:space="preserve"> 'ESPUMA': 0.5431340932846069</t>
  </si>
  <si>
    <t xml:space="preserve"> 'GOMA DE ESPUMA': 0.5343753695487976</t>
  </si>
  <si>
    <t xml:space="preserve"> 'APLICADOR DE ESPUMA': 0.5241940021514893</t>
  </si>
  <si>
    <t xml:space="preserve"> 'MOLDEADO DE HULE ESPUMA': 0.49771252274513245</t>
  </si>
  <si>
    <t xml:space="preserve"> 'ESPUMA PARA NEUMÁTICOS': 0.47618091106414795</t>
  </si>
  <si>
    <t xml:space="preserve"> 'ESPUMA SUPRESORA DE FUEGO': 0.4751861095428467}</t>
  </si>
  <si>
    <t>{'PERFUME': 0.611758291721344</t>
  </si>
  <si>
    <t xml:space="preserve"> 'AGUA DE PERFUME': 0.5899250507354736</t>
  </si>
  <si>
    <t xml:space="preserve"> 'ACEITE AROMÁTICO': 0.5513699054718018</t>
  </si>
  <si>
    <t xml:space="preserve"> 'ACEITE DE CANOLA': 0.5476963520050049</t>
  </si>
  <si>
    <t xml:space="preserve"> 'ACEITE': 0.5441003441810608</t>
  </si>
  <si>
    <t xml:space="preserve"> 'ACEITE DE OLIVA': 0.5429387092590332</t>
  </si>
  <si>
    <t xml:space="preserve"> 'ACEITE DE COCO': 0.5347096920013428</t>
  </si>
  <si>
    <t xml:space="preserve"> 'TRATAMIENTO DE ACEITE': 0.5320106744766235</t>
  </si>
  <si>
    <t xml:space="preserve"> 'ACEITE DE CÁRTAMO': 0.5265206694602966</t>
  </si>
  <si>
    <t xml:space="preserve"> 'ACEITE DE PALMA': 0.5169468522071838}</t>
  </si>
  <si>
    <t>{'AMBIENTADOR DE VELAS': 0.7676503658294678</t>
  </si>
  <si>
    <t xml:space="preserve"> 'AMBIENTADOR DE BOMBA': 0.7147082686424255</t>
  </si>
  <si>
    <t xml:space="preserve"> 'AMBIENTADOR EN AEROSOL': 0.6543661952018738</t>
  </si>
  <si>
    <t xml:space="preserve"> 'AMBIENTADOR DE ARENERO PARA MASCOTAS': 0.5399993062019348</t>
  </si>
  <si>
    <t xml:space="preserve"> 'COSTILLAS': 0.3426726460456848</t>
  </si>
  <si>
    <t xml:space="preserve"> 'BIFE ANCHO 6 COSTILLAS': 0.3417440354824066</t>
  </si>
  <si>
    <t xml:space="preserve"> 'BIFE ANCHO 8 COSTILLAS': 0.34049832820892334</t>
  </si>
  <si>
    <t xml:space="preserve"> 'BIFE ANCHO 9 COSTILLAS': 0.33876535296440125</t>
  </si>
  <si>
    <t xml:space="preserve"> 'BIFE ANCHO 7 COSTILLAS': 0.3372502326965332</t>
  </si>
  <si>
    <t xml:space="preserve"> 'BIFE ANCHO 5 COSTILLAS': 0.33563297986984253}</t>
  </si>
  <si>
    <t>{'MOLLEJAS</t>
  </si>
  <si>
    <t xml:space="preserve"> CORTE MARIPOSA (CEPE 701902)': 0.3966541886329651</t>
  </si>
  <si>
    <t xml:space="preserve"> 'CABEZA (CEPE 701701)': 0.3425840139389038</t>
  </si>
  <si>
    <t xml:space="preserve"> 'COGOTE</t>
  </si>
  <si>
    <t xml:space="preserve"> SIN HUESO': 0.33313241600990295</t>
  </si>
  <si>
    <t xml:space="preserve"> 'CODILLO': 0.3255757987499237</t>
  </si>
  <si>
    <t xml:space="preserve"> 'LOMO/FILETE INTERIOR/BLANDO/FILETE PEQUEÑO (CEPE 700801)': 0.32368582487106323</t>
  </si>
  <si>
    <t xml:space="preserve"> 'MOLLEJAS</t>
  </si>
  <si>
    <t xml:space="preserve"> CORTE MECÁNICO (CEPE 701901)': 0.3224794566631317</t>
  </si>
  <si>
    <t xml:space="preserve"> 'BIFE ANGOSTO 1 COSTILLA': 0.3215514123439789</t>
  </si>
  <si>
    <t>{'LAVANDA': 0.6900286674499512</t>
  </si>
  <si>
    <t xml:space="preserve"> 'AGUA DE LAVANDA': 0.672777533531189</t>
  </si>
  <si>
    <t xml:space="preserve"> 'ELIMINADOR DE MANCHAS': 0.5907996296882629</t>
  </si>
  <si>
    <t xml:space="preserve"> 'CUADRIL Y LOMO 2 COSTILLAS': 0.43357035517692566</t>
  </si>
  <si>
    <t xml:space="preserve"> 'CUADRIL Y LOMO 0 COSTILLAS': 0.4330493211746216</t>
  </si>
  <si>
    <t xml:space="preserve"> 'OLORES DISUASIVOS PARA MASCOTAS': 0.4161240756511688</t>
  </si>
  <si>
    <t xml:space="preserve"> 'BIFE ANGOSTO 1 COSTILLA': 0.38779595494270325</t>
  </si>
  <si>
    <t xml:space="preserve"> 'COSTILLA PREPARADA 8 COSTILLAS': 0.385067343711853</t>
  </si>
  <si>
    <t xml:space="preserve"> 'COSTILLA PREPARADA 4 COSTILLAS': 0.3831809163093567</t>
  </si>
  <si>
    <t xml:space="preserve"> 'COSTILLA PREPARADA 6 COSTILLAS': 0.38012874126434326}</t>
  </si>
  <si>
    <t>{'TECLADO DE REPUESTO': 0.7253965139389038</t>
  </si>
  <si>
    <t xml:space="preserve"> 'PUERTA DE REPUESTO': 0.710267961025238</t>
  </si>
  <si>
    <t xml:space="preserve"> 'KIT DE REPUESTO': 0.7067174911499023</t>
  </si>
  <si>
    <t xml:space="preserve"> 'CUCHILLAS DE REPUESTO': 0.6937999129295349</t>
  </si>
  <si>
    <t xml:space="preserve"> 'ANTENA DE REPUESTO': 0.676979124546051</t>
  </si>
  <si>
    <t xml:space="preserve"> 'CABEZA DE ESCOBA DE REPUESTO': 0.6401958465576172</t>
  </si>
  <si>
    <t xml:space="preserve"> 'STICK DE REPUESTO PARA CONSOLA': 0.5903379917144775</t>
  </si>
  <si>
    <t xml:space="preserve"> 'BLOQUEO DE LA RUEDA DE REPUESTO': 0.5765377283096313</t>
  </si>
  <si>
    <t xml:space="preserve"> 'CABEZA DE TRAPEADOR DE REPUESTO': 0.5710228681564331</t>
  </si>
  <si>
    <t xml:space="preserve"> 'MANGO DE ESCOBA DE REPUESTO': 0.5686990022659302}</t>
  </si>
  <si>
    <t>{'BLANQUEADOR DE UÑAS': 0.8081871271133423</t>
  </si>
  <si>
    <t xml:space="preserve"> 'LÍQUIDO BLANQUEADOR': 0.805387556552887</t>
  </si>
  <si>
    <t xml:space="preserve"> 'BLANQUEADOR DE ROPA': 0.795687198638916</t>
  </si>
  <si>
    <t xml:space="preserve"> 'BLANQUEADOR DE ZAPATOS': 0.7508436441421509</t>
  </si>
  <si>
    <t xml:space="preserve"> 'BLANQUEADOR DE DENTADURA': 0.6753122806549072</t>
  </si>
  <si>
    <t xml:space="preserve"> 'BIFE ANCHO 6 COSTILLAS': 0.48797810077667236</t>
  </si>
  <si>
    <t xml:space="preserve"> 'BIFE ANCHO 5 COSTILLAS': 0.48516860604286194</t>
  </si>
  <si>
    <t xml:space="preserve"> 'BIFE ANCHO 9 COSTILLAS': 0.4838392436504364</t>
  </si>
  <si>
    <t xml:space="preserve"> 'BIFE ANCHO 8 COSTILLAS': 0.4729725420475006</t>
  </si>
  <si>
    <t xml:space="preserve"> 'BIFE ANCHO 7 COSTILLAS': 0.4728009104728699}</t>
  </si>
  <si>
    <t>{'CERA': 1.0000001192092896</t>
  </si>
  <si>
    <t xml:space="preserve"> 'CERA PARA MADERA': 0.7901706695556641</t>
  </si>
  <si>
    <t xml:space="preserve"> 'CERA PARAFINA': 0.7704107165336609</t>
  </si>
  <si>
    <t xml:space="preserve"> 'CERA VEGETAL': 0.7695404887199402</t>
  </si>
  <si>
    <t xml:space="preserve"> 'CERA TÉRMICA': 0.753349781036377</t>
  </si>
  <si>
    <t xml:space="preserve"> 'CERA PARA AUTOS': 0.6931989789009094</t>
  </si>
  <si>
    <t xml:space="preserve"> 'DEPILACIÓN CON CERA': 0.6797966957092285</t>
  </si>
  <si>
    <t xml:space="preserve"> 'CERA DE ABEJA': 0.6492120027542114</t>
  </si>
  <si>
    <t xml:space="preserve"> 'CERA PARA SUPERFICIE': 0.6475286483764648</t>
  </si>
  <si>
    <t xml:space="preserve"> 'CERA DE EFECTO': 0.6268221139907837}</t>
  </si>
  <si>
    <t>{'CANELA': 0.7129514217376709</t>
  </si>
  <si>
    <t xml:space="preserve"> 'ALBAHACA CANELA (POR EJEMPLO</t>
  </si>
  <si>
    <t xml:space="preserve"> OCIMUM BASILICUM VAR. CINNAMON)': 0.48475199937820435</t>
  </si>
  <si>
    <t xml:space="preserve"> 'PIERNA CON PARTE TRASERA SIN COLA NI GRASA ABDOMINAL (CEPE 700903)': 0.44173088669776917</t>
  </si>
  <si>
    <t xml:space="preserve"> 'PIERNA CON PARTE TRASERA SIN COLA/CUARTO DE PIERNA SIN COLA (CEPE 700902)': 0.43969371914863586</t>
  </si>
  <si>
    <t xml:space="preserve"> 'COSTILLA PREPARADA 8 COSTILLAS': 0.43067818880081177</t>
  </si>
  <si>
    <t xml:space="preserve"> 'PIERNA CON PARTE TRASERA/CUARTO DE PIERNA (CEPE 700901)': 0.42844516038894653</t>
  </si>
  <si>
    <t xml:space="preserve"> 'PIERNA CON CORTE INCLINADO (CEPE 701202)': 0.4283132255077362</t>
  </si>
  <si>
    <t xml:space="preserve"> 'PECHUGA PARTIDA DESHUESADA SIN CARNE DE COSTILLA (CEPE 700704)': 0.4189348816871643</t>
  </si>
  <si>
    <t xml:space="preserve"> 'COSTILLA PREPARADA 7 COSTILLAS': 0.41876810789108276</t>
  </si>
  <si>
    <t>{'LIMPIADOR': 0.8320366144180298</t>
  </si>
  <si>
    <t xml:space="preserve"> 'LIMPIADOR - USO GENERAL': 0.6914271116256714</t>
  </si>
  <si>
    <t xml:space="preserve"> 'LIMPIADOR - SUCIEDAD DIFÍCIL': 0.6769556999206543</t>
  </si>
  <si>
    <t xml:space="preserve"> 'LIMPIADOR - SUPERFICIE ESPECÍFICA': 0.6655583381652832</t>
  </si>
  <si>
    <t xml:space="preserve"> 'LIMPIADOR - DISPOSITIVOS': 0.6500329971313477</t>
  </si>
  <si>
    <t xml:space="preserve"> 'LIMPIADOR DE POROS': 0.6375124454498291</t>
  </si>
  <si>
    <t xml:space="preserve"> 'LIMPIADOR DE UÑAS': 0.6308444738388062</t>
  </si>
  <si>
    <t xml:space="preserve"> 'LIMPIADOR DE INODOROS': 0.6228227019309998</t>
  </si>
  <si>
    <t xml:space="preserve"> 'LIMPIADOR - MULTISUPERFICIE': 0.6176425814628601</t>
  </si>
  <si>
    <t xml:space="preserve"> 'LIMPIADOR DE CARNE': 0.6049284934997559}</t>
  </si>
  <si>
    <t>{'COSTILLAS 7 COSTILLAS': 0.2831849455833435</t>
  </si>
  <si>
    <t xml:space="preserve"> 'COSTILLAS 9 COSTILLAS': 0.27976325154304504</t>
  </si>
  <si>
    <t xml:space="preserve"> 'COSTILLAS 8 COSTILLAS': 0.2754734754562378</t>
  </si>
  <si>
    <t xml:space="preserve"> 'COSTILLA PREPARADA 7 COSTILLAS': 0.2753289043903351</t>
  </si>
  <si>
    <t xml:space="preserve"> 'COSTILLAS 5 COSTILLAS': 0.271637499332428</t>
  </si>
  <si>
    <t xml:space="preserve"> 'COSTILLA PREPARADA 9 COSTILLAS': 0.2707591652870178</t>
  </si>
  <si>
    <t xml:space="preserve"> 'COSTILLAS 4 COSTILLAS': 0.26993611454963684</t>
  </si>
  <si>
    <t xml:space="preserve"> 'COSTILLA PREPARADA 8 COSTILLAS': 0.26763561367988586</t>
  </si>
  <si>
    <t xml:space="preserve"> 'COSTILLAS 3 COSTILLAS': 0.26656436920166016</t>
  </si>
  <si>
    <t xml:space="preserve"> 'COSTILLA PREPARADA 5 COSTILLAS': 0.2655293941497803}</t>
  </si>
  <si>
    <t>{'CODILLO': 0.392588347196579</t>
  </si>
  <si>
    <t xml:space="preserve"> SIN HUESO': 0.3839271366596222</t>
  </si>
  <si>
    <t xml:space="preserve"> 'MONTADA SOBRE RIELES': 0.3822835087776184</t>
  </si>
  <si>
    <t xml:space="preserve"> 'CORAZONES</t>
  </si>
  <si>
    <t xml:space="preserve"> SIN GRASA (CEPE 702101)': 0.37317633628845215</t>
  </si>
  <si>
    <t xml:space="preserve"> CORTE MARIPOSA (CEPE 701902)': 0.3721810579299927</t>
  </si>
  <si>
    <t xml:space="preserve"> 'BIFE ANGOSTO 1 COSTILLA': 0.3637610971927643</t>
  </si>
  <si>
    <t>{'CALIFORNIA SUGAR PEAR': 0.6553665995597839</t>
  </si>
  <si>
    <t xml:space="preserve"> 'EE. UU. - CALIFORNIA - SIERRA FOOTHILLS': 0.4018567204475403</t>
  </si>
  <si>
    <t xml:space="preserve"> 'EE. UU. - CALIFORNIA - VALLE DE SAN JOAQUÍN': 0.4017638564109802</t>
  </si>
  <si>
    <t xml:space="preserve"> 'MÉXICO - BAJA CALIFORNIA': 0.40132397413253784</t>
  </si>
  <si>
    <t xml:space="preserve"> 'EE. UU. - CALIFORNIA - VALLE DE SALINAS': 0.3808733820915222</t>
  </si>
  <si>
    <t xml:space="preserve"> 'EE. UU. - CALIFORNIA - SANTA RITA HILLS': 0.37033066153526306</t>
  </si>
  <si>
    <t xml:space="preserve"> 'EE. UU. - CALIFORNIA - SANTA MARIA VALLEY': 0.3700494170188904</t>
  </si>
  <si>
    <t xml:space="preserve"> 'EE. UU. - CALIFORNIA - MENDOCINO': 0.35693293809890747</t>
  </si>
  <si>
    <t xml:space="preserve"> 'EE. UU. - CALIFORNIA - LOS CARNEROS': 0.3534080982208252</t>
  </si>
  <si>
    <t xml:space="preserve"> 'EE. UU. - CALIFORNIA - CONDADO DE RED HILLS LAKE': 0.3521522283554077}</t>
  </si>
  <si>
    <t>{'PIERNA CON CORTE INCLINADO (CEPE 701202)': 0.34029051661491394</t>
  </si>
  <si>
    <t xml:space="preserve"> 'MUSLO SIN HUESO</t>
  </si>
  <si>
    <t xml:space="preserve"> RECORTADO (CEPE 701103)': 0.3005352020263672</t>
  </si>
  <si>
    <t xml:space="preserve"> 'CRESTA (CEPE 701702)': 0.2992307245731354</t>
  </si>
  <si>
    <t xml:space="preserve"> CON GRASA (CEPE 702102)': 0.29050448536872864</t>
  </si>
  <si>
    <t xml:space="preserve"> 'CODILLO': 0.2899646759033203</t>
  </si>
  <si>
    <t xml:space="preserve"> 'COGOTE (CEPE 701601)': 0.28456562757492065</t>
  </si>
  <si>
    <t xml:space="preserve"> CORTE MECÁNICO (CEPE 701901)': 0.2844674289226532</t>
  </si>
  <si>
    <t>{'CREMA': 0.7158971428871155</t>
  </si>
  <si>
    <t xml:space="preserve"> 'CREMA CUAJADA': 0.7001757621765137</t>
  </si>
  <si>
    <t xml:space="preserve"> 'CREMA ESPESA/DOBLE': 0.6773487329483032</t>
  </si>
  <si>
    <t xml:space="preserve"> 'CREMA PARA ENSALADA': 0.6771407127380371</t>
  </si>
  <si>
    <t xml:space="preserve"> 'RELLENO DE CREMA': 0.6638238430023193</t>
  </si>
  <si>
    <t xml:space="preserve"> 'CREMA PARA BATIR': 0.6577614545822144</t>
  </si>
  <si>
    <t xml:space="preserve"> 'CREMA PARA DESPUÉS DEL AFEITADO': 0.6434813737869263</t>
  </si>
  <si>
    <t xml:space="preserve"> 'CREMA EN POLVO': 0.6352701783180237</t>
  </si>
  <si>
    <t xml:space="preserve"> 'CREMA ÁCIDA': 0.6305191516876221</t>
  </si>
  <si>
    <t xml:space="preserve"> 'MILHOJAS DE CREMA': 0.6299173831939697}</t>
  </si>
  <si>
    <t>{'GUANTE DESMAQUILLANTE': 0.5719896554946899</t>
  </si>
  <si>
    <t xml:space="preserve"> 'ESPONJA DESMAQUILLANTE': 0.5048454999923706</t>
  </si>
  <si>
    <t xml:space="preserve"> 'BIFE ANGOSTO 2 COSTILLAS': 0.30521637201309204</t>
  </si>
  <si>
    <t xml:space="preserve"> 'BIFE ANGOSTO 3 COSTILLAS': 0.2983030676841736</t>
  </si>
  <si>
    <t xml:space="preserve"> 'BIFE ANGOSTO 0 COSTILLAS': 0.26733648777008057</t>
  </si>
  <si>
    <t xml:space="preserve"> 'BIFE ANGOSTO 1 COSTILLA': 0.2528532147407532</t>
  </si>
  <si>
    <t xml:space="preserve"> 'CUADRIL Y LOMO 3 COSTILLAS': 0.23146577179431915</t>
  </si>
  <si>
    <t xml:space="preserve"> 'PIERNA COMPLETA CON INCISIÓN EN MUSLO Y PIERNA/CORTE PEQUEÑO SUJIIRE (CEPE 701004)': 0.22822406888008118</t>
  </si>
  <si>
    <t xml:space="preserve"> 'LOMO CON PUNTA DE TENDÓN RECORTADO (CEPE 700802)': 0.22816763818264008</t>
  </si>
  <si>
    <t xml:space="preserve"> 'PIERNA COMPLETA</t>
  </si>
  <si>
    <t>{'CAFÉ': 0.6823405027389526</t>
  </si>
  <si>
    <t xml:space="preserve"> 'CAFÉ BLANCO': 0.6366270780563354</t>
  </si>
  <si>
    <t xml:space="preserve"> 'CAFÉ DE CEBADA': 0.6197434663772583</t>
  </si>
  <si>
    <t xml:space="preserve"> 'MESA DE CAFÉ': 0.6015638709068298</t>
  </si>
  <si>
    <t xml:space="preserve"> 'CAFÉ HELADO': 0.5934291481971741</t>
  </si>
  <si>
    <t xml:space="preserve"> 'PASTEL DE CAFÉ': 0.5884727239608765</t>
  </si>
  <si>
    <t xml:space="preserve"> 'CUCHARA DE CAFÉ': 0.5837829113006592</t>
  </si>
  <si>
    <t xml:space="preserve"> 'CON SABOR A CAFÉ': 0.5782690048217773</t>
  </si>
  <si>
    <t xml:space="preserve"> 'SABOR A CAFÉ': 0.5730472803115845</t>
  </si>
  <si>
    <t xml:space="preserve"> 'CAFÉ TOSTADO OSCURO': 0.572982668876648}</t>
  </si>
  <si>
    <t>{'DESODORANTE DE ZAPATOS': 0.7104147672653198</t>
  </si>
  <si>
    <t xml:space="preserve"> 'DESODORANTE PARA MASCOTAS': 0.6873466372489929</t>
  </si>
  <si>
    <t xml:space="preserve"> 'FILTRO DESODORANTE PARA REFRIGERADORES': 0.5973837375640869</t>
  </si>
  <si>
    <t xml:space="preserve"> 'MITAD TRASERA SIN COLA (CEPE 700402)': 0.31153368949890137</t>
  </si>
  <si>
    <t xml:space="preserve"> 'PIERNA CON PARTE TRASERA SIN COLA/CUARTO DE PIERNA SIN COLA (CEPE 700902)': 0.29364460706710815</t>
  </si>
  <si>
    <t xml:space="preserve"> 'MONTADA SOBRE RIELES': 0.2865023910999298</t>
  </si>
  <si>
    <t xml:space="preserve"> 'COLA (CEPE 701501)': 0.27069318294525146</t>
  </si>
  <si>
    <t xml:space="preserve"> 'PIERNA CON PARTE TRASERA SIN COLA NI GRASA ABDOMINAL (CEPE 700903)': 0.26238328218460083</t>
  </si>
  <si>
    <t xml:space="preserve"> 'COMBINACIONES DE 3 PRODUCTOS (CEPE 704002)': 0.25537997484207153</t>
  </si>
  <si>
    <t xml:space="preserve"> 'BIFE ANGOSTO 2 COSTILLAS': 0.2493625432252884}</t>
  </si>
  <si>
    <t>{'ATÚN': 1.0</t>
  </si>
  <si>
    <t xml:space="preserve"> 'ENSALADA DE ATÚN': 0.5414983630180359</t>
  </si>
  <si>
    <t xml:space="preserve"> 'ARROZ/ENSALADA DE ATÚN': 0.5055060982704163</t>
  </si>
  <si>
    <t xml:space="preserve"> 'ENSALADA DE PASTA Y ATÚN': 0.42957207560539246</t>
  </si>
  <si>
    <t xml:space="preserve"> 'CUADRIL': 0.30578696727752686</t>
  </si>
  <si>
    <t xml:space="preserve"> 'MUSLO (CEPE 701101)': 0.2586725354194641</t>
  </si>
  <si>
    <t xml:space="preserve"> 'CODILLO': 0.24476014077663422</t>
  </si>
  <si>
    <t xml:space="preserve"> 'MITAD TRASERA (CEPE 700401)': 0.22715890407562256</t>
  </si>
  <si>
    <t xml:space="preserve"> CUADRADO (CEPE 701104)': 0.20517432689666748</t>
  </si>
  <si>
    <t>Column12</t>
  </si>
  <si>
    <t>Column23</t>
  </si>
  <si>
    <t>Column33</t>
  </si>
  <si>
    <t>Column43</t>
  </si>
  <si>
    <t>Column53</t>
  </si>
  <si>
    <t>Metrica 2:</t>
  </si>
  <si>
    <t>Metrica 1: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</si>
</sst>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92D48C1-92E4-4CB2-A81F-4872B79E7B9F}" autoFormatId="16" applyNumberFormats="0" applyBorderFormats="0" applyFontFormats="0" applyPatternFormats="0" applyAlignmentFormats="0" applyWidthHeightFormats="0">
  <queryTableRefresh nextId="20">
    <queryTableFields count="15">
      <queryTableField id="1" name="Column1" tableColumnId="1"/>
      <queryTableField id="11" dataBound="0" tableColumnId="11"/>
      <queryTableField id="2" name="Column2" tableColumnId="2"/>
      <queryTableField id="13" dataBound="0" tableColumnId="13"/>
      <queryTableField id="3" name="Column3" tableColumnId="3"/>
      <queryTableField id="15" dataBound="0" tableColumnId="15"/>
      <queryTableField id="4" name="Column4" tableColumnId="4"/>
      <queryTableField id="17" dataBound="0" tableColumnId="17"/>
      <queryTableField id="5" name="Column5" tableColumnId="5"/>
      <queryTableField id="19" dataBound="0" tableColumnId="19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652A8B-62E1-4239-B860-89E3A8730EB5}" name="productos_clasificados_BM25_refinedwith_SBERT_all_MiniLM_L6_v2_00000_of_00001" displayName="productos_clasificados_BM25_refinedwith_SBERT_all_MiniLM_L6_v2_00000_of_00001" ref="A1:O21" tableType="queryTable" totalsRowShown="0">
  <autoFilter ref="A1:O21" xr:uid="{86652A8B-62E1-4239-B860-89E3A8730EB5}"/>
  <tableColumns count="15">
    <tableColumn id="1" xr3:uid="{17985E97-74C3-4373-9837-A35AAF02C144}" uniqueName="1" name="Column1" queryTableFieldId="1" dataDxfId="14"/>
    <tableColumn id="11" xr3:uid="{FE451EB5-60EC-4382-80FE-A4DAB9285EA7}" uniqueName="11" name="Column12" queryTableFieldId="11" dataDxfId="4"/>
    <tableColumn id="2" xr3:uid="{1D2835A6-D1F6-46D0-987B-427F8EF52246}" uniqueName="2" name="Column2" queryTableFieldId="2" dataDxfId="13"/>
    <tableColumn id="13" xr3:uid="{E325BBED-6E60-436E-B455-1D6CB1DADE02}" uniqueName="13" name="Column23" queryTableFieldId="13" dataDxfId="3"/>
    <tableColumn id="3" xr3:uid="{93618FC4-A848-4443-8518-9FCC6B5D559B}" uniqueName="3" name="Column3" queryTableFieldId="3" dataDxfId="12"/>
    <tableColumn id="15" xr3:uid="{AAC44511-6E6D-4B79-9280-65F4E6CBF798}" uniqueName="15" name="Column33" queryTableFieldId="15" dataDxfId="2"/>
    <tableColumn id="4" xr3:uid="{362B7EF0-F187-4961-9C0D-2A3337242E63}" uniqueName="4" name="Column4" queryTableFieldId="4" dataDxfId="11"/>
    <tableColumn id="17" xr3:uid="{8CF3295F-BD97-4C7A-9F7F-3640EF9D5760}" uniqueName="17" name="Column43" queryTableFieldId="17" dataDxfId="1"/>
    <tableColumn id="5" xr3:uid="{D023FB0F-C84A-4A41-B898-2B35CF7E09A0}" uniqueName="5" name="Column5" queryTableFieldId="5" dataDxfId="10"/>
    <tableColumn id="19" xr3:uid="{EA7C8AF3-D153-4F5B-9265-BEEEED4046CA}" uniqueName="19" name="Column53" queryTableFieldId="19" dataDxfId="0"/>
    <tableColumn id="6" xr3:uid="{98A92E1A-7828-4103-AB91-CEBCD5EACF8D}" uniqueName="6" name="Column6" queryTableFieldId="6" dataDxfId="9"/>
    <tableColumn id="7" xr3:uid="{FAFE15FC-6812-4392-92D2-D5A7DF206F1C}" uniqueName="7" name="Column7" queryTableFieldId="7" dataDxfId="8"/>
    <tableColumn id="8" xr3:uid="{C0EE67F5-5194-47CC-A2C3-2820387C56E3}" uniqueName="8" name="Column8" queryTableFieldId="8" dataDxfId="7"/>
    <tableColumn id="9" xr3:uid="{47CAFB1A-68E0-4163-986B-6B151916AB60}" uniqueName="9" name="Column9" queryTableFieldId="9" dataDxfId="6"/>
    <tableColumn id="10" xr3:uid="{AAEA7D92-342C-4A3C-BCEA-1927B645FC4C}" uniqueName="10" name="Column10" queryTableFieldId="10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B4B40-9CB5-4683-B2C0-45124726F595}">
  <dimension ref="A1:O26"/>
  <sheetViews>
    <sheetView tabSelected="1" workbookViewId="0">
      <selection activeCell="B25" sqref="B25"/>
    </sheetView>
  </sheetViews>
  <sheetFormatPr baseColWidth="10" defaultRowHeight="14.4" x14ac:dyDescent="0.3"/>
  <cols>
    <col min="1" max="1" width="61.44140625" bestFit="1" customWidth="1"/>
    <col min="2" max="2" width="61.44140625" customWidth="1"/>
    <col min="3" max="3" width="56.33203125" bestFit="1" customWidth="1"/>
    <col min="4" max="4" width="56.33203125" customWidth="1"/>
    <col min="5" max="5" width="60.77734375" bestFit="1" customWidth="1"/>
    <col min="6" max="6" width="60.77734375" customWidth="1"/>
    <col min="7" max="7" width="80.88671875" bestFit="1" customWidth="1"/>
    <col min="8" max="8" width="80.88671875" customWidth="1"/>
    <col min="9" max="9" width="80.88671875" bestFit="1" customWidth="1"/>
    <col min="10" max="10" width="80.88671875" customWidth="1"/>
    <col min="11" max="11" width="56.6640625" bestFit="1" customWidth="1"/>
    <col min="12" max="12" width="77.88671875" bestFit="1" customWidth="1"/>
    <col min="13" max="14" width="80.88671875" bestFit="1" customWidth="1"/>
    <col min="15" max="15" width="66.44140625" bestFit="1" customWidth="1"/>
  </cols>
  <sheetData>
    <row r="1" spans="1:15" x14ac:dyDescent="0.3">
      <c r="A1" t="s">
        <v>0</v>
      </c>
      <c r="B1" t="s">
        <v>194</v>
      </c>
      <c r="C1" t="s">
        <v>1</v>
      </c>
      <c r="D1" t="s">
        <v>195</v>
      </c>
      <c r="E1" t="s">
        <v>2</v>
      </c>
      <c r="F1" t="s">
        <v>196</v>
      </c>
      <c r="G1" t="s">
        <v>3</v>
      </c>
      <c r="H1" t="s">
        <v>197</v>
      </c>
      <c r="I1" t="s">
        <v>4</v>
      </c>
      <c r="J1" t="s">
        <v>198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s="1" t="s">
        <v>10</v>
      </c>
      <c r="B2" s="1">
        <v>1</v>
      </c>
      <c r="C2" s="1" t="s">
        <v>11</v>
      </c>
      <c r="D2" s="1">
        <v>0</v>
      </c>
      <c r="E2" s="1" t="s">
        <v>12</v>
      </c>
      <c r="F2" s="1">
        <v>1</v>
      </c>
      <c r="G2" s="1" t="s">
        <v>13</v>
      </c>
      <c r="H2" s="1">
        <v>0</v>
      </c>
      <c r="I2" s="1" t="s">
        <v>14</v>
      </c>
      <c r="J2" s="1">
        <v>1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</row>
    <row r="3" spans="1:15" x14ac:dyDescent="0.3">
      <c r="A3" s="1" t="s">
        <v>20</v>
      </c>
      <c r="B3" s="1">
        <v>1</v>
      </c>
      <c r="C3" s="1" t="s">
        <v>21</v>
      </c>
      <c r="D3" s="1">
        <v>1</v>
      </c>
      <c r="E3" s="1" t="s">
        <v>22</v>
      </c>
      <c r="F3" s="1">
        <v>1</v>
      </c>
      <c r="G3" s="1" t="s">
        <v>23</v>
      </c>
      <c r="H3" s="1">
        <v>0</v>
      </c>
      <c r="I3" s="1" t="s">
        <v>24</v>
      </c>
      <c r="J3" s="1">
        <v>1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</row>
    <row r="4" spans="1:15" x14ac:dyDescent="0.3">
      <c r="A4" s="1" t="s">
        <v>30</v>
      </c>
      <c r="B4" s="1">
        <v>0</v>
      </c>
      <c r="C4" s="1" t="s">
        <v>31</v>
      </c>
      <c r="D4" s="1">
        <v>0</v>
      </c>
      <c r="E4" s="1" t="s">
        <v>32</v>
      </c>
      <c r="F4" s="1">
        <v>1</v>
      </c>
      <c r="G4" s="1" t="s">
        <v>33</v>
      </c>
      <c r="H4" s="1">
        <v>0</v>
      </c>
      <c r="I4" s="1" t="s">
        <v>34</v>
      </c>
      <c r="J4" s="1">
        <v>0</v>
      </c>
      <c r="K4" s="1" t="s">
        <v>35</v>
      </c>
      <c r="L4" s="1" t="s">
        <v>36</v>
      </c>
      <c r="M4" s="1" t="s">
        <v>37</v>
      </c>
      <c r="N4" s="1" t="s">
        <v>38</v>
      </c>
      <c r="O4" s="1" t="s">
        <v>39</v>
      </c>
    </row>
    <row r="5" spans="1:15" x14ac:dyDescent="0.3">
      <c r="A5" s="1" t="s">
        <v>40</v>
      </c>
      <c r="B5" s="1">
        <v>0</v>
      </c>
      <c r="C5" s="1" t="s">
        <v>41</v>
      </c>
      <c r="D5" s="1">
        <v>0</v>
      </c>
      <c r="E5" s="1" t="s">
        <v>42</v>
      </c>
      <c r="F5" s="1">
        <v>0</v>
      </c>
      <c r="G5" s="1" t="s">
        <v>43</v>
      </c>
      <c r="H5" s="1">
        <v>0</v>
      </c>
      <c r="I5" s="1" t="s">
        <v>44</v>
      </c>
      <c r="J5" s="1">
        <v>0</v>
      </c>
      <c r="K5" s="1" t="s">
        <v>45</v>
      </c>
      <c r="L5" s="1" t="s">
        <v>46</v>
      </c>
      <c r="M5" s="1" t="s">
        <v>47</v>
      </c>
      <c r="N5" s="1" t="s">
        <v>48</v>
      </c>
      <c r="O5" s="1" t="s">
        <v>49</v>
      </c>
    </row>
    <row r="6" spans="1:15" x14ac:dyDescent="0.3">
      <c r="A6" s="1" t="s">
        <v>50</v>
      </c>
      <c r="B6" s="1">
        <v>1</v>
      </c>
      <c r="C6" s="1" t="s">
        <v>51</v>
      </c>
      <c r="D6" s="1">
        <v>1</v>
      </c>
      <c r="E6" s="1" t="s">
        <v>52</v>
      </c>
      <c r="F6" s="1">
        <v>1</v>
      </c>
      <c r="G6" s="1" t="s">
        <v>53</v>
      </c>
      <c r="H6" s="1">
        <v>0</v>
      </c>
      <c r="I6" s="1" t="s">
        <v>54</v>
      </c>
      <c r="J6" s="1">
        <v>0</v>
      </c>
      <c r="K6" s="1" t="s">
        <v>55</v>
      </c>
      <c r="L6" s="1" t="s">
        <v>56</v>
      </c>
      <c r="M6" s="1" t="s">
        <v>57</v>
      </c>
      <c r="N6" s="1" t="s">
        <v>58</v>
      </c>
      <c r="O6" s="1" t="s">
        <v>59</v>
      </c>
    </row>
    <row r="7" spans="1:15" x14ac:dyDescent="0.3">
      <c r="A7" s="1" t="s">
        <v>60</v>
      </c>
      <c r="B7" s="1">
        <v>0</v>
      </c>
      <c r="C7" s="1" t="s">
        <v>61</v>
      </c>
      <c r="D7" s="1">
        <v>0</v>
      </c>
      <c r="E7" s="1" t="s">
        <v>62</v>
      </c>
      <c r="F7" s="1">
        <v>0</v>
      </c>
      <c r="G7" s="1" t="s">
        <v>63</v>
      </c>
      <c r="H7" s="1">
        <v>0</v>
      </c>
      <c r="I7" s="1" t="s">
        <v>64</v>
      </c>
      <c r="J7" s="1">
        <v>0</v>
      </c>
      <c r="K7" s="1" t="s">
        <v>65</v>
      </c>
      <c r="L7" s="1" t="s">
        <v>66</v>
      </c>
      <c r="M7" s="1" t="s">
        <v>67</v>
      </c>
      <c r="N7" s="1" t="s">
        <v>68</v>
      </c>
      <c r="O7" s="1" t="s">
        <v>69</v>
      </c>
    </row>
    <row r="8" spans="1:15" x14ac:dyDescent="0.3">
      <c r="A8" s="1" t="s">
        <v>70</v>
      </c>
      <c r="B8" s="1">
        <v>1</v>
      </c>
      <c r="C8" s="1" t="s">
        <v>71</v>
      </c>
      <c r="D8" s="1">
        <v>1</v>
      </c>
      <c r="E8" s="1" t="s">
        <v>72</v>
      </c>
      <c r="F8" s="1">
        <v>1</v>
      </c>
      <c r="G8" s="1" t="s">
        <v>73</v>
      </c>
      <c r="H8" s="1">
        <v>1</v>
      </c>
      <c r="I8" s="1" t="s">
        <v>74</v>
      </c>
      <c r="J8" s="1">
        <v>1</v>
      </c>
      <c r="K8" s="1" t="s">
        <v>75</v>
      </c>
      <c r="L8" s="1" t="s">
        <v>76</v>
      </c>
      <c r="M8" s="1" t="s">
        <v>77</v>
      </c>
      <c r="N8" s="1" t="s">
        <v>78</v>
      </c>
      <c r="O8" s="1" t="s">
        <v>79</v>
      </c>
    </row>
    <row r="9" spans="1:15" x14ac:dyDescent="0.3">
      <c r="A9" s="1" t="s">
        <v>80</v>
      </c>
      <c r="B9" s="1">
        <v>1</v>
      </c>
      <c r="C9" s="1" t="s">
        <v>81</v>
      </c>
      <c r="D9" s="1">
        <v>1</v>
      </c>
      <c r="E9" s="1" t="s">
        <v>82</v>
      </c>
      <c r="F9" s="1">
        <v>1</v>
      </c>
      <c r="G9" s="1" t="s">
        <v>83</v>
      </c>
      <c r="H9" s="1">
        <v>1</v>
      </c>
      <c r="I9" s="1" t="s">
        <v>84</v>
      </c>
      <c r="J9" s="1">
        <v>1</v>
      </c>
      <c r="K9" s="1" t="s">
        <v>85</v>
      </c>
      <c r="L9" s="1" t="s">
        <v>86</v>
      </c>
      <c r="M9" s="1" t="s">
        <v>87</v>
      </c>
      <c r="N9" s="1" t="s">
        <v>88</v>
      </c>
      <c r="O9" s="1" t="s">
        <v>89</v>
      </c>
    </row>
    <row r="10" spans="1:15" x14ac:dyDescent="0.3">
      <c r="A10" s="1" t="s">
        <v>90</v>
      </c>
      <c r="B10" s="1">
        <v>0</v>
      </c>
      <c r="C10" s="1" t="s">
        <v>91</v>
      </c>
      <c r="D10" s="1">
        <v>0</v>
      </c>
      <c r="E10" s="1" t="s">
        <v>92</v>
      </c>
      <c r="F10" s="1">
        <v>0</v>
      </c>
      <c r="G10" s="1" t="s">
        <v>93</v>
      </c>
      <c r="H10" s="1">
        <v>0</v>
      </c>
      <c r="I10" s="1" t="s">
        <v>94</v>
      </c>
      <c r="J10" s="1">
        <v>0</v>
      </c>
      <c r="K10" s="1" t="s">
        <v>95</v>
      </c>
      <c r="L10" s="1" t="s">
        <v>96</v>
      </c>
      <c r="M10" s="1" t="s">
        <v>97</v>
      </c>
      <c r="N10" s="1" t="s">
        <v>98</v>
      </c>
      <c r="O10" s="1" t="s">
        <v>99</v>
      </c>
    </row>
    <row r="11" spans="1:15" x14ac:dyDescent="0.3">
      <c r="A11" s="1" t="s">
        <v>100</v>
      </c>
      <c r="B11" s="1">
        <v>1</v>
      </c>
      <c r="C11" s="1" t="s">
        <v>101</v>
      </c>
      <c r="D11" s="1">
        <v>1</v>
      </c>
      <c r="E11" s="1" t="s">
        <v>102</v>
      </c>
      <c r="F11" s="1">
        <v>1</v>
      </c>
      <c r="G11" s="1" t="s">
        <v>103</v>
      </c>
      <c r="H11" s="1">
        <v>1</v>
      </c>
      <c r="I11" s="1" t="s">
        <v>104</v>
      </c>
      <c r="J11" s="1">
        <v>1</v>
      </c>
      <c r="K11" s="1" t="s">
        <v>105</v>
      </c>
      <c r="L11" s="1" t="s">
        <v>106</v>
      </c>
      <c r="M11" s="1" t="s">
        <v>107</v>
      </c>
      <c r="N11" s="1" t="s">
        <v>108</v>
      </c>
      <c r="O11" s="1" t="s">
        <v>109</v>
      </c>
    </row>
    <row r="12" spans="1:15" x14ac:dyDescent="0.3">
      <c r="A12" s="1" t="s">
        <v>110</v>
      </c>
      <c r="B12" s="1">
        <v>0</v>
      </c>
      <c r="C12" s="1" t="s">
        <v>111</v>
      </c>
      <c r="D12" s="1">
        <v>0</v>
      </c>
      <c r="E12" s="1" t="s">
        <v>112</v>
      </c>
      <c r="F12" s="1">
        <v>0</v>
      </c>
      <c r="G12" s="1" t="s">
        <v>113</v>
      </c>
      <c r="H12" s="1">
        <v>0</v>
      </c>
      <c r="I12" s="1" t="s">
        <v>114</v>
      </c>
      <c r="J12" s="1">
        <v>0</v>
      </c>
      <c r="K12" s="1" t="s">
        <v>115</v>
      </c>
      <c r="L12" s="1" t="s">
        <v>116</v>
      </c>
      <c r="M12" s="1" t="s">
        <v>117</v>
      </c>
      <c r="N12" s="1" t="s">
        <v>118</v>
      </c>
      <c r="O12" s="1" t="s">
        <v>119</v>
      </c>
    </row>
    <row r="13" spans="1:15" x14ac:dyDescent="0.3">
      <c r="A13" s="1" t="s">
        <v>120</v>
      </c>
      <c r="B13" s="1">
        <v>0</v>
      </c>
      <c r="C13" s="1" t="s">
        <v>43</v>
      </c>
      <c r="D13" s="1">
        <v>0</v>
      </c>
      <c r="E13" s="1" t="s">
        <v>121</v>
      </c>
      <c r="F13" s="1">
        <v>0</v>
      </c>
      <c r="G13" s="1" t="s">
        <v>122</v>
      </c>
      <c r="H13" s="1">
        <v>0</v>
      </c>
      <c r="I13" s="1" t="s">
        <v>123</v>
      </c>
      <c r="J13" s="1">
        <v>0</v>
      </c>
      <c r="K13" s="1" t="s">
        <v>124</v>
      </c>
      <c r="L13" s="1" t="s">
        <v>47</v>
      </c>
      <c r="M13" s="1" t="s">
        <v>125</v>
      </c>
      <c r="N13" s="1" t="s">
        <v>126</v>
      </c>
      <c r="O13" s="1" t="s">
        <v>123</v>
      </c>
    </row>
    <row r="14" spans="1:15" x14ac:dyDescent="0.3">
      <c r="A14" s="1" t="s">
        <v>127</v>
      </c>
      <c r="B14" s="1">
        <v>0</v>
      </c>
      <c r="C14" s="1" t="s">
        <v>128</v>
      </c>
      <c r="D14" s="1">
        <v>0</v>
      </c>
      <c r="E14" s="1" t="s">
        <v>129</v>
      </c>
      <c r="F14" s="1">
        <v>0</v>
      </c>
      <c r="G14" s="1" t="s">
        <v>130</v>
      </c>
      <c r="H14" s="1">
        <v>0</v>
      </c>
      <c r="I14" s="1" t="s">
        <v>131</v>
      </c>
      <c r="J14" s="1">
        <v>0</v>
      </c>
      <c r="K14" s="1" t="s">
        <v>132</v>
      </c>
      <c r="L14" s="1" t="s">
        <v>133</v>
      </c>
      <c r="M14" s="1" t="s">
        <v>134</v>
      </c>
      <c r="N14" s="1" t="s">
        <v>135</v>
      </c>
      <c r="O14" s="1" t="s">
        <v>136</v>
      </c>
    </row>
    <row r="15" spans="1:15" x14ac:dyDescent="0.3">
      <c r="A15" s="1" t="s">
        <v>137</v>
      </c>
      <c r="B15" s="1">
        <v>0</v>
      </c>
      <c r="C15" s="1" t="s">
        <v>138</v>
      </c>
      <c r="D15" s="1">
        <v>0</v>
      </c>
      <c r="E15" s="1" t="s">
        <v>139</v>
      </c>
      <c r="F15" s="1">
        <v>0</v>
      </c>
      <c r="G15" s="1" t="s">
        <v>140</v>
      </c>
      <c r="H15" s="1">
        <v>0</v>
      </c>
      <c r="I15" s="1" t="s">
        <v>123</v>
      </c>
      <c r="J15" s="1">
        <v>0</v>
      </c>
      <c r="K15" s="1" t="s">
        <v>141</v>
      </c>
      <c r="L15" s="1" t="s">
        <v>142</v>
      </c>
      <c r="M15" s="1" t="s">
        <v>143</v>
      </c>
      <c r="N15" s="1" t="s">
        <v>47</v>
      </c>
      <c r="O15" s="1" t="s">
        <v>144</v>
      </c>
    </row>
    <row r="16" spans="1:15" x14ac:dyDescent="0.3">
      <c r="A16" s="1" t="s">
        <v>145</v>
      </c>
      <c r="B16" s="1">
        <v>1</v>
      </c>
      <c r="C16" s="1" t="s">
        <v>146</v>
      </c>
      <c r="D16" s="1">
        <v>0</v>
      </c>
      <c r="E16" s="1" t="s">
        <v>147</v>
      </c>
      <c r="F16" s="1">
        <v>0</v>
      </c>
      <c r="G16" s="1" t="s">
        <v>148</v>
      </c>
      <c r="H16" s="1">
        <v>0</v>
      </c>
      <c r="I16" s="1" t="s">
        <v>149</v>
      </c>
      <c r="J16" s="1">
        <v>0</v>
      </c>
      <c r="K16" s="1" t="s">
        <v>150</v>
      </c>
      <c r="L16" s="1" t="s">
        <v>151</v>
      </c>
      <c r="M16" s="1" t="s">
        <v>152</v>
      </c>
      <c r="N16" s="1" t="s">
        <v>153</v>
      </c>
      <c r="O16" s="1" t="s">
        <v>154</v>
      </c>
    </row>
    <row r="17" spans="1:15" x14ac:dyDescent="0.3">
      <c r="A17" s="1" t="s">
        <v>155</v>
      </c>
      <c r="B17" s="1">
        <v>1</v>
      </c>
      <c r="C17" s="1" t="s">
        <v>156</v>
      </c>
      <c r="D17" s="1">
        <v>1</v>
      </c>
      <c r="E17" s="1" t="s">
        <v>157</v>
      </c>
      <c r="F17" s="1">
        <v>0</v>
      </c>
      <c r="G17" s="1" t="s">
        <v>158</v>
      </c>
      <c r="H17" s="1">
        <v>0</v>
      </c>
      <c r="I17" s="1" t="s">
        <v>159</v>
      </c>
      <c r="J17" s="1">
        <v>0</v>
      </c>
      <c r="K17" s="1" t="s">
        <v>160</v>
      </c>
      <c r="L17" s="1" t="s">
        <v>161</v>
      </c>
      <c r="M17" s="1" t="s">
        <v>162</v>
      </c>
      <c r="N17" s="1" t="s">
        <v>163</v>
      </c>
      <c r="O17" s="1" t="s">
        <v>164</v>
      </c>
    </row>
    <row r="18" spans="1:15" x14ac:dyDescent="0.3">
      <c r="A18" s="1" t="s">
        <v>165</v>
      </c>
      <c r="B18" s="1">
        <v>1</v>
      </c>
      <c r="C18" s="1" t="s">
        <v>166</v>
      </c>
      <c r="D18" s="1">
        <v>1</v>
      </c>
      <c r="E18" s="1" t="s">
        <v>167</v>
      </c>
      <c r="F18" s="1">
        <v>0</v>
      </c>
      <c r="G18" s="1" t="s">
        <v>168</v>
      </c>
      <c r="H18" s="1">
        <v>0</v>
      </c>
      <c r="I18" s="1" t="s">
        <v>169</v>
      </c>
      <c r="J18" s="1">
        <v>1</v>
      </c>
      <c r="K18" s="1" t="s">
        <v>170</v>
      </c>
      <c r="L18" s="1" t="s">
        <v>171</v>
      </c>
      <c r="M18" s="1" t="s">
        <v>172</v>
      </c>
      <c r="N18" s="1" t="s">
        <v>173</v>
      </c>
      <c r="O18" s="1" t="s">
        <v>174</v>
      </c>
    </row>
    <row r="19" spans="1:15" x14ac:dyDescent="0.3">
      <c r="A19" s="1" t="s">
        <v>175</v>
      </c>
      <c r="B19" s="1">
        <v>1</v>
      </c>
      <c r="C19" s="1" t="s">
        <v>176</v>
      </c>
      <c r="D19" s="1">
        <v>1</v>
      </c>
      <c r="E19" s="1" t="s">
        <v>177</v>
      </c>
      <c r="F19" s="1">
        <v>0</v>
      </c>
      <c r="G19" s="1" t="s">
        <v>178</v>
      </c>
      <c r="H19" s="1">
        <v>0</v>
      </c>
      <c r="I19" s="1" t="s">
        <v>179</v>
      </c>
      <c r="J19" s="1">
        <v>0</v>
      </c>
      <c r="K19" s="1" t="s">
        <v>180</v>
      </c>
      <c r="L19" s="1" t="s">
        <v>181</v>
      </c>
      <c r="M19" s="1" t="s">
        <v>182</v>
      </c>
      <c r="N19" s="1" t="s">
        <v>183</v>
      </c>
      <c r="O19" s="1" t="s">
        <v>184</v>
      </c>
    </row>
    <row r="20" spans="1:15" x14ac:dyDescent="0.3">
      <c r="A20" s="1" t="s">
        <v>185</v>
      </c>
      <c r="B20" s="1">
        <v>1</v>
      </c>
      <c r="C20" s="1" t="s">
        <v>186</v>
      </c>
      <c r="D20" s="1">
        <v>0</v>
      </c>
      <c r="E20" s="1" t="s">
        <v>187</v>
      </c>
      <c r="F20" s="1">
        <v>0</v>
      </c>
      <c r="G20" s="1" t="s">
        <v>188</v>
      </c>
      <c r="H20" s="1">
        <v>0</v>
      </c>
      <c r="I20" s="1" t="s">
        <v>189</v>
      </c>
      <c r="J20" s="1">
        <v>0</v>
      </c>
      <c r="K20" s="1" t="s">
        <v>190</v>
      </c>
      <c r="L20" s="1" t="s">
        <v>191</v>
      </c>
      <c r="M20" s="1" t="s">
        <v>192</v>
      </c>
      <c r="N20" s="1" t="s">
        <v>138</v>
      </c>
      <c r="O20" s="1" t="s">
        <v>193</v>
      </c>
    </row>
    <row r="21" spans="1:15" x14ac:dyDescent="0.3">
      <c r="A21" s="1"/>
      <c r="B21" s="1">
        <f>SUM(B2:B20)</f>
        <v>11</v>
      </c>
      <c r="C21" s="1"/>
      <c r="D21" s="1">
        <f>SUM(D2:D20)/2</f>
        <v>4</v>
      </c>
      <c r="E21" s="1"/>
      <c r="F21" s="1">
        <f>SUM(F2:F20)/3</f>
        <v>2.3333333333333335</v>
      </c>
      <c r="G21" s="1"/>
      <c r="H21" s="1" cm="1">
        <f t="array" ref="H21">SUM(H2:H20/4)</f>
        <v>0.75</v>
      </c>
      <c r="I21" s="1"/>
      <c r="J21" s="1">
        <f>SUM(J2:J20)/5</f>
        <v>1.2</v>
      </c>
      <c r="K21" s="1"/>
      <c r="L21" s="1"/>
      <c r="M21" s="1"/>
      <c r="N21" s="1"/>
      <c r="O21" s="1"/>
    </row>
    <row r="23" spans="1:15" x14ac:dyDescent="0.3">
      <c r="B23" t="s">
        <v>200</v>
      </c>
    </row>
    <row r="24" spans="1:15" x14ac:dyDescent="0.3">
      <c r="B24">
        <f>1/3+1/3+1/3+0+1+0+1+1+0+1+0+0+0+0+1+1+1+0+1</f>
        <v>9</v>
      </c>
    </row>
    <row r="25" spans="1:15" x14ac:dyDescent="0.3">
      <c r="B25" t="s">
        <v>199</v>
      </c>
    </row>
    <row r="26" spans="1:15" x14ac:dyDescent="0.3">
      <c r="B26">
        <f>B21+D21+F21+H21+J21</f>
        <v>19.283333333333331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2C797-5433-4DB4-9F93-95B4716B1338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AF0BDD-2E66-47A1-AAB8-56E59491FF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productos_clasificados_BM25_ref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Rivera</dc:creator>
  <cp:lastModifiedBy>Diego Rivera</cp:lastModifiedBy>
  <dcterms:created xsi:type="dcterms:W3CDTF">2022-07-14T13:37:54Z</dcterms:created>
  <dcterms:modified xsi:type="dcterms:W3CDTF">2022-07-14T13:47:39Z</dcterms:modified>
</cp:coreProperties>
</file>