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78defd49ef144/Escritorio/Proyectos/Coperama/"/>
    </mc:Choice>
  </mc:AlternateContent>
  <xr:revisionPtr revIDLastSave="0" documentId="8_{1326F864-0960-4613-801D-607BB5B98B7A}" xr6:coauthVersionLast="47" xr6:coauthVersionMax="47" xr10:uidLastSave="{00000000-0000-0000-0000-000000000000}"/>
  <bookViews>
    <workbookView xWindow="-18540" yWindow="-21720" windowWidth="51840" windowHeight="21240" xr2:uid="{CAFC7F3A-916D-4BAB-A8A0-DD09C4E21975}"/>
  </bookViews>
  <sheets>
    <sheet name="productos_clasificados_BM25-000" sheetId="2" r:id="rId1"/>
    <sheet name="Hoja1" sheetId="1" r:id="rId2"/>
  </sheets>
  <definedNames>
    <definedName name="DatosExternos_1" localSheetId="0" hidden="1">'productos_clasificados_BM25-000'!$B$1:$U$20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2" l="1"/>
  <c r="C21" i="2"/>
  <c r="O2" i="2"/>
  <c r="O21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L2" i="2"/>
  <c r="L3" i="2"/>
  <c r="L21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I2" i="2"/>
  <c r="I21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F2" i="2"/>
  <c r="F3" i="2"/>
  <c r="F21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D2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32722-67AA-4E4A-A0C9-AD067CB16B45}" keepAlive="1" name="Consulta - productos_clasificados_BM25-00000-of-00001" description="Conexión a la consulta 'productos_clasificados_BM25-00000-of-00001' en el libro." type="5" refreshedVersion="8" background="1" saveData="1">
    <dbPr connection="Provider=Microsoft.Mashup.OleDb.1;Data Source=$Workbook$;Location=productos_clasificados_BM25-00000-of-00001;Extended Properties=&quot;&quot;" command="SELECT * FROM [productos_clasificados_BM25-00000-of-00001]"/>
  </connection>
</connections>
</file>

<file path=xl/sharedStrings.xml><?xml version="1.0" encoding="utf-8"?>
<sst xmlns="http://schemas.openxmlformats.org/spreadsheetml/2006/main" count="251" uniqueCount="224">
  <si>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</si>
  <si>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</si>
  <si>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</si>
  <si>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</si>
  <si>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</si>
  <si>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</si>
  <si>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</si>
  <si>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</si>
  <si>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</si>
  <si>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</si>
  <si>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</si>
  <si>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['TAPICERÍA'</t>
  </si>
  <si>
    <t xml:space="preserve"> 'ESPUMA'</t>
  </si>
  <si>
    <t xml:space="preserve"> 'ESPUMA ESPERMICIDA'</t>
  </si>
  <si>
    <t xml:space="preserve"> 'COCIDO - SIN CASCARÓN- EN RODAJAS (HUEVO DURO EN RODAJAS)'</t>
  </si>
  <si>
    <t xml:space="preserve"> 'GOMA DE ESPUMA'</t>
  </si>
  <si>
    <t xml:space="preserve"> 'ESPUMA PARA NEUMÁTICOS'</t>
  </si>
  <si>
    <t xml:space="preserve"> 'APLICADOR DE ESPUMA'</t>
  </si>
  <si>
    <t xml:space="preserve"> 'MOLDEADO DE HULE ESPUMA'</t>
  </si>
  <si>
    <t xml:space="preserve"> 'ESPUMA SELLADORA DE TIRO'</t>
  </si>
  <si>
    <t xml:space="preserve"> 'ESPUMA SUPRESORA DE FUEGO']</t>
  </si>
  <si>
    <t/>
  </si>
  <si>
    <t>['PERFUME'</t>
  </si>
  <si>
    <t xml:space="preserve"> 'AIRE'</t>
  </si>
  <si>
    <t xml:space="preserve"> 'AGUA DE PERFUME'</t>
  </si>
  <si>
    <t xml:space="preserve"> 'WILLIAMS BON CHRETIEN (BARTLETT)'</t>
  </si>
  <si>
    <t xml:space="preserve"> 'FLORES DE MONTAÑA'</t>
  </si>
  <si>
    <t xml:space="preserve"> 'CORONA DE FLORES'</t>
  </si>
  <si>
    <t xml:space="preserve"> 'ELÉCTRICO'</t>
  </si>
  <si>
    <t xml:space="preserve"> 'AIRE COMPRIMIDO'</t>
  </si>
  <si>
    <t xml:space="preserve"> 'CON SABOR A FLORES'</t>
  </si>
  <si>
    <t xml:space="preserve"> 'ACEITE']</t>
  </si>
  <si>
    <t>['VAINILLA'</t>
  </si>
  <si>
    <t xml:space="preserve"> 'VAINILLA FRANCESA'</t>
  </si>
  <si>
    <t xml:space="preserve"> 'AMBIENTADOR DE BOMBA'</t>
  </si>
  <si>
    <t xml:space="preserve"> 'AZÚCAR DE VAINILLA'</t>
  </si>
  <si>
    <t xml:space="preserve"> 'AMBIENTADOR DE VELAS'</t>
  </si>
  <si>
    <t xml:space="preserve"> 'AMBIENTADOR EN AEROSOL'</t>
  </si>
  <si>
    <t xml:space="preserve"> 'VAINA DE VAINILLA'</t>
  </si>
  <si>
    <t xml:space="preserve"> 'AIRE COMPRIMIDO']</t>
  </si>
  <si>
    <t>['ACCESORIO FLORAL'</t>
  </si>
  <si>
    <t xml:space="preserve"> 'AEROSOL'</t>
  </si>
  <si>
    <t xml:space="preserve"> 'ARREGLO FLORAL ARTIFICIAL'</t>
  </si>
  <si>
    <t xml:space="preserve"> 'AEROSOL CORPORAL'</t>
  </si>
  <si>
    <t xml:space="preserve"> 'AEROSOL VAGINAL'</t>
  </si>
  <si>
    <t xml:space="preserve"> 'AEROSOL PARA CABELLO'</t>
  </si>
  <si>
    <t xml:space="preserve"> 'AEROSOL PARA HERIDAS/QUEMADURAS'</t>
  </si>
  <si>
    <t xml:space="preserve"> 'PULVERIZADOR/CHORRO NO AEROSOL'</t>
  </si>
  <si>
    <t xml:space="preserve"> 'SECADO - AEROSOL (HUEVO)']</t>
  </si>
  <si>
    <t>['LAVANDA'</t>
  </si>
  <si>
    <t xml:space="preserve"> 'ELIMINADOR DE MANCHAS'</t>
  </si>
  <si>
    <t xml:space="preserve"> 'AGUA DE LAVANDA'</t>
  </si>
  <si>
    <t xml:space="preserve"> 'UNIDAD DE SUMINISTRO DE ENERGÍA DE REPUESTO'</t>
  </si>
  <si>
    <t xml:space="preserve"> 'OLORES DISUASIVOS PARA MASCOTAS'</t>
  </si>
  <si>
    <t xml:space="preserve"> 'CABEZA DE TRAPEADOR DE REPUESTO'</t>
  </si>
  <si>
    <t xml:space="preserve"> 'MANGO DE TRAPEADOR DE REPUESTO'</t>
  </si>
  <si>
    <t xml:space="preserve"> 'MANGO DE ESCOBA DE REPUESTO'</t>
  </si>
  <si>
    <t xml:space="preserve"> 'CABEZA DE ESCOBA DE REPUESTO'</t>
  </si>
  <si>
    <t xml:space="preserve"> 'REPUESTO DE LÍQUIDO DE LIMPIEZA']</t>
  </si>
  <si>
    <t>['AMBIENTADOR EN AEROSOL'</t>
  </si>
  <si>
    <t xml:space="preserve"> '6 EN 1'</t>
  </si>
  <si>
    <t xml:space="preserve"> '8 EN 1'</t>
  </si>
  <si>
    <t xml:space="preserve"> '7 EN 1'</t>
  </si>
  <si>
    <t xml:space="preserve"> '1 MES EN ADELANTE'</t>
  </si>
  <si>
    <t xml:space="preserve"> '3 MESES EN ADELANTE'</t>
  </si>
  <si>
    <t xml:space="preserve"> 'NIÑO 3 AÑOS EN ADELANTE'</t>
  </si>
  <si>
    <t xml:space="preserve"> 'LOMO CORTO CON CUADRIL EN 1 COSTILLAS (CEPE 404874)'</t>
  </si>
  <si>
    <t xml:space="preserve"> 'LOMO CORTO CON CUADRIL EN 3 COSTILLAS (CEPE 404876)']</t>
  </si>
  <si>
    <t>['DESINFECTANTE'</t>
  </si>
  <si>
    <t xml:space="preserve"> 'LIMÓN'</t>
  </si>
  <si>
    <t xml:space="preserve"> 'LÍQUIDO BLANQUEADOR'</t>
  </si>
  <si>
    <t xml:space="preserve"> 'LIMÓN GRIEGO'</t>
  </si>
  <si>
    <t xml:space="preserve"> 'LIMÓN MARROQUÍ'</t>
  </si>
  <si>
    <t xml:space="preserve"> 'BLANQUEADOR DE ROPA'</t>
  </si>
  <si>
    <t xml:space="preserve"> 'BLANQUEADOR DE UÑAS'</t>
  </si>
  <si>
    <t xml:space="preserve"> 'BLANQUEADOR DE ZAPATOS'</t>
  </si>
  <si>
    <t xml:space="preserve"> 'BLANQUEADOR DE DENTADURA'</t>
  </si>
  <si>
    <t xml:space="preserve"> 'DESINFECTANTE PARA PIEL']</t>
  </si>
  <si>
    <t>['CERA'</t>
  </si>
  <si>
    <t xml:space="preserve"> 'CERA TÉRMICA'</t>
  </si>
  <si>
    <t xml:space="preserve"> 'CERA VEGETAL'</t>
  </si>
  <si>
    <t xml:space="preserve"> 'CERA PARAFINA'</t>
  </si>
  <si>
    <t xml:space="preserve"> 'DEPILACIÓN CON CERA'</t>
  </si>
  <si>
    <t xml:space="preserve"> 'GRASA Y CERA'</t>
  </si>
  <si>
    <t xml:space="preserve"> 'CERA PARA AUTOS'</t>
  </si>
  <si>
    <t xml:space="preserve"> 'CERA DE ABEJA'</t>
  </si>
  <si>
    <t xml:space="preserve"> 'CERA PARA MADERA'</t>
  </si>
  <si>
    <t xml:space="preserve"> 'CERA PARA SUPERFICIE']</t>
  </si>
  <si>
    <t>['CANELA'</t>
  </si>
  <si>
    <t xml:space="preserve"> 'DESINFECTANTE'</t>
  </si>
  <si>
    <t xml:space="preserve"> 'DESINFECTANTE PARA BOQUILLA'</t>
  </si>
  <si>
    <t xml:space="preserve"> 'DESINFECTANTE PARA PIEL'</t>
  </si>
  <si>
    <t xml:space="preserve"> 'DESINFECTANTE PARA MASCOTAS'</t>
  </si>
  <si>
    <t xml:space="preserve"> 'DESINFECTANTE - USO GENERAL'</t>
  </si>
  <si>
    <t xml:space="preserve"> 'DESINFECTANTE - USO ESPECÍFICO'</t>
  </si>
  <si>
    <t xml:space="preserve"> 'ALBAHACA CANELA (POR EJEMPLO</t>
  </si>
  <si>
    <t xml:space="preserve"> OCIMUM BASILICUM VAR. CINNAMON)'</t>
  </si>
  <si>
    <t xml:space="preserve"> 'PIERNA CON PARTE TRASERA/CUARTO DE PIERNA (CEPE 700901)'</t>
  </si>
  <si>
    <t xml:space="preserve"> 'BIFE ANGOSTO 0 COSTILLAS']</t>
  </si>
  <si>
    <t>['MULTIUSOS'</t>
  </si>
  <si>
    <t xml:space="preserve"> 'ACCESORIO FLORAL'</t>
  </si>
  <si>
    <t xml:space="preserve"> 'ESTANTERÍA MULTIUSOS'</t>
  </si>
  <si>
    <t xml:space="preserve"> 'LIMPIADOR'</t>
  </si>
  <si>
    <t xml:space="preserve"> 'PELÍCULA DE TRANSPARENCIA MULTIUSOS'</t>
  </si>
  <si>
    <t xml:space="preserve"> 'CAJA DE COSTURA MULTIUSOS'</t>
  </si>
  <si>
    <t xml:space="preserve"> 'LIMPIADOR INDUSTRIAL'</t>
  </si>
  <si>
    <t xml:space="preserve"> 'LIMPIADOR DE DENTADURA/PRÓTESIS'</t>
  </si>
  <si>
    <t xml:space="preserve"> 'LIMPIADOR DE BROCHAS']</t>
  </si>
  <si>
    <t>['45'</t>
  </si>
  <si>
    <t xml:space="preserve"> '45 CM'</t>
  </si>
  <si>
    <t xml:space="preserve"> 'BAHÍA DE 45 GRADOS'</t>
  </si>
  <si>
    <t xml:space="preserve"> 'TAPA/CAPUCHÓN DE REPUESTO'</t>
  </si>
  <si>
    <t xml:space="preserve"> 'ANTENA DE REPUESTO'</t>
  </si>
  <si>
    <t xml:space="preserve"> 'CUCHILLAS DE REPUESTO'</t>
  </si>
  <si>
    <t xml:space="preserve"> 'REPUESTO PARA PORTAMINAS'</t>
  </si>
  <si>
    <t xml:space="preserve"> 'TECLADO DE REPUESTO'</t>
  </si>
  <si>
    <t xml:space="preserve"> 'ADAPTADOR/CABLE DE REPUESTO'</t>
  </si>
  <si>
    <t xml:space="preserve"> 'PUERTA DE REPUESTO']</t>
  </si>
  <si>
    <t>['COCA'</t>
  </si>
  <si>
    <t xml:space="preserve"> 'COLA'</t>
  </si>
  <si>
    <t xml:space="preserve"> 'COLA (CEPE 701501)'</t>
  </si>
  <si>
    <t xml:space="preserve"> 'MEZCLA DE COLA'</t>
  </si>
  <si>
    <t xml:space="preserve"> 'PEINE COLA DE RATÓN'</t>
  </si>
  <si>
    <t xml:space="preserve"> 'COLA DE LOMO (CEPE 405082)'</t>
  </si>
  <si>
    <t xml:space="preserve"> 'SUJETADOR PARA COLA DE CABALLO'</t>
  </si>
  <si>
    <t xml:space="preserve"> 'MITAD TRASERA SIN COLA (CEPE 700402)'</t>
  </si>
  <si>
    <t xml:space="preserve"> 'MITAD TRASERA SIN COLA (CEPE 710402)'</t>
  </si>
  <si>
    <t xml:space="preserve"> 'CUARTO DE LA PIERNA SIN COLA (CEPE 710902)']</t>
  </si>
  <si>
    <t>['EE. UU. - CALIFORNIA - CALIFORNIA SHENANDOAH VALLEY'</t>
  </si>
  <si>
    <t xml:space="preserve"> 'MANZANA'</t>
  </si>
  <si>
    <t xml:space="preserve"> 'SABOR DE MANZANA'</t>
  </si>
  <si>
    <t xml:space="preserve"> 'DESCORAZONADOR DE MANZANA'</t>
  </si>
  <si>
    <t xml:space="preserve"> 'PAY DE MANZANA'</t>
  </si>
  <si>
    <t xml:space="preserve"> 'MANZANA GRANNY'</t>
  </si>
  <si>
    <t xml:space="preserve"> 'MANZANA SILVESTRE'</t>
  </si>
  <si>
    <t xml:space="preserve"> 'CALIFORNIA SUGAR PEAR'</t>
  </si>
  <si>
    <t xml:space="preserve"> 'LÍNEA DE ARNÉS DE LA BOTAVARA DE LA TABLA DE WINDSURF'</t>
  </si>
  <si>
    <t xml:space="preserve"> 'EE. UU. - CALIFORNIA - COSTA DE SONOMA']</t>
  </si>
  <si>
    <t>['MONTADA SOBRE RIELES'</t>
  </si>
  <si>
    <t xml:space="preserve"> 'PIERNA CON PARTE TRASERA SIN COLA/CUARTO DE PIERNA SIN COLA (CEPE 700902)'</t>
  </si>
  <si>
    <t xml:space="preserve"> 'BIFE ANGOSTO 1 COSTILLA'</t>
  </si>
  <si>
    <t xml:space="preserve"> 'BIFE ANGOSTO 0 COSTILLAS'</t>
  </si>
  <si>
    <t xml:space="preserve"> 'BIFE ANCHO 9 COSTILLAS'</t>
  </si>
  <si>
    <t xml:space="preserve"> 'BIFE ANCHO 8 COSTILLAS'</t>
  </si>
  <si>
    <t xml:space="preserve"> 'BIFE ANCHO 7 COSTILLAS'</t>
  </si>
  <si>
    <t xml:space="preserve"> 'BIFE ANCHO 6 COSTILLAS'</t>
  </si>
  <si>
    <t xml:space="preserve"> 'BIFE ANCHO 5 COSTILLAS'</t>
  </si>
  <si>
    <t xml:space="preserve"> 'TESTÍCULOS/FRITADA/TESTÍCULOS (CEPE 702201)']</t>
  </si>
  <si>
    <t>['CREMA HIDRATANTE - ANTIENVEJECIMIENTO'</t>
  </si>
  <si>
    <t xml:space="preserve"> 'CREMA HIDRATANTE - ANTICELULITIS'</t>
  </si>
  <si>
    <t xml:space="preserve"> 'CREMA HIDRATANTE - HIDRATACIÓN SUPERIOR'</t>
  </si>
  <si>
    <t xml:space="preserve"> 'CREMA HIDRATANTE - USO GENERAL'</t>
  </si>
  <si>
    <t xml:space="preserve"> 'CREMA HIDRATANTE - USO ESPECÍFICO'</t>
  </si>
  <si>
    <t xml:space="preserve"> 'CREMA HIDRATANTE - CONTROL DE COLOR/PIGMENTACIÓN'</t>
  </si>
  <si>
    <t xml:space="preserve"> 'HIDRATANTE'</t>
  </si>
  <si>
    <t xml:space="preserve"> 'MASCARILLA HIDRATANTE'</t>
  </si>
  <si>
    <t xml:space="preserve"> 'CREMA'</t>
  </si>
  <si>
    <t xml:space="preserve"> 'DISCO HUMIDIFICADOR/BOLSA HIDRATANTE']</t>
  </si>
  <si>
    <t>['ESPONJA DESMAQUILLANTE'</t>
  </si>
  <si>
    <t xml:space="preserve"> 'GUANTE DESMAQUILLANTE'</t>
  </si>
  <si>
    <t xml:space="preserve"> 'AGUA'</t>
  </si>
  <si>
    <t xml:space="preserve"> 'AGUA MEDICINAL'</t>
  </si>
  <si>
    <t xml:space="preserve"> 'AGUA TÓNICA'</t>
  </si>
  <si>
    <t xml:space="preserve"> 'AGUA MINERAL'</t>
  </si>
  <si>
    <t xml:space="preserve"> 'AGUA SALADA'</t>
  </si>
  <si>
    <t xml:space="preserve"> 'SIN AGUA'</t>
  </si>
  <si>
    <t xml:space="preserve"> 'AGUA DULCE'</t>
  </si>
  <si>
    <t xml:space="preserve"> 'AGUA DE MANANTIAL']</t>
  </si>
  <si>
    <t>['TRIPLE HOJA'</t>
  </si>
  <si>
    <t xml:space="preserve"> 'CUCHILLA DE UNA SOLA HOJA'</t>
  </si>
  <si>
    <t xml:space="preserve"> 'TRIPLE'</t>
  </si>
  <si>
    <t xml:space="preserve"> 'BOLSA DESECHABLE'</t>
  </si>
  <si>
    <t xml:space="preserve"> 'MADRE / MUJER EMBARAZADA'</t>
  </si>
  <si>
    <t xml:space="preserve"> 'ACLARADO TRIPLE'</t>
  </si>
  <si>
    <t xml:space="preserve"> 'PUNTA TRIPLE'</t>
  </si>
  <si>
    <t xml:space="preserve"> 'TRIPLE ACCIÓN'</t>
  </si>
  <si>
    <t xml:space="preserve"> 'CARTUCHO TRIPLE'</t>
  </si>
  <si>
    <t xml:space="preserve"> 'HOJA']</t>
  </si>
  <si>
    <t>['DESODORANTE DE ZAPATOS'</t>
  </si>
  <si>
    <t xml:space="preserve"> 'DESODORANTE PARA MASCOTAS'</t>
  </si>
  <si>
    <t xml:space="preserve"> 'FILTRO DESODORANTE PARA REFRIGERADORES'</t>
  </si>
  <si>
    <t xml:space="preserve"> 'MONTADA SOBRE RIELES'</t>
  </si>
  <si>
    <t xml:space="preserve"> 'BIFE ANCHO 6 COSTILLAS']</t>
  </si>
  <si>
    <t>['MEZCLA DE FRUTAS Y VERDURAS DE LA UE Y DE FUERA DE LA UE'</t>
  </si>
  <si>
    <t xml:space="preserve"> 'AVENA'</t>
  </si>
  <si>
    <t xml:space="preserve"> 'GEL'</t>
  </si>
  <si>
    <t xml:space="preserve"> 'TOALLA DE BAÑO/SÁBANA DE BAÑO'</t>
  </si>
  <si>
    <t xml:space="preserve"> 'BAÑO'</t>
  </si>
  <si>
    <t xml:space="preserve"> 'GEL ESPERMICIDA'</t>
  </si>
  <si>
    <t xml:space="preserve"> 'COMPRESA DE GEL CALIENTE/FRÍA'</t>
  </si>
  <si>
    <t xml:space="preserve"> 'MALETÍN DE BAÑO'</t>
  </si>
  <si>
    <t xml:space="preserve"> 'SAL DE BAÑO'</t>
  </si>
  <si>
    <t xml:space="preserve"> 'LAVABO DE BAÑO']</t>
  </si>
  <si>
    <t>Column12</t>
  </si>
  <si>
    <t>Column22</t>
  </si>
  <si>
    <t>Column23</t>
  </si>
  <si>
    <t>Column32</t>
  </si>
  <si>
    <t>Column33</t>
  </si>
  <si>
    <t>Column42</t>
  </si>
  <si>
    <t>Column43</t>
  </si>
  <si>
    <t>Column52</t>
  </si>
  <si>
    <t>Column53</t>
  </si>
  <si>
    <t>RESULTADO</t>
  </si>
  <si>
    <t>prod_name</t>
  </si>
  <si>
    <t xml:space="preserve">Limpia tapicería en espuma Binner </t>
  </si>
  <si>
    <t xml:space="preserve">Aceite Bon Aire eléctrico perfume flores </t>
  </si>
  <si>
    <t xml:space="preserve">Ambientador Bon Aire electra oíl vainilla </t>
  </si>
  <si>
    <t xml:space="preserve">Aromatizante Air Wick Pure aerosol floral magnolia </t>
  </si>
  <si>
    <t xml:space="preserve">Eliminador de olores Glade lavanda  toque repuesto </t>
  </si>
  <si>
    <t xml:space="preserve">Repuesto Aromatizante De Ambiente En Aerosol Automático 3 En 1 Hawaiian Breeze Glade </t>
  </si>
  <si>
    <t xml:space="preserve">Blanqueador Máxima desinfectante limón </t>
  </si>
  <si>
    <t xml:space="preserve">Cera neutra Bufalo cojin </t>
  </si>
  <si>
    <t>Desinfectante canela Pinolina pague 1500 ml lleve 2000ml</t>
  </si>
  <si>
    <t xml:space="preserve">Limpiador Fabuloso multiusos antibacterial floral doypack </t>
  </si>
  <si>
    <t xml:space="preserve">Insecticida 45 noches repuesto  raid  </t>
  </si>
  <si>
    <t xml:space="preserve">Gaseosa Coca Cola Zero </t>
  </si>
  <si>
    <t xml:space="preserve">Néctar de manzana California </t>
  </si>
  <si>
    <t xml:space="preserve">Refresco Bio Frut mora-cereza-fresa </t>
  </si>
  <si>
    <t xml:space="preserve">Crema hidratante Nivea </t>
  </si>
  <si>
    <t xml:space="preserve">Desmaquillante Ogue agua micelar rostro </t>
  </si>
  <si>
    <t xml:space="preserve">Café descafeinado Águila Roja </t>
  </si>
  <si>
    <t xml:space="preserve">Desodorante Dove </t>
  </si>
  <si>
    <t xml:space="preserve">Atún Isabel Sanduchero en aceite Natural, Trozos de Atún </t>
  </si>
  <si>
    <t>Métrica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</si>
</sst>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55E9665-CB9F-4A5B-936D-3BAF796CCA22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12" dataBound="0" tableColumnId="12"/>
      <queryTableField id="2" name="Column2" tableColumnId="2"/>
      <queryTableField id="14" dataBound="0" tableColumnId="14"/>
      <queryTableField id="13" dataBound="0" tableColumnId="13"/>
      <queryTableField id="3" name="Column3" tableColumnId="3"/>
      <queryTableField id="16" dataBound="0" tableColumnId="16"/>
      <queryTableField id="15" dataBound="0" tableColumnId="15"/>
      <queryTableField id="4" name="Column4" tableColumnId="4"/>
      <queryTableField id="18" dataBound="0" tableColumnId="18"/>
      <queryTableField id="17" dataBound="0" tableColumnId="17"/>
      <queryTableField id="5" name="Column5" tableColumnId="5"/>
      <queryTableField id="20" dataBound="0" tableColumnId="20"/>
      <queryTableField id="19" dataBound="0" tableColumnId="19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E0A3A-1256-4685-B747-87F528C443DC}" name="productos_clasificados_BM25_00000_of_00001" displayName="productos_clasificados_BM25_00000_of_00001" ref="B1:U21" tableType="queryTable" totalsRowCount="1">
  <autoFilter ref="B1:U20" xr:uid="{E99E0A3A-1256-4685-B747-87F528C443DC}"/>
  <tableColumns count="20">
    <tableColumn id="1" xr3:uid="{C8A1F112-E4CE-41D0-8692-69931CD929B3}" uniqueName="1" name="Column1" queryTableFieldId="1" dataDxfId="39" totalsRowDxfId="19"/>
    <tableColumn id="12" xr3:uid="{E610C673-CB5F-4709-B845-6B2D6C80E7D2}" uniqueName="12" name="Column12" totalsRowFunction="custom" queryTableFieldId="12" dataDxfId="28" totalsRowDxfId="18">
      <totalsRowFormula>SUM(productos_clasificados_BM25_00000_of_00001[Column12])</totalsRowFormula>
    </tableColumn>
    <tableColumn id="2" xr3:uid="{EEAAF8E4-C356-4072-B52A-2A7217BA92CE}" uniqueName="2" name="Column2" queryTableFieldId="2" dataDxfId="38" totalsRowDxfId="17"/>
    <tableColumn id="14" xr3:uid="{67DBE004-8B95-4CF8-B290-9ED722769CB0}" uniqueName="14" name="Column23" queryTableFieldId="14" dataDxfId="27" totalsRowDxfId="16"/>
    <tableColumn id="13" xr3:uid="{590DEDC8-39E1-4A24-AA4C-B4F3F216E37A}" uniqueName="13" name="Column22" totalsRowFunction="custom" queryTableFieldId="13" dataDxfId="23" totalsRowDxfId="15">
      <calculatedColumnFormula>productos_clasificados_BM25_00000_of_00001[[#This Row],[Column23]]/2</calculatedColumnFormula>
      <totalsRowFormula>SUM(productos_clasificados_BM25_00000_of_00001[Column22])</totalsRowFormula>
    </tableColumn>
    <tableColumn id="3" xr3:uid="{A3B8AB34-2AF7-47B3-A81D-224DB3780802}" uniqueName="3" name="Column3" queryTableFieldId="3" dataDxfId="37" totalsRowDxfId="14"/>
    <tableColumn id="16" xr3:uid="{EFE5BC01-CC8D-4079-9159-2999A332829F}" uniqueName="16" name="Column33" queryTableFieldId="16" dataDxfId="26" totalsRowDxfId="13"/>
    <tableColumn id="15" xr3:uid="{D00E8185-C895-458F-8B1C-635D9F7ACBE4}" uniqueName="15" name="Column32" totalsRowFunction="custom" queryTableFieldId="15" dataDxfId="22" totalsRowDxfId="12">
      <calculatedColumnFormula>productos_clasificados_BM25_00000_of_00001[[#This Row],[Column33]]/3</calculatedColumnFormula>
      <totalsRowFormula>SUM(productos_clasificados_BM25_00000_of_00001[Column32])</totalsRowFormula>
    </tableColumn>
    <tableColumn id="4" xr3:uid="{7396BDAD-7F1B-4C8A-B3BA-1DDA729D0C43}" uniqueName="4" name="Column4" queryTableFieldId="4" dataDxfId="36" totalsRowDxfId="11"/>
    <tableColumn id="18" xr3:uid="{6E229DC1-89C9-4719-8726-8971AA1CBD81}" uniqueName="18" name="Column43" queryTableFieldId="18" dataDxfId="25" totalsRowDxfId="10"/>
    <tableColumn id="17" xr3:uid="{465C63EF-3E1A-425C-83C8-3337E8E86C54}" uniqueName="17" name="Column42" totalsRowFunction="custom" queryTableFieldId="17" dataDxfId="21" totalsRowDxfId="9">
      <calculatedColumnFormula>productos_clasificados_BM25_00000_of_00001[[#This Row],[Column43]]/4</calculatedColumnFormula>
      <totalsRowFormula>SUM(productos_clasificados_BM25_00000_of_00001[Column42])</totalsRowFormula>
    </tableColumn>
    <tableColumn id="5" xr3:uid="{7B3798A0-9C45-4B83-82C8-CBE333F92929}" uniqueName="5" name="Column5" queryTableFieldId="5" dataDxfId="35" totalsRowDxfId="8"/>
    <tableColumn id="20" xr3:uid="{C0D198AA-5FCC-4490-976F-40E29E4B3F32}" uniqueName="20" name="Column53" queryTableFieldId="20" dataDxfId="24" totalsRowDxfId="7"/>
    <tableColumn id="19" xr3:uid="{1F82320E-5A4B-40DB-9337-CD1FCC479864}" uniqueName="19" name="Column52" totalsRowFunction="custom" queryTableFieldId="19" dataDxfId="20" totalsRowDxfId="6">
      <calculatedColumnFormula>productos_clasificados_BM25_00000_of_00001[[#This Row],[Column53]]/5</calculatedColumnFormula>
      <totalsRowFormula>SUM(productos_clasificados_BM25_00000_of_00001[Column52])</totalsRowFormula>
    </tableColumn>
    <tableColumn id="6" xr3:uid="{6076D0D2-AE57-4C3F-A002-9C757F012C43}" uniqueName="6" name="Column6" queryTableFieldId="6" dataDxfId="34" totalsRowDxfId="5"/>
    <tableColumn id="7" xr3:uid="{5F14CBD6-7090-44B1-A2FD-94E9425CD8DA}" uniqueName="7" name="Column7" queryTableFieldId="7" dataDxfId="33" totalsRowDxfId="4"/>
    <tableColumn id="8" xr3:uid="{14688AC3-C6B1-451D-B1D3-95F3316C628F}" uniqueName="8" name="Column8" queryTableFieldId="8" dataDxfId="32" totalsRowDxfId="3"/>
    <tableColumn id="9" xr3:uid="{6676DC66-AC7A-48DC-B488-8485FC8948AD}" uniqueName="9" name="Column9" queryTableFieldId="9" dataDxfId="31" totalsRowDxfId="2"/>
    <tableColumn id="10" xr3:uid="{847DD1AC-322E-42A4-9A03-3CAB6CDD497C}" uniqueName="10" name="Column10" queryTableFieldId="10" dataDxfId="30" totalsRowDxfId="1"/>
    <tableColumn id="11" xr3:uid="{4C261830-B81C-45B2-B01F-9C4857B9CCEF}" uniqueName="11" name="Column11" queryTableFieldId="11" dataDxfId="29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AA25-EB73-421D-9EBF-19D4E3C19929}">
  <dimension ref="A1:U26"/>
  <sheetViews>
    <sheetView tabSelected="1" topLeftCell="A3" workbookViewId="0">
      <selection activeCell="B27" sqref="B27"/>
    </sheetView>
  </sheetViews>
  <sheetFormatPr baseColWidth="10" defaultRowHeight="14.4" x14ac:dyDescent="0.3"/>
  <cols>
    <col min="1" max="1" width="77" customWidth="1"/>
    <col min="2" max="2" width="56.6640625" bestFit="1" customWidth="1"/>
    <col min="3" max="3" width="56.6640625" customWidth="1"/>
    <col min="4" max="4" width="74.6640625" bestFit="1" customWidth="1"/>
    <col min="5" max="6" width="74.6640625" customWidth="1"/>
    <col min="7" max="7" width="43" bestFit="1" customWidth="1"/>
    <col min="8" max="9" width="43" customWidth="1"/>
    <col min="10" max="10" width="61.109375" bestFit="1" customWidth="1"/>
    <col min="11" max="12" width="61.109375" customWidth="1"/>
    <col min="13" max="13" width="57.6640625" bestFit="1" customWidth="1"/>
    <col min="14" max="15" width="57.6640625" customWidth="1"/>
    <col min="16" max="16" width="53.88671875" bestFit="1" customWidth="1"/>
    <col min="17" max="17" width="35" bestFit="1" customWidth="1"/>
    <col min="18" max="18" width="37.21875" bestFit="1" customWidth="1"/>
    <col min="19" max="19" width="55.6640625" bestFit="1" customWidth="1"/>
    <col min="20" max="20" width="57.6640625" bestFit="1" customWidth="1"/>
    <col min="21" max="21" width="26.6640625" bestFit="1" customWidth="1"/>
  </cols>
  <sheetData>
    <row r="1" spans="1:21" x14ac:dyDescent="0.3">
      <c r="A1" t="s">
        <v>203</v>
      </c>
      <c r="B1" t="s">
        <v>0</v>
      </c>
      <c r="C1" t="s">
        <v>193</v>
      </c>
      <c r="D1" t="s">
        <v>1</v>
      </c>
      <c r="E1" t="s">
        <v>195</v>
      </c>
      <c r="F1" t="s">
        <v>194</v>
      </c>
      <c r="G1" t="s">
        <v>2</v>
      </c>
      <c r="H1" t="s">
        <v>197</v>
      </c>
      <c r="I1" t="s">
        <v>196</v>
      </c>
      <c r="J1" t="s">
        <v>3</v>
      </c>
      <c r="K1" t="s">
        <v>199</v>
      </c>
      <c r="L1" t="s">
        <v>198</v>
      </c>
      <c r="M1" t="s">
        <v>4</v>
      </c>
      <c r="N1" t="s">
        <v>201</v>
      </c>
      <c r="O1" t="s">
        <v>200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3">
      <c r="A2" t="s">
        <v>204</v>
      </c>
      <c r="B2" s="1" t="s">
        <v>11</v>
      </c>
      <c r="C2" s="1">
        <v>1</v>
      </c>
      <c r="D2" s="1" t="s">
        <v>12</v>
      </c>
      <c r="E2" s="1">
        <v>0</v>
      </c>
      <c r="F2" s="1">
        <f>productos_clasificados_BM25_00000_of_00001[[#This Row],[Column23]]/2</f>
        <v>0</v>
      </c>
      <c r="G2" s="1" t="s">
        <v>13</v>
      </c>
      <c r="H2" s="1">
        <v>0</v>
      </c>
      <c r="I2" s="1">
        <f>productos_clasificados_BM25_00000_of_00001[[#This Row],[Column33]]/3</f>
        <v>0</v>
      </c>
      <c r="J2" s="1" t="s">
        <v>14</v>
      </c>
      <c r="K2" s="1">
        <v>0</v>
      </c>
      <c r="L2" s="1">
        <f>productos_clasificados_BM25_00000_of_00001[[#This Row],[Column43]]/4</f>
        <v>0</v>
      </c>
      <c r="M2" s="1" t="s">
        <v>15</v>
      </c>
      <c r="N2" s="1">
        <v>0</v>
      </c>
      <c r="O2" s="1">
        <f>productos_clasificados_BM25_00000_of_00001[[#This Row],[Column53]]/5</f>
        <v>0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 x14ac:dyDescent="0.3">
      <c r="A3" t="s">
        <v>205</v>
      </c>
      <c r="B3" s="1" t="s">
        <v>22</v>
      </c>
      <c r="C3" s="1">
        <v>1</v>
      </c>
      <c r="D3" s="1" t="s">
        <v>23</v>
      </c>
      <c r="E3" s="1">
        <v>0</v>
      </c>
      <c r="F3" s="1">
        <f>productos_clasificados_BM25_00000_of_00001[[#This Row],[Column23]]/2</f>
        <v>0</v>
      </c>
      <c r="G3" s="1" t="s">
        <v>24</v>
      </c>
      <c r="H3" s="1">
        <v>1</v>
      </c>
      <c r="I3" s="1">
        <f>productos_clasificados_BM25_00000_of_00001[[#This Row],[Column33]]/3</f>
        <v>0.33333333333333331</v>
      </c>
      <c r="J3" s="1" t="s">
        <v>25</v>
      </c>
      <c r="K3" s="1">
        <v>0</v>
      </c>
      <c r="L3" s="1">
        <f>productos_clasificados_BM25_00000_of_00001[[#This Row],[Column43]]/4</f>
        <v>0</v>
      </c>
      <c r="M3" s="1" t="s">
        <v>26</v>
      </c>
      <c r="N3" s="1">
        <v>0</v>
      </c>
      <c r="O3" s="1">
        <f>productos_clasificados_BM25_00000_of_00001[[#This Row],[Column53]]/5</f>
        <v>0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21</v>
      </c>
    </row>
    <row r="4" spans="1:21" x14ac:dyDescent="0.3">
      <c r="A4" t="s">
        <v>206</v>
      </c>
      <c r="B4" s="1" t="s">
        <v>32</v>
      </c>
      <c r="C4" s="1">
        <v>0</v>
      </c>
      <c r="D4" s="1" t="s">
        <v>33</v>
      </c>
      <c r="E4" s="1">
        <v>0</v>
      </c>
      <c r="F4" s="1">
        <f>productos_clasificados_BM25_00000_of_00001[[#This Row],[Column23]]/2</f>
        <v>0</v>
      </c>
      <c r="G4" s="1" t="s">
        <v>23</v>
      </c>
      <c r="H4" s="1">
        <v>0</v>
      </c>
      <c r="I4" s="1">
        <f>productos_clasificados_BM25_00000_of_00001[[#This Row],[Column33]]/3</f>
        <v>0</v>
      </c>
      <c r="J4" s="1" t="s">
        <v>25</v>
      </c>
      <c r="K4" s="1">
        <v>0</v>
      </c>
      <c r="L4" s="1">
        <f>productos_clasificados_BM25_00000_of_00001[[#This Row],[Column43]]/4</f>
        <v>0</v>
      </c>
      <c r="M4" s="1" t="s">
        <v>34</v>
      </c>
      <c r="N4" s="1">
        <v>0</v>
      </c>
      <c r="O4" s="1">
        <f>productos_clasificados_BM25_00000_of_00001[[#This Row],[Column53]]/5</f>
        <v>0</v>
      </c>
      <c r="P4" s="1" t="s">
        <v>35</v>
      </c>
      <c r="Q4" s="1" t="s">
        <v>36</v>
      </c>
      <c r="R4" s="1" t="s">
        <v>37</v>
      </c>
      <c r="S4" s="1" t="s">
        <v>38</v>
      </c>
      <c r="T4" s="1" t="s">
        <v>39</v>
      </c>
      <c r="U4" s="1" t="s">
        <v>21</v>
      </c>
    </row>
    <row r="5" spans="1:21" x14ac:dyDescent="0.3">
      <c r="A5" t="s">
        <v>207</v>
      </c>
      <c r="B5" s="1" t="s">
        <v>40</v>
      </c>
      <c r="C5" s="1">
        <v>0</v>
      </c>
      <c r="D5" s="1" t="s">
        <v>41</v>
      </c>
      <c r="E5" s="1">
        <v>1</v>
      </c>
      <c r="F5" s="1">
        <f>productos_clasificados_BM25_00000_of_00001[[#This Row],[Column23]]/2</f>
        <v>0.5</v>
      </c>
      <c r="G5" s="1" t="s">
        <v>42</v>
      </c>
      <c r="H5" s="1">
        <v>0</v>
      </c>
      <c r="I5" s="1">
        <f>productos_clasificados_BM25_00000_of_00001[[#This Row],[Column33]]/3</f>
        <v>0</v>
      </c>
      <c r="J5" s="1" t="s">
        <v>43</v>
      </c>
      <c r="K5" s="1">
        <v>0</v>
      </c>
      <c r="L5" s="1">
        <f>productos_clasificados_BM25_00000_of_00001[[#This Row],[Column43]]/4</f>
        <v>0</v>
      </c>
      <c r="M5" s="1" t="s">
        <v>44</v>
      </c>
      <c r="N5" s="1">
        <v>0</v>
      </c>
      <c r="O5" s="1">
        <f>productos_clasificados_BM25_00000_of_00001[[#This Row],[Column53]]/5</f>
        <v>0</v>
      </c>
      <c r="P5" s="1" t="s">
        <v>45</v>
      </c>
      <c r="Q5" s="1" t="s">
        <v>37</v>
      </c>
      <c r="R5" s="1" t="s">
        <v>46</v>
      </c>
      <c r="S5" s="1" t="s">
        <v>47</v>
      </c>
      <c r="T5" s="1" t="s">
        <v>48</v>
      </c>
      <c r="U5" s="1" t="s">
        <v>21</v>
      </c>
    </row>
    <row r="6" spans="1:21" x14ac:dyDescent="0.3">
      <c r="A6" t="s">
        <v>208</v>
      </c>
      <c r="B6" s="1" t="s">
        <v>49</v>
      </c>
      <c r="C6" s="1">
        <v>1</v>
      </c>
      <c r="D6" s="1" t="s">
        <v>50</v>
      </c>
      <c r="E6" s="1">
        <v>1</v>
      </c>
      <c r="F6" s="1">
        <f>productos_clasificados_BM25_00000_of_00001[[#This Row],[Column23]]/2</f>
        <v>0.5</v>
      </c>
      <c r="G6" s="1" t="s">
        <v>51</v>
      </c>
      <c r="H6" s="1">
        <v>1</v>
      </c>
      <c r="I6" s="1">
        <f>productos_clasificados_BM25_00000_of_00001[[#This Row],[Column33]]/3</f>
        <v>0.33333333333333331</v>
      </c>
      <c r="J6" s="1" t="s">
        <v>52</v>
      </c>
      <c r="K6" s="1">
        <v>0</v>
      </c>
      <c r="L6" s="1">
        <f>productos_clasificados_BM25_00000_of_00001[[#This Row],[Column43]]/4</f>
        <v>0</v>
      </c>
      <c r="M6" s="1" t="s">
        <v>53</v>
      </c>
      <c r="N6" s="1">
        <v>0</v>
      </c>
      <c r="O6" s="1">
        <f>productos_clasificados_BM25_00000_of_00001[[#This Row],[Column53]]/5</f>
        <v>0</v>
      </c>
      <c r="P6" s="1" t="s">
        <v>54</v>
      </c>
      <c r="Q6" s="1" t="s">
        <v>55</v>
      </c>
      <c r="R6" s="1" t="s">
        <v>56</v>
      </c>
      <c r="S6" s="1" t="s">
        <v>57</v>
      </c>
      <c r="T6" s="1" t="s">
        <v>58</v>
      </c>
      <c r="U6" s="1" t="s">
        <v>21</v>
      </c>
    </row>
    <row r="7" spans="1:21" x14ac:dyDescent="0.3">
      <c r="A7" t="s">
        <v>209</v>
      </c>
      <c r="B7" s="1" t="s">
        <v>59</v>
      </c>
      <c r="C7" s="1">
        <v>1</v>
      </c>
      <c r="D7" s="1" t="s">
        <v>14</v>
      </c>
      <c r="E7" s="1">
        <v>0</v>
      </c>
      <c r="F7" s="1">
        <f>productos_clasificados_BM25_00000_of_00001[[#This Row],[Column23]]/2</f>
        <v>0</v>
      </c>
      <c r="G7" s="1" t="s">
        <v>60</v>
      </c>
      <c r="H7" s="1">
        <v>0</v>
      </c>
      <c r="I7" s="1">
        <f>productos_clasificados_BM25_00000_of_00001[[#This Row],[Column33]]/3</f>
        <v>0</v>
      </c>
      <c r="J7" s="1" t="s">
        <v>61</v>
      </c>
      <c r="K7" s="1">
        <v>0</v>
      </c>
      <c r="L7" s="1">
        <f>productos_clasificados_BM25_00000_of_00001[[#This Row],[Column43]]/4</f>
        <v>0</v>
      </c>
      <c r="M7" s="1" t="s">
        <v>62</v>
      </c>
      <c r="N7" s="1">
        <v>0</v>
      </c>
      <c r="O7" s="1">
        <f>productos_clasificados_BM25_00000_of_00001[[#This Row],[Column53]]/5</f>
        <v>0</v>
      </c>
      <c r="P7" s="1" t="s">
        <v>63</v>
      </c>
      <c r="Q7" s="1" t="s">
        <v>64</v>
      </c>
      <c r="R7" s="1" t="s">
        <v>65</v>
      </c>
      <c r="S7" s="1" t="s">
        <v>66</v>
      </c>
      <c r="T7" s="1" t="s">
        <v>67</v>
      </c>
      <c r="U7" s="1" t="s">
        <v>21</v>
      </c>
    </row>
    <row r="8" spans="1:21" x14ac:dyDescent="0.3">
      <c r="A8" t="s">
        <v>210</v>
      </c>
      <c r="B8" s="1" t="s">
        <v>68</v>
      </c>
      <c r="C8" s="1">
        <v>1</v>
      </c>
      <c r="D8" s="1" t="s">
        <v>69</v>
      </c>
      <c r="E8" s="1">
        <v>0</v>
      </c>
      <c r="F8" s="1">
        <f>productos_clasificados_BM25_00000_of_00001[[#This Row],[Column23]]/2</f>
        <v>0</v>
      </c>
      <c r="G8" s="1" t="s">
        <v>70</v>
      </c>
      <c r="H8" s="1">
        <v>1</v>
      </c>
      <c r="I8" s="1">
        <f>productos_clasificados_BM25_00000_of_00001[[#This Row],[Column33]]/3</f>
        <v>0.33333333333333331</v>
      </c>
      <c r="J8" s="1" t="s">
        <v>71</v>
      </c>
      <c r="K8" s="1">
        <v>0</v>
      </c>
      <c r="L8" s="1">
        <f>productos_clasificados_BM25_00000_of_00001[[#This Row],[Column43]]/4</f>
        <v>0</v>
      </c>
      <c r="M8" s="1" t="s">
        <v>72</v>
      </c>
      <c r="N8" s="1">
        <v>0</v>
      </c>
      <c r="O8" s="1">
        <f>productos_clasificados_BM25_00000_of_00001[[#This Row],[Column53]]/5</f>
        <v>0</v>
      </c>
      <c r="P8" s="1" t="s">
        <v>73</v>
      </c>
      <c r="Q8" s="1" t="s">
        <v>74</v>
      </c>
      <c r="R8" s="1" t="s">
        <v>75</v>
      </c>
      <c r="S8" s="1" t="s">
        <v>76</v>
      </c>
      <c r="T8" s="1" t="s">
        <v>77</v>
      </c>
      <c r="U8" s="1" t="s">
        <v>21</v>
      </c>
    </row>
    <row r="9" spans="1:21" x14ac:dyDescent="0.3">
      <c r="A9" t="s">
        <v>211</v>
      </c>
      <c r="B9" s="1" t="s">
        <v>78</v>
      </c>
      <c r="C9" s="1">
        <v>1</v>
      </c>
      <c r="D9" s="1" t="s">
        <v>79</v>
      </c>
      <c r="E9" s="1">
        <v>1</v>
      </c>
      <c r="F9" s="1">
        <f>productos_clasificados_BM25_00000_of_00001[[#This Row],[Column23]]/2</f>
        <v>0.5</v>
      </c>
      <c r="G9" s="1" t="s">
        <v>80</v>
      </c>
      <c r="H9" s="1">
        <v>1</v>
      </c>
      <c r="I9" s="1">
        <f>productos_clasificados_BM25_00000_of_00001[[#This Row],[Column33]]/3</f>
        <v>0.33333333333333331</v>
      </c>
      <c r="J9" s="1" t="s">
        <v>81</v>
      </c>
      <c r="K9" s="1">
        <v>1</v>
      </c>
      <c r="L9" s="1">
        <f>productos_clasificados_BM25_00000_of_00001[[#This Row],[Column43]]/4</f>
        <v>0.25</v>
      </c>
      <c r="M9" s="1" t="s">
        <v>82</v>
      </c>
      <c r="N9" s="1">
        <v>1</v>
      </c>
      <c r="O9" s="1">
        <f>productos_clasificados_BM25_00000_of_00001[[#This Row],[Column53]]/5</f>
        <v>0.2</v>
      </c>
      <c r="P9" s="1" t="s">
        <v>83</v>
      </c>
      <c r="Q9" s="1" t="s">
        <v>84</v>
      </c>
      <c r="R9" s="1" t="s">
        <v>85</v>
      </c>
      <c r="S9" s="1" t="s">
        <v>86</v>
      </c>
      <c r="T9" s="1" t="s">
        <v>87</v>
      </c>
      <c r="U9" s="1" t="s">
        <v>21</v>
      </c>
    </row>
    <row r="10" spans="1:21" x14ac:dyDescent="0.3">
      <c r="A10" t="s">
        <v>212</v>
      </c>
      <c r="B10" s="1" t="s">
        <v>88</v>
      </c>
      <c r="C10" s="1">
        <v>0</v>
      </c>
      <c r="D10" s="1" t="s">
        <v>89</v>
      </c>
      <c r="E10" s="1">
        <v>1</v>
      </c>
      <c r="F10" s="1">
        <f>productos_clasificados_BM25_00000_of_00001[[#This Row],[Column23]]/2</f>
        <v>0.5</v>
      </c>
      <c r="G10" s="1" t="s">
        <v>90</v>
      </c>
      <c r="H10" s="1">
        <v>1</v>
      </c>
      <c r="I10" s="1">
        <f>productos_clasificados_BM25_00000_of_00001[[#This Row],[Column33]]/3</f>
        <v>0.33333333333333331</v>
      </c>
      <c r="J10" s="1" t="s">
        <v>91</v>
      </c>
      <c r="K10" s="1">
        <v>1</v>
      </c>
      <c r="L10" s="1">
        <f>productos_clasificados_BM25_00000_of_00001[[#This Row],[Column43]]/4</f>
        <v>0.25</v>
      </c>
      <c r="M10" s="1" t="s">
        <v>92</v>
      </c>
      <c r="N10" s="1">
        <v>1</v>
      </c>
      <c r="O10" s="1">
        <f>productos_clasificados_BM25_00000_of_00001[[#This Row],[Column53]]/5</f>
        <v>0.2</v>
      </c>
      <c r="P10" s="1" t="s">
        <v>93</v>
      </c>
      <c r="Q10" s="1" t="s">
        <v>94</v>
      </c>
      <c r="R10" s="1" t="s">
        <v>95</v>
      </c>
      <c r="S10" s="1" t="s">
        <v>96</v>
      </c>
      <c r="T10" s="1" t="s">
        <v>97</v>
      </c>
      <c r="U10" s="1" t="s">
        <v>98</v>
      </c>
    </row>
    <row r="11" spans="1:21" x14ac:dyDescent="0.3">
      <c r="A11" t="s">
        <v>213</v>
      </c>
      <c r="B11" s="1" t="s">
        <v>99</v>
      </c>
      <c r="C11" s="1">
        <v>0</v>
      </c>
      <c r="D11" s="1" t="s">
        <v>100</v>
      </c>
      <c r="E11" s="1">
        <v>0</v>
      </c>
      <c r="F11" s="1">
        <f>productos_clasificados_BM25_00000_of_00001[[#This Row],[Column23]]/2</f>
        <v>0</v>
      </c>
      <c r="G11" s="1" t="s">
        <v>101</v>
      </c>
      <c r="H11" s="1">
        <v>0</v>
      </c>
      <c r="I11" s="1">
        <f>productos_clasificados_BM25_00000_of_00001[[#This Row],[Column33]]/3</f>
        <v>0</v>
      </c>
      <c r="J11" s="1" t="s">
        <v>42</v>
      </c>
      <c r="K11" s="1">
        <v>0</v>
      </c>
      <c r="L11" s="1">
        <f>productos_clasificados_BM25_00000_of_00001[[#This Row],[Column43]]/4</f>
        <v>0</v>
      </c>
      <c r="M11" s="1" t="s">
        <v>102</v>
      </c>
      <c r="N11" s="1">
        <v>1</v>
      </c>
      <c r="O11" s="1">
        <f>productos_clasificados_BM25_00000_of_00001[[#This Row],[Column53]]/5</f>
        <v>0.2</v>
      </c>
      <c r="P11" s="1" t="s">
        <v>103</v>
      </c>
      <c r="Q11" s="1" t="s">
        <v>104</v>
      </c>
      <c r="R11" s="1" t="s">
        <v>105</v>
      </c>
      <c r="S11" s="1" t="s">
        <v>106</v>
      </c>
      <c r="T11" s="1" t="s">
        <v>107</v>
      </c>
      <c r="U11" s="1" t="s">
        <v>21</v>
      </c>
    </row>
    <row r="12" spans="1:21" x14ac:dyDescent="0.3">
      <c r="A12" t="s">
        <v>214</v>
      </c>
      <c r="B12" s="1" t="s">
        <v>108</v>
      </c>
      <c r="C12" s="1">
        <v>0</v>
      </c>
      <c r="D12" s="1" t="s">
        <v>109</v>
      </c>
      <c r="E12" s="1">
        <v>0</v>
      </c>
      <c r="F12" s="1">
        <f>productos_clasificados_BM25_00000_of_00001[[#This Row],[Column23]]/2</f>
        <v>0</v>
      </c>
      <c r="G12" s="1" t="s">
        <v>110</v>
      </c>
      <c r="H12" s="1">
        <v>0</v>
      </c>
      <c r="I12" s="1">
        <f>productos_clasificados_BM25_00000_of_00001[[#This Row],[Column33]]/3</f>
        <v>0</v>
      </c>
      <c r="J12" s="1" t="s">
        <v>111</v>
      </c>
      <c r="K12" s="1">
        <v>0</v>
      </c>
      <c r="L12" s="1">
        <f>productos_clasificados_BM25_00000_of_00001[[#This Row],[Column43]]/4</f>
        <v>0</v>
      </c>
      <c r="M12" s="1" t="s">
        <v>112</v>
      </c>
      <c r="N12" s="1">
        <v>0</v>
      </c>
      <c r="O12" s="1">
        <f>productos_clasificados_BM25_00000_of_00001[[#This Row],[Column53]]/5</f>
        <v>0</v>
      </c>
      <c r="P12" s="1" t="s">
        <v>113</v>
      </c>
      <c r="Q12" s="1" t="s">
        <v>114</v>
      </c>
      <c r="R12" s="1" t="s">
        <v>115</v>
      </c>
      <c r="S12" s="1" t="s">
        <v>116</v>
      </c>
      <c r="T12" s="1" t="s">
        <v>117</v>
      </c>
      <c r="U12" s="1" t="s">
        <v>21</v>
      </c>
    </row>
    <row r="13" spans="1:21" x14ac:dyDescent="0.3">
      <c r="A13" t="s">
        <v>215</v>
      </c>
      <c r="B13" s="1" t="s">
        <v>118</v>
      </c>
      <c r="C13" s="1">
        <v>1</v>
      </c>
      <c r="D13" s="1" t="s">
        <v>119</v>
      </c>
      <c r="E13" s="1">
        <v>1</v>
      </c>
      <c r="F13" s="1">
        <f>productos_clasificados_BM25_00000_of_00001[[#This Row],[Column23]]/2</f>
        <v>0.5</v>
      </c>
      <c r="G13" s="1" t="s">
        <v>120</v>
      </c>
      <c r="H13" s="1">
        <v>1</v>
      </c>
      <c r="I13" s="1">
        <f>productos_clasificados_BM25_00000_of_00001[[#This Row],[Column33]]/3</f>
        <v>0.33333333333333331</v>
      </c>
      <c r="J13" s="1" t="s">
        <v>121</v>
      </c>
      <c r="K13" s="1">
        <v>0</v>
      </c>
      <c r="L13" s="1">
        <f>productos_clasificados_BM25_00000_of_00001[[#This Row],[Column43]]/4</f>
        <v>0</v>
      </c>
      <c r="M13" s="1" t="s">
        <v>122</v>
      </c>
      <c r="N13" s="1">
        <v>0</v>
      </c>
      <c r="O13" s="1">
        <f>productos_clasificados_BM25_00000_of_00001[[#This Row],[Column53]]/5</f>
        <v>0</v>
      </c>
      <c r="P13" s="1" t="s">
        <v>123</v>
      </c>
      <c r="Q13" s="1" t="s">
        <v>124</v>
      </c>
      <c r="R13" s="1" t="s">
        <v>125</v>
      </c>
      <c r="S13" s="1" t="s">
        <v>126</v>
      </c>
      <c r="T13" s="1" t="s">
        <v>127</v>
      </c>
      <c r="U13" s="1" t="s">
        <v>21</v>
      </c>
    </row>
    <row r="14" spans="1:21" x14ac:dyDescent="0.3">
      <c r="A14" t="s">
        <v>216</v>
      </c>
      <c r="B14" s="1" t="s">
        <v>128</v>
      </c>
      <c r="C14" s="1">
        <v>0</v>
      </c>
      <c r="D14" s="1" t="s">
        <v>129</v>
      </c>
      <c r="E14" s="1">
        <v>0</v>
      </c>
      <c r="F14" s="1">
        <f>productos_clasificados_BM25_00000_of_00001[[#This Row],[Column23]]/2</f>
        <v>0</v>
      </c>
      <c r="G14" s="1" t="s">
        <v>130</v>
      </c>
      <c r="H14" s="1">
        <v>0</v>
      </c>
      <c r="I14" s="1">
        <f>productos_clasificados_BM25_00000_of_00001[[#This Row],[Column33]]/3</f>
        <v>0</v>
      </c>
      <c r="J14" s="1" t="s">
        <v>131</v>
      </c>
      <c r="K14" s="1">
        <v>0</v>
      </c>
      <c r="L14" s="1">
        <f>productos_clasificados_BM25_00000_of_00001[[#This Row],[Column43]]/4</f>
        <v>0</v>
      </c>
      <c r="M14" s="1" t="s">
        <v>132</v>
      </c>
      <c r="N14" s="1">
        <v>0</v>
      </c>
      <c r="O14" s="1">
        <f>productos_clasificados_BM25_00000_of_00001[[#This Row],[Column53]]/5</f>
        <v>0</v>
      </c>
      <c r="P14" s="1" t="s">
        <v>133</v>
      </c>
      <c r="Q14" s="1" t="s">
        <v>134</v>
      </c>
      <c r="R14" s="1" t="s">
        <v>135</v>
      </c>
      <c r="S14" s="1" t="s">
        <v>136</v>
      </c>
      <c r="T14" s="1" t="s">
        <v>137</v>
      </c>
      <c r="U14" s="1" t="s">
        <v>21</v>
      </c>
    </row>
    <row r="15" spans="1:21" x14ac:dyDescent="0.3">
      <c r="A15" t="s">
        <v>217</v>
      </c>
      <c r="B15" s="1" t="s">
        <v>138</v>
      </c>
      <c r="C15" s="1">
        <v>0</v>
      </c>
      <c r="D15" s="1" t="s">
        <v>139</v>
      </c>
      <c r="E15" s="1">
        <v>0</v>
      </c>
      <c r="F15" s="1">
        <f>productos_clasificados_BM25_00000_of_00001[[#This Row],[Column23]]/2</f>
        <v>0</v>
      </c>
      <c r="G15" s="1" t="s">
        <v>140</v>
      </c>
      <c r="H15" s="1">
        <v>0</v>
      </c>
      <c r="I15" s="1">
        <f>productos_clasificados_BM25_00000_of_00001[[#This Row],[Column33]]/3</f>
        <v>0</v>
      </c>
      <c r="J15" s="1" t="s">
        <v>141</v>
      </c>
      <c r="K15" s="1">
        <v>0</v>
      </c>
      <c r="L15" s="1">
        <f>productos_clasificados_BM25_00000_of_00001[[#This Row],[Column43]]/4</f>
        <v>0</v>
      </c>
      <c r="M15" s="1" t="s">
        <v>142</v>
      </c>
      <c r="N15" s="1">
        <v>0</v>
      </c>
      <c r="O15" s="1">
        <f>productos_clasificados_BM25_00000_of_00001[[#This Row],[Column53]]/5</f>
        <v>0</v>
      </c>
      <c r="P15" s="1" t="s">
        <v>143</v>
      </c>
      <c r="Q15" s="1" t="s">
        <v>144</v>
      </c>
      <c r="R15" s="1" t="s">
        <v>145</v>
      </c>
      <c r="S15" s="1" t="s">
        <v>146</v>
      </c>
      <c r="T15" s="1" t="s">
        <v>147</v>
      </c>
      <c r="U15" s="1" t="s">
        <v>21</v>
      </c>
    </row>
    <row r="16" spans="1:21" x14ac:dyDescent="0.3">
      <c r="A16" t="s">
        <v>218</v>
      </c>
      <c r="B16" s="1" t="s">
        <v>148</v>
      </c>
      <c r="C16" s="1">
        <v>1</v>
      </c>
      <c r="D16" s="1" t="s">
        <v>149</v>
      </c>
      <c r="E16" s="1">
        <v>1</v>
      </c>
      <c r="F16" s="1">
        <f>productos_clasificados_BM25_00000_of_00001[[#This Row],[Column23]]/2</f>
        <v>0.5</v>
      </c>
      <c r="G16" s="1" t="s">
        <v>150</v>
      </c>
      <c r="H16" s="1">
        <v>1</v>
      </c>
      <c r="I16" s="1">
        <f>productos_clasificados_BM25_00000_of_00001[[#This Row],[Column33]]/3</f>
        <v>0.33333333333333331</v>
      </c>
      <c r="J16" s="1" t="s">
        <v>151</v>
      </c>
      <c r="K16" s="1">
        <v>1</v>
      </c>
      <c r="L16" s="1">
        <f>productos_clasificados_BM25_00000_of_00001[[#This Row],[Column43]]/4</f>
        <v>0.25</v>
      </c>
      <c r="M16" s="1" t="s">
        <v>152</v>
      </c>
      <c r="N16" s="1">
        <v>1</v>
      </c>
      <c r="O16" s="1">
        <f>productos_clasificados_BM25_00000_of_00001[[#This Row],[Column53]]/5</f>
        <v>0.2</v>
      </c>
      <c r="P16" s="1" t="s">
        <v>153</v>
      </c>
      <c r="Q16" s="1" t="s">
        <v>154</v>
      </c>
      <c r="R16" s="1" t="s">
        <v>155</v>
      </c>
      <c r="S16" s="1" t="s">
        <v>156</v>
      </c>
      <c r="T16" s="1" t="s">
        <v>157</v>
      </c>
      <c r="U16" s="1" t="s">
        <v>21</v>
      </c>
    </row>
    <row r="17" spans="1:21" x14ac:dyDescent="0.3">
      <c r="A17" t="s">
        <v>219</v>
      </c>
      <c r="B17" s="1" t="s">
        <v>158</v>
      </c>
      <c r="C17" s="1">
        <v>1</v>
      </c>
      <c r="D17" s="1" t="s">
        <v>159</v>
      </c>
      <c r="E17" s="1">
        <v>1</v>
      </c>
      <c r="F17" s="1">
        <f>productos_clasificados_BM25_00000_of_00001[[#This Row],[Column23]]/2</f>
        <v>0.5</v>
      </c>
      <c r="G17" s="1" t="s">
        <v>160</v>
      </c>
      <c r="H17" s="1">
        <v>0</v>
      </c>
      <c r="I17" s="1">
        <f>productos_clasificados_BM25_00000_of_00001[[#This Row],[Column33]]/3</f>
        <v>0</v>
      </c>
      <c r="J17" s="1" t="s">
        <v>161</v>
      </c>
      <c r="K17" s="1">
        <v>0</v>
      </c>
      <c r="L17" s="1">
        <f>productos_clasificados_BM25_00000_of_00001[[#This Row],[Column43]]/4</f>
        <v>0</v>
      </c>
      <c r="M17" s="1" t="s">
        <v>162</v>
      </c>
      <c r="N17" s="1">
        <v>0</v>
      </c>
      <c r="O17" s="1">
        <f>productos_clasificados_BM25_00000_of_00001[[#This Row],[Column53]]/5</f>
        <v>0</v>
      </c>
      <c r="P17" s="1" t="s">
        <v>163</v>
      </c>
      <c r="Q17" s="1" t="s">
        <v>164</v>
      </c>
      <c r="R17" s="1" t="s">
        <v>165</v>
      </c>
      <c r="S17" s="1" t="s">
        <v>166</v>
      </c>
      <c r="T17" s="1" t="s">
        <v>167</v>
      </c>
      <c r="U17" s="1" t="s">
        <v>21</v>
      </c>
    </row>
    <row r="18" spans="1:21" x14ac:dyDescent="0.3">
      <c r="A18" s="2" t="s">
        <v>220</v>
      </c>
      <c r="B18" s="1" t="s">
        <v>168</v>
      </c>
      <c r="C18" s="1">
        <v>0</v>
      </c>
      <c r="D18" s="1" t="s">
        <v>169</v>
      </c>
      <c r="E18" s="1">
        <v>1</v>
      </c>
      <c r="F18" s="1">
        <f>productos_clasificados_BM25_00000_of_00001[[#This Row],[Column23]]/2</f>
        <v>0.5</v>
      </c>
      <c r="G18" s="1" t="s">
        <v>170</v>
      </c>
      <c r="H18" s="1">
        <v>0</v>
      </c>
      <c r="I18" s="1">
        <f>productos_clasificados_BM25_00000_of_00001[[#This Row],[Column33]]/3</f>
        <v>0</v>
      </c>
      <c r="J18" s="1" t="s">
        <v>171</v>
      </c>
      <c r="K18" s="1">
        <v>0</v>
      </c>
      <c r="L18" s="1">
        <f>productos_clasificados_BM25_00000_of_00001[[#This Row],[Column43]]/4</f>
        <v>0</v>
      </c>
      <c r="M18" s="1" t="s">
        <v>172</v>
      </c>
      <c r="N18" s="1">
        <v>0</v>
      </c>
      <c r="O18" s="1">
        <f>productos_clasificados_BM25_00000_of_00001[[#This Row],[Column53]]/5</f>
        <v>0</v>
      </c>
      <c r="P18" s="1" t="s">
        <v>173</v>
      </c>
      <c r="Q18" s="1" t="s">
        <v>174</v>
      </c>
      <c r="R18" s="1" t="s">
        <v>175</v>
      </c>
      <c r="S18" s="1" t="s">
        <v>176</v>
      </c>
      <c r="T18" s="1" t="s">
        <v>177</v>
      </c>
      <c r="U18" s="1" t="s">
        <v>21</v>
      </c>
    </row>
    <row r="19" spans="1:21" x14ac:dyDescent="0.3">
      <c r="A19" t="s">
        <v>221</v>
      </c>
      <c r="B19" s="1" t="s">
        <v>178</v>
      </c>
      <c r="C19" s="1">
        <v>1</v>
      </c>
      <c r="D19" s="1" t="s">
        <v>179</v>
      </c>
      <c r="E19" s="1">
        <v>1</v>
      </c>
      <c r="F19" s="1">
        <f>productos_clasificados_BM25_00000_of_00001[[#This Row],[Column23]]/2</f>
        <v>0.5</v>
      </c>
      <c r="G19" s="1" t="s">
        <v>180</v>
      </c>
      <c r="H19" s="1">
        <v>0</v>
      </c>
      <c r="I19" s="1">
        <f>productos_clasificados_BM25_00000_of_00001[[#This Row],[Column33]]/3</f>
        <v>0</v>
      </c>
      <c r="J19" s="1" t="s">
        <v>181</v>
      </c>
      <c r="K19" s="1">
        <v>0</v>
      </c>
      <c r="L19" s="1">
        <f>productos_clasificados_BM25_00000_of_00001[[#This Row],[Column43]]/4</f>
        <v>0</v>
      </c>
      <c r="M19" s="1" t="s">
        <v>97</v>
      </c>
      <c r="N19" s="1">
        <v>0</v>
      </c>
      <c r="O19" s="1">
        <f>productos_clasificados_BM25_00000_of_00001[[#This Row],[Column53]]/5</f>
        <v>0</v>
      </c>
      <c r="P19" s="1" t="s">
        <v>141</v>
      </c>
      <c r="Q19" s="1" t="s">
        <v>142</v>
      </c>
      <c r="R19" s="1" t="s">
        <v>143</v>
      </c>
      <c r="S19" s="1" t="s">
        <v>144</v>
      </c>
      <c r="T19" s="1" t="s">
        <v>182</v>
      </c>
      <c r="U19" s="1" t="s">
        <v>21</v>
      </c>
    </row>
    <row r="20" spans="1:21" x14ac:dyDescent="0.3">
      <c r="A20" t="s">
        <v>222</v>
      </c>
      <c r="B20" s="1" t="s">
        <v>183</v>
      </c>
      <c r="C20" s="1">
        <v>0</v>
      </c>
      <c r="D20" s="1" t="s">
        <v>184</v>
      </c>
      <c r="E20" s="1">
        <v>0</v>
      </c>
      <c r="F20" s="1">
        <f>productos_clasificados_BM25_00000_of_00001[[#This Row],[Column23]]/2</f>
        <v>0</v>
      </c>
      <c r="G20" s="1" t="s">
        <v>185</v>
      </c>
      <c r="H20" s="1">
        <v>1</v>
      </c>
      <c r="I20" s="1">
        <f>productos_clasificados_BM25_00000_of_00001[[#This Row],[Column33]]/3</f>
        <v>0.33333333333333331</v>
      </c>
      <c r="J20" s="1" t="s">
        <v>186</v>
      </c>
      <c r="K20" s="1">
        <v>0</v>
      </c>
      <c r="L20" s="1">
        <f>productos_clasificados_BM25_00000_of_00001[[#This Row],[Column43]]/4</f>
        <v>0</v>
      </c>
      <c r="M20" s="1" t="s">
        <v>187</v>
      </c>
      <c r="N20" s="1">
        <v>0</v>
      </c>
      <c r="O20" s="1">
        <f>productos_clasificados_BM25_00000_of_00001[[#This Row],[Column53]]/5</f>
        <v>0</v>
      </c>
      <c r="P20" s="1" t="s">
        <v>188</v>
      </c>
      <c r="Q20" s="1" t="s">
        <v>189</v>
      </c>
      <c r="R20" s="1" t="s">
        <v>190</v>
      </c>
      <c r="S20" s="1" t="s">
        <v>191</v>
      </c>
      <c r="T20" s="1" t="s">
        <v>192</v>
      </c>
      <c r="U20" s="1" t="s">
        <v>21</v>
      </c>
    </row>
    <row r="21" spans="1:21" x14ac:dyDescent="0.3">
      <c r="B21" s="1"/>
      <c r="C21" s="1">
        <f>SUM(productos_clasificados_BM25_00000_of_00001[Column12])</f>
        <v>10</v>
      </c>
      <c r="D21" s="1"/>
      <c r="E21" s="1"/>
      <c r="F21" s="1">
        <f>SUM(productos_clasificados_BM25_00000_of_00001[Column22])</f>
        <v>4.5</v>
      </c>
      <c r="G21" s="1"/>
      <c r="H21" s="1"/>
      <c r="I21" s="1">
        <f>SUM(productos_clasificados_BM25_00000_of_00001[Column32])</f>
        <v>2.6666666666666665</v>
      </c>
      <c r="J21" s="1"/>
      <c r="K21" s="1"/>
      <c r="L21" s="1">
        <f>SUM(productos_clasificados_BM25_00000_of_00001[Column42])</f>
        <v>0.75</v>
      </c>
      <c r="M21" s="1"/>
      <c r="N21" s="1"/>
      <c r="O21" s="1">
        <f>SUM(productos_clasificados_BM25_00000_of_00001[Column52])</f>
        <v>0.8</v>
      </c>
      <c r="P21" s="1"/>
      <c r="Q21" s="1"/>
      <c r="R21" s="1"/>
      <c r="S21" s="1"/>
      <c r="T21" s="1"/>
      <c r="U21" s="1"/>
    </row>
    <row r="24" spans="1:21" x14ac:dyDescent="0.3">
      <c r="D24" t="s">
        <v>202</v>
      </c>
    </row>
    <row r="25" spans="1:21" x14ac:dyDescent="0.3">
      <c r="B25" t="s">
        <v>223</v>
      </c>
      <c r="D25">
        <f>SUM(productos_clasificados_BM25_00000_of_00001[[#Totals],[Column12]],productos_clasificados_BM25_00000_of_00001[[#Totals],[Column22]],productos_clasificados_BM25_00000_of_00001[[#Totals],[Column32]],productos_clasificados_BM25_00000_of_00001[[#Totals],[Column42]],productos_clasificados_BM25_00000_of_00001[[#Totals],[Column52]])</f>
        <v>18.716666666666669</v>
      </c>
    </row>
    <row r="26" spans="1:21" x14ac:dyDescent="0.3">
      <c r="B26">
        <f>1+1/8+1/3+1+1/3+1+1+1/5+1+1</f>
        <v>6.9916666666666663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C8DA-E709-46A5-BBCA-7C84E3A1FF2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o 1 X m V L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K N V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V e Z U v E G Y d y 8 B A A C L A g A A E w A c A E Z v c m 1 1 b G F z L 1 N l Y 3 R p b 2 4 x L m 0 g o h g A K K A U A A A A A A A A A A A A A A A A A A A A A A A A A A A A j Z D f a 8 I w E M f f C / 0 f Q n x R i M W 6 6 X 5 I X 1 b d 2 + a G 3 d M 6 R k x P F 2 h y J U l F E f / 3 x Z U x B g v s X n L 3 u R z f + 5 4 F 4 S R q s u r e d B Z H c W Q / u I G K 9 G h j s G q F Q / s u a m 7 l R g p e + e L u Y T w Z j s 4 x x M 1 X k l K S k R p c H B E f S y O 3 o D 3 J 7 S 6 Z o 2 g V a N e / l z U k O W r n C 9 u n + W 3 5 Y s H Y U q P i V b n U M D d y B + X C C i M d G o n l k 8 E D n O X L H B s w X P H y / x s l b u / o g L 3 O o Z Z K O j A Z Z Z S R H O t W a Z u l K S M L L b C S e p t N J 3 6 A k e c W H a z c o Y b s J 0 0 e U c P b g H X W e r S Q D R L B 1 V p 6 5 b P t g q / 9 r 8 J w b T d o V C d Q H B q w / e 4 Q 7 H i k H U 3 9 A s 5 3 i I O 9 O z H y z c c B f h H g l w E + C f B p g F 8 F + H W A 3 w R 4 O g o 1 f j s + D e J I 6 r 8 v O f s E U E s B A i 0 A F A A C A A g A o 1 X m V L C m w o W l A A A A 9 w A A A B I A A A A A A A A A A A A A A A A A A A A A A E N v b m Z p Z y 9 Q Y W N r Y W d l L n h t b F B L A Q I t A B Q A A g A I A K N V 5 l Q P y u m r p A A A A O k A A A A T A A A A A A A A A A A A A A A A A P E A A A B b Q 2 9 u d G V u d F 9 U e X B l c 1 0 u e G 1 s U E s B A i 0 A F A A C A A g A o 1 X m V L x B m H c v A Q A A i w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A A A A A A A A D E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1 9 j b G F z a W Z p Y 2 F k b 3 N f Q k 0 y N S 0 w M D A w M C 1 v Z i 0 w M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v c 1 9 j b G F z a W Z p Y 2 F k b 3 N f Q k 0 y N V 8 w M D A w M F 9 v Z l 8 w M D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l Q w O D o 0 N T o w N y 4 2 M T Y 1 N D U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G 9 z X 2 N s Y X N p Z m l j Y W R v c 1 9 C T T I 1 L T A w M D A w L W 9 m L T A w M D A x L 0 F 1 d G 9 S Z W 1 v d m V k Q 2 9 s d W 1 u c z E u e 0 N v b H V t b j E s M H 0 m c X V v d D s s J n F 1 b 3 Q 7 U 2 V j d G l v b j E v c H J v Z H V j d G 9 z X 2 N s Y X N p Z m l j Y W R v c 1 9 C T T I 1 L T A w M D A w L W 9 m L T A w M D A x L 0 F 1 d G 9 S Z W 1 v d m V k Q 2 9 s d W 1 u c z E u e 0 N v b H V t b j I s M X 0 m c X V v d D s s J n F 1 b 3 Q 7 U 2 V j d G l v b j E v c H J v Z H V j d G 9 z X 2 N s Y X N p Z m l j Y W R v c 1 9 C T T I 1 L T A w M D A w L W 9 m L T A w M D A x L 0 F 1 d G 9 S Z W 1 v d m V k Q 2 9 s d W 1 u c z E u e 0 N v b H V t b j M s M n 0 m c X V v d D s s J n F 1 b 3 Q 7 U 2 V j d G l v b j E v c H J v Z H V j d G 9 z X 2 N s Y X N p Z m l j Y W R v c 1 9 C T T I 1 L T A w M D A w L W 9 m L T A w M D A x L 0 F 1 d G 9 S Z W 1 v d m V k Q 2 9 s d W 1 u c z E u e 0 N v b H V t b j Q s M 3 0 m c X V v d D s s J n F 1 b 3 Q 7 U 2 V j d G l v b j E v c H J v Z H V j d G 9 z X 2 N s Y X N p Z m l j Y W R v c 1 9 C T T I 1 L T A w M D A w L W 9 m L T A w M D A x L 0 F 1 d G 9 S Z W 1 v d m V k Q 2 9 s d W 1 u c z E u e 0 N v b H V t b j U s N H 0 m c X V v d D s s J n F 1 b 3 Q 7 U 2 V j d G l v b j E v c H J v Z H V j d G 9 z X 2 N s Y X N p Z m l j Y W R v c 1 9 C T T I 1 L T A w M D A w L W 9 m L T A w M D A x L 0 F 1 d G 9 S Z W 1 v d m V k Q 2 9 s d W 1 u c z E u e 0 N v b H V t b j Y s N X 0 m c X V v d D s s J n F 1 b 3 Q 7 U 2 V j d G l v b j E v c H J v Z H V j d G 9 z X 2 N s Y X N p Z m l j Y W R v c 1 9 C T T I 1 L T A w M D A w L W 9 m L T A w M D A x L 0 F 1 d G 9 S Z W 1 v d m V k Q 2 9 s d W 1 u c z E u e 0 N v b H V t b j c s N n 0 m c X V v d D s s J n F 1 b 3 Q 7 U 2 V j d G l v b j E v c H J v Z H V j d G 9 z X 2 N s Y X N p Z m l j Y W R v c 1 9 C T T I 1 L T A w M D A w L W 9 m L T A w M D A x L 0 F 1 d G 9 S Z W 1 v d m V k Q 2 9 s d W 1 u c z E u e 0 N v b H V t b j g s N 3 0 m c X V v d D s s J n F 1 b 3 Q 7 U 2 V j d G l v b j E v c H J v Z H V j d G 9 z X 2 N s Y X N p Z m l j Y W R v c 1 9 C T T I 1 L T A w M D A w L W 9 m L T A w M D A x L 0 F 1 d G 9 S Z W 1 v d m V k Q 2 9 s d W 1 u c z E u e 0 N v b H V t b j k s O H 0 m c X V v d D s s J n F 1 b 3 Q 7 U 2 V j d G l v b j E v c H J v Z H V j d G 9 z X 2 N s Y X N p Z m l j Y W R v c 1 9 C T T I 1 L T A w M D A w L W 9 m L T A w M D A x L 0 F 1 d G 9 S Z W 1 v d m V k Q 2 9 s d W 1 u c z E u e 0 N v b H V t b j E w L D l 9 J n F 1 b 3 Q 7 L C Z x d W 9 0 O 1 N l Y 3 R p b 2 4 x L 3 B y b 2 R 1 Y 3 R v c 1 9 j b G F z a W Z p Y 2 F k b 3 N f Q k 0 y N S 0 w M D A w M C 1 v Z i 0 w M D A w M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y b 2 R 1 Y 3 R v c 1 9 j b G F z a W Z p Y 2 F k b 3 N f Q k 0 y N S 0 w M D A w M C 1 v Z i 0 w M D A w M S 9 B d X R v U m V t b 3 Z l Z E N v b H V t b n M x L n t D b 2 x 1 b W 4 x L D B 9 J n F 1 b 3 Q 7 L C Z x d W 9 0 O 1 N l Y 3 R p b 2 4 x L 3 B y b 2 R 1 Y 3 R v c 1 9 j b G F z a W Z p Y 2 F k b 3 N f Q k 0 y N S 0 w M D A w M C 1 v Z i 0 w M D A w M S 9 B d X R v U m V t b 3 Z l Z E N v b H V t b n M x L n t D b 2 x 1 b W 4 y L D F 9 J n F 1 b 3 Q 7 L C Z x d W 9 0 O 1 N l Y 3 R p b 2 4 x L 3 B y b 2 R 1 Y 3 R v c 1 9 j b G F z a W Z p Y 2 F k b 3 N f Q k 0 y N S 0 w M D A w M C 1 v Z i 0 w M D A w M S 9 B d X R v U m V t b 3 Z l Z E N v b H V t b n M x L n t D b 2 x 1 b W 4 z L D J 9 J n F 1 b 3 Q 7 L C Z x d W 9 0 O 1 N l Y 3 R p b 2 4 x L 3 B y b 2 R 1 Y 3 R v c 1 9 j b G F z a W Z p Y 2 F k b 3 N f Q k 0 y N S 0 w M D A w M C 1 v Z i 0 w M D A w M S 9 B d X R v U m V t b 3 Z l Z E N v b H V t b n M x L n t D b 2 x 1 b W 4 0 L D N 9 J n F 1 b 3 Q 7 L C Z x d W 9 0 O 1 N l Y 3 R p b 2 4 x L 3 B y b 2 R 1 Y 3 R v c 1 9 j b G F z a W Z p Y 2 F k b 3 N f Q k 0 y N S 0 w M D A w M C 1 v Z i 0 w M D A w M S 9 B d X R v U m V t b 3 Z l Z E N v b H V t b n M x L n t D b 2 x 1 b W 4 1 L D R 9 J n F 1 b 3 Q 7 L C Z x d W 9 0 O 1 N l Y 3 R p b 2 4 x L 3 B y b 2 R 1 Y 3 R v c 1 9 j b G F z a W Z p Y 2 F k b 3 N f Q k 0 y N S 0 w M D A w M C 1 v Z i 0 w M D A w M S 9 B d X R v U m V t b 3 Z l Z E N v b H V t b n M x L n t D b 2 x 1 b W 4 2 L D V 9 J n F 1 b 3 Q 7 L C Z x d W 9 0 O 1 N l Y 3 R p b 2 4 x L 3 B y b 2 R 1 Y 3 R v c 1 9 j b G F z a W Z p Y 2 F k b 3 N f Q k 0 y N S 0 w M D A w M C 1 v Z i 0 w M D A w M S 9 B d X R v U m V t b 3 Z l Z E N v b H V t b n M x L n t D b 2 x 1 b W 4 3 L D Z 9 J n F 1 b 3 Q 7 L C Z x d W 9 0 O 1 N l Y 3 R p b 2 4 x L 3 B y b 2 R 1 Y 3 R v c 1 9 j b G F z a W Z p Y 2 F k b 3 N f Q k 0 y N S 0 w M D A w M C 1 v Z i 0 w M D A w M S 9 B d X R v U m V t b 3 Z l Z E N v b H V t b n M x L n t D b 2 x 1 b W 4 4 L D d 9 J n F 1 b 3 Q 7 L C Z x d W 9 0 O 1 N l Y 3 R p b 2 4 x L 3 B y b 2 R 1 Y 3 R v c 1 9 j b G F z a W Z p Y 2 F k b 3 N f Q k 0 y N S 0 w M D A w M C 1 v Z i 0 w M D A w M S 9 B d X R v U m V t b 3 Z l Z E N v b H V t b n M x L n t D b 2 x 1 b W 4 5 L D h 9 J n F 1 b 3 Q 7 L C Z x d W 9 0 O 1 N l Y 3 R p b 2 4 x L 3 B y b 2 R 1 Y 3 R v c 1 9 j b G F z a W Z p Y 2 F k b 3 N f Q k 0 y N S 0 w M D A w M C 1 v Z i 0 w M D A w M S 9 B d X R v U m V t b 3 Z l Z E N v b H V t b n M x L n t D b 2 x 1 b W 4 x M C w 5 f S Z x d W 9 0 O y w m c X V v d D t T Z W N 0 a W 9 u M S 9 w c m 9 k d W N 0 b 3 N f Y 2 x h c 2 l m a W N h Z G 9 z X 0 J N M j U t M D A w M D A t b 2 Y t M D A w M D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b 3 N f Y 2 x h c 2 l m a W N h Z G 9 z X 0 J N M j U t M D A w M D A t b 2 Y t M D A w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X 2 N s Y X N p Z m l j Y W R v c 1 9 C T T I 1 L T A w M D A w L W 9 m L T A w M D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9 d s v i E X / T 7 I D U s O s 0 S s P A A A A A A I A A A A A A B B m A A A A A Q A A I A A A A N g n s 1 C r b d t g h 2 b f 6 8 9 5 + D e A g w 4 1 P d M t l t e P L a m F 9 e c a A A A A A A 6 A A A A A A g A A I A A A A P V O M H f X S l u B u f U z j 7 N 9 w C e c M G H T Q E O K 5 K 3 r s A H d O p D I U A A A A L 9 1 l I 6 T E G T 4 i 3 D w h d H P R M X G w k 4 Z 6 s A 0 m z N 7 + + O W F o W 3 v z O k 7 + + m 2 a 6 q 6 q Z 6 u m 7 1 / 6 a A 5 e m H G o C M W N a + p c P l u q y 3 K V A A F L a j + p P l i h l T b r J B Q A A A A J k R j Q U C 8 v 9 f m v s b e 7 Q b V + n H r q k D / 8 E H y b 6 E 2 + 6 1 7 m 0 M i Y N q d u X U S v S x D f R g c 6 g x N 8 + a 8 f K x 2 Y D P N 8 e y 7 / m y S 3 Q = < / D a t a M a s h u p > 
</file>

<file path=customXml/itemProps1.xml><?xml version="1.0" encoding="utf-8"?>
<ds:datastoreItem xmlns:ds="http://schemas.openxmlformats.org/officeDocument/2006/customXml" ds:itemID="{852DA21E-B8B9-4783-97BA-A88F66FAC6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productos_clasificados_BM25-000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2022-07-06T08:44:44Z</dcterms:created>
  <dcterms:modified xsi:type="dcterms:W3CDTF">2022-07-06T11:16:07Z</dcterms:modified>
</cp:coreProperties>
</file>