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repos\warehouse\templates\Plasmodium\"/>
    </mc:Choice>
  </mc:AlternateContent>
  <xr:revisionPtr revIDLastSave="0" documentId="13_ncr:1_{CAD0BC8D-F7FE-441B-A9CE-0C879D41DE76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7" i="1" l="1"/>
  <c r="E2" i="5"/>
  <c r="A16" i="1"/>
  <c r="A27" i="1"/>
  <c r="J6" i="2" l="1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C9" i="1"/>
  <c r="H2" i="5" s="1"/>
  <c r="C6" i="1"/>
  <c r="C5" i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F30" i="6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44" i="1"/>
  <c r="U2" i="5" s="1"/>
  <c r="D27" i="1"/>
  <c r="F27" i="1" l="1"/>
  <c r="L2" i="5"/>
  <c r="X19" i="2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U6" i="2" l="1" a="1"/>
  <c r="U6" i="2" s="1"/>
  <c r="V25" i="2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H9" i="6" s="1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1" i="2"/>
  <c r="V12" i="2"/>
  <c r="X12" i="2" s="1"/>
  <c r="V4" i="2"/>
  <c r="X4" i="2" s="1"/>
  <c r="V8" i="2"/>
  <c r="X8" i="2" s="1"/>
  <c r="X10" i="2" l="1"/>
  <c r="H14" i="6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<sst xmlns="http://schemas.openxmlformats.org/spreadsheetml/2006/main" count="409" uniqueCount="400">
  <si>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</si>
  <si>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</si>
  <si>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</si>
  <si>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</si>
  <si>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</si>
  <si>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</si>
  <si>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</si>
  <si>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</si>
  <si>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</si>
  <si>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</si>
  <si>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</si>
  <si>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</si>
  <si>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</si>
  <si>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</si>
  <si>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</si>
  <si>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</si>
  <si>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</si>
  <si>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</si>
  <si>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</si>
  <si>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</si>
  <si>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</si>
  <si>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</si>
  <si>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</si>
  <si>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</si>
  <si>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</si>
  <si>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</si>
  <si>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</si>
  <si>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</si>
  <si>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</si>
  <si>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</si>
  <si>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</si>
  <si>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</si>
  <si>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</si>
  <si>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</si>
  <si>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</si>
  <si>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</si>
  <si>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</si>
  <si>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</si>
  <si>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</si>
  <si>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</si>
  <si>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</si>
  <si>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</si>
  <si>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</si>
  <si>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</si>
  <si>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</si>
  <si>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</si>
  <si>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</si>
  <si>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</si>
  <si>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</si>
  <si>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</si>
  <si>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</si>
  <si>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</si>
  <si>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</si>
  <si>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</si>
  <si>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</si>
  <si>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</si>
  <si>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</si>
  <si>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</si>
  <si>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</si>
  <si>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</si>
  <si>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</si>
  <si>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</si>
  <si>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</si>
  <si>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</si>
  <si>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</si>
  <si>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</si>
  <si>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</si>
  <si>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</si>
  <si>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</si>
  <si>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</si>
  <si>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</si>
  <si>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</si>
  <si>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</si>
  <si>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</si>
  <si>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</si>
  <si>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</si>
  <si>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</si>
  <si>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</si>
  <si>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</si>
  <si>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</si>
  <si>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</si>
  <si>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</si>
  <si>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</si>
  <si>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</si>
  <si>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</si>
  <si>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</si>
  <si>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</si>
  <si>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</si>
  <si>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</si>
  <si>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</si>
  <si>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</si>
  <si>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</si>
  <si>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</si>
  <si>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</si>
  <si>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</si>
  <si>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</si>
  <si>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</si>
  <si>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</si>
  <si>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</si>
  <si>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</si>
  <si>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</si>
  <si>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</si>
  <si>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</si>
  <si>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</si>
  <si>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</si>
  <si>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</si>
  <si>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</si>
  <si>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</si>
  <si>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</si>
  <si>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</si>
  <si>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</si>
  <si>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</si>
  <si>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</si>
  <si>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</si>
  <si>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</si>
  <si>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</si>
  <si>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</si>
  <si>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</si>
  <si>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</si>
  <si>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</si>
  <si>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</si>
  <si>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</si>
  <si>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</si>
  <si>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</si>
  <si>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</si>
  <si>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</si>
  <si>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</si>
  <si>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</si>
  <si>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</si>
  <si>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</si>
  <si>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</si>
  <si>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</si>
  <si>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</si>
  <si>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</si>
  <si>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</si>
  <si>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</si>
  <si>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</si>
  <si>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</si>
  <si>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</si>
  <si>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</si>
  <si>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</si>
  <si>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</si>
  <si>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</si>
  <si>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</si>
  <si>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</si>
  <si>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</si>
  <si>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</si>
  <si>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</si>
  <si>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</si>
  <si>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</si>
  <si>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</si>
  <si>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</si>
  <si>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</si>
  <si>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</si>
  <si>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</si>
  <si>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</si>
  <si>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</si>
  <si>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</si>
  <si>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</si>
  <si>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</si>
  <si>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</si>
  <si>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</si>
  <si>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</si>
  <si>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</si>
  <si>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</si>
  <si>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</si>
  <si>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</si>
  <si>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</si>
  <si>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</si>
  <si>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</si>
  <si>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</si>
  <si>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</si>
  <si>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</si>
  <si>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</si>
  <si>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</si>
  <si>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</si>
  <si>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</si>
  <si>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</si>
  <si>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</si>
  <si>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</si>
  <si>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</si>
  <si>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</si>
  <si>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</si>
  <si>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</si>
  <si>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</si>
  <si>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</si>
  <si>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</si>
  <si>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</si>
  <si>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</si>
  <si>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</si>
  <si>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</si>
  <si>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</si>
  <si>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</si>
  <si>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</si>
  <si>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</si>
  <si>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</si>
  <si>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</si>
  <si>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</si>
  <si>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</si>
  <si>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</si>
  <si>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</si>
  <si>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</si>
  <si>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</si>
  <si>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</si>
  <si>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</si>
  <si>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</si>
  <si>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</si>
  <si>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</si>
  <si>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</si>
  <si>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</si>
  <si>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</si>
  <si>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</si>
  <si>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</si>
  <si>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</si>
  <si>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</si>
  <si>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</si>
  <si>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</si>
  <si>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</si>
  <si>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</si>
  <si>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</si>
  <si>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</si>
  <si>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</si>
  <si>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</si>
  <si>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</si>
  <si>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</si>
  <si>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</si>
  <si>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</si>
  <si>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</si>
  <si>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</si>
  <si>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</si>
  <si>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</si>
  <si>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</si>
  <si>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</si>
  <si>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</si>
  <si>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</si>
  <si>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</si>
  <si>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</si>
  <si>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</si>
  <si>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</si>
  <si>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</si>
  <si>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</si>
  <si>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</si>
  <si>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</si>
  <si>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</si>
  <si>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</si>
  <si>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</si>
  <si>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</si>
  <si>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</si>
  <si>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</si>
  <si>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</si>
  <si>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</si>
  <si>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</si>
  <si>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</si>
  <si>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</si>
  <si>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</si>
  <si>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</si>
  <si>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</si>
  <si>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</si>
  <si>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</si>
  <si>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</si>
  <si>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</si>
  <si>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</si>
  <si>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</si>
  <si>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</si>
  <si>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</si>
  <si>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</si>
  <si>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</si>
  <si>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</si>
  <si>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</si>
  <si>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</si>
  <si>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</si>
  <si>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</si>
  <si>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</si>
  <si>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</si>
  <si>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</si>
  <si>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</si>
  <si>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</si>
  <si>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</si>
  <si>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</si>
  <si>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</si>
  <si>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</si>
  <si>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</si>
  <si>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</si>
  <si>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</si>
  <si>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</si>
  <si>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</si>
  <si>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</si>
  <si>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</si>
  <si>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</si>
  <si>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</si>
  <si>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</si>
  <si>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</si>
  <si>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</si>
  <si>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</si>
  <si>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</si>
  <si>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</si>
  <si>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</si>
  <si>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</si>
  <si>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</si>
  <si>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</si>
  <si>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</si>
  <si>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</si>
  <si>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</si>
  <si>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</si>
  <si>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</si>
  <si>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</si>
  <si>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</si>
  <si>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</si>
  <si>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</si>
  <si>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</si>
  <si>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</si>
  <si>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</si>
  <si>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</si>
  <si>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</si>
  <si>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</si>
  <si>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</si>
  <si>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</si>
  <si>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</si>
  <si>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</si>
  <si>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</si>
  <si>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</si>
  <si>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</si>
  <si>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</si>
  <si>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</si>
  <si>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</si>
  <si>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</si>
  <si>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</si>
  <si>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</si>
  <si>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</si>
  <si>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</si>
  <si>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</si>
  <si>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</si>
  <si>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</si>
  <si>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</si>
  <si>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</si>
  <si>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</si>
  <si>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</si>
  <si>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</si>
  <si>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</si>
  <si>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</si>
  <si>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</si>
  <si>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</si>
  <si>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</si>
  <si>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</si>
  <si>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</si>
  <si>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</si>
  <si>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</si>
  <si>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</si>
  <si>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</si>
  <si>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</si>
  <si>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</si>
  <si>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</si>
  <si>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</si>
  <si>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</si>
  <si>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</si>
  <si>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</si>
  <si>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</si>
  <si>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</si>
  <si>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</si>
  <si>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</si>
  <si>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</si>
  <si>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</si>
  <si>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</si>
  <si>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</si>
  <si>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</si>
  <si>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</si>
  <si>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</si>
  <si>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</si>
  <si>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</si>
  <si>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</si>
  <si>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</si>
  <si>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</si>
  <si>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Added SFB / LFB selection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</si>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</sst>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0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1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0"/>
    <tableColumn id="16" xr3:uid="{D11167BC-CEB0-4BCF-918C-7AFD807B17A9}" name="Column" dataDxfId="29">
      <calculatedColumnFormula>RIGHT(tbl_SeqLib[[#This Row],[Well]],LEN(tbl_SeqLib[[#This Row],[Well]])-1)</calculatedColumnFormula>
    </tableColumn>
    <tableColumn id="2" xr3:uid="{00000000-0010-0000-0000-000002000000}" name="Well" dataDxfId="28"/>
    <tableColumn id="3" xr3:uid="{00000000-0010-0000-0000-000003000000}" name="Sample ID" dataDxfId="27"/>
    <tableColumn id="4" xr3:uid="{00000000-0010-0000-0000-000004000000}" name="Extraction ID" dataDxfId="26"/>
    <tableColumn id="5" xr3:uid="{00000000-0010-0000-0000-000005000000}" name="sWGA Identifier" dataDxfId="25"/>
    <tableColumn id="6" xr3:uid="{00000000-0010-0000-0000-000006000000}" name="PCR Identifier" dataDxfId="24"/>
    <tableColumn id="7" xr3:uid="{00000000-0010-0000-0000-000007000000}" name="Qubit PCR [DNA] (ng/µl)" dataDxfId="23"/>
    <tableColumn id="8" xr3:uid="{00000000-0010-0000-0000-000008000000}" name="PCR Dilution Factor" dataDxfId="22"/>
    <tableColumn id="9" xr3:uid="{00000000-0010-0000-0000-000009000000}" name="PCR [DNA] (ng / µl)"/>
    <tableColumn id="10" xr3:uid="{00000000-0010-0000-0000-00000A000000}" name="Barcode#" dataDxfId="21"/>
    <tableColumn id="14" xr3:uid="{001B4B8A-7DCB-4BB4-B720-5DA9C2A7387A}" name="PCR prodct (µl) to add (exact)" dataDxfId="20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19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8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7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6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5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4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3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2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1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0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9"/>
    <tableColumn id="12" xr3:uid="{00000000-0010-0000-0000-00000C000000}" name="NF H20 (µl)" dataDxfId="8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pcrproductadded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sqref="A1:L1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88" t="s">
        <v>373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customHeight="1" x14ac:dyDescent="0.25">
      <c r="A2" s="89" t="s">
        <v>0</v>
      </c>
      <c r="B2" s="89"/>
      <c r="C2" s="90"/>
      <c r="D2" s="90"/>
      <c r="E2" s="90"/>
      <c r="F2" s="90"/>
      <c r="G2" s="91" t="s">
        <v>1</v>
      </c>
      <c r="H2" s="91"/>
      <c r="J2" s="92" t="s">
        <v>2</v>
      </c>
      <c r="K2" s="92"/>
    </row>
    <row r="3" spans="1:12" ht="15.75" customHeight="1" x14ac:dyDescent="0.25">
      <c r="A3" s="89" t="s">
        <v>3</v>
      </c>
      <c r="B3" s="89"/>
      <c r="C3" s="93"/>
      <c r="D3" s="93"/>
      <c r="E3" s="93"/>
      <c r="F3" s="93"/>
      <c r="G3" s="2" t="s">
        <v>4</v>
      </c>
      <c r="J3" s="94" t="s">
        <v>5</v>
      </c>
      <c r="K3" s="94"/>
    </row>
    <row r="4" spans="1:12" ht="15.75" customHeight="1" x14ac:dyDescent="0.25">
      <c r="A4" s="89" t="s">
        <v>6</v>
      </c>
      <c r="B4" s="89"/>
      <c r="C4" s="90"/>
      <c r="D4" s="90"/>
      <c r="E4" s="90"/>
      <c r="F4" s="90"/>
      <c r="G4" s="3" t="s">
        <v>7</v>
      </c>
      <c r="J4" s="95" t="s">
        <v>8</v>
      </c>
      <c r="K4" s="95"/>
    </row>
    <row r="5" spans="1:12" ht="15.75" customHeight="1" x14ac:dyDescent="0.25">
      <c r="A5" s="96" t="s">
        <v>9</v>
      </c>
      <c r="B5" s="96"/>
      <c r="C5" s="97" t="str">
        <f>IF(OR(ISBLANK(C3),ISBLANK(C4)),"",CONCATENATE("SL",VLOOKUP(C3,reference!H3:I9,2,FALSE()),C4))</f>
        <v/>
      </c>
      <c r="D5" s="97"/>
      <c r="E5" s="97"/>
      <c r="F5" s="97"/>
      <c r="G5" s="4" t="s">
        <v>10</v>
      </c>
      <c r="J5" s="98" t="s">
        <v>11</v>
      </c>
      <c r="K5" s="98"/>
    </row>
    <row r="6" spans="1:12" ht="15.75" customHeight="1" x14ac:dyDescent="0.25">
      <c r="A6" s="96" t="s">
        <v>12</v>
      </c>
      <c r="B6" s="96"/>
      <c r="C6" s="99" t="str">
        <f>IF(OR(ISBLANK(C2),ISBLANK(C3),ISBLANK(C4)),"",CONCATENATE(C2,"_SeqLib_",C5))</f>
        <v/>
      </c>
      <c r="D6" s="99"/>
      <c r="E6" s="99"/>
      <c r="F6" s="99"/>
      <c r="G6" s="4"/>
      <c r="J6" s="98"/>
      <c r="K6" s="98"/>
    </row>
    <row r="7" spans="1:12" ht="15.75" customHeight="1" x14ac:dyDescent="0.25">
      <c r="A7" s="86" t="s">
        <v>13</v>
      </c>
      <c r="B7" s="86"/>
      <c r="C7" s="87"/>
      <c r="D7" s="87"/>
      <c r="E7" s="87"/>
      <c r="F7" s="87"/>
      <c r="G7" s="2" t="s">
        <v>4</v>
      </c>
    </row>
    <row r="8" spans="1:12" ht="15.75" customHeight="1" x14ac:dyDescent="0.25">
      <c r="A8" s="86" t="s">
        <v>14</v>
      </c>
      <c r="B8" s="86"/>
      <c r="C8" s="87"/>
      <c r="D8" s="87"/>
      <c r="E8" s="87"/>
      <c r="F8" s="87"/>
      <c r="G8" s="2" t="s">
        <v>15</v>
      </c>
    </row>
    <row r="9" spans="1:12" ht="15.75" customHeight="1" x14ac:dyDescent="0.25">
      <c r="A9" s="101" t="s">
        <v>16</v>
      </c>
      <c r="B9" s="101"/>
      <c r="C9" s="102" t="str">
        <f>IF(OR(LEN(C7)=0, LEN(C8)=0),"",CONCATENATE(C7,"_Batch",C8))</f>
        <v/>
      </c>
      <c r="D9" s="102"/>
      <c r="E9" s="102"/>
      <c r="F9" s="102"/>
      <c r="G9" s="4" t="s">
        <v>17</v>
      </c>
    </row>
    <row r="10" spans="1:12" ht="15.75" customHeight="1" x14ac:dyDescent="0.25">
      <c r="A10" s="101" t="s">
        <v>18</v>
      </c>
      <c r="B10" s="101"/>
      <c r="C10" s="102" t="str">
        <f>IF(OR(LEN(C6)=0,LEN(exp_summary)=0),"",CONCATENATE(C6,"_",exp_summary))</f>
        <v/>
      </c>
      <c r="D10" s="102"/>
      <c r="E10" s="102"/>
      <c r="F10" s="102"/>
      <c r="G10" s="102"/>
      <c r="H10" s="102"/>
    </row>
    <row r="11" spans="1:12" ht="15.75" customHeight="1" x14ac:dyDescent="0.25">
      <c r="A11" s="89" t="s">
        <v>19</v>
      </c>
      <c r="B11" s="89"/>
      <c r="C11" s="26"/>
      <c r="D11" s="24"/>
      <c r="E11" s="24"/>
      <c r="F11" s="24"/>
      <c r="G11" s="4"/>
    </row>
    <row r="12" spans="1:12" ht="15.75" customHeight="1" x14ac:dyDescent="0.25">
      <c r="A12" s="89" t="s">
        <v>20</v>
      </c>
      <c r="B12" s="89"/>
      <c r="C12" s="103"/>
      <c r="D12" s="103"/>
      <c r="E12" s="103"/>
      <c r="F12" s="103"/>
      <c r="G12" s="103"/>
      <c r="H12" s="103"/>
      <c r="I12" s="103"/>
      <c r="J12" s="103"/>
      <c r="K12" s="103"/>
    </row>
    <row r="13" spans="1:12" x14ac:dyDescent="0.25">
      <c r="A13" s="1"/>
      <c r="B13" s="1"/>
      <c r="C13" s="103"/>
      <c r="D13" s="103"/>
      <c r="E13" s="103"/>
      <c r="F13" s="103"/>
      <c r="G13" s="103"/>
      <c r="H13" s="103"/>
      <c r="I13" s="103"/>
      <c r="J13" s="103"/>
      <c r="K13" s="103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4" t="s">
        <v>22</v>
      </c>
      <c r="J16" s="104"/>
      <c r="K16" s="104"/>
    </row>
    <row r="17" spans="1:17" ht="16.5" thickBot="1" x14ac:dyDescent="0.3">
      <c r="A17" s="8" t="s">
        <v>378</v>
      </c>
      <c r="B17" s="8"/>
      <c r="C17" s="8"/>
      <c r="D17" s="8"/>
      <c r="E17" s="8"/>
      <c r="G17" s="8"/>
      <c r="I17" s="105" t="s">
        <v>25</v>
      </c>
      <c r="J17" s="105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0">
        <v>30</v>
      </c>
      <c r="J18" s="100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0">
        <v>30</v>
      </c>
      <c r="J19" s="100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0">
        <v>80</v>
      </c>
      <c r="J20" s="100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0">
        <v>8</v>
      </c>
      <c r="J21" s="100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375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1" t="s">
        <v>393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</row>
    <row r="25" spans="1:17" ht="15.75" customHeight="1" x14ac:dyDescent="0.25">
      <c r="A25" s="8" t="s">
        <v>394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8" t="s">
        <v>32</v>
      </c>
      <c r="E26" s="108"/>
      <c r="F26" s="111" t="s">
        <v>390</v>
      </c>
      <c r="G26" s="111"/>
      <c r="H26" s="111" t="s">
        <v>396</v>
      </c>
      <c r="I26" s="111"/>
    </row>
    <row r="27" spans="1:17" ht="16.5" thickTop="1" x14ac:dyDescent="0.25">
      <c r="A27" s="12">
        <f>SUM(exp_rxns*5)*0.5</f>
        <v>0</v>
      </c>
      <c r="B27" s="31"/>
      <c r="C27" s="31">
        <v>10</v>
      </c>
      <c r="D27" s="109">
        <f>SUM(B27*C27)</f>
        <v>0</v>
      </c>
      <c r="E27" s="109"/>
      <c r="F27" s="110" t="str">
        <f>IFERROR(IF(SUM(flowcell_targetmass/DNAconc_pooled)&gt;flowcell_maxvol-1,flowcell_maxvol-1, SUM(flowcell_targetmass/DNAconc_pooled)),"")</f>
        <v/>
      </c>
      <c r="G27" s="110"/>
      <c r="H27" s="110" t="str">
        <f>IFERROR(SUM(10-F27),"")</f>
        <v/>
      </c>
      <c r="I27" s="110"/>
    </row>
    <row r="29" spans="1:17" x14ac:dyDescent="0.25">
      <c r="A29" s="6" t="s">
        <v>33</v>
      </c>
    </row>
    <row r="30" spans="1:17" x14ac:dyDescent="0.25">
      <c r="A30" s="8" t="s">
        <v>377</v>
      </c>
      <c r="B30" s="8"/>
      <c r="C30" s="8"/>
      <c r="G30" s="4"/>
    </row>
    <row r="31" spans="1:17" x14ac:dyDescent="0.25">
      <c r="A31" s="8" t="s">
        <v>397</v>
      </c>
      <c r="B31" s="8"/>
      <c r="C31" s="8"/>
    </row>
    <row r="32" spans="1:17" x14ac:dyDescent="0.25">
      <c r="A32" s="4" t="s">
        <v>376</v>
      </c>
      <c r="B32" s="8"/>
      <c r="C32" s="8"/>
      <c r="G32" s="4"/>
      <c r="Q32" s="2"/>
    </row>
    <row r="34" spans="1:6" x14ac:dyDescent="0.25">
      <c r="A34" s="6" t="s">
        <v>395</v>
      </c>
    </row>
    <row r="35" spans="1:6" ht="15.75" customHeight="1" thickBot="1" x14ac:dyDescent="0.3">
      <c r="A35" s="105" t="s">
        <v>23</v>
      </c>
      <c r="B35" s="105"/>
      <c r="C35" s="105"/>
      <c r="D35" s="112" t="s">
        <v>24</v>
      </c>
      <c r="E35" s="112"/>
    </row>
    <row r="36" spans="1:6" ht="15.75" customHeight="1" x14ac:dyDescent="0.25">
      <c r="A36" s="108" t="s">
        <v>34</v>
      </c>
      <c r="B36" s="108"/>
      <c r="C36" s="108"/>
      <c r="D36" s="113">
        <v>11</v>
      </c>
      <c r="E36" s="113"/>
    </row>
    <row r="37" spans="1:6" ht="15.75" customHeight="1" x14ac:dyDescent="0.25">
      <c r="A37" s="106" t="s">
        <v>398</v>
      </c>
      <c r="B37" s="106"/>
      <c r="C37" s="106"/>
      <c r="D37" s="107">
        <v>37.5</v>
      </c>
      <c r="E37" s="107"/>
    </row>
    <row r="38" spans="1:6" ht="15.75" customHeight="1" x14ac:dyDescent="0.25">
      <c r="A38" s="106" t="s">
        <v>399</v>
      </c>
      <c r="B38" s="106"/>
      <c r="C38" s="106"/>
      <c r="D38" s="107">
        <v>25.5</v>
      </c>
      <c r="E38" s="107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9" t="s">
        <v>37</v>
      </c>
      <c r="B41" s="89"/>
      <c r="C41" s="115"/>
      <c r="D41" s="115"/>
      <c r="E41" s="4" t="s">
        <v>4</v>
      </c>
    </row>
    <row r="42" spans="1:6" ht="15.75" customHeight="1" x14ac:dyDescent="0.25">
      <c r="A42" s="89" t="s">
        <v>39</v>
      </c>
      <c r="B42" s="89"/>
      <c r="C42" s="114"/>
      <c r="D42" s="114"/>
    </row>
    <row r="43" spans="1:6" ht="15.75" customHeight="1" x14ac:dyDescent="0.25">
      <c r="A43" s="89" t="s">
        <v>40</v>
      </c>
      <c r="B43" s="89"/>
      <c r="C43" s="114"/>
      <c r="D43" s="114"/>
    </row>
    <row r="44" spans="1:6" ht="15.75" customHeight="1" x14ac:dyDescent="0.25">
      <c r="A44" s="89" t="s">
        <v>41</v>
      </c>
      <c r="B44" s="89"/>
      <c r="C44" s="116" t="str">
        <f>IF(flowcell_status="New",0,"")</f>
        <v/>
      </c>
      <c r="D44" s="116"/>
      <c r="E44" s="8" t="s">
        <v>42</v>
      </c>
    </row>
    <row r="45" spans="1:6" ht="15.75" customHeight="1" x14ac:dyDescent="0.25">
      <c r="A45" s="89" t="s">
        <v>43</v>
      </c>
      <c r="B45" s="89"/>
      <c r="C45" s="115"/>
      <c r="D45" s="115"/>
      <c r="E45" s="4" t="s">
        <v>4</v>
      </c>
    </row>
    <row r="46" spans="1:6" ht="15.75" customHeight="1" x14ac:dyDescent="0.25">
      <c r="A46" s="89" t="s">
        <v>45</v>
      </c>
      <c r="B46" s="89"/>
      <c r="C46" s="114"/>
      <c r="D46" s="114"/>
      <c r="E46" s="8" t="s">
        <v>46</v>
      </c>
    </row>
    <row r="47" spans="1:6" ht="15.75" customHeight="1" x14ac:dyDescent="0.25">
      <c r="A47" s="89" t="s">
        <v>47</v>
      </c>
      <c r="B47" s="89"/>
      <c r="C47" s="114"/>
      <c r="D47" s="114"/>
      <c r="E47" s="8" t="s">
        <v>48</v>
      </c>
    </row>
  </sheetData>
  <sheetProtection sheet="1" objects="1" scenarios="1"/>
  <mergeCells count="62"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zoomScale="130" zoomScaleNormal="130" workbookViewId="0">
      <selection activeCell="A14" sqref="A14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4" width="11.875" customWidth="1"/>
    <col min="5" max="5" width="12.625" style="2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4"/>
      <c r="D1" s="117" t="s">
        <v>49</v>
      </c>
      <c r="E1" s="117"/>
      <c r="F1" s="71" t="s">
        <v>50</v>
      </c>
      <c r="G1" s="118" t="s">
        <v>51</v>
      </c>
      <c r="H1" s="118"/>
      <c r="I1" s="118"/>
      <c r="J1" s="118"/>
      <c r="K1" s="119" t="s">
        <v>52</v>
      </c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</row>
    <row r="2" spans="1:25" s="10" customFormat="1" ht="81" thickBot="1" x14ac:dyDescent="0.4">
      <c r="A2" s="47" t="s">
        <v>53</v>
      </c>
      <c r="B2" s="47" t="s">
        <v>332</v>
      </c>
      <c r="C2" s="47" t="s">
        <v>54</v>
      </c>
      <c r="D2" s="72" t="s">
        <v>55</v>
      </c>
      <c r="E2" s="72" t="s">
        <v>56</v>
      </c>
      <c r="F2" s="73" t="s">
        <v>57</v>
      </c>
      <c r="G2" s="74" t="s">
        <v>58</v>
      </c>
      <c r="H2" s="74" t="s">
        <v>59</v>
      </c>
      <c r="I2" s="74" t="s">
        <v>60</v>
      </c>
      <c r="J2" s="74" t="s">
        <v>61</v>
      </c>
      <c r="K2" s="75" t="s">
        <v>62</v>
      </c>
      <c r="L2" s="75" t="s">
        <v>336</v>
      </c>
      <c r="M2" s="75" t="s">
        <v>333</v>
      </c>
      <c r="N2" s="75" t="s">
        <v>334</v>
      </c>
      <c r="O2" s="75" t="s">
        <v>335</v>
      </c>
      <c r="P2" s="75" t="s">
        <v>343</v>
      </c>
      <c r="Q2" s="75" t="s">
        <v>344</v>
      </c>
      <c r="R2" s="75" t="s">
        <v>342</v>
      </c>
      <c r="S2" s="75" t="s">
        <v>347</v>
      </c>
      <c r="T2" s="75" t="s">
        <v>348</v>
      </c>
      <c r="U2" s="75" t="s">
        <v>350</v>
      </c>
      <c r="V2" s="75" t="s">
        <v>387</v>
      </c>
      <c r="W2" s="75" t="s">
        <v>341</v>
      </c>
      <c r="X2" s="75" t="s">
        <v>63</v>
      </c>
      <c r="Y2" s="75" t="s">
        <v>64</v>
      </c>
    </row>
    <row r="3" spans="1:25" ht="15.75" customHeight="1" x14ac:dyDescent="0.25">
      <c r="A3" s="48">
        <v>1</v>
      </c>
      <c r="B3" s="50" t="str">
        <f>RIGHT(tbl_SeqLib[[#This Row],[Well]],LEN(tbl_SeqLib[[#This Row],[Well]])-1)</f>
        <v>1</v>
      </c>
      <c r="C3" s="50" t="s">
        <v>65</v>
      </c>
      <c r="D3" s="50"/>
      <c r="E3" s="50"/>
      <c r="F3" s="51"/>
      <c r="G3" s="52"/>
      <c r="H3" s="50"/>
      <c r="I3" s="50"/>
      <c r="J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4" t="s">
        <v>66</v>
      </c>
      <c r="L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" s="55" t="str">
        <f>IF(LEN(tbl_SeqLib[[#This Row],[PCR '[DNA'] (ng / µl)]])&gt;0,ROUNDUP(_xlfn.MINIFS(tbl_SeqLib[PCR prodct (µl) to add (exact)],tbl_SeqLib[Column],tbl_SeqLib[[#This Row],[Column]]),1),"")</f>
        <v/>
      </c>
      <c r="N3" s="55" t="str">
        <f>IF(LEN(tbl_SeqLib[[#This Row],[PCR '[DNA'] (ng / µl)]])&gt;0,ROUNDDOWN(_xlfn.MAXIFS(tbl_SeqLib[PCR prodct (µl) to add (exact)],tbl_SeqLib[Column],tbl_SeqLib[[#This Row],[Column]]),1),"")</f>
        <v/>
      </c>
      <c r="O3" s="55" t="str">
        <f>IF(LEN(tbl_SeqLib[[#This Row],[PCR '[DNA'] (ng / µl)]])&gt;0,ROUNDUP(AVERAGEIFS(tbl_SeqLib[PCR prodct (µl) to add (exact)],tbl_SeqLib[Column],tbl_SeqLib[[#This Row],[Column]]),1),"")</f>
        <v/>
      </c>
      <c r="P3" s="55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5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5" t="str">
        <f>IF(LEN(tbl_SeqLib[[#This Row],[Max vol for col]])=0,"",tbl_SeqLib[[#This Row],[Max vol for col]])</f>
        <v/>
      </c>
      <c r="S3" s="55" t="str">
        <f>IF(LEN(tbl_SeqLib[[#This Row],[PCR '[DNA'] (ng / µl)]])&gt;0,AVERAGE(tbl_SeqLib[PCR prodct (µl) to add (exact)]),"")</f>
        <v/>
      </c>
      <c r="T3" s="55" t="str">
        <f>IF(LEN(tbl_SeqLib[[#This Row],[PCR '[DNA'] (ng / µl)]])&gt;0,MAX(tbl_SeqLib[PCR prodct (µl) to add (exact)]),"")</f>
        <v/>
      </c>
      <c r="U3" s="55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56"/>
      <c r="X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" s="57" t="str">
        <f>IF(ISBLANK(tbl_SeqLib[[#This Row],[sWGA Identifier]]),"",CONCATENATE(exp_id,"_",tbl_SeqLib[[#This Row],[Well]]))</f>
        <v/>
      </c>
    </row>
    <row r="4" spans="1:25" ht="15.75" customHeight="1" x14ac:dyDescent="0.25">
      <c r="A4" s="58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7"/>
      <c r="G4" s="28"/>
      <c r="H4" s="29"/>
      <c r="I4" s="29"/>
      <c r="J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0" t="s">
        <v>68</v>
      </c>
      <c r="L4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" s="78" t="str">
        <f>IF(LEN(tbl_SeqLib[[#This Row],[PCR '[DNA'] (ng / µl)]])&gt;0,ROUNDUP(_xlfn.MINIFS(tbl_SeqLib[PCR prodct (µl) to add (exact)],tbl_SeqLib[Column],tbl_SeqLib[[#This Row],[Column]]),1),"")</f>
        <v/>
      </c>
      <c r="N4" s="78" t="str">
        <f>IF(LEN(tbl_SeqLib[[#This Row],[PCR '[DNA'] (ng / µl)]])&gt;0,ROUNDDOWN(_xlfn.MAXIFS(tbl_SeqLib[PCR prodct (µl) to add (exact)],tbl_SeqLib[Column],tbl_SeqLib[[#This Row],[Column]]),1),"")</f>
        <v/>
      </c>
      <c r="O4" s="78" t="str">
        <f>IF(LEN(tbl_SeqLib[[#This Row],[PCR '[DNA'] (ng / µl)]])&gt;0,ROUNDUP(AVERAGEIFS(tbl_SeqLib[PCR prodct (µl) to add (exact)],tbl_SeqLib[Column],tbl_SeqLib[[#This Row],[Column]]),1),"")</f>
        <v/>
      </c>
      <c r="P4" s="78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78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78" t="str">
        <f>IF(LEN(tbl_SeqLib[[#This Row],[Max vol for col]])=0,"",tbl_SeqLib[[#This Row],[Max vol for col]])</f>
        <v/>
      </c>
      <c r="S4" s="78" t="str">
        <f>IF(LEN(tbl_SeqLib[[#This Row],[PCR '[DNA'] (ng / µl)]])&gt;0,AVERAGE(tbl_SeqLib[PCR prodct (µl) to add (exact)]),"")</f>
        <v/>
      </c>
      <c r="T4" s="78" t="str">
        <f>IF(LEN(tbl_SeqLib[[#This Row],[PCR '[DNA'] (ng / µl)]])&gt;0,MAX(tbl_SeqLib[PCR prodct (µl) to add (exact)]),"")</f>
        <v/>
      </c>
      <c r="U4" s="78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79"/>
      <c r="X4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" s="80" t="str">
        <f>IF(ISBLANK(tbl_SeqLib[[#This Row],[sWGA Identifier]]),"",CONCATENATE(exp_id,"_",tbl_SeqLib[[#This Row],[Well]]))</f>
        <v/>
      </c>
    </row>
    <row r="5" spans="1:25" ht="15.75" customHeight="1" x14ac:dyDescent="0.25">
      <c r="A5" s="58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7"/>
      <c r="G5" s="28"/>
      <c r="H5" s="29"/>
      <c r="I5" s="29"/>
      <c r="J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0" t="s">
        <v>70</v>
      </c>
      <c r="L5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" s="78" t="str">
        <f>IF(LEN(tbl_SeqLib[[#This Row],[PCR '[DNA'] (ng / µl)]])&gt;0,ROUNDUP(_xlfn.MINIFS(tbl_SeqLib[PCR prodct (µl) to add (exact)],tbl_SeqLib[Column],tbl_SeqLib[[#This Row],[Column]]),1),"")</f>
        <v/>
      </c>
      <c r="N5" s="78" t="str">
        <f>IF(LEN(tbl_SeqLib[[#This Row],[PCR '[DNA'] (ng / µl)]])&gt;0,ROUNDDOWN(_xlfn.MAXIFS(tbl_SeqLib[PCR prodct (µl) to add (exact)],tbl_SeqLib[Column],tbl_SeqLib[[#This Row],[Column]]),1),"")</f>
        <v/>
      </c>
      <c r="O5" s="78" t="str">
        <f>IF(LEN(tbl_SeqLib[[#This Row],[PCR '[DNA'] (ng / µl)]])&gt;0,ROUNDUP(AVERAGEIFS(tbl_SeqLib[PCR prodct (µl) to add (exact)],tbl_SeqLib[Column],tbl_SeqLib[[#This Row],[Column]]),1),"")</f>
        <v/>
      </c>
      <c r="P5" s="78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78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78" t="str">
        <f>IF(LEN(tbl_SeqLib[[#This Row],[Max vol for col]])=0,"",tbl_SeqLib[[#This Row],[Max vol for col]])</f>
        <v/>
      </c>
      <c r="S5" s="78" t="str">
        <f>IF(LEN(tbl_SeqLib[[#This Row],[PCR '[DNA'] (ng / µl)]])&gt;0,AVERAGE(tbl_SeqLib[PCR prodct (µl) to add (exact)]),"")</f>
        <v/>
      </c>
      <c r="T5" s="78" t="str">
        <f>IF(LEN(tbl_SeqLib[[#This Row],[PCR '[DNA'] (ng / µl)]])&gt;0,MAX(tbl_SeqLib[PCR prodct (µl) to add (exact)]),"")</f>
        <v/>
      </c>
      <c r="U5" s="78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79"/>
      <c r="X5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" s="80" t="str">
        <f>IF(ISBLANK(tbl_SeqLib[[#This Row],[sWGA Identifier]]),"",CONCATENATE(exp_id,"_",tbl_SeqLib[[#This Row],[Well]]))</f>
        <v/>
      </c>
    </row>
    <row r="6" spans="1:25" ht="15.75" customHeight="1" x14ac:dyDescent="0.25">
      <c r="A6" s="58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7"/>
      <c r="G6" s="28"/>
      <c r="H6" s="29"/>
      <c r="I6" s="29"/>
      <c r="J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0" t="s">
        <v>72</v>
      </c>
      <c r="L6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" s="78" t="str">
        <f>IF(LEN(tbl_SeqLib[[#This Row],[PCR '[DNA'] (ng / µl)]])&gt;0,ROUNDUP(_xlfn.MINIFS(tbl_SeqLib[PCR prodct (µl) to add (exact)],tbl_SeqLib[Column],tbl_SeqLib[[#This Row],[Column]]),1),"")</f>
        <v/>
      </c>
      <c r="N6" s="78" t="str">
        <f>IF(LEN(tbl_SeqLib[[#This Row],[PCR '[DNA'] (ng / µl)]])&gt;0,ROUNDDOWN(_xlfn.MAXIFS(tbl_SeqLib[PCR prodct (µl) to add (exact)],tbl_SeqLib[Column],tbl_SeqLib[[#This Row],[Column]]),1),"")</f>
        <v/>
      </c>
      <c r="O6" s="78" t="str">
        <f>IF(LEN(tbl_SeqLib[[#This Row],[PCR '[DNA'] (ng / µl)]])&gt;0,ROUNDUP(AVERAGEIFS(tbl_SeqLib[PCR prodct (µl) to add (exact)],tbl_SeqLib[Column],tbl_SeqLib[[#This Row],[Column]]),1),"")</f>
        <v/>
      </c>
      <c r="P6" s="78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78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78" t="str">
        <f>IF(LEN(tbl_SeqLib[[#This Row],[Max vol for col]])=0,"",tbl_SeqLib[[#This Row],[Max vol for col]])</f>
        <v/>
      </c>
      <c r="S6" s="78" t="str">
        <f>IF(LEN(tbl_SeqLib[[#This Row],[PCR '[DNA'] (ng / µl)]])&gt;0,AVERAGE(tbl_SeqLib[PCR prodct (µl) to add (exact)]),"")</f>
        <v/>
      </c>
      <c r="T6" s="78" t="str">
        <f>IF(LEN(tbl_SeqLib[[#This Row],[PCR '[DNA'] (ng / µl)]])&gt;0,MAX(tbl_SeqLib[PCR prodct (µl) to add (exact)]),"")</f>
        <v/>
      </c>
      <c r="U6" s="78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79"/>
      <c r="X6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" s="80" t="str">
        <f>IF(ISBLANK(tbl_SeqLib[[#This Row],[sWGA Identifier]]),"",CONCATENATE(exp_id,"_",tbl_SeqLib[[#This Row],[Well]]))</f>
        <v/>
      </c>
    </row>
    <row r="7" spans="1:25" ht="15.75" customHeight="1" x14ac:dyDescent="0.25">
      <c r="A7" s="58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7"/>
      <c r="G7" s="28"/>
      <c r="H7" s="29"/>
      <c r="I7" s="29"/>
      <c r="J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0" t="s">
        <v>74</v>
      </c>
      <c r="L7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" s="78" t="str">
        <f>IF(LEN(tbl_SeqLib[[#This Row],[PCR '[DNA'] (ng / µl)]])&gt;0,ROUNDUP(_xlfn.MINIFS(tbl_SeqLib[PCR prodct (µl) to add (exact)],tbl_SeqLib[Column],tbl_SeqLib[[#This Row],[Column]]),1),"")</f>
        <v/>
      </c>
      <c r="N7" s="78" t="str">
        <f>IF(LEN(tbl_SeqLib[[#This Row],[PCR '[DNA'] (ng / µl)]])&gt;0,ROUNDDOWN(_xlfn.MAXIFS(tbl_SeqLib[PCR prodct (µl) to add (exact)],tbl_SeqLib[Column],tbl_SeqLib[[#This Row],[Column]]),1),"")</f>
        <v/>
      </c>
      <c r="O7" s="78" t="str">
        <f>IF(LEN(tbl_SeqLib[[#This Row],[PCR '[DNA'] (ng / µl)]])&gt;0,ROUNDUP(AVERAGEIFS(tbl_SeqLib[PCR prodct (µl) to add (exact)],tbl_SeqLib[Column],tbl_SeqLib[[#This Row],[Column]]),1),"")</f>
        <v/>
      </c>
      <c r="P7" s="78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78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78" t="str">
        <f>IF(LEN(tbl_SeqLib[[#This Row],[Max vol for col]])=0,"",tbl_SeqLib[[#This Row],[Max vol for col]])</f>
        <v/>
      </c>
      <c r="S7" s="78" t="str">
        <f>IF(LEN(tbl_SeqLib[[#This Row],[PCR '[DNA'] (ng / µl)]])&gt;0,AVERAGE(tbl_SeqLib[PCR prodct (µl) to add (exact)]),"")</f>
        <v/>
      </c>
      <c r="T7" s="78" t="str">
        <f>IF(LEN(tbl_SeqLib[[#This Row],[PCR '[DNA'] (ng / µl)]])&gt;0,MAX(tbl_SeqLib[PCR prodct (µl) to add (exact)]),"")</f>
        <v/>
      </c>
      <c r="U7" s="78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79"/>
      <c r="X7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" s="80" t="str">
        <f>IF(ISBLANK(tbl_SeqLib[[#This Row],[sWGA Identifier]]),"",CONCATENATE(exp_id,"_",tbl_SeqLib[[#This Row],[Well]]))</f>
        <v/>
      </c>
    </row>
    <row r="8" spans="1:25" ht="15.75" customHeight="1" x14ac:dyDescent="0.25">
      <c r="A8" s="58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7"/>
      <c r="G8" s="28"/>
      <c r="H8" s="29"/>
      <c r="I8" s="29"/>
      <c r="J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0" t="s">
        <v>76</v>
      </c>
      <c r="L8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" s="78" t="str">
        <f>IF(LEN(tbl_SeqLib[[#This Row],[PCR '[DNA'] (ng / µl)]])&gt;0,ROUNDUP(_xlfn.MINIFS(tbl_SeqLib[PCR prodct (µl) to add (exact)],tbl_SeqLib[Column],tbl_SeqLib[[#This Row],[Column]]),1),"")</f>
        <v/>
      </c>
      <c r="N8" s="78" t="str">
        <f>IF(LEN(tbl_SeqLib[[#This Row],[PCR '[DNA'] (ng / µl)]])&gt;0,ROUNDDOWN(_xlfn.MAXIFS(tbl_SeqLib[PCR prodct (µl) to add (exact)],tbl_SeqLib[Column],tbl_SeqLib[[#This Row],[Column]]),1),"")</f>
        <v/>
      </c>
      <c r="O8" s="78" t="str">
        <f>IF(LEN(tbl_SeqLib[[#This Row],[PCR '[DNA'] (ng / µl)]])&gt;0,ROUNDUP(AVERAGEIFS(tbl_SeqLib[PCR prodct (µl) to add (exact)],tbl_SeqLib[Column],tbl_SeqLib[[#This Row],[Column]]),1),"")</f>
        <v/>
      </c>
      <c r="P8" s="78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78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78" t="str">
        <f>IF(LEN(tbl_SeqLib[[#This Row],[Max vol for col]])=0,"",tbl_SeqLib[[#This Row],[Max vol for col]])</f>
        <v/>
      </c>
      <c r="S8" s="78" t="str">
        <f>IF(LEN(tbl_SeqLib[[#This Row],[PCR '[DNA'] (ng / µl)]])&gt;0,AVERAGE(tbl_SeqLib[PCR prodct (µl) to add (exact)]),"")</f>
        <v/>
      </c>
      <c r="T8" s="78" t="str">
        <f>IF(LEN(tbl_SeqLib[[#This Row],[PCR '[DNA'] (ng / µl)]])&gt;0,MAX(tbl_SeqLib[PCR prodct (µl) to add (exact)]),"")</f>
        <v/>
      </c>
      <c r="U8" s="78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79"/>
      <c r="X8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" s="80" t="str">
        <f>IF(ISBLANK(tbl_SeqLib[[#This Row],[sWGA Identifier]]),"",CONCATENATE(exp_id,"_",tbl_SeqLib[[#This Row],[Well]]))</f>
        <v/>
      </c>
    </row>
    <row r="9" spans="1:25" ht="15.75" customHeight="1" x14ac:dyDescent="0.25">
      <c r="A9" s="58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7"/>
      <c r="G9" s="28"/>
      <c r="H9" s="29"/>
      <c r="I9" s="29"/>
      <c r="J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0" t="s">
        <v>78</v>
      </c>
      <c r="L9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" s="78" t="str">
        <f>IF(LEN(tbl_SeqLib[[#This Row],[PCR '[DNA'] (ng / µl)]])&gt;0,ROUNDUP(_xlfn.MINIFS(tbl_SeqLib[PCR prodct (µl) to add (exact)],tbl_SeqLib[Column],tbl_SeqLib[[#This Row],[Column]]),1),"")</f>
        <v/>
      </c>
      <c r="N9" s="78" t="str">
        <f>IF(LEN(tbl_SeqLib[[#This Row],[PCR '[DNA'] (ng / µl)]])&gt;0,ROUNDDOWN(_xlfn.MAXIFS(tbl_SeqLib[PCR prodct (µl) to add (exact)],tbl_SeqLib[Column],tbl_SeqLib[[#This Row],[Column]]),1),"")</f>
        <v/>
      </c>
      <c r="O9" s="78" t="str">
        <f>IF(LEN(tbl_SeqLib[[#This Row],[PCR '[DNA'] (ng / µl)]])&gt;0,ROUNDUP(AVERAGEIFS(tbl_SeqLib[PCR prodct (µl) to add (exact)],tbl_SeqLib[Column],tbl_SeqLib[[#This Row],[Column]]),1),"")</f>
        <v/>
      </c>
      <c r="P9" s="78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78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78" t="str">
        <f>IF(LEN(tbl_SeqLib[[#This Row],[Max vol for col]])=0,"",tbl_SeqLib[[#This Row],[Max vol for col]])</f>
        <v/>
      </c>
      <c r="S9" s="78" t="str">
        <f>IF(LEN(tbl_SeqLib[[#This Row],[PCR '[DNA'] (ng / µl)]])&gt;0,AVERAGE(tbl_SeqLib[PCR prodct (µl) to add (exact)]),"")</f>
        <v/>
      </c>
      <c r="T9" s="78" t="str">
        <f>IF(LEN(tbl_SeqLib[[#This Row],[PCR '[DNA'] (ng / µl)]])&gt;0,MAX(tbl_SeqLib[PCR prodct (µl) to add (exact)]),"")</f>
        <v/>
      </c>
      <c r="U9" s="78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79"/>
      <c r="X9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" s="80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60">
        <v>8</v>
      </c>
      <c r="B10" s="64" t="str">
        <f>RIGHT(tbl_SeqLib[[#This Row],[Well]],LEN(tbl_SeqLib[[#This Row],[Well]])-1)</f>
        <v>1</v>
      </c>
      <c r="C10" s="64" t="s">
        <v>79</v>
      </c>
      <c r="D10" s="64"/>
      <c r="E10" s="66"/>
      <c r="F10" s="64"/>
      <c r="G10" s="64"/>
      <c r="H10" s="64"/>
      <c r="I10" s="64"/>
      <c r="J1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6" t="s">
        <v>80</v>
      </c>
      <c r="L10" s="8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0" s="81" t="str">
        <f>IF(LEN(tbl_SeqLib[[#This Row],[PCR '[DNA'] (ng / µl)]])&gt;0,ROUNDUP(_xlfn.MINIFS(tbl_SeqLib[PCR prodct (µl) to add (exact)],tbl_SeqLib[Column],tbl_SeqLib[[#This Row],[Column]]),1),"")</f>
        <v/>
      </c>
      <c r="N10" s="81" t="str">
        <f>IF(LEN(tbl_SeqLib[[#This Row],[PCR '[DNA'] (ng / µl)]])&gt;0,ROUNDDOWN(_xlfn.MAXIFS(tbl_SeqLib[PCR prodct (µl) to add (exact)],tbl_SeqLib[Column],tbl_SeqLib[[#This Row],[Column]]),1),"")</f>
        <v/>
      </c>
      <c r="O10" s="81" t="str">
        <f>IF(LEN(tbl_SeqLib[[#This Row],[PCR '[DNA'] (ng / µl)]])&gt;0,ROUNDUP(AVERAGEIFS(tbl_SeqLib[PCR prodct (µl) to add (exact)],tbl_SeqLib[Column],tbl_SeqLib[[#This Row],[Column]]),1),"")</f>
        <v/>
      </c>
      <c r="P10" s="81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81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81" t="str">
        <f>IF(LEN(tbl_SeqLib[[#This Row],[Max vol for col]])=0,"",tbl_SeqLib[[#This Row],[Max vol for col]])</f>
        <v/>
      </c>
      <c r="S10" s="81" t="str">
        <f>IF(LEN(tbl_SeqLib[[#This Row],[PCR '[DNA'] (ng / µl)]])&gt;0,AVERAGE(tbl_SeqLib[PCR prodct (µl) to add (exact)]),"")</f>
        <v/>
      </c>
      <c r="T10" s="81" t="str">
        <f>IF(LEN(tbl_SeqLib[[#This Row],[PCR '[DNA'] (ng / µl)]])&gt;0,MAX(tbl_SeqLib[PCR prodct (µl) to add (exact)]),"")</f>
        <v/>
      </c>
      <c r="U10" s="81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8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82"/>
      <c r="X10" s="8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0" s="83" t="str">
        <f>IF(ISBLANK(tbl_SeqLib[[#This Row],[sWGA Identifier]]),"",CONCATENATE(exp_id,"_",tbl_SeqLib[[#This Row],[Well]]))</f>
        <v/>
      </c>
    </row>
    <row r="11" spans="1:25" ht="15.75" customHeight="1" x14ac:dyDescent="0.25">
      <c r="A11" s="76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77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15" t="s">
        <v>82</v>
      </c>
      <c r="L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1" s="41" t="str">
        <f>IF(LEN(tbl_SeqLib[[#This Row],[PCR '[DNA'] (ng / µl)]])&gt;0,ROUNDUP(_xlfn.MINIFS(tbl_SeqLib[PCR prodct (µl) to add (exact)],tbl_SeqLib[Column],tbl_SeqLib[[#This Row],[Column]]),1),"")</f>
        <v/>
      </c>
      <c r="N11" s="41" t="str">
        <f>IF(LEN(tbl_SeqLib[[#This Row],[PCR '[DNA'] (ng / µl)]])&gt;0,ROUNDDOWN(_xlfn.MAXIFS(tbl_SeqLib[PCR prodct (µl) to add (exact)],tbl_SeqLib[Column],tbl_SeqLib[[#This Row],[Column]]),1),"")</f>
        <v/>
      </c>
      <c r="O11" s="41" t="str">
        <f>IF(LEN(tbl_SeqLib[[#This Row],[PCR '[DNA'] (ng / µl)]])&gt;0,ROUNDUP(AVERAGEIFS(tbl_SeqLib[PCR prodct (µl) to add (exact)],tbl_SeqLib[Column],tbl_SeqLib[[#This Row],[Column]]),1),"")</f>
        <v/>
      </c>
      <c r="P11" s="41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41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41" t="str">
        <f>IF(LEN(tbl_SeqLib[[#This Row],[Max vol for col]])=0,"",tbl_SeqLib[[#This Row],[Max vol for col]])</f>
        <v/>
      </c>
      <c r="S11" s="41" t="str">
        <f>IF(LEN(tbl_SeqLib[[#This Row],[PCR '[DNA'] (ng / µl)]])&gt;0,AVERAGE(tbl_SeqLib[PCR prodct (µl) to add (exact)]),"")</f>
        <v/>
      </c>
      <c r="T11" s="41" t="str">
        <f>IF(LEN(tbl_SeqLib[[#This Row],[PCR '[DNA'] (ng / µl)]])&gt;0,MAX(tbl_SeqLib[PCR prodct (µl) to add (exact)]),"")</f>
        <v/>
      </c>
      <c r="U11" s="41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45"/>
      <c r="X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1" s="59" t="str">
        <f>IF(ISBLANK(tbl_SeqLib[[#This Row],[sWGA Identifier]]),"",CONCATENATE(exp_id,"_",tbl_SeqLib[[#This Row],[Well]]))</f>
        <v/>
      </c>
    </row>
    <row r="12" spans="1:25" ht="15.75" customHeight="1" x14ac:dyDescent="0.25">
      <c r="A12" s="58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29"/>
      <c r="G12" s="13"/>
      <c r="H12" s="29"/>
      <c r="I12" s="13"/>
      <c r="J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0" t="s">
        <v>84</v>
      </c>
      <c r="L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2" s="41" t="str">
        <f>IF(LEN(tbl_SeqLib[[#This Row],[PCR '[DNA'] (ng / µl)]])&gt;0,ROUNDUP(_xlfn.MINIFS(tbl_SeqLib[PCR prodct (µl) to add (exact)],tbl_SeqLib[Column],tbl_SeqLib[[#This Row],[Column]]),1),"")</f>
        <v/>
      </c>
      <c r="N12" s="41" t="str">
        <f>IF(LEN(tbl_SeqLib[[#This Row],[PCR '[DNA'] (ng / µl)]])&gt;0,ROUNDDOWN(_xlfn.MAXIFS(tbl_SeqLib[PCR prodct (µl) to add (exact)],tbl_SeqLib[Column],tbl_SeqLib[[#This Row],[Column]]),1),"")</f>
        <v/>
      </c>
      <c r="O12" s="41" t="str">
        <f>IF(LEN(tbl_SeqLib[[#This Row],[PCR '[DNA'] (ng / µl)]])&gt;0,ROUNDUP(AVERAGEIFS(tbl_SeqLib[PCR prodct (µl) to add (exact)],tbl_SeqLib[Column],tbl_SeqLib[[#This Row],[Column]]),1),"")</f>
        <v/>
      </c>
      <c r="P12" s="41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1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1" t="str">
        <f>IF(LEN(tbl_SeqLib[[#This Row],[Max vol for col]])=0,"",tbl_SeqLib[[#This Row],[Max vol for col]])</f>
        <v/>
      </c>
      <c r="S12" s="41" t="str">
        <f>IF(LEN(tbl_SeqLib[[#This Row],[PCR '[DNA'] (ng / µl)]])&gt;0,AVERAGE(tbl_SeqLib[PCR prodct (µl) to add (exact)]),"")</f>
        <v/>
      </c>
      <c r="T12" s="41" t="str">
        <f>IF(LEN(tbl_SeqLib[[#This Row],[PCR '[DNA'] (ng / µl)]])&gt;0,MAX(tbl_SeqLib[PCR prodct (µl) to add (exact)]),"")</f>
        <v/>
      </c>
      <c r="U12" s="41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45"/>
      <c r="X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2" s="59" t="str">
        <f>IF(ISBLANK(tbl_SeqLib[[#This Row],[sWGA Identifier]]),"",CONCATENATE(exp_id,"_",tbl_SeqLib[[#This Row],[Well]]))</f>
        <v/>
      </c>
    </row>
    <row r="13" spans="1:25" ht="15.75" customHeight="1" x14ac:dyDescent="0.25">
      <c r="A13" s="58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29"/>
      <c r="G13" s="13"/>
      <c r="H13" s="29"/>
      <c r="I13" s="13"/>
      <c r="J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0" t="s">
        <v>86</v>
      </c>
      <c r="L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3" s="41" t="str">
        <f>IF(LEN(tbl_SeqLib[[#This Row],[PCR '[DNA'] (ng / µl)]])&gt;0,ROUNDUP(_xlfn.MINIFS(tbl_SeqLib[PCR prodct (µl) to add (exact)],tbl_SeqLib[Column],tbl_SeqLib[[#This Row],[Column]]),1),"")</f>
        <v/>
      </c>
      <c r="N13" s="41" t="str">
        <f>IF(LEN(tbl_SeqLib[[#This Row],[PCR '[DNA'] (ng / µl)]])&gt;0,ROUNDDOWN(_xlfn.MAXIFS(tbl_SeqLib[PCR prodct (µl) to add (exact)],tbl_SeqLib[Column],tbl_SeqLib[[#This Row],[Column]]),1),"")</f>
        <v/>
      </c>
      <c r="O13" s="41" t="str">
        <f>IF(LEN(tbl_SeqLib[[#This Row],[PCR '[DNA'] (ng / µl)]])&gt;0,ROUNDUP(AVERAGEIFS(tbl_SeqLib[PCR prodct (µl) to add (exact)],tbl_SeqLib[Column],tbl_SeqLib[[#This Row],[Column]]),1),"")</f>
        <v/>
      </c>
      <c r="P13" s="41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1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1" t="str">
        <f>IF(LEN(tbl_SeqLib[[#This Row],[Max vol for col]])=0,"",tbl_SeqLib[[#This Row],[Max vol for col]])</f>
        <v/>
      </c>
      <c r="S13" s="41" t="str">
        <f>IF(LEN(tbl_SeqLib[[#This Row],[PCR '[DNA'] (ng / µl)]])&gt;0,AVERAGE(tbl_SeqLib[PCR prodct (µl) to add (exact)]),"")</f>
        <v/>
      </c>
      <c r="T13" s="41" t="str">
        <f>IF(LEN(tbl_SeqLib[[#This Row],[PCR '[DNA'] (ng / µl)]])&gt;0,MAX(tbl_SeqLib[PCR prodct (µl) to add (exact)]),"")</f>
        <v/>
      </c>
      <c r="U13" s="41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45"/>
      <c r="X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3" s="59" t="str">
        <f>IF(ISBLANK(tbl_SeqLib[[#This Row],[sWGA Identifier]]),"",CONCATENATE(exp_id,"_",tbl_SeqLib[[#This Row],[Well]]))</f>
        <v/>
      </c>
    </row>
    <row r="14" spans="1:25" ht="15.75" customHeight="1" x14ac:dyDescent="0.25">
      <c r="A14" s="58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29"/>
      <c r="G14" s="13"/>
      <c r="H14" s="29"/>
      <c r="I14" s="13"/>
      <c r="J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0" t="s">
        <v>88</v>
      </c>
      <c r="L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4" s="41" t="str">
        <f>IF(LEN(tbl_SeqLib[[#This Row],[PCR '[DNA'] (ng / µl)]])&gt;0,ROUNDUP(_xlfn.MINIFS(tbl_SeqLib[PCR prodct (µl) to add (exact)],tbl_SeqLib[Column],tbl_SeqLib[[#This Row],[Column]]),1),"")</f>
        <v/>
      </c>
      <c r="N14" s="41" t="str">
        <f>IF(LEN(tbl_SeqLib[[#This Row],[PCR '[DNA'] (ng / µl)]])&gt;0,ROUNDDOWN(_xlfn.MAXIFS(tbl_SeqLib[PCR prodct (µl) to add (exact)],tbl_SeqLib[Column],tbl_SeqLib[[#This Row],[Column]]),1),"")</f>
        <v/>
      </c>
      <c r="O14" s="41" t="str">
        <f>IF(LEN(tbl_SeqLib[[#This Row],[PCR '[DNA'] (ng / µl)]])&gt;0,ROUNDUP(AVERAGEIFS(tbl_SeqLib[PCR prodct (µl) to add (exact)],tbl_SeqLib[Column],tbl_SeqLib[[#This Row],[Column]]),1),"")</f>
        <v/>
      </c>
      <c r="P14" s="41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1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1" t="str">
        <f>IF(LEN(tbl_SeqLib[[#This Row],[Max vol for col]])=0,"",tbl_SeqLib[[#This Row],[Max vol for col]])</f>
        <v/>
      </c>
      <c r="S14" s="41" t="str">
        <f>IF(LEN(tbl_SeqLib[[#This Row],[PCR '[DNA'] (ng / µl)]])&gt;0,AVERAGE(tbl_SeqLib[PCR prodct (µl) to add (exact)]),"")</f>
        <v/>
      </c>
      <c r="T14" s="41" t="str">
        <f>IF(LEN(tbl_SeqLib[[#This Row],[PCR '[DNA'] (ng / µl)]])&gt;0,MAX(tbl_SeqLib[PCR prodct (µl) to add (exact)]),"")</f>
        <v/>
      </c>
      <c r="U14" s="41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45"/>
      <c r="X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4" s="59" t="str">
        <f>IF(ISBLANK(tbl_SeqLib[[#This Row],[sWGA Identifier]]),"",CONCATENATE(exp_id,"_",tbl_SeqLib[[#This Row],[Well]]))</f>
        <v/>
      </c>
    </row>
    <row r="15" spans="1:25" ht="15.75" customHeight="1" x14ac:dyDescent="0.25">
      <c r="A15" s="58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29"/>
      <c r="G15" s="13"/>
      <c r="H15" s="29"/>
      <c r="I15" s="13"/>
      <c r="J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0" t="s">
        <v>90</v>
      </c>
      <c r="L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5" s="41" t="str">
        <f>IF(LEN(tbl_SeqLib[[#This Row],[PCR '[DNA'] (ng / µl)]])&gt;0,ROUNDUP(_xlfn.MINIFS(tbl_SeqLib[PCR prodct (µl) to add (exact)],tbl_SeqLib[Column],tbl_SeqLib[[#This Row],[Column]]),1),"")</f>
        <v/>
      </c>
      <c r="N15" s="41" t="str">
        <f>IF(LEN(tbl_SeqLib[[#This Row],[PCR '[DNA'] (ng / µl)]])&gt;0,ROUNDDOWN(_xlfn.MAXIFS(tbl_SeqLib[PCR prodct (µl) to add (exact)],tbl_SeqLib[Column],tbl_SeqLib[[#This Row],[Column]]),1),"")</f>
        <v/>
      </c>
      <c r="O15" s="41" t="str">
        <f>IF(LEN(tbl_SeqLib[[#This Row],[PCR '[DNA'] (ng / µl)]])&gt;0,ROUNDUP(AVERAGEIFS(tbl_SeqLib[PCR prodct (µl) to add (exact)],tbl_SeqLib[Column],tbl_SeqLib[[#This Row],[Column]]),1),"")</f>
        <v/>
      </c>
      <c r="P15" s="41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1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1" t="str">
        <f>IF(LEN(tbl_SeqLib[[#This Row],[Max vol for col]])=0,"",tbl_SeqLib[[#This Row],[Max vol for col]])</f>
        <v/>
      </c>
      <c r="S15" s="41" t="str">
        <f>IF(LEN(tbl_SeqLib[[#This Row],[PCR '[DNA'] (ng / µl)]])&gt;0,AVERAGE(tbl_SeqLib[PCR prodct (µl) to add (exact)]),"")</f>
        <v/>
      </c>
      <c r="T15" s="41" t="str">
        <f>IF(LEN(tbl_SeqLib[[#This Row],[PCR '[DNA'] (ng / µl)]])&gt;0,MAX(tbl_SeqLib[PCR prodct (µl) to add (exact)]),"")</f>
        <v/>
      </c>
      <c r="U15" s="41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45"/>
      <c r="X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5" s="59" t="str">
        <f>IF(ISBLANK(tbl_SeqLib[[#This Row],[sWGA Identifier]]),"",CONCATENATE(exp_id,"_",tbl_SeqLib[[#This Row],[Well]]))</f>
        <v/>
      </c>
    </row>
    <row r="16" spans="1:25" ht="15.75" customHeight="1" x14ac:dyDescent="0.25">
      <c r="A16" s="58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29"/>
      <c r="G16" s="13"/>
      <c r="H16" s="29"/>
      <c r="I16" s="13"/>
      <c r="J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0" t="s">
        <v>92</v>
      </c>
      <c r="L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6" s="41" t="str">
        <f>IF(LEN(tbl_SeqLib[[#This Row],[PCR '[DNA'] (ng / µl)]])&gt;0,ROUNDUP(_xlfn.MINIFS(tbl_SeqLib[PCR prodct (µl) to add (exact)],tbl_SeqLib[Column],tbl_SeqLib[[#This Row],[Column]]),1),"")</f>
        <v/>
      </c>
      <c r="N16" s="41" t="str">
        <f>IF(LEN(tbl_SeqLib[[#This Row],[PCR '[DNA'] (ng / µl)]])&gt;0,ROUNDDOWN(_xlfn.MAXIFS(tbl_SeqLib[PCR prodct (µl) to add (exact)],tbl_SeqLib[Column],tbl_SeqLib[[#This Row],[Column]]),1),"")</f>
        <v/>
      </c>
      <c r="O16" s="41" t="str">
        <f>IF(LEN(tbl_SeqLib[[#This Row],[PCR '[DNA'] (ng / µl)]])&gt;0,ROUNDUP(AVERAGEIFS(tbl_SeqLib[PCR prodct (µl) to add (exact)],tbl_SeqLib[Column],tbl_SeqLib[[#This Row],[Column]]),1),"")</f>
        <v/>
      </c>
      <c r="P16" s="41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1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1" t="str">
        <f>IF(LEN(tbl_SeqLib[[#This Row],[Max vol for col]])=0,"",tbl_SeqLib[[#This Row],[Max vol for col]])</f>
        <v/>
      </c>
      <c r="S16" s="41" t="str">
        <f>IF(LEN(tbl_SeqLib[[#This Row],[PCR '[DNA'] (ng / µl)]])&gt;0,AVERAGE(tbl_SeqLib[PCR prodct (µl) to add (exact)]),"")</f>
        <v/>
      </c>
      <c r="T16" s="41" t="str">
        <f>IF(LEN(tbl_SeqLib[[#This Row],[PCR '[DNA'] (ng / µl)]])&gt;0,MAX(tbl_SeqLib[PCR prodct (µl) to add (exact)]),"")</f>
        <v/>
      </c>
      <c r="U16" s="41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45"/>
      <c r="X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6" s="59" t="str">
        <f>IF(ISBLANK(tbl_SeqLib[[#This Row],[sWGA Identifier]]),"",CONCATENATE(exp_id,"_",tbl_SeqLib[[#This Row],[Well]]))</f>
        <v/>
      </c>
    </row>
    <row r="17" spans="1:25" ht="15.75" customHeight="1" x14ac:dyDescent="0.25">
      <c r="A17" s="58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29"/>
      <c r="G17" s="13"/>
      <c r="H17" s="29"/>
      <c r="I17" s="13"/>
      <c r="J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0" t="s">
        <v>94</v>
      </c>
      <c r="L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7" s="41" t="str">
        <f>IF(LEN(tbl_SeqLib[[#This Row],[PCR '[DNA'] (ng / µl)]])&gt;0,ROUNDUP(_xlfn.MINIFS(tbl_SeqLib[PCR prodct (µl) to add (exact)],tbl_SeqLib[Column],tbl_SeqLib[[#This Row],[Column]]),1),"")</f>
        <v/>
      </c>
      <c r="N17" s="41" t="str">
        <f>IF(LEN(tbl_SeqLib[[#This Row],[PCR '[DNA'] (ng / µl)]])&gt;0,ROUNDDOWN(_xlfn.MAXIFS(tbl_SeqLib[PCR prodct (µl) to add (exact)],tbl_SeqLib[Column],tbl_SeqLib[[#This Row],[Column]]),1),"")</f>
        <v/>
      </c>
      <c r="O17" s="41" t="str">
        <f>IF(LEN(tbl_SeqLib[[#This Row],[PCR '[DNA'] (ng / µl)]])&gt;0,ROUNDUP(AVERAGEIFS(tbl_SeqLib[PCR prodct (µl) to add (exact)],tbl_SeqLib[Column],tbl_SeqLib[[#This Row],[Column]]),1),"")</f>
        <v/>
      </c>
      <c r="P17" s="41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1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1" t="str">
        <f>IF(LEN(tbl_SeqLib[[#This Row],[Max vol for col]])=0,"",tbl_SeqLib[[#This Row],[Max vol for col]])</f>
        <v/>
      </c>
      <c r="S17" s="41" t="str">
        <f>IF(LEN(tbl_SeqLib[[#This Row],[PCR '[DNA'] (ng / µl)]])&gt;0,AVERAGE(tbl_SeqLib[PCR prodct (µl) to add (exact)]),"")</f>
        <v/>
      </c>
      <c r="T17" s="41" t="str">
        <f>IF(LEN(tbl_SeqLib[[#This Row],[PCR '[DNA'] (ng / µl)]])&gt;0,MAX(tbl_SeqLib[PCR prodct (µl) to add (exact)]),"")</f>
        <v/>
      </c>
      <c r="U17" s="41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45"/>
      <c r="X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7" s="59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60">
        <v>16</v>
      </c>
      <c r="B18" s="61" t="str">
        <f>RIGHT(tbl_SeqLib[[#This Row],[Well]],LEN(tbl_SeqLib[[#This Row],[Well]])-1)</f>
        <v>2</v>
      </c>
      <c r="C18" s="61" t="s">
        <v>95</v>
      </c>
      <c r="D18" s="62"/>
      <c r="E18" s="63"/>
      <c r="F18" s="64"/>
      <c r="G18" s="62"/>
      <c r="H18" s="64"/>
      <c r="I18" s="64"/>
      <c r="J1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6" t="s">
        <v>96</v>
      </c>
      <c r="L1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8" s="67" t="str">
        <f>IF(LEN(tbl_SeqLib[[#This Row],[PCR '[DNA'] (ng / µl)]])&gt;0,ROUNDUP(_xlfn.MINIFS(tbl_SeqLib[PCR prodct (µl) to add (exact)],tbl_SeqLib[Column],tbl_SeqLib[[#This Row],[Column]]),1),"")</f>
        <v/>
      </c>
      <c r="N18" s="67" t="str">
        <f>IF(LEN(tbl_SeqLib[[#This Row],[PCR '[DNA'] (ng / µl)]])&gt;0,ROUNDDOWN(_xlfn.MAXIFS(tbl_SeqLib[PCR prodct (µl) to add (exact)],tbl_SeqLib[Column],tbl_SeqLib[[#This Row],[Column]]),1),"")</f>
        <v/>
      </c>
      <c r="O18" s="67" t="str">
        <f>IF(LEN(tbl_SeqLib[[#This Row],[PCR '[DNA'] (ng / µl)]])&gt;0,ROUNDUP(AVERAGEIFS(tbl_SeqLib[PCR prodct (µl) to add (exact)],tbl_SeqLib[Column],tbl_SeqLib[[#This Row],[Column]]),1),"")</f>
        <v/>
      </c>
      <c r="P18" s="67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67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67" t="str">
        <f>IF(LEN(tbl_SeqLib[[#This Row],[Max vol for col]])=0,"",tbl_SeqLib[[#This Row],[Max vol for col]])</f>
        <v/>
      </c>
      <c r="S18" s="67" t="str">
        <f>IF(LEN(tbl_SeqLib[[#This Row],[PCR '[DNA'] (ng / µl)]])&gt;0,AVERAGE(tbl_SeqLib[PCR prodct (µl) to add (exact)]),"")</f>
        <v/>
      </c>
      <c r="T18" s="67" t="str">
        <f>IF(LEN(tbl_SeqLib[[#This Row],[PCR '[DNA'] (ng / µl)]])&gt;0,MAX(tbl_SeqLib[PCR prodct (µl) to add (exact)]),"")</f>
        <v/>
      </c>
      <c r="U18" s="67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68"/>
      <c r="X1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8" s="69" t="str">
        <f>IF(ISBLANK(tbl_SeqLib[[#This Row],[sWGA Identifier]]),"",CONCATENATE(exp_id,"_",tbl_SeqLib[[#This Row],[Well]]))</f>
        <v/>
      </c>
    </row>
    <row r="19" spans="1:25" ht="15.75" customHeight="1" x14ac:dyDescent="0.25">
      <c r="A19" s="48">
        <v>17</v>
      </c>
      <c r="B19" s="49" t="str">
        <f>RIGHT(tbl_SeqLib[[#This Row],[Well]],LEN(tbl_SeqLib[[#This Row],[Well]])-1)</f>
        <v>3</v>
      </c>
      <c r="C19" s="49" t="s">
        <v>97</v>
      </c>
      <c r="D19" s="50"/>
      <c r="E19" s="54"/>
      <c r="F19" s="50"/>
      <c r="G19" s="50"/>
      <c r="H19" s="50"/>
      <c r="I19" s="50"/>
      <c r="J19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4" t="s">
        <v>98</v>
      </c>
      <c r="L19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9" s="55" t="str">
        <f>IF(LEN(tbl_SeqLib[[#This Row],[PCR '[DNA'] (ng / µl)]])&gt;0,ROUNDUP(_xlfn.MINIFS(tbl_SeqLib[PCR prodct (µl) to add (exact)],tbl_SeqLib[Column],tbl_SeqLib[[#This Row],[Column]]),1),"")</f>
        <v/>
      </c>
      <c r="N19" s="55" t="str">
        <f>IF(LEN(tbl_SeqLib[[#This Row],[PCR '[DNA'] (ng / µl)]])&gt;0,ROUNDDOWN(_xlfn.MAXIFS(tbl_SeqLib[PCR prodct (µl) to add (exact)],tbl_SeqLib[Column],tbl_SeqLib[[#This Row],[Column]]),1),"")</f>
        <v/>
      </c>
      <c r="O19" s="55" t="str">
        <f>IF(LEN(tbl_SeqLib[[#This Row],[PCR '[DNA'] (ng / µl)]])&gt;0,ROUNDUP(AVERAGEIFS(tbl_SeqLib[PCR prodct (µl) to add (exact)],tbl_SeqLib[Column],tbl_SeqLib[[#This Row],[Column]]),1),"")</f>
        <v/>
      </c>
      <c r="P19" s="55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5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5" t="str">
        <f>IF(LEN(tbl_SeqLib[[#This Row],[Max vol for col]])=0,"",tbl_SeqLib[[#This Row],[Max vol for col]])</f>
        <v/>
      </c>
      <c r="S19" s="55" t="str">
        <f>IF(LEN(tbl_SeqLib[[#This Row],[PCR '[DNA'] (ng / µl)]])&gt;0,AVERAGE(tbl_SeqLib[PCR prodct (µl) to add (exact)]),"")</f>
        <v/>
      </c>
      <c r="T19" s="55" t="str">
        <f>IF(LEN(tbl_SeqLib[[#This Row],[PCR '[DNA'] (ng / µl)]])&gt;0,MAX(tbl_SeqLib[PCR prodct (µl) to add (exact)]),"")</f>
        <v/>
      </c>
      <c r="U19" s="55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56"/>
      <c r="X19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9" s="57" t="str">
        <f>IF(ISBLANK(tbl_SeqLib[[#This Row],[sWGA Identifier]]),"",CONCATENATE(exp_id,"_",tbl_SeqLib[[#This Row],[Well]]))</f>
        <v/>
      </c>
    </row>
    <row r="20" spans="1:25" ht="15.75" customHeight="1" x14ac:dyDescent="0.25">
      <c r="A20" s="58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29"/>
      <c r="G20" s="13"/>
      <c r="H20" s="29"/>
      <c r="I20" s="29"/>
      <c r="J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0" t="s">
        <v>100</v>
      </c>
      <c r="L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0" s="41" t="str">
        <f>IF(LEN(tbl_SeqLib[[#This Row],[PCR '[DNA'] (ng / µl)]])&gt;0,ROUNDUP(_xlfn.MINIFS(tbl_SeqLib[PCR prodct (µl) to add (exact)],tbl_SeqLib[Column],tbl_SeqLib[[#This Row],[Column]]),1),"")</f>
        <v/>
      </c>
      <c r="N20" s="41" t="str">
        <f>IF(LEN(tbl_SeqLib[[#This Row],[PCR '[DNA'] (ng / µl)]])&gt;0,ROUNDDOWN(_xlfn.MAXIFS(tbl_SeqLib[PCR prodct (µl) to add (exact)],tbl_SeqLib[Column],tbl_SeqLib[[#This Row],[Column]]),1),"")</f>
        <v/>
      </c>
      <c r="O20" s="41" t="str">
        <f>IF(LEN(tbl_SeqLib[[#This Row],[PCR '[DNA'] (ng / µl)]])&gt;0,ROUNDUP(AVERAGEIFS(tbl_SeqLib[PCR prodct (µl) to add (exact)],tbl_SeqLib[Column],tbl_SeqLib[[#This Row],[Column]]),1),"")</f>
        <v/>
      </c>
      <c r="P20" s="41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1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1" t="str">
        <f>IF(LEN(tbl_SeqLib[[#This Row],[Max vol for col]])=0,"",tbl_SeqLib[[#This Row],[Max vol for col]])</f>
        <v/>
      </c>
      <c r="S20" s="41" t="str">
        <f>IF(LEN(tbl_SeqLib[[#This Row],[PCR '[DNA'] (ng / µl)]])&gt;0,AVERAGE(tbl_SeqLib[PCR prodct (µl) to add (exact)]),"")</f>
        <v/>
      </c>
      <c r="T20" s="41" t="str">
        <f>IF(LEN(tbl_SeqLib[[#This Row],[PCR '[DNA'] (ng / µl)]])&gt;0,MAX(tbl_SeqLib[PCR prodct (µl) to add (exact)]),"")</f>
        <v/>
      </c>
      <c r="U20" s="41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45"/>
      <c r="X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0" s="59" t="str">
        <f>IF(ISBLANK(tbl_SeqLib[[#This Row],[sWGA Identifier]]),"",CONCATENATE(exp_id,"_",tbl_SeqLib[[#This Row],[Well]]))</f>
        <v/>
      </c>
    </row>
    <row r="21" spans="1:25" ht="15.75" customHeight="1" x14ac:dyDescent="0.25">
      <c r="A21" s="58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29"/>
      <c r="G21" s="13"/>
      <c r="H21" s="29"/>
      <c r="I21" s="29"/>
      <c r="J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0" t="s">
        <v>102</v>
      </c>
      <c r="L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1" s="41" t="str">
        <f>IF(LEN(tbl_SeqLib[[#This Row],[PCR '[DNA'] (ng / µl)]])&gt;0,ROUNDUP(_xlfn.MINIFS(tbl_SeqLib[PCR prodct (µl) to add (exact)],tbl_SeqLib[Column],tbl_SeqLib[[#This Row],[Column]]),1),"")</f>
        <v/>
      </c>
      <c r="N21" s="41" t="str">
        <f>IF(LEN(tbl_SeqLib[[#This Row],[PCR '[DNA'] (ng / µl)]])&gt;0,ROUNDDOWN(_xlfn.MAXIFS(tbl_SeqLib[PCR prodct (µl) to add (exact)],tbl_SeqLib[Column],tbl_SeqLib[[#This Row],[Column]]),1),"")</f>
        <v/>
      </c>
      <c r="O21" s="41" t="str">
        <f>IF(LEN(tbl_SeqLib[[#This Row],[PCR '[DNA'] (ng / µl)]])&gt;0,ROUNDUP(AVERAGEIFS(tbl_SeqLib[PCR prodct (µl) to add (exact)],tbl_SeqLib[Column],tbl_SeqLib[[#This Row],[Column]]),1),"")</f>
        <v/>
      </c>
      <c r="P21" s="41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1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1" t="str">
        <f>IF(LEN(tbl_SeqLib[[#This Row],[Max vol for col]])=0,"",tbl_SeqLib[[#This Row],[Max vol for col]])</f>
        <v/>
      </c>
      <c r="S21" s="41" t="str">
        <f>IF(LEN(tbl_SeqLib[[#This Row],[PCR '[DNA'] (ng / µl)]])&gt;0,AVERAGE(tbl_SeqLib[PCR prodct (µl) to add (exact)]),"")</f>
        <v/>
      </c>
      <c r="T21" s="41" t="str">
        <f>IF(LEN(tbl_SeqLib[[#This Row],[PCR '[DNA'] (ng / µl)]])&gt;0,MAX(tbl_SeqLib[PCR prodct (µl) to add (exact)]),"")</f>
        <v/>
      </c>
      <c r="U21" s="41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45"/>
      <c r="X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1" s="59" t="str">
        <f>IF(ISBLANK(tbl_SeqLib[[#This Row],[sWGA Identifier]]),"",CONCATENATE(exp_id,"_",tbl_SeqLib[[#This Row],[Well]]))</f>
        <v/>
      </c>
    </row>
    <row r="22" spans="1:25" ht="15.75" customHeight="1" x14ac:dyDescent="0.25">
      <c r="A22" s="58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29"/>
      <c r="G22" s="13"/>
      <c r="H22" s="29"/>
      <c r="I22" s="29"/>
      <c r="J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0" t="s">
        <v>104</v>
      </c>
      <c r="L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2" s="41" t="str">
        <f>IF(LEN(tbl_SeqLib[[#This Row],[PCR '[DNA'] (ng / µl)]])&gt;0,ROUNDUP(_xlfn.MINIFS(tbl_SeqLib[PCR prodct (µl) to add (exact)],tbl_SeqLib[Column],tbl_SeqLib[[#This Row],[Column]]),1),"")</f>
        <v/>
      </c>
      <c r="N22" s="41" t="str">
        <f>IF(LEN(tbl_SeqLib[[#This Row],[PCR '[DNA'] (ng / µl)]])&gt;0,ROUNDDOWN(_xlfn.MAXIFS(tbl_SeqLib[PCR prodct (µl) to add (exact)],tbl_SeqLib[Column],tbl_SeqLib[[#This Row],[Column]]),1),"")</f>
        <v/>
      </c>
      <c r="O22" s="41" t="str">
        <f>IF(LEN(tbl_SeqLib[[#This Row],[PCR '[DNA'] (ng / µl)]])&gt;0,ROUNDUP(AVERAGEIFS(tbl_SeqLib[PCR prodct (µl) to add (exact)],tbl_SeqLib[Column],tbl_SeqLib[[#This Row],[Column]]),1),"")</f>
        <v/>
      </c>
      <c r="P22" s="41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1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1" t="str">
        <f>IF(LEN(tbl_SeqLib[[#This Row],[Max vol for col]])=0,"",tbl_SeqLib[[#This Row],[Max vol for col]])</f>
        <v/>
      </c>
      <c r="S22" s="41" t="str">
        <f>IF(LEN(tbl_SeqLib[[#This Row],[PCR '[DNA'] (ng / µl)]])&gt;0,AVERAGE(tbl_SeqLib[PCR prodct (µl) to add (exact)]),"")</f>
        <v/>
      </c>
      <c r="T22" s="41" t="str">
        <f>IF(LEN(tbl_SeqLib[[#This Row],[PCR '[DNA'] (ng / µl)]])&gt;0,MAX(tbl_SeqLib[PCR prodct (µl) to add (exact)]),"")</f>
        <v/>
      </c>
      <c r="U22" s="41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45"/>
      <c r="X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2" s="59" t="str">
        <f>IF(ISBLANK(tbl_SeqLib[[#This Row],[sWGA Identifier]]),"",CONCATENATE(exp_id,"_",tbl_SeqLib[[#This Row],[Well]]))</f>
        <v/>
      </c>
    </row>
    <row r="23" spans="1:25" ht="15.75" customHeight="1" x14ac:dyDescent="0.25">
      <c r="A23" s="58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29"/>
      <c r="G23" s="13"/>
      <c r="H23" s="29"/>
      <c r="I23" s="29"/>
      <c r="J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0" t="s">
        <v>106</v>
      </c>
      <c r="L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3" s="41" t="str">
        <f>IF(LEN(tbl_SeqLib[[#This Row],[PCR '[DNA'] (ng / µl)]])&gt;0,ROUNDUP(_xlfn.MINIFS(tbl_SeqLib[PCR prodct (µl) to add (exact)],tbl_SeqLib[Column],tbl_SeqLib[[#This Row],[Column]]),1),"")</f>
        <v/>
      </c>
      <c r="N23" s="41" t="str">
        <f>IF(LEN(tbl_SeqLib[[#This Row],[PCR '[DNA'] (ng / µl)]])&gt;0,ROUNDDOWN(_xlfn.MAXIFS(tbl_SeqLib[PCR prodct (µl) to add (exact)],tbl_SeqLib[Column],tbl_SeqLib[[#This Row],[Column]]),1),"")</f>
        <v/>
      </c>
      <c r="O23" s="41" t="str">
        <f>IF(LEN(tbl_SeqLib[[#This Row],[PCR '[DNA'] (ng / µl)]])&gt;0,ROUNDUP(AVERAGEIFS(tbl_SeqLib[PCR prodct (µl) to add (exact)],tbl_SeqLib[Column],tbl_SeqLib[[#This Row],[Column]]),1),"")</f>
        <v/>
      </c>
      <c r="P23" s="41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1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1" t="str">
        <f>IF(LEN(tbl_SeqLib[[#This Row],[Max vol for col]])=0,"",tbl_SeqLib[[#This Row],[Max vol for col]])</f>
        <v/>
      </c>
      <c r="S23" s="41" t="str">
        <f>IF(LEN(tbl_SeqLib[[#This Row],[PCR '[DNA'] (ng / µl)]])&gt;0,AVERAGE(tbl_SeqLib[PCR prodct (µl) to add (exact)]),"")</f>
        <v/>
      </c>
      <c r="T23" s="41" t="str">
        <f>IF(LEN(tbl_SeqLib[[#This Row],[PCR '[DNA'] (ng / µl)]])&gt;0,MAX(tbl_SeqLib[PCR prodct (µl) to add (exact)]),"")</f>
        <v/>
      </c>
      <c r="U23" s="41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45"/>
      <c r="X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3" s="59" t="str">
        <f>IF(ISBLANK(tbl_SeqLib[[#This Row],[sWGA Identifier]]),"",CONCATENATE(exp_id,"_",tbl_SeqLib[[#This Row],[Well]]))</f>
        <v/>
      </c>
    </row>
    <row r="24" spans="1:25" ht="15.75" customHeight="1" x14ac:dyDescent="0.25">
      <c r="A24" s="58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29"/>
      <c r="G24" s="13"/>
      <c r="H24" s="29"/>
      <c r="I24" s="29"/>
      <c r="J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0" t="s">
        <v>108</v>
      </c>
      <c r="L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4" s="41" t="str">
        <f>IF(LEN(tbl_SeqLib[[#This Row],[PCR '[DNA'] (ng / µl)]])&gt;0,ROUNDUP(_xlfn.MINIFS(tbl_SeqLib[PCR prodct (µl) to add (exact)],tbl_SeqLib[Column],tbl_SeqLib[[#This Row],[Column]]),1),"")</f>
        <v/>
      </c>
      <c r="N24" s="41" t="str">
        <f>IF(LEN(tbl_SeqLib[[#This Row],[PCR '[DNA'] (ng / µl)]])&gt;0,ROUNDDOWN(_xlfn.MAXIFS(tbl_SeqLib[PCR prodct (µl) to add (exact)],tbl_SeqLib[Column],tbl_SeqLib[[#This Row],[Column]]),1),"")</f>
        <v/>
      </c>
      <c r="O24" s="41" t="str">
        <f>IF(LEN(tbl_SeqLib[[#This Row],[PCR '[DNA'] (ng / µl)]])&gt;0,ROUNDUP(AVERAGEIFS(tbl_SeqLib[PCR prodct (µl) to add (exact)],tbl_SeqLib[Column],tbl_SeqLib[[#This Row],[Column]]),1),"")</f>
        <v/>
      </c>
      <c r="P24" s="41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1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1" t="str">
        <f>IF(LEN(tbl_SeqLib[[#This Row],[Max vol for col]])=0,"",tbl_SeqLib[[#This Row],[Max vol for col]])</f>
        <v/>
      </c>
      <c r="S24" s="41" t="str">
        <f>IF(LEN(tbl_SeqLib[[#This Row],[PCR '[DNA'] (ng / µl)]])&gt;0,AVERAGE(tbl_SeqLib[PCR prodct (µl) to add (exact)]),"")</f>
        <v/>
      </c>
      <c r="T24" s="41" t="str">
        <f>IF(LEN(tbl_SeqLib[[#This Row],[PCR '[DNA'] (ng / µl)]])&gt;0,MAX(tbl_SeqLib[PCR prodct (µl) to add (exact)]),"")</f>
        <v/>
      </c>
      <c r="U24" s="41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45"/>
      <c r="X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4" s="59" t="str">
        <f>IF(ISBLANK(tbl_SeqLib[[#This Row],[sWGA Identifier]]),"",CONCATENATE(exp_id,"_",tbl_SeqLib[[#This Row],[Well]]))</f>
        <v/>
      </c>
    </row>
    <row r="25" spans="1:25" ht="15.75" customHeight="1" x14ac:dyDescent="0.25">
      <c r="A25" s="58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29"/>
      <c r="G25" s="13"/>
      <c r="H25" s="29"/>
      <c r="I25" s="29"/>
      <c r="J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0" t="s">
        <v>110</v>
      </c>
      <c r="L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5" s="41" t="str">
        <f>IF(LEN(tbl_SeqLib[[#This Row],[PCR '[DNA'] (ng / µl)]])&gt;0,ROUNDUP(_xlfn.MINIFS(tbl_SeqLib[PCR prodct (µl) to add (exact)],tbl_SeqLib[Column],tbl_SeqLib[[#This Row],[Column]]),1),"")</f>
        <v/>
      </c>
      <c r="N25" s="41" t="str">
        <f>IF(LEN(tbl_SeqLib[[#This Row],[PCR '[DNA'] (ng / µl)]])&gt;0,ROUNDDOWN(_xlfn.MAXIFS(tbl_SeqLib[PCR prodct (µl) to add (exact)],tbl_SeqLib[Column],tbl_SeqLib[[#This Row],[Column]]),1),"")</f>
        <v/>
      </c>
      <c r="O25" s="41" t="str">
        <f>IF(LEN(tbl_SeqLib[[#This Row],[PCR '[DNA'] (ng / µl)]])&gt;0,ROUNDUP(AVERAGEIFS(tbl_SeqLib[PCR prodct (µl) to add (exact)],tbl_SeqLib[Column],tbl_SeqLib[[#This Row],[Column]]),1),"")</f>
        <v/>
      </c>
      <c r="P25" s="41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1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1" t="str">
        <f>IF(LEN(tbl_SeqLib[[#This Row],[Max vol for col]])=0,"",tbl_SeqLib[[#This Row],[Max vol for col]])</f>
        <v/>
      </c>
      <c r="S25" s="41" t="str">
        <f>IF(LEN(tbl_SeqLib[[#This Row],[PCR '[DNA'] (ng / µl)]])&gt;0,AVERAGE(tbl_SeqLib[PCR prodct (µl) to add (exact)]),"")</f>
        <v/>
      </c>
      <c r="T25" s="41" t="str">
        <f>IF(LEN(tbl_SeqLib[[#This Row],[PCR '[DNA'] (ng / µl)]])&gt;0,MAX(tbl_SeqLib[PCR prodct (µl) to add (exact)]),"")</f>
        <v/>
      </c>
      <c r="U25" s="41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45"/>
      <c r="X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5" s="59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60">
        <v>24</v>
      </c>
      <c r="B26" s="61" t="str">
        <f>RIGHT(tbl_SeqLib[[#This Row],[Well]],LEN(tbl_SeqLib[[#This Row],[Well]])-1)</f>
        <v>3</v>
      </c>
      <c r="C26" s="70" t="s">
        <v>111</v>
      </c>
      <c r="D26" s="62"/>
      <c r="E26" s="63"/>
      <c r="F26" s="64"/>
      <c r="G26" s="62"/>
      <c r="H26" s="64"/>
      <c r="I26" s="64"/>
      <c r="J26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6" t="s">
        <v>112</v>
      </c>
      <c r="L26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6" s="67" t="str">
        <f>IF(LEN(tbl_SeqLib[[#This Row],[PCR '[DNA'] (ng / µl)]])&gt;0,ROUNDUP(_xlfn.MINIFS(tbl_SeqLib[PCR prodct (µl) to add (exact)],tbl_SeqLib[Column],tbl_SeqLib[[#This Row],[Column]]),1),"")</f>
        <v/>
      </c>
      <c r="N26" s="67" t="str">
        <f>IF(LEN(tbl_SeqLib[[#This Row],[PCR '[DNA'] (ng / µl)]])&gt;0,ROUNDDOWN(_xlfn.MAXIFS(tbl_SeqLib[PCR prodct (µl) to add (exact)],tbl_SeqLib[Column],tbl_SeqLib[[#This Row],[Column]]),1),"")</f>
        <v/>
      </c>
      <c r="O26" s="67" t="str">
        <f>IF(LEN(tbl_SeqLib[[#This Row],[PCR '[DNA'] (ng / µl)]])&gt;0,ROUNDUP(AVERAGEIFS(tbl_SeqLib[PCR prodct (µl) to add (exact)],tbl_SeqLib[Column],tbl_SeqLib[[#This Row],[Column]]),1),"")</f>
        <v/>
      </c>
      <c r="P26" s="67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67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67" t="str">
        <f>IF(LEN(tbl_SeqLib[[#This Row],[Max vol for col]])=0,"",tbl_SeqLib[[#This Row],[Max vol for col]])</f>
        <v/>
      </c>
      <c r="S26" s="67" t="str">
        <f>IF(LEN(tbl_SeqLib[[#This Row],[PCR '[DNA'] (ng / µl)]])&gt;0,AVERAGE(tbl_SeqLib[PCR prodct (µl) to add (exact)]),"")</f>
        <v/>
      </c>
      <c r="T26" s="67" t="str">
        <f>IF(LEN(tbl_SeqLib[[#This Row],[PCR '[DNA'] (ng / µl)]])&gt;0,MAX(tbl_SeqLib[PCR prodct (µl) to add (exact)]),"")</f>
        <v/>
      </c>
      <c r="U26" s="67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68"/>
      <c r="X26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6" s="69" t="str">
        <f>IF(ISBLANK(tbl_SeqLib[[#This Row],[sWGA Identifier]]),"",CONCATENATE(exp_id,"_",tbl_SeqLib[[#This Row],[Well]]))</f>
        <v/>
      </c>
    </row>
    <row r="27" spans="1:25" ht="15.75" customHeight="1" x14ac:dyDescent="0.25">
      <c r="A27" s="48">
        <v>25</v>
      </c>
      <c r="B27" s="49" t="str">
        <f>RIGHT(tbl_SeqLib[[#This Row],[Well]],LEN(tbl_SeqLib[[#This Row],[Well]])-1)</f>
        <v>4</v>
      </c>
      <c r="C27" s="49" t="s">
        <v>113</v>
      </c>
      <c r="D27" s="50"/>
      <c r="E27" s="54"/>
      <c r="F27" s="50"/>
      <c r="G27" s="50"/>
      <c r="H27" s="50"/>
      <c r="I27" s="50"/>
      <c r="J27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4" t="s">
        <v>114</v>
      </c>
      <c r="L27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7" s="55" t="str">
        <f>IF(LEN(tbl_SeqLib[[#This Row],[PCR '[DNA'] (ng / µl)]])&gt;0,ROUNDUP(_xlfn.MINIFS(tbl_SeqLib[PCR prodct (µl) to add (exact)],tbl_SeqLib[Column],tbl_SeqLib[[#This Row],[Column]]),1),"")</f>
        <v/>
      </c>
      <c r="N27" s="55" t="str">
        <f>IF(LEN(tbl_SeqLib[[#This Row],[PCR '[DNA'] (ng / µl)]])&gt;0,ROUNDDOWN(_xlfn.MAXIFS(tbl_SeqLib[PCR prodct (µl) to add (exact)],tbl_SeqLib[Column],tbl_SeqLib[[#This Row],[Column]]),1),"")</f>
        <v/>
      </c>
      <c r="O27" s="55" t="str">
        <f>IF(LEN(tbl_SeqLib[[#This Row],[PCR '[DNA'] (ng / µl)]])&gt;0,ROUNDUP(AVERAGEIFS(tbl_SeqLib[PCR prodct (µl) to add (exact)],tbl_SeqLib[Column],tbl_SeqLib[[#This Row],[Column]]),1),"")</f>
        <v/>
      </c>
      <c r="P27" s="55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5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5" t="str">
        <f>IF(LEN(tbl_SeqLib[[#This Row],[Max vol for col]])=0,"",tbl_SeqLib[[#This Row],[Max vol for col]])</f>
        <v/>
      </c>
      <c r="S27" s="55" t="str">
        <f>IF(LEN(tbl_SeqLib[[#This Row],[PCR '[DNA'] (ng / µl)]])&gt;0,AVERAGE(tbl_SeqLib[PCR prodct (µl) to add (exact)]),"")</f>
        <v/>
      </c>
      <c r="T27" s="55" t="str">
        <f>IF(LEN(tbl_SeqLib[[#This Row],[PCR '[DNA'] (ng / µl)]])&gt;0,MAX(tbl_SeqLib[PCR prodct (µl) to add (exact)]),"")</f>
        <v/>
      </c>
      <c r="U27" s="55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56"/>
      <c r="X27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7" s="57" t="str">
        <f>IF(ISBLANK(tbl_SeqLib[[#This Row],[sWGA Identifier]]),"",CONCATENATE(exp_id,"_",tbl_SeqLib[[#This Row],[Well]]))</f>
        <v/>
      </c>
    </row>
    <row r="28" spans="1:25" ht="15.75" customHeight="1" x14ac:dyDescent="0.25">
      <c r="A28" s="58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29"/>
      <c r="G28" s="13"/>
      <c r="H28" s="29"/>
      <c r="I28" s="29"/>
      <c r="J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0" t="s">
        <v>116</v>
      </c>
      <c r="L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8" s="41" t="str">
        <f>IF(LEN(tbl_SeqLib[[#This Row],[PCR '[DNA'] (ng / µl)]])&gt;0,ROUNDUP(_xlfn.MINIFS(tbl_SeqLib[PCR prodct (µl) to add (exact)],tbl_SeqLib[Column],tbl_SeqLib[[#This Row],[Column]]),1),"")</f>
        <v/>
      </c>
      <c r="N28" s="41" t="str">
        <f>IF(LEN(tbl_SeqLib[[#This Row],[PCR '[DNA'] (ng / µl)]])&gt;0,ROUNDDOWN(_xlfn.MAXIFS(tbl_SeqLib[PCR prodct (µl) to add (exact)],tbl_SeqLib[Column],tbl_SeqLib[[#This Row],[Column]]),1),"")</f>
        <v/>
      </c>
      <c r="O28" s="41" t="str">
        <f>IF(LEN(tbl_SeqLib[[#This Row],[PCR '[DNA'] (ng / µl)]])&gt;0,ROUNDUP(AVERAGEIFS(tbl_SeqLib[PCR prodct (µl) to add (exact)],tbl_SeqLib[Column],tbl_SeqLib[[#This Row],[Column]]),1),"")</f>
        <v/>
      </c>
      <c r="P28" s="41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1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1" t="str">
        <f>IF(LEN(tbl_SeqLib[[#This Row],[Max vol for col]])=0,"",tbl_SeqLib[[#This Row],[Max vol for col]])</f>
        <v/>
      </c>
      <c r="S28" s="41" t="str">
        <f>IF(LEN(tbl_SeqLib[[#This Row],[PCR '[DNA'] (ng / µl)]])&gt;0,AVERAGE(tbl_SeqLib[PCR prodct (µl) to add (exact)]),"")</f>
        <v/>
      </c>
      <c r="T28" s="41" t="str">
        <f>IF(LEN(tbl_SeqLib[[#This Row],[PCR '[DNA'] (ng / µl)]])&gt;0,MAX(tbl_SeqLib[PCR prodct (µl) to add (exact)]),"")</f>
        <v/>
      </c>
      <c r="U28" s="41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45"/>
      <c r="X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8" s="59" t="str">
        <f>IF(ISBLANK(tbl_SeqLib[[#This Row],[sWGA Identifier]]),"",CONCATENATE(exp_id,"_",tbl_SeqLib[[#This Row],[Well]]))</f>
        <v/>
      </c>
    </row>
    <row r="29" spans="1:25" ht="15.75" customHeight="1" x14ac:dyDescent="0.25">
      <c r="A29" s="58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29"/>
      <c r="G29" s="13"/>
      <c r="H29" s="29"/>
      <c r="I29" s="29"/>
      <c r="J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0" t="s">
        <v>118</v>
      </c>
      <c r="L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9" s="41" t="str">
        <f>IF(LEN(tbl_SeqLib[[#This Row],[PCR '[DNA'] (ng / µl)]])&gt;0,ROUNDUP(_xlfn.MINIFS(tbl_SeqLib[PCR prodct (µl) to add (exact)],tbl_SeqLib[Column],tbl_SeqLib[[#This Row],[Column]]),1),"")</f>
        <v/>
      </c>
      <c r="N29" s="41" t="str">
        <f>IF(LEN(tbl_SeqLib[[#This Row],[PCR '[DNA'] (ng / µl)]])&gt;0,ROUNDDOWN(_xlfn.MAXIFS(tbl_SeqLib[PCR prodct (µl) to add (exact)],tbl_SeqLib[Column],tbl_SeqLib[[#This Row],[Column]]),1),"")</f>
        <v/>
      </c>
      <c r="O29" s="41" t="str">
        <f>IF(LEN(tbl_SeqLib[[#This Row],[PCR '[DNA'] (ng / µl)]])&gt;0,ROUNDUP(AVERAGEIFS(tbl_SeqLib[PCR prodct (µl) to add (exact)],tbl_SeqLib[Column],tbl_SeqLib[[#This Row],[Column]]),1),"")</f>
        <v/>
      </c>
      <c r="P29" s="41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1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1" t="str">
        <f>IF(LEN(tbl_SeqLib[[#This Row],[Max vol for col]])=0,"",tbl_SeqLib[[#This Row],[Max vol for col]])</f>
        <v/>
      </c>
      <c r="S29" s="41" t="str">
        <f>IF(LEN(tbl_SeqLib[[#This Row],[PCR '[DNA'] (ng / µl)]])&gt;0,AVERAGE(tbl_SeqLib[PCR prodct (µl) to add (exact)]),"")</f>
        <v/>
      </c>
      <c r="T29" s="41" t="str">
        <f>IF(LEN(tbl_SeqLib[[#This Row],[PCR '[DNA'] (ng / µl)]])&gt;0,MAX(tbl_SeqLib[PCR prodct (µl) to add (exact)]),"")</f>
        <v/>
      </c>
      <c r="U29" s="41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45"/>
      <c r="X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9" s="59" t="str">
        <f>IF(ISBLANK(tbl_SeqLib[[#This Row],[sWGA Identifier]]),"",CONCATENATE(exp_id,"_",tbl_SeqLib[[#This Row],[Well]]))</f>
        <v/>
      </c>
    </row>
    <row r="30" spans="1:25" ht="15.75" customHeight="1" x14ac:dyDescent="0.25">
      <c r="A30" s="58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29"/>
      <c r="G30" s="13"/>
      <c r="H30" s="29"/>
      <c r="I30" s="29"/>
      <c r="J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0" t="s">
        <v>120</v>
      </c>
      <c r="L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0" s="41" t="str">
        <f>IF(LEN(tbl_SeqLib[[#This Row],[PCR '[DNA'] (ng / µl)]])&gt;0,ROUNDUP(_xlfn.MINIFS(tbl_SeqLib[PCR prodct (µl) to add (exact)],tbl_SeqLib[Column],tbl_SeqLib[[#This Row],[Column]]),1),"")</f>
        <v/>
      </c>
      <c r="N30" s="41" t="str">
        <f>IF(LEN(tbl_SeqLib[[#This Row],[PCR '[DNA'] (ng / µl)]])&gt;0,ROUNDDOWN(_xlfn.MAXIFS(tbl_SeqLib[PCR prodct (µl) to add (exact)],tbl_SeqLib[Column],tbl_SeqLib[[#This Row],[Column]]),1),"")</f>
        <v/>
      </c>
      <c r="O30" s="41" t="str">
        <f>IF(LEN(tbl_SeqLib[[#This Row],[PCR '[DNA'] (ng / µl)]])&gt;0,ROUNDUP(AVERAGEIFS(tbl_SeqLib[PCR prodct (µl) to add (exact)],tbl_SeqLib[Column],tbl_SeqLib[[#This Row],[Column]]),1),"")</f>
        <v/>
      </c>
      <c r="P30" s="41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1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1" t="str">
        <f>IF(LEN(tbl_SeqLib[[#This Row],[Max vol for col]])=0,"",tbl_SeqLib[[#This Row],[Max vol for col]])</f>
        <v/>
      </c>
      <c r="S30" s="41" t="str">
        <f>IF(LEN(tbl_SeqLib[[#This Row],[PCR '[DNA'] (ng / µl)]])&gt;0,AVERAGE(tbl_SeqLib[PCR prodct (µl) to add (exact)]),"")</f>
        <v/>
      </c>
      <c r="T30" s="41" t="str">
        <f>IF(LEN(tbl_SeqLib[[#This Row],[PCR '[DNA'] (ng / µl)]])&gt;0,MAX(tbl_SeqLib[PCR prodct (µl) to add (exact)]),"")</f>
        <v/>
      </c>
      <c r="U30" s="41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45"/>
      <c r="X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0" s="59" t="str">
        <f>IF(ISBLANK(tbl_SeqLib[[#This Row],[sWGA Identifier]]),"",CONCATENATE(exp_id,"_",tbl_SeqLib[[#This Row],[Well]]))</f>
        <v/>
      </c>
    </row>
    <row r="31" spans="1:25" ht="15.75" customHeight="1" x14ac:dyDescent="0.25">
      <c r="A31" s="58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29"/>
      <c r="G31" s="13"/>
      <c r="H31" s="29"/>
      <c r="I31" s="29"/>
      <c r="J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0" t="s">
        <v>122</v>
      </c>
      <c r="L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1" s="41" t="str">
        <f>IF(LEN(tbl_SeqLib[[#This Row],[PCR '[DNA'] (ng / µl)]])&gt;0,ROUNDUP(_xlfn.MINIFS(tbl_SeqLib[PCR prodct (µl) to add (exact)],tbl_SeqLib[Column],tbl_SeqLib[[#This Row],[Column]]),1),"")</f>
        <v/>
      </c>
      <c r="N31" s="41" t="str">
        <f>IF(LEN(tbl_SeqLib[[#This Row],[PCR '[DNA'] (ng / µl)]])&gt;0,ROUNDDOWN(_xlfn.MAXIFS(tbl_SeqLib[PCR prodct (µl) to add (exact)],tbl_SeqLib[Column],tbl_SeqLib[[#This Row],[Column]]),1),"")</f>
        <v/>
      </c>
      <c r="O31" s="41" t="str">
        <f>IF(LEN(tbl_SeqLib[[#This Row],[PCR '[DNA'] (ng / µl)]])&gt;0,ROUNDUP(AVERAGEIFS(tbl_SeqLib[PCR prodct (µl) to add (exact)],tbl_SeqLib[Column],tbl_SeqLib[[#This Row],[Column]]),1),"")</f>
        <v/>
      </c>
      <c r="P31" s="41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1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1" t="str">
        <f>IF(LEN(tbl_SeqLib[[#This Row],[Max vol for col]])=0,"",tbl_SeqLib[[#This Row],[Max vol for col]])</f>
        <v/>
      </c>
      <c r="S31" s="41" t="str">
        <f>IF(LEN(tbl_SeqLib[[#This Row],[PCR '[DNA'] (ng / µl)]])&gt;0,AVERAGE(tbl_SeqLib[PCR prodct (µl) to add (exact)]),"")</f>
        <v/>
      </c>
      <c r="T31" s="41" t="str">
        <f>IF(LEN(tbl_SeqLib[[#This Row],[PCR '[DNA'] (ng / µl)]])&gt;0,MAX(tbl_SeqLib[PCR prodct (µl) to add (exact)]),"")</f>
        <v/>
      </c>
      <c r="U31" s="41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45"/>
      <c r="X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1" s="59" t="str">
        <f>IF(ISBLANK(tbl_SeqLib[[#This Row],[sWGA Identifier]]),"",CONCATENATE(exp_id,"_",tbl_SeqLib[[#This Row],[Well]]))</f>
        <v/>
      </c>
    </row>
    <row r="32" spans="1:25" ht="15.75" customHeight="1" x14ac:dyDescent="0.25">
      <c r="A32" s="58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29"/>
      <c r="G32" s="13"/>
      <c r="H32" s="29"/>
      <c r="I32" s="29"/>
      <c r="J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0" t="s">
        <v>124</v>
      </c>
      <c r="L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2" s="41" t="str">
        <f>IF(LEN(tbl_SeqLib[[#This Row],[PCR '[DNA'] (ng / µl)]])&gt;0,ROUNDUP(_xlfn.MINIFS(tbl_SeqLib[PCR prodct (µl) to add (exact)],tbl_SeqLib[Column],tbl_SeqLib[[#This Row],[Column]]),1),"")</f>
        <v/>
      </c>
      <c r="N32" s="41" t="str">
        <f>IF(LEN(tbl_SeqLib[[#This Row],[PCR '[DNA'] (ng / µl)]])&gt;0,ROUNDDOWN(_xlfn.MAXIFS(tbl_SeqLib[PCR prodct (µl) to add (exact)],tbl_SeqLib[Column],tbl_SeqLib[[#This Row],[Column]]),1),"")</f>
        <v/>
      </c>
      <c r="O32" s="41" t="str">
        <f>IF(LEN(tbl_SeqLib[[#This Row],[PCR '[DNA'] (ng / µl)]])&gt;0,ROUNDUP(AVERAGEIFS(tbl_SeqLib[PCR prodct (µl) to add (exact)],tbl_SeqLib[Column],tbl_SeqLib[[#This Row],[Column]]),1),"")</f>
        <v/>
      </c>
      <c r="P32" s="41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1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1" t="str">
        <f>IF(LEN(tbl_SeqLib[[#This Row],[Max vol for col]])=0,"",tbl_SeqLib[[#This Row],[Max vol for col]])</f>
        <v/>
      </c>
      <c r="S32" s="41" t="str">
        <f>IF(LEN(tbl_SeqLib[[#This Row],[PCR '[DNA'] (ng / µl)]])&gt;0,AVERAGE(tbl_SeqLib[PCR prodct (µl) to add (exact)]),"")</f>
        <v/>
      </c>
      <c r="T32" s="41" t="str">
        <f>IF(LEN(tbl_SeqLib[[#This Row],[PCR '[DNA'] (ng / µl)]])&gt;0,MAX(tbl_SeqLib[PCR prodct (µl) to add (exact)]),"")</f>
        <v/>
      </c>
      <c r="U32" s="41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45"/>
      <c r="X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2" s="59" t="str">
        <f>IF(ISBLANK(tbl_SeqLib[[#This Row],[sWGA Identifier]]),"",CONCATENATE(exp_id,"_",tbl_SeqLib[[#This Row],[Well]]))</f>
        <v/>
      </c>
    </row>
    <row r="33" spans="1:25" ht="15.75" customHeight="1" x14ac:dyDescent="0.25">
      <c r="A33" s="58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29"/>
      <c r="G33" s="13"/>
      <c r="H33" s="29"/>
      <c r="I33" s="29"/>
      <c r="J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0" t="s">
        <v>126</v>
      </c>
      <c r="L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3" s="41" t="str">
        <f>IF(LEN(tbl_SeqLib[[#This Row],[PCR '[DNA'] (ng / µl)]])&gt;0,ROUNDUP(_xlfn.MINIFS(tbl_SeqLib[PCR prodct (µl) to add (exact)],tbl_SeqLib[Column],tbl_SeqLib[[#This Row],[Column]]),1),"")</f>
        <v/>
      </c>
      <c r="N33" s="41" t="str">
        <f>IF(LEN(tbl_SeqLib[[#This Row],[PCR '[DNA'] (ng / µl)]])&gt;0,ROUNDDOWN(_xlfn.MAXIFS(tbl_SeqLib[PCR prodct (µl) to add (exact)],tbl_SeqLib[Column],tbl_SeqLib[[#This Row],[Column]]),1),"")</f>
        <v/>
      </c>
      <c r="O33" s="41" t="str">
        <f>IF(LEN(tbl_SeqLib[[#This Row],[PCR '[DNA'] (ng / µl)]])&gt;0,ROUNDUP(AVERAGEIFS(tbl_SeqLib[PCR prodct (µl) to add (exact)],tbl_SeqLib[Column],tbl_SeqLib[[#This Row],[Column]]),1),"")</f>
        <v/>
      </c>
      <c r="P33" s="41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1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1" t="str">
        <f>IF(LEN(tbl_SeqLib[[#This Row],[Max vol for col]])=0,"",tbl_SeqLib[[#This Row],[Max vol for col]])</f>
        <v/>
      </c>
      <c r="S33" s="41" t="str">
        <f>IF(LEN(tbl_SeqLib[[#This Row],[PCR '[DNA'] (ng / µl)]])&gt;0,AVERAGE(tbl_SeqLib[PCR prodct (µl) to add (exact)]),"")</f>
        <v/>
      </c>
      <c r="T33" s="41" t="str">
        <f>IF(LEN(tbl_SeqLib[[#This Row],[PCR '[DNA'] (ng / µl)]])&gt;0,MAX(tbl_SeqLib[PCR prodct (µl) to add (exact)]),"")</f>
        <v/>
      </c>
      <c r="U33" s="41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45"/>
      <c r="X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3" s="59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60">
        <v>32</v>
      </c>
      <c r="B34" s="61" t="str">
        <f>RIGHT(tbl_SeqLib[[#This Row],[Well]],LEN(tbl_SeqLib[[#This Row],[Well]])-1)</f>
        <v>4</v>
      </c>
      <c r="C34" s="70" t="s">
        <v>127</v>
      </c>
      <c r="D34" s="62"/>
      <c r="E34" s="63"/>
      <c r="F34" s="64"/>
      <c r="G34" s="62"/>
      <c r="H34" s="64"/>
      <c r="I34" s="64"/>
      <c r="J34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6" t="s">
        <v>128</v>
      </c>
      <c r="L34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4" s="67" t="str">
        <f>IF(LEN(tbl_SeqLib[[#This Row],[PCR '[DNA'] (ng / µl)]])&gt;0,ROUNDUP(_xlfn.MINIFS(tbl_SeqLib[PCR prodct (µl) to add (exact)],tbl_SeqLib[Column],tbl_SeqLib[[#This Row],[Column]]),1),"")</f>
        <v/>
      </c>
      <c r="N34" s="67" t="str">
        <f>IF(LEN(tbl_SeqLib[[#This Row],[PCR '[DNA'] (ng / µl)]])&gt;0,ROUNDDOWN(_xlfn.MAXIFS(tbl_SeqLib[PCR prodct (µl) to add (exact)],tbl_SeqLib[Column],tbl_SeqLib[[#This Row],[Column]]),1),"")</f>
        <v/>
      </c>
      <c r="O34" s="67" t="str">
        <f>IF(LEN(tbl_SeqLib[[#This Row],[PCR '[DNA'] (ng / µl)]])&gt;0,ROUNDUP(AVERAGEIFS(tbl_SeqLib[PCR prodct (µl) to add (exact)],tbl_SeqLib[Column],tbl_SeqLib[[#This Row],[Column]]),1),"")</f>
        <v/>
      </c>
      <c r="P34" s="67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67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67" t="str">
        <f>IF(LEN(tbl_SeqLib[[#This Row],[Max vol for col]])=0,"",tbl_SeqLib[[#This Row],[Max vol for col]])</f>
        <v/>
      </c>
      <c r="S34" s="67" t="str">
        <f>IF(LEN(tbl_SeqLib[[#This Row],[PCR '[DNA'] (ng / µl)]])&gt;0,AVERAGE(tbl_SeqLib[PCR prodct (µl) to add (exact)]),"")</f>
        <v/>
      </c>
      <c r="T34" s="67" t="str">
        <f>IF(LEN(tbl_SeqLib[[#This Row],[PCR '[DNA'] (ng / µl)]])&gt;0,MAX(tbl_SeqLib[PCR prodct (µl) to add (exact)]),"")</f>
        <v/>
      </c>
      <c r="U34" s="67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68"/>
      <c r="X34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4" s="69" t="str">
        <f>IF(ISBLANK(tbl_SeqLib[[#This Row],[sWGA Identifier]]),"",CONCATENATE(exp_id,"_",tbl_SeqLib[[#This Row],[Well]]))</f>
        <v/>
      </c>
    </row>
    <row r="35" spans="1:25" ht="15.75" customHeight="1" x14ac:dyDescent="0.25">
      <c r="A35" s="48">
        <v>33</v>
      </c>
      <c r="B35" s="49" t="str">
        <f>RIGHT(tbl_SeqLib[[#This Row],[Well]],LEN(tbl_SeqLib[[#This Row],[Well]])-1)</f>
        <v>5</v>
      </c>
      <c r="C35" s="49" t="s">
        <v>129</v>
      </c>
      <c r="D35" s="50"/>
      <c r="E35" s="54"/>
      <c r="F35" s="50"/>
      <c r="G35" s="50"/>
      <c r="H35" s="50"/>
      <c r="I35" s="50"/>
      <c r="J35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4" t="s">
        <v>130</v>
      </c>
      <c r="L35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5" s="55" t="str">
        <f>IF(LEN(tbl_SeqLib[[#This Row],[PCR '[DNA'] (ng / µl)]])&gt;0,ROUNDUP(_xlfn.MINIFS(tbl_SeqLib[PCR prodct (µl) to add (exact)],tbl_SeqLib[Column],tbl_SeqLib[[#This Row],[Column]]),1),"")</f>
        <v/>
      </c>
      <c r="N35" s="55" t="str">
        <f>IF(LEN(tbl_SeqLib[[#This Row],[PCR '[DNA'] (ng / µl)]])&gt;0,ROUNDDOWN(_xlfn.MAXIFS(tbl_SeqLib[PCR prodct (µl) to add (exact)],tbl_SeqLib[Column],tbl_SeqLib[[#This Row],[Column]]),1),"")</f>
        <v/>
      </c>
      <c r="O35" s="55" t="str">
        <f>IF(LEN(tbl_SeqLib[[#This Row],[PCR '[DNA'] (ng / µl)]])&gt;0,ROUNDUP(AVERAGEIFS(tbl_SeqLib[PCR prodct (µl) to add (exact)],tbl_SeqLib[Column],tbl_SeqLib[[#This Row],[Column]]),1),"")</f>
        <v/>
      </c>
      <c r="P35" s="55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5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5" t="str">
        <f>IF(LEN(tbl_SeqLib[[#This Row],[Max vol for col]])=0,"",tbl_SeqLib[[#This Row],[Max vol for col]])</f>
        <v/>
      </c>
      <c r="S35" s="55" t="str">
        <f>IF(LEN(tbl_SeqLib[[#This Row],[PCR '[DNA'] (ng / µl)]])&gt;0,AVERAGE(tbl_SeqLib[PCR prodct (µl) to add (exact)]),"")</f>
        <v/>
      </c>
      <c r="T35" s="55" t="str">
        <f>IF(LEN(tbl_SeqLib[[#This Row],[PCR '[DNA'] (ng / µl)]])&gt;0,MAX(tbl_SeqLib[PCR prodct (µl) to add (exact)]),"")</f>
        <v/>
      </c>
      <c r="U35" s="55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56"/>
      <c r="X35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5" s="57" t="str">
        <f>IF(ISBLANK(tbl_SeqLib[[#This Row],[sWGA Identifier]]),"",CONCATENATE(exp_id,"_",tbl_SeqLib[[#This Row],[Well]]))</f>
        <v/>
      </c>
    </row>
    <row r="36" spans="1:25" ht="15.75" customHeight="1" x14ac:dyDescent="0.25">
      <c r="A36" s="58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29"/>
      <c r="G36" s="13"/>
      <c r="H36" s="29"/>
      <c r="I36" s="29"/>
      <c r="J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0" t="s">
        <v>132</v>
      </c>
      <c r="L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6" s="41" t="str">
        <f>IF(LEN(tbl_SeqLib[[#This Row],[PCR '[DNA'] (ng / µl)]])&gt;0,ROUNDUP(_xlfn.MINIFS(tbl_SeqLib[PCR prodct (µl) to add (exact)],tbl_SeqLib[Column],tbl_SeqLib[[#This Row],[Column]]),1),"")</f>
        <v/>
      </c>
      <c r="N36" s="41" t="str">
        <f>IF(LEN(tbl_SeqLib[[#This Row],[PCR '[DNA'] (ng / µl)]])&gt;0,ROUNDDOWN(_xlfn.MAXIFS(tbl_SeqLib[PCR prodct (µl) to add (exact)],tbl_SeqLib[Column],tbl_SeqLib[[#This Row],[Column]]),1),"")</f>
        <v/>
      </c>
      <c r="O36" s="41" t="str">
        <f>IF(LEN(tbl_SeqLib[[#This Row],[PCR '[DNA'] (ng / µl)]])&gt;0,ROUNDUP(AVERAGEIFS(tbl_SeqLib[PCR prodct (µl) to add (exact)],tbl_SeqLib[Column],tbl_SeqLib[[#This Row],[Column]]),1),"")</f>
        <v/>
      </c>
      <c r="P36" s="41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1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1" t="str">
        <f>IF(LEN(tbl_SeqLib[[#This Row],[Max vol for col]])=0,"",tbl_SeqLib[[#This Row],[Max vol for col]])</f>
        <v/>
      </c>
      <c r="S36" s="41" t="str">
        <f>IF(LEN(tbl_SeqLib[[#This Row],[PCR '[DNA'] (ng / µl)]])&gt;0,AVERAGE(tbl_SeqLib[PCR prodct (µl) to add (exact)]),"")</f>
        <v/>
      </c>
      <c r="T36" s="41" t="str">
        <f>IF(LEN(tbl_SeqLib[[#This Row],[PCR '[DNA'] (ng / µl)]])&gt;0,MAX(tbl_SeqLib[PCR prodct (µl) to add (exact)]),"")</f>
        <v/>
      </c>
      <c r="U36" s="41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45"/>
      <c r="X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6" s="59" t="str">
        <f>IF(ISBLANK(tbl_SeqLib[[#This Row],[sWGA Identifier]]),"",CONCATENATE(exp_id,"_",tbl_SeqLib[[#This Row],[Well]]))</f>
        <v/>
      </c>
    </row>
    <row r="37" spans="1:25" ht="15.75" customHeight="1" x14ac:dyDescent="0.25">
      <c r="A37" s="58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29"/>
      <c r="G37" s="13"/>
      <c r="H37" s="29"/>
      <c r="I37" s="29"/>
      <c r="J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0" t="s">
        <v>134</v>
      </c>
      <c r="L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7" s="41" t="str">
        <f>IF(LEN(tbl_SeqLib[[#This Row],[PCR '[DNA'] (ng / µl)]])&gt;0,ROUNDUP(_xlfn.MINIFS(tbl_SeqLib[PCR prodct (µl) to add (exact)],tbl_SeqLib[Column],tbl_SeqLib[[#This Row],[Column]]),1),"")</f>
        <v/>
      </c>
      <c r="N37" s="41" t="str">
        <f>IF(LEN(tbl_SeqLib[[#This Row],[PCR '[DNA'] (ng / µl)]])&gt;0,ROUNDDOWN(_xlfn.MAXIFS(tbl_SeqLib[PCR prodct (µl) to add (exact)],tbl_SeqLib[Column],tbl_SeqLib[[#This Row],[Column]]),1),"")</f>
        <v/>
      </c>
      <c r="O37" s="41" t="str">
        <f>IF(LEN(tbl_SeqLib[[#This Row],[PCR '[DNA'] (ng / µl)]])&gt;0,ROUNDUP(AVERAGEIFS(tbl_SeqLib[PCR prodct (µl) to add (exact)],tbl_SeqLib[Column],tbl_SeqLib[[#This Row],[Column]]),1),"")</f>
        <v/>
      </c>
      <c r="P37" s="41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1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1" t="str">
        <f>IF(LEN(tbl_SeqLib[[#This Row],[Max vol for col]])=0,"",tbl_SeqLib[[#This Row],[Max vol for col]])</f>
        <v/>
      </c>
      <c r="S37" s="41" t="str">
        <f>IF(LEN(tbl_SeqLib[[#This Row],[PCR '[DNA'] (ng / µl)]])&gt;0,AVERAGE(tbl_SeqLib[PCR prodct (µl) to add (exact)]),"")</f>
        <v/>
      </c>
      <c r="T37" s="41" t="str">
        <f>IF(LEN(tbl_SeqLib[[#This Row],[PCR '[DNA'] (ng / µl)]])&gt;0,MAX(tbl_SeqLib[PCR prodct (µl) to add (exact)]),"")</f>
        <v/>
      </c>
      <c r="U37" s="41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45"/>
      <c r="X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7" s="59" t="str">
        <f>IF(ISBLANK(tbl_SeqLib[[#This Row],[sWGA Identifier]]),"",CONCATENATE(exp_id,"_",tbl_SeqLib[[#This Row],[Well]]))</f>
        <v/>
      </c>
    </row>
    <row r="38" spans="1:25" ht="15.75" customHeight="1" x14ac:dyDescent="0.25">
      <c r="A38" s="58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29"/>
      <c r="G38" s="13"/>
      <c r="H38" s="29"/>
      <c r="I38" s="29"/>
      <c r="J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0" t="s">
        <v>136</v>
      </c>
      <c r="L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8" s="41" t="str">
        <f>IF(LEN(tbl_SeqLib[[#This Row],[PCR '[DNA'] (ng / µl)]])&gt;0,ROUNDUP(_xlfn.MINIFS(tbl_SeqLib[PCR prodct (µl) to add (exact)],tbl_SeqLib[Column],tbl_SeqLib[[#This Row],[Column]]),1),"")</f>
        <v/>
      </c>
      <c r="N38" s="41" t="str">
        <f>IF(LEN(tbl_SeqLib[[#This Row],[PCR '[DNA'] (ng / µl)]])&gt;0,ROUNDDOWN(_xlfn.MAXIFS(tbl_SeqLib[PCR prodct (µl) to add (exact)],tbl_SeqLib[Column],tbl_SeqLib[[#This Row],[Column]]),1),"")</f>
        <v/>
      </c>
      <c r="O38" s="41" t="str">
        <f>IF(LEN(tbl_SeqLib[[#This Row],[PCR '[DNA'] (ng / µl)]])&gt;0,ROUNDUP(AVERAGEIFS(tbl_SeqLib[PCR prodct (µl) to add (exact)],tbl_SeqLib[Column],tbl_SeqLib[[#This Row],[Column]]),1),"")</f>
        <v/>
      </c>
      <c r="P38" s="41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1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1" t="str">
        <f>IF(LEN(tbl_SeqLib[[#This Row],[Max vol for col]])=0,"",tbl_SeqLib[[#This Row],[Max vol for col]])</f>
        <v/>
      </c>
      <c r="S38" s="41" t="str">
        <f>IF(LEN(tbl_SeqLib[[#This Row],[PCR '[DNA'] (ng / µl)]])&gt;0,AVERAGE(tbl_SeqLib[PCR prodct (µl) to add (exact)]),"")</f>
        <v/>
      </c>
      <c r="T38" s="41" t="str">
        <f>IF(LEN(tbl_SeqLib[[#This Row],[PCR '[DNA'] (ng / µl)]])&gt;0,MAX(tbl_SeqLib[PCR prodct (µl) to add (exact)]),"")</f>
        <v/>
      </c>
      <c r="U38" s="41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45"/>
      <c r="X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8" s="59" t="str">
        <f>IF(ISBLANK(tbl_SeqLib[[#This Row],[sWGA Identifier]]),"",CONCATENATE(exp_id,"_",tbl_SeqLib[[#This Row],[Well]]))</f>
        <v/>
      </c>
    </row>
    <row r="39" spans="1:25" ht="15.75" customHeight="1" x14ac:dyDescent="0.25">
      <c r="A39" s="58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29"/>
      <c r="G39" s="13"/>
      <c r="H39" s="29"/>
      <c r="I39" s="29"/>
      <c r="J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0" t="s">
        <v>138</v>
      </c>
      <c r="L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9" s="41" t="str">
        <f>IF(LEN(tbl_SeqLib[[#This Row],[PCR '[DNA'] (ng / µl)]])&gt;0,ROUNDUP(_xlfn.MINIFS(tbl_SeqLib[PCR prodct (µl) to add (exact)],tbl_SeqLib[Column],tbl_SeqLib[[#This Row],[Column]]),1),"")</f>
        <v/>
      </c>
      <c r="N39" s="41" t="str">
        <f>IF(LEN(tbl_SeqLib[[#This Row],[PCR '[DNA'] (ng / µl)]])&gt;0,ROUNDDOWN(_xlfn.MAXIFS(tbl_SeqLib[PCR prodct (µl) to add (exact)],tbl_SeqLib[Column],tbl_SeqLib[[#This Row],[Column]]),1),"")</f>
        <v/>
      </c>
      <c r="O39" s="41" t="str">
        <f>IF(LEN(tbl_SeqLib[[#This Row],[PCR '[DNA'] (ng / µl)]])&gt;0,ROUNDUP(AVERAGEIFS(tbl_SeqLib[PCR prodct (µl) to add (exact)],tbl_SeqLib[Column],tbl_SeqLib[[#This Row],[Column]]),1),"")</f>
        <v/>
      </c>
      <c r="P39" s="41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1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1" t="str">
        <f>IF(LEN(tbl_SeqLib[[#This Row],[Max vol for col]])=0,"",tbl_SeqLib[[#This Row],[Max vol for col]])</f>
        <v/>
      </c>
      <c r="S39" s="41" t="str">
        <f>IF(LEN(tbl_SeqLib[[#This Row],[PCR '[DNA'] (ng / µl)]])&gt;0,AVERAGE(tbl_SeqLib[PCR prodct (µl) to add (exact)]),"")</f>
        <v/>
      </c>
      <c r="T39" s="41" t="str">
        <f>IF(LEN(tbl_SeqLib[[#This Row],[PCR '[DNA'] (ng / µl)]])&gt;0,MAX(tbl_SeqLib[PCR prodct (µl) to add (exact)]),"")</f>
        <v/>
      </c>
      <c r="U39" s="41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45"/>
      <c r="X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9" s="59" t="str">
        <f>IF(ISBLANK(tbl_SeqLib[[#This Row],[sWGA Identifier]]),"",CONCATENATE(exp_id,"_",tbl_SeqLib[[#This Row],[Well]]))</f>
        <v/>
      </c>
    </row>
    <row r="40" spans="1:25" ht="15.75" customHeight="1" x14ac:dyDescent="0.25">
      <c r="A40" s="58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29"/>
      <c r="G40" s="13"/>
      <c r="H40" s="29"/>
      <c r="I40" s="29"/>
      <c r="J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0" t="s">
        <v>140</v>
      </c>
      <c r="L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0" s="41" t="str">
        <f>IF(LEN(tbl_SeqLib[[#This Row],[PCR '[DNA'] (ng / µl)]])&gt;0,ROUNDUP(_xlfn.MINIFS(tbl_SeqLib[PCR prodct (µl) to add (exact)],tbl_SeqLib[Column],tbl_SeqLib[[#This Row],[Column]]),1),"")</f>
        <v/>
      </c>
      <c r="N40" s="41" t="str">
        <f>IF(LEN(tbl_SeqLib[[#This Row],[PCR '[DNA'] (ng / µl)]])&gt;0,ROUNDDOWN(_xlfn.MAXIFS(tbl_SeqLib[PCR prodct (µl) to add (exact)],tbl_SeqLib[Column],tbl_SeqLib[[#This Row],[Column]]),1),"")</f>
        <v/>
      </c>
      <c r="O40" s="41" t="str">
        <f>IF(LEN(tbl_SeqLib[[#This Row],[PCR '[DNA'] (ng / µl)]])&gt;0,ROUNDUP(AVERAGEIFS(tbl_SeqLib[PCR prodct (µl) to add (exact)],tbl_SeqLib[Column],tbl_SeqLib[[#This Row],[Column]]),1),"")</f>
        <v/>
      </c>
      <c r="P40" s="41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1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1" t="str">
        <f>IF(LEN(tbl_SeqLib[[#This Row],[Max vol for col]])=0,"",tbl_SeqLib[[#This Row],[Max vol for col]])</f>
        <v/>
      </c>
      <c r="S40" s="41" t="str">
        <f>IF(LEN(tbl_SeqLib[[#This Row],[PCR '[DNA'] (ng / µl)]])&gt;0,AVERAGE(tbl_SeqLib[PCR prodct (µl) to add (exact)]),"")</f>
        <v/>
      </c>
      <c r="T40" s="41" t="str">
        <f>IF(LEN(tbl_SeqLib[[#This Row],[PCR '[DNA'] (ng / µl)]])&gt;0,MAX(tbl_SeqLib[PCR prodct (µl) to add (exact)]),"")</f>
        <v/>
      </c>
      <c r="U40" s="41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45"/>
      <c r="X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0" s="59" t="str">
        <f>IF(ISBLANK(tbl_SeqLib[[#This Row],[sWGA Identifier]]),"",CONCATENATE(exp_id,"_",tbl_SeqLib[[#This Row],[Well]]))</f>
        <v/>
      </c>
    </row>
    <row r="41" spans="1:25" ht="15.75" customHeight="1" x14ac:dyDescent="0.25">
      <c r="A41" s="58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29"/>
      <c r="G41" s="13"/>
      <c r="H41" s="29"/>
      <c r="I41" s="29"/>
      <c r="J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0" t="s">
        <v>142</v>
      </c>
      <c r="L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1" s="41" t="str">
        <f>IF(LEN(tbl_SeqLib[[#This Row],[PCR '[DNA'] (ng / µl)]])&gt;0,ROUNDUP(_xlfn.MINIFS(tbl_SeqLib[PCR prodct (µl) to add (exact)],tbl_SeqLib[Column],tbl_SeqLib[[#This Row],[Column]]),1),"")</f>
        <v/>
      </c>
      <c r="N41" s="41" t="str">
        <f>IF(LEN(tbl_SeqLib[[#This Row],[PCR '[DNA'] (ng / µl)]])&gt;0,ROUNDDOWN(_xlfn.MAXIFS(tbl_SeqLib[PCR prodct (µl) to add (exact)],tbl_SeqLib[Column],tbl_SeqLib[[#This Row],[Column]]),1),"")</f>
        <v/>
      </c>
      <c r="O41" s="41" t="str">
        <f>IF(LEN(tbl_SeqLib[[#This Row],[PCR '[DNA'] (ng / µl)]])&gt;0,ROUNDUP(AVERAGEIFS(tbl_SeqLib[PCR prodct (µl) to add (exact)],tbl_SeqLib[Column],tbl_SeqLib[[#This Row],[Column]]),1),"")</f>
        <v/>
      </c>
      <c r="P41" s="41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1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1" t="str">
        <f>IF(LEN(tbl_SeqLib[[#This Row],[Max vol for col]])=0,"",tbl_SeqLib[[#This Row],[Max vol for col]])</f>
        <v/>
      </c>
      <c r="S41" s="41" t="str">
        <f>IF(LEN(tbl_SeqLib[[#This Row],[PCR '[DNA'] (ng / µl)]])&gt;0,AVERAGE(tbl_SeqLib[PCR prodct (µl) to add (exact)]),"")</f>
        <v/>
      </c>
      <c r="T41" s="41" t="str">
        <f>IF(LEN(tbl_SeqLib[[#This Row],[PCR '[DNA'] (ng / µl)]])&gt;0,MAX(tbl_SeqLib[PCR prodct (µl) to add (exact)]),"")</f>
        <v/>
      </c>
      <c r="U41" s="41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45"/>
      <c r="X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1" s="59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60">
        <v>40</v>
      </c>
      <c r="B42" s="61" t="str">
        <f>RIGHT(tbl_SeqLib[[#This Row],[Well]],LEN(tbl_SeqLib[[#This Row],[Well]])-1)</f>
        <v>5</v>
      </c>
      <c r="C42" s="70" t="s">
        <v>143</v>
      </c>
      <c r="D42" s="62"/>
      <c r="E42" s="63"/>
      <c r="F42" s="64"/>
      <c r="G42" s="62"/>
      <c r="H42" s="64"/>
      <c r="I42" s="64"/>
      <c r="J42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6" t="s">
        <v>144</v>
      </c>
      <c r="L42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2" s="67" t="str">
        <f>IF(LEN(tbl_SeqLib[[#This Row],[PCR '[DNA'] (ng / µl)]])&gt;0,ROUNDUP(_xlfn.MINIFS(tbl_SeqLib[PCR prodct (µl) to add (exact)],tbl_SeqLib[Column],tbl_SeqLib[[#This Row],[Column]]),1),"")</f>
        <v/>
      </c>
      <c r="N42" s="67" t="str">
        <f>IF(LEN(tbl_SeqLib[[#This Row],[PCR '[DNA'] (ng / µl)]])&gt;0,ROUNDDOWN(_xlfn.MAXIFS(tbl_SeqLib[PCR prodct (µl) to add (exact)],tbl_SeqLib[Column],tbl_SeqLib[[#This Row],[Column]]),1),"")</f>
        <v/>
      </c>
      <c r="O42" s="67" t="str">
        <f>IF(LEN(tbl_SeqLib[[#This Row],[PCR '[DNA'] (ng / µl)]])&gt;0,ROUNDUP(AVERAGEIFS(tbl_SeqLib[PCR prodct (µl) to add (exact)],tbl_SeqLib[Column],tbl_SeqLib[[#This Row],[Column]]),1),"")</f>
        <v/>
      </c>
      <c r="P42" s="67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67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67" t="str">
        <f>IF(LEN(tbl_SeqLib[[#This Row],[Max vol for col]])=0,"",tbl_SeqLib[[#This Row],[Max vol for col]])</f>
        <v/>
      </c>
      <c r="S42" s="67" t="str">
        <f>IF(LEN(tbl_SeqLib[[#This Row],[PCR '[DNA'] (ng / µl)]])&gt;0,AVERAGE(tbl_SeqLib[PCR prodct (µl) to add (exact)]),"")</f>
        <v/>
      </c>
      <c r="T42" s="67" t="str">
        <f>IF(LEN(tbl_SeqLib[[#This Row],[PCR '[DNA'] (ng / µl)]])&gt;0,MAX(tbl_SeqLib[PCR prodct (µl) to add (exact)]),"")</f>
        <v/>
      </c>
      <c r="U42" s="67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68"/>
      <c r="X42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2" s="69" t="str">
        <f>IF(ISBLANK(tbl_SeqLib[[#This Row],[sWGA Identifier]]),"",CONCATENATE(exp_id,"_",tbl_SeqLib[[#This Row],[Well]]))</f>
        <v/>
      </c>
    </row>
    <row r="43" spans="1:25" ht="15.75" customHeight="1" x14ac:dyDescent="0.25">
      <c r="A43" s="48">
        <v>41</v>
      </c>
      <c r="B43" s="49" t="str">
        <f>RIGHT(tbl_SeqLib[[#This Row],[Well]],LEN(tbl_SeqLib[[#This Row],[Well]])-1)</f>
        <v>6</v>
      </c>
      <c r="C43" s="49" t="s">
        <v>145</v>
      </c>
      <c r="D43" s="50"/>
      <c r="E43" s="54"/>
      <c r="F43" s="50"/>
      <c r="G43" s="50"/>
      <c r="H43" s="50"/>
      <c r="I43" s="50"/>
      <c r="J4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4" t="s">
        <v>146</v>
      </c>
      <c r="L4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3" s="55" t="str">
        <f>IF(LEN(tbl_SeqLib[[#This Row],[PCR '[DNA'] (ng / µl)]])&gt;0,ROUNDUP(_xlfn.MINIFS(tbl_SeqLib[PCR prodct (µl) to add (exact)],tbl_SeqLib[Column],tbl_SeqLib[[#This Row],[Column]]),1),"")</f>
        <v/>
      </c>
      <c r="N43" s="55" t="str">
        <f>IF(LEN(tbl_SeqLib[[#This Row],[PCR '[DNA'] (ng / µl)]])&gt;0,ROUNDDOWN(_xlfn.MAXIFS(tbl_SeqLib[PCR prodct (µl) to add (exact)],tbl_SeqLib[Column],tbl_SeqLib[[#This Row],[Column]]),1),"")</f>
        <v/>
      </c>
      <c r="O43" s="55" t="str">
        <f>IF(LEN(tbl_SeqLib[[#This Row],[PCR '[DNA'] (ng / µl)]])&gt;0,ROUNDUP(AVERAGEIFS(tbl_SeqLib[PCR prodct (µl) to add (exact)],tbl_SeqLib[Column],tbl_SeqLib[[#This Row],[Column]]),1),"")</f>
        <v/>
      </c>
      <c r="P43" s="55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5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5" t="str">
        <f>IF(LEN(tbl_SeqLib[[#This Row],[Max vol for col]])=0,"",tbl_SeqLib[[#This Row],[Max vol for col]])</f>
        <v/>
      </c>
      <c r="S43" s="55" t="str">
        <f>IF(LEN(tbl_SeqLib[[#This Row],[PCR '[DNA'] (ng / µl)]])&gt;0,AVERAGE(tbl_SeqLib[PCR prodct (µl) to add (exact)]),"")</f>
        <v/>
      </c>
      <c r="T43" s="55" t="str">
        <f>IF(LEN(tbl_SeqLib[[#This Row],[PCR '[DNA'] (ng / µl)]])&gt;0,MAX(tbl_SeqLib[PCR prodct (µl) to add (exact)]),"")</f>
        <v/>
      </c>
      <c r="U43" s="55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56"/>
      <c r="X4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3" s="57" t="str">
        <f>IF(ISBLANK(tbl_SeqLib[[#This Row],[sWGA Identifier]]),"",CONCATENATE(exp_id,"_",tbl_SeqLib[[#This Row],[Well]]))</f>
        <v/>
      </c>
    </row>
    <row r="44" spans="1:25" ht="15.75" customHeight="1" x14ac:dyDescent="0.25">
      <c r="A44" s="58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29"/>
      <c r="G44" s="13"/>
      <c r="H44" s="29"/>
      <c r="I44" s="29"/>
      <c r="J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0" t="s">
        <v>148</v>
      </c>
      <c r="L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4" s="41" t="str">
        <f>IF(LEN(tbl_SeqLib[[#This Row],[PCR '[DNA'] (ng / µl)]])&gt;0,ROUNDUP(_xlfn.MINIFS(tbl_SeqLib[PCR prodct (µl) to add (exact)],tbl_SeqLib[Column],tbl_SeqLib[[#This Row],[Column]]),1),"")</f>
        <v/>
      </c>
      <c r="N44" s="41" t="str">
        <f>IF(LEN(tbl_SeqLib[[#This Row],[PCR '[DNA'] (ng / µl)]])&gt;0,ROUNDDOWN(_xlfn.MAXIFS(tbl_SeqLib[PCR prodct (µl) to add (exact)],tbl_SeqLib[Column],tbl_SeqLib[[#This Row],[Column]]),1),"")</f>
        <v/>
      </c>
      <c r="O44" s="41" t="str">
        <f>IF(LEN(tbl_SeqLib[[#This Row],[PCR '[DNA'] (ng / µl)]])&gt;0,ROUNDUP(AVERAGEIFS(tbl_SeqLib[PCR prodct (µl) to add (exact)],tbl_SeqLib[Column],tbl_SeqLib[[#This Row],[Column]]),1),"")</f>
        <v/>
      </c>
      <c r="P44" s="41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1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1" t="str">
        <f>IF(LEN(tbl_SeqLib[[#This Row],[Max vol for col]])=0,"",tbl_SeqLib[[#This Row],[Max vol for col]])</f>
        <v/>
      </c>
      <c r="S44" s="41" t="str">
        <f>IF(LEN(tbl_SeqLib[[#This Row],[PCR '[DNA'] (ng / µl)]])&gt;0,AVERAGE(tbl_SeqLib[PCR prodct (µl) to add (exact)]),"")</f>
        <v/>
      </c>
      <c r="T44" s="41" t="str">
        <f>IF(LEN(tbl_SeqLib[[#This Row],[PCR '[DNA'] (ng / µl)]])&gt;0,MAX(tbl_SeqLib[PCR prodct (µl) to add (exact)]),"")</f>
        <v/>
      </c>
      <c r="U44" s="41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45"/>
      <c r="X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4" s="59" t="str">
        <f>IF(ISBLANK(tbl_SeqLib[[#This Row],[sWGA Identifier]]),"",CONCATENATE(exp_id,"_",tbl_SeqLib[[#This Row],[Well]]))</f>
        <v/>
      </c>
    </row>
    <row r="45" spans="1:25" ht="15.75" customHeight="1" x14ac:dyDescent="0.25">
      <c r="A45" s="58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29"/>
      <c r="G45" s="13"/>
      <c r="H45" s="29"/>
      <c r="I45" s="29"/>
      <c r="J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0" t="s">
        <v>150</v>
      </c>
      <c r="L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5" s="41" t="str">
        <f>IF(LEN(tbl_SeqLib[[#This Row],[PCR '[DNA'] (ng / µl)]])&gt;0,ROUNDUP(_xlfn.MINIFS(tbl_SeqLib[PCR prodct (µl) to add (exact)],tbl_SeqLib[Column],tbl_SeqLib[[#This Row],[Column]]),1),"")</f>
        <v/>
      </c>
      <c r="N45" s="41" t="str">
        <f>IF(LEN(tbl_SeqLib[[#This Row],[PCR '[DNA'] (ng / µl)]])&gt;0,ROUNDDOWN(_xlfn.MAXIFS(tbl_SeqLib[PCR prodct (µl) to add (exact)],tbl_SeqLib[Column],tbl_SeqLib[[#This Row],[Column]]),1),"")</f>
        <v/>
      </c>
      <c r="O45" s="41" t="str">
        <f>IF(LEN(tbl_SeqLib[[#This Row],[PCR '[DNA'] (ng / µl)]])&gt;0,ROUNDUP(AVERAGEIFS(tbl_SeqLib[PCR prodct (µl) to add (exact)],tbl_SeqLib[Column],tbl_SeqLib[[#This Row],[Column]]),1),"")</f>
        <v/>
      </c>
      <c r="P45" s="41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1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1" t="str">
        <f>IF(LEN(tbl_SeqLib[[#This Row],[Max vol for col]])=0,"",tbl_SeqLib[[#This Row],[Max vol for col]])</f>
        <v/>
      </c>
      <c r="S45" s="41" t="str">
        <f>IF(LEN(tbl_SeqLib[[#This Row],[PCR '[DNA'] (ng / µl)]])&gt;0,AVERAGE(tbl_SeqLib[PCR prodct (µl) to add (exact)]),"")</f>
        <v/>
      </c>
      <c r="T45" s="41" t="str">
        <f>IF(LEN(tbl_SeqLib[[#This Row],[PCR '[DNA'] (ng / µl)]])&gt;0,MAX(tbl_SeqLib[PCR prodct (µl) to add (exact)]),"")</f>
        <v/>
      </c>
      <c r="U45" s="41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45"/>
      <c r="X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5" s="59" t="str">
        <f>IF(ISBLANK(tbl_SeqLib[[#This Row],[sWGA Identifier]]),"",CONCATENATE(exp_id,"_",tbl_SeqLib[[#This Row],[Well]]))</f>
        <v/>
      </c>
    </row>
    <row r="46" spans="1:25" ht="15.75" customHeight="1" x14ac:dyDescent="0.25">
      <c r="A46" s="58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29"/>
      <c r="G46" s="13"/>
      <c r="H46" s="29"/>
      <c r="I46" s="29"/>
      <c r="J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0" t="s">
        <v>152</v>
      </c>
      <c r="L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6" s="41" t="str">
        <f>IF(LEN(tbl_SeqLib[[#This Row],[PCR '[DNA'] (ng / µl)]])&gt;0,ROUNDUP(_xlfn.MINIFS(tbl_SeqLib[PCR prodct (µl) to add (exact)],tbl_SeqLib[Column],tbl_SeqLib[[#This Row],[Column]]),1),"")</f>
        <v/>
      </c>
      <c r="N46" s="41" t="str">
        <f>IF(LEN(tbl_SeqLib[[#This Row],[PCR '[DNA'] (ng / µl)]])&gt;0,ROUNDDOWN(_xlfn.MAXIFS(tbl_SeqLib[PCR prodct (µl) to add (exact)],tbl_SeqLib[Column],tbl_SeqLib[[#This Row],[Column]]),1),"")</f>
        <v/>
      </c>
      <c r="O46" s="41" t="str">
        <f>IF(LEN(tbl_SeqLib[[#This Row],[PCR '[DNA'] (ng / µl)]])&gt;0,ROUNDUP(AVERAGEIFS(tbl_SeqLib[PCR prodct (µl) to add (exact)],tbl_SeqLib[Column],tbl_SeqLib[[#This Row],[Column]]),1),"")</f>
        <v/>
      </c>
      <c r="P46" s="41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1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1" t="str">
        <f>IF(LEN(tbl_SeqLib[[#This Row],[Max vol for col]])=0,"",tbl_SeqLib[[#This Row],[Max vol for col]])</f>
        <v/>
      </c>
      <c r="S46" s="41" t="str">
        <f>IF(LEN(tbl_SeqLib[[#This Row],[PCR '[DNA'] (ng / µl)]])&gt;0,AVERAGE(tbl_SeqLib[PCR prodct (µl) to add (exact)]),"")</f>
        <v/>
      </c>
      <c r="T46" s="41" t="str">
        <f>IF(LEN(tbl_SeqLib[[#This Row],[PCR '[DNA'] (ng / µl)]])&gt;0,MAX(tbl_SeqLib[PCR prodct (µl) to add (exact)]),"")</f>
        <v/>
      </c>
      <c r="U46" s="41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45"/>
      <c r="X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6" s="59" t="str">
        <f>IF(ISBLANK(tbl_SeqLib[[#This Row],[sWGA Identifier]]),"",CONCATENATE(exp_id,"_",tbl_SeqLib[[#This Row],[Well]]))</f>
        <v/>
      </c>
    </row>
    <row r="47" spans="1:25" ht="15.75" customHeight="1" x14ac:dyDescent="0.25">
      <c r="A47" s="58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29"/>
      <c r="G47" s="13"/>
      <c r="H47" s="29"/>
      <c r="I47" s="29"/>
      <c r="J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0" t="s">
        <v>154</v>
      </c>
      <c r="L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7" s="41" t="str">
        <f>IF(LEN(tbl_SeqLib[[#This Row],[PCR '[DNA'] (ng / µl)]])&gt;0,ROUNDUP(_xlfn.MINIFS(tbl_SeqLib[PCR prodct (µl) to add (exact)],tbl_SeqLib[Column],tbl_SeqLib[[#This Row],[Column]]),1),"")</f>
        <v/>
      </c>
      <c r="N47" s="41" t="str">
        <f>IF(LEN(tbl_SeqLib[[#This Row],[PCR '[DNA'] (ng / µl)]])&gt;0,ROUNDDOWN(_xlfn.MAXIFS(tbl_SeqLib[PCR prodct (µl) to add (exact)],tbl_SeqLib[Column],tbl_SeqLib[[#This Row],[Column]]),1),"")</f>
        <v/>
      </c>
      <c r="O47" s="41" t="str">
        <f>IF(LEN(tbl_SeqLib[[#This Row],[PCR '[DNA'] (ng / µl)]])&gt;0,ROUNDUP(AVERAGEIFS(tbl_SeqLib[PCR prodct (µl) to add (exact)],tbl_SeqLib[Column],tbl_SeqLib[[#This Row],[Column]]),1),"")</f>
        <v/>
      </c>
      <c r="P47" s="41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1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1" t="str">
        <f>IF(LEN(tbl_SeqLib[[#This Row],[Max vol for col]])=0,"",tbl_SeqLib[[#This Row],[Max vol for col]])</f>
        <v/>
      </c>
      <c r="S47" s="41" t="str">
        <f>IF(LEN(tbl_SeqLib[[#This Row],[PCR '[DNA'] (ng / µl)]])&gt;0,AVERAGE(tbl_SeqLib[PCR prodct (µl) to add (exact)]),"")</f>
        <v/>
      </c>
      <c r="T47" s="41" t="str">
        <f>IF(LEN(tbl_SeqLib[[#This Row],[PCR '[DNA'] (ng / µl)]])&gt;0,MAX(tbl_SeqLib[PCR prodct (µl) to add (exact)]),"")</f>
        <v/>
      </c>
      <c r="U47" s="41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45"/>
      <c r="X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7" s="59" t="str">
        <f>IF(ISBLANK(tbl_SeqLib[[#This Row],[sWGA Identifier]]),"",CONCATENATE(exp_id,"_",tbl_SeqLib[[#This Row],[Well]]))</f>
        <v/>
      </c>
    </row>
    <row r="48" spans="1:25" ht="15.75" customHeight="1" x14ac:dyDescent="0.25">
      <c r="A48" s="58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29"/>
      <c r="G48" s="13"/>
      <c r="H48" s="29"/>
      <c r="I48" s="29"/>
      <c r="J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0" t="s">
        <v>156</v>
      </c>
      <c r="L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8" s="41" t="str">
        <f>IF(LEN(tbl_SeqLib[[#This Row],[PCR '[DNA'] (ng / µl)]])&gt;0,ROUNDUP(_xlfn.MINIFS(tbl_SeqLib[PCR prodct (µl) to add (exact)],tbl_SeqLib[Column],tbl_SeqLib[[#This Row],[Column]]),1),"")</f>
        <v/>
      </c>
      <c r="N48" s="41" t="str">
        <f>IF(LEN(tbl_SeqLib[[#This Row],[PCR '[DNA'] (ng / µl)]])&gt;0,ROUNDDOWN(_xlfn.MAXIFS(tbl_SeqLib[PCR prodct (µl) to add (exact)],tbl_SeqLib[Column],tbl_SeqLib[[#This Row],[Column]]),1),"")</f>
        <v/>
      </c>
      <c r="O48" s="41" t="str">
        <f>IF(LEN(tbl_SeqLib[[#This Row],[PCR '[DNA'] (ng / µl)]])&gt;0,ROUNDUP(AVERAGEIFS(tbl_SeqLib[PCR prodct (µl) to add (exact)],tbl_SeqLib[Column],tbl_SeqLib[[#This Row],[Column]]),1),"")</f>
        <v/>
      </c>
      <c r="P48" s="41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1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1" t="str">
        <f>IF(LEN(tbl_SeqLib[[#This Row],[Max vol for col]])=0,"",tbl_SeqLib[[#This Row],[Max vol for col]])</f>
        <v/>
      </c>
      <c r="S48" s="41" t="str">
        <f>IF(LEN(tbl_SeqLib[[#This Row],[PCR '[DNA'] (ng / µl)]])&gt;0,AVERAGE(tbl_SeqLib[PCR prodct (µl) to add (exact)]),"")</f>
        <v/>
      </c>
      <c r="T48" s="41" t="str">
        <f>IF(LEN(tbl_SeqLib[[#This Row],[PCR '[DNA'] (ng / µl)]])&gt;0,MAX(tbl_SeqLib[PCR prodct (µl) to add (exact)]),"")</f>
        <v/>
      </c>
      <c r="U48" s="41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45"/>
      <c r="X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8" s="59" t="str">
        <f>IF(ISBLANK(tbl_SeqLib[[#This Row],[sWGA Identifier]]),"",CONCATENATE(exp_id,"_",tbl_SeqLib[[#This Row],[Well]]))</f>
        <v/>
      </c>
    </row>
    <row r="49" spans="1:25" ht="15.75" customHeight="1" x14ac:dyDescent="0.25">
      <c r="A49" s="58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29"/>
      <c r="G49" s="13"/>
      <c r="H49" s="29"/>
      <c r="I49" s="29"/>
      <c r="J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0" t="s">
        <v>158</v>
      </c>
      <c r="L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9" s="41" t="str">
        <f>IF(LEN(tbl_SeqLib[[#This Row],[PCR '[DNA'] (ng / µl)]])&gt;0,ROUNDUP(_xlfn.MINIFS(tbl_SeqLib[PCR prodct (µl) to add (exact)],tbl_SeqLib[Column],tbl_SeqLib[[#This Row],[Column]]),1),"")</f>
        <v/>
      </c>
      <c r="N49" s="41" t="str">
        <f>IF(LEN(tbl_SeqLib[[#This Row],[PCR '[DNA'] (ng / µl)]])&gt;0,ROUNDDOWN(_xlfn.MAXIFS(tbl_SeqLib[PCR prodct (µl) to add (exact)],tbl_SeqLib[Column],tbl_SeqLib[[#This Row],[Column]]),1),"")</f>
        <v/>
      </c>
      <c r="O49" s="41" t="str">
        <f>IF(LEN(tbl_SeqLib[[#This Row],[PCR '[DNA'] (ng / µl)]])&gt;0,ROUNDUP(AVERAGEIFS(tbl_SeqLib[PCR prodct (µl) to add (exact)],tbl_SeqLib[Column],tbl_SeqLib[[#This Row],[Column]]),1),"")</f>
        <v/>
      </c>
      <c r="P49" s="41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1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1" t="str">
        <f>IF(LEN(tbl_SeqLib[[#This Row],[Max vol for col]])=0,"",tbl_SeqLib[[#This Row],[Max vol for col]])</f>
        <v/>
      </c>
      <c r="S49" s="41" t="str">
        <f>IF(LEN(tbl_SeqLib[[#This Row],[PCR '[DNA'] (ng / µl)]])&gt;0,AVERAGE(tbl_SeqLib[PCR prodct (µl) to add (exact)]),"")</f>
        <v/>
      </c>
      <c r="T49" s="41" t="str">
        <f>IF(LEN(tbl_SeqLib[[#This Row],[PCR '[DNA'] (ng / µl)]])&gt;0,MAX(tbl_SeqLib[PCR prodct (µl) to add (exact)]),"")</f>
        <v/>
      </c>
      <c r="U49" s="41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45"/>
      <c r="X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9" s="59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60">
        <v>48</v>
      </c>
      <c r="B50" s="61" t="str">
        <f>RIGHT(tbl_SeqLib[[#This Row],[Well]],LEN(tbl_SeqLib[[#This Row],[Well]])-1)</f>
        <v>6</v>
      </c>
      <c r="C50" s="70" t="s">
        <v>159</v>
      </c>
      <c r="D50" s="62"/>
      <c r="E50" s="63"/>
      <c r="F50" s="64"/>
      <c r="G50" s="62"/>
      <c r="H50" s="64"/>
      <c r="I50" s="64"/>
      <c r="J5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6" t="s">
        <v>160</v>
      </c>
      <c r="L50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0" s="67" t="str">
        <f>IF(LEN(tbl_SeqLib[[#This Row],[PCR '[DNA'] (ng / µl)]])&gt;0,ROUNDUP(_xlfn.MINIFS(tbl_SeqLib[PCR prodct (µl) to add (exact)],tbl_SeqLib[Column],tbl_SeqLib[[#This Row],[Column]]),1),"")</f>
        <v/>
      </c>
      <c r="N50" s="67" t="str">
        <f>IF(LEN(tbl_SeqLib[[#This Row],[PCR '[DNA'] (ng / µl)]])&gt;0,ROUNDDOWN(_xlfn.MAXIFS(tbl_SeqLib[PCR prodct (µl) to add (exact)],tbl_SeqLib[Column],tbl_SeqLib[[#This Row],[Column]]),1),"")</f>
        <v/>
      </c>
      <c r="O50" s="67" t="str">
        <f>IF(LEN(tbl_SeqLib[[#This Row],[PCR '[DNA'] (ng / µl)]])&gt;0,ROUNDUP(AVERAGEIFS(tbl_SeqLib[PCR prodct (µl) to add (exact)],tbl_SeqLib[Column],tbl_SeqLib[[#This Row],[Column]]),1),"")</f>
        <v/>
      </c>
      <c r="P50" s="67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67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67" t="str">
        <f>IF(LEN(tbl_SeqLib[[#This Row],[Max vol for col]])=0,"",tbl_SeqLib[[#This Row],[Max vol for col]])</f>
        <v/>
      </c>
      <c r="S50" s="67" t="str">
        <f>IF(LEN(tbl_SeqLib[[#This Row],[PCR '[DNA'] (ng / µl)]])&gt;0,AVERAGE(tbl_SeqLib[PCR prodct (µl) to add (exact)]),"")</f>
        <v/>
      </c>
      <c r="T50" s="67" t="str">
        <f>IF(LEN(tbl_SeqLib[[#This Row],[PCR '[DNA'] (ng / µl)]])&gt;0,MAX(tbl_SeqLib[PCR prodct (µl) to add (exact)]),"")</f>
        <v/>
      </c>
      <c r="U50" s="67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68"/>
      <c r="X50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0" s="69" t="str">
        <f>IF(ISBLANK(tbl_SeqLib[[#This Row],[sWGA Identifier]]),"",CONCATENATE(exp_id,"_",tbl_SeqLib[[#This Row],[Well]]))</f>
        <v/>
      </c>
    </row>
    <row r="51" spans="1:25" ht="15.75" customHeight="1" x14ac:dyDescent="0.25">
      <c r="A51" s="48">
        <v>49</v>
      </c>
      <c r="B51" s="49" t="str">
        <f>RIGHT(tbl_SeqLib[[#This Row],[Well]],LEN(tbl_SeqLib[[#This Row],[Well]])-1)</f>
        <v>7</v>
      </c>
      <c r="C51" s="49" t="s">
        <v>161</v>
      </c>
      <c r="D51" s="50"/>
      <c r="E51" s="54"/>
      <c r="F51" s="50"/>
      <c r="G51" s="50"/>
      <c r="H51" s="50"/>
      <c r="I51" s="50"/>
      <c r="J51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4" t="s">
        <v>162</v>
      </c>
      <c r="L51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1" s="55" t="str">
        <f>IF(LEN(tbl_SeqLib[[#This Row],[PCR '[DNA'] (ng / µl)]])&gt;0,ROUNDUP(_xlfn.MINIFS(tbl_SeqLib[PCR prodct (µl) to add (exact)],tbl_SeqLib[Column],tbl_SeqLib[[#This Row],[Column]]),1),"")</f>
        <v/>
      </c>
      <c r="N51" s="55" t="str">
        <f>IF(LEN(tbl_SeqLib[[#This Row],[PCR '[DNA'] (ng / µl)]])&gt;0,ROUNDDOWN(_xlfn.MAXIFS(tbl_SeqLib[PCR prodct (µl) to add (exact)],tbl_SeqLib[Column],tbl_SeqLib[[#This Row],[Column]]),1),"")</f>
        <v/>
      </c>
      <c r="O51" s="55" t="str">
        <f>IF(LEN(tbl_SeqLib[[#This Row],[PCR '[DNA'] (ng / µl)]])&gt;0,ROUNDUP(AVERAGEIFS(tbl_SeqLib[PCR prodct (µl) to add (exact)],tbl_SeqLib[Column],tbl_SeqLib[[#This Row],[Column]]),1),"")</f>
        <v/>
      </c>
      <c r="P51" s="55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5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5" t="str">
        <f>IF(LEN(tbl_SeqLib[[#This Row],[Max vol for col]])=0,"",tbl_SeqLib[[#This Row],[Max vol for col]])</f>
        <v/>
      </c>
      <c r="S51" s="55" t="str">
        <f>IF(LEN(tbl_SeqLib[[#This Row],[PCR '[DNA'] (ng / µl)]])&gt;0,AVERAGE(tbl_SeqLib[PCR prodct (µl) to add (exact)]),"")</f>
        <v/>
      </c>
      <c r="T51" s="55" t="str">
        <f>IF(LEN(tbl_SeqLib[[#This Row],[PCR '[DNA'] (ng / µl)]])&gt;0,MAX(tbl_SeqLib[PCR prodct (µl) to add (exact)]),"")</f>
        <v/>
      </c>
      <c r="U51" s="55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56"/>
      <c r="X51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1" s="57" t="str">
        <f>IF(ISBLANK(tbl_SeqLib[[#This Row],[sWGA Identifier]]),"",CONCATENATE(exp_id,"_",tbl_SeqLib[[#This Row],[Well]]))</f>
        <v/>
      </c>
    </row>
    <row r="52" spans="1:25" ht="15.75" customHeight="1" x14ac:dyDescent="0.25">
      <c r="A52" s="58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29"/>
      <c r="G52" s="13"/>
      <c r="H52" s="29"/>
      <c r="I52" s="29"/>
      <c r="J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0" t="s">
        <v>164</v>
      </c>
      <c r="L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2" s="41" t="str">
        <f>IF(LEN(tbl_SeqLib[[#This Row],[PCR '[DNA'] (ng / µl)]])&gt;0,ROUNDUP(_xlfn.MINIFS(tbl_SeqLib[PCR prodct (µl) to add (exact)],tbl_SeqLib[Column],tbl_SeqLib[[#This Row],[Column]]),1),"")</f>
        <v/>
      </c>
      <c r="N52" s="41" t="str">
        <f>IF(LEN(tbl_SeqLib[[#This Row],[PCR '[DNA'] (ng / µl)]])&gt;0,ROUNDDOWN(_xlfn.MAXIFS(tbl_SeqLib[PCR prodct (µl) to add (exact)],tbl_SeqLib[Column],tbl_SeqLib[[#This Row],[Column]]),1),"")</f>
        <v/>
      </c>
      <c r="O52" s="41" t="str">
        <f>IF(LEN(tbl_SeqLib[[#This Row],[PCR '[DNA'] (ng / µl)]])&gt;0,ROUNDUP(AVERAGEIFS(tbl_SeqLib[PCR prodct (µl) to add (exact)],tbl_SeqLib[Column],tbl_SeqLib[[#This Row],[Column]]),1),"")</f>
        <v/>
      </c>
      <c r="P52" s="41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1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1" t="str">
        <f>IF(LEN(tbl_SeqLib[[#This Row],[Max vol for col]])=0,"",tbl_SeqLib[[#This Row],[Max vol for col]])</f>
        <v/>
      </c>
      <c r="S52" s="41" t="str">
        <f>IF(LEN(tbl_SeqLib[[#This Row],[PCR '[DNA'] (ng / µl)]])&gt;0,AVERAGE(tbl_SeqLib[PCR prodct (µl) to add (exact)]),"")</f>
        <v/>
      </c>
      <c r="T52" s="41" t="str">
        <f>IF(LEN(tbl_SeqLib[[#This Row],[PCR '[DNA'] (ng / µl)]])&gt;0,MAX(tbl_SeqLib[PCR prodct (µl) to add (exact)]),"")</f>
        <v/>
      </c>
      <c r="U52" s="41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45"/>
      <c r="X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2" s="59" t="str">
        <f>IF(ISBLANK(tbl_SeqLib[[#This Row],[sWGA Identifier]]),"",CONCATENATE(exp_id,"_",tbl_SeqLib[[#This Row],[Well]]))</f>
        <v/>
      </c>
    </row>
    <row r="53" spans="1:25" ht="15.75" customHeight="1" x14ac:dyDescent="0.25">
      <c r="A53" s="58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29"/>
      <c r="G53" s="29"/>
      <c r="H53" s="29"/>
      <c r="I53" s="29"/>
      <c r="J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0" t="s">
        <v>166</v>
      </c>
      <c r="L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3" s="41" t="str">
        <f>IF(LEN(tbl_SeqLib[[#This Row],[PCR '[DNA'] (ng / µl)]])&gt;0,ROUNDUP(_xlfn.MINIFS(tbl_SeqLib[PCR prodct (µl) to add (exact)],tbl_SeqLib[Column],tbl_SeqLib[[#This Row],[Column]]),1),"")</f>
        <v/>
      </c>
      <c r="N53" s="41" t="str">
        <f>IF(LEN(tbl_SeqLib[[#This Row],[PCR '[DNA'] (ng / µl)]])&gt;0,ROUNDDOWN(_xlfn.MAXIFS(tbl_SeqLib[PCR prodct (µl) to add (exact)],tbl_SeqLib[Column],tbl_SeqLib[[#This Row],[Column]]),1),"")</f>
        <v/>
      </c>
      <c r="O53" s="41" t="str">
        <f>IF(LEN(tbl_SeqLib[[#This Row],[PCR '[DNA'] (ng / µl)]])&gt;0,ROUNDUP(AVERAGEIFS(tbl_SeqLib[PCR prodct (µl) to add (exact)],tbl_SeqLib[Column],tbl_SeqLib[[#This Row],[Column]]),1),"")</f>
        <v/>
      </c>
      <c r="P53" s="41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1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1" t="str">
        <f>IF(LEN(tbl_SeqLib[[#This Row],[Max vol for col]])=0,"",tbl_SeqLib[[#This Row],[Max vol for col]])</f>
        <v/>
      </c>
      <c r="S53" s="41" t="str">
        <f>IF(LEN(tbl_SeqLib[[#This Row],[PCR '[DNA'] (ng / µl)]])&gt;0,AVERAGE(tbl_SeqLib[PCR prodct (µl) to add (exact)]),"")</f>
        <v/>
      </c>
      <c r="T53" s="41" t="str">
        <f>IF(LEN(tbl_SeqLib[[#This Row],[PCR '[DNA'] (ng / µl)]])&gt;0,MAX(tbl_SeqLib[PCR prodct (µl) to add (exact)]),"")</f>
        <v/>
      </c>
      <c r="U53" s="41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45"/>
      <c r="X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3" s="59" t="str">
        <f>IF(ISBLANK(tbl_SeqLib[[#This Row],[sWGA Identifier]]),"",CONCATENATE(exp_id,"_",tbl_SeqLib[[#This Row],[Well]]))</f>
        <v/>
      </c>
    </row>
    <row r="54" spans="1:25" ht="15.75" customHeight="1" x14ac:dyDescent="0.25">
      <c r="A54" s="58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29"/>
      <c r="G54" s="29"/>
      <c r="H54" s="29"/>
      <c r="I54" s="29"/>
      <c r="J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0" t="s">
        <v>168</v>
      </c>
      <c r="L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4" s="41" t="str">
        <f>IF(LEN(tbl_SeqLib[[#This Row],[PCR '[DNA'] (ng / µl)]])&gt;0,ROUNDUP(_xlfn.MINIFS(tbl_SeqLib[PCR prodct (µl) to add (exact)],tbl_SeqLib[Column],tbl_SeqLib[[#This Row],[Column]]),1),"")</f>
        <v/>
      </c>
      <c r="N54" s="41" t="str">
        <f>IF(LEN(tbl_SeqLib[[#This Row],[PCR '[DNA'] (ng / µl)]])&gt;0,ROUNDDOWN(_xlfn.MAXIFS(tbl_SeqLib[PCR prodct (µl) to add (exact)],tbl_SeqLib[Column],tbl_SeqLib[[#This Row],[Column]]),1),"")</f>
        <v/>
      </c>
      <c r="O54" s="41" t="str">
        <f>IF(LEN(tbl_SeqLib[[#This Row],[PCR '[DNA'] (ng / µl)]])&gt;0,ROUNDUP(AVERAGEIFS(tbl_SeqLib[PCR prodct (µl) to add (exact)],tbl_SeqLib[Column],tbl_SeqLib[[#This Row],[Column]]),1),"")</f>
        <v/>
      </c>
      <c r="P54" s="41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1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1" t="str">
        <f>IF(LEN(tbl_SeqLib[[#This Row],[Max vol for col]])=0,"",tbl_SeqLib[[#This Row],[Max vol for col]])</f>
        <v/>
      </c>
      <c r="S54" s="41" t="str">
        <f>IF(LEN(tbl_SeqLib[[#This Row],[PCR '[DNA'] (ng / µl)]])&gt;0,AVERAGE(tbl_SeqLib[PCR prodct (µl) to add (exact)]),"")</f>
        <v/>
      </c>
      <c r="T54" s="41" t="str">
        <f>IF(LEN(tbl_SeqLib[[#This Row],[PCR '[DNA'] (ng / µl)]])&gt;0,MAX(tbl_SeqLib[PCR prodct (µl) to add (exact)]),"")</f>
        <v/>
      </c>
      <c r="U54" s="41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45"/>
      <c r="X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4" s="59" t="str">
        <f>IF(ISBLANK(tbl_SeqLib[[#This Row],[sWGA Identifier]]),"",CONCATENATE(exp_id,"_",tbl_SeqLib[[#This Row],[Well]]))</f>
        <v/>
      </c>
    </row>
    <row r="55" spans="1:25" ht="15.75" customHeight="1" x14ac:dyDescent="0.25">
      <c r="A55" s="58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29"/>
      <c r="G55" s="29"/>
      <c r="H55" s="29"/>
      <c r="I55" s="29"/>
      <c r="J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0" t="s">
        <v>170</v>
      </c>
      <c r="L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5" s="41" t="str">
        <f>IF(LEN(tbl_SeqLib[[#This Row],[PCR '[DNA'] (ng / µl)]])&gt;0,ROUNDUP(_xlfn.MINIFS(tbl_SeqLib[PCR prodct (µl) to add (exact)],tbl_SeqLib[Column],tbl_SeqLib[[#This Row],[Column]]),1),"")</f>
        <v/>
      </c>
      <c r="N55" s="41" t="str">
        <f>IF(LEN(tbl_SeqLib[[#This Row],[PCR '[DNA'] (ng / µl)]])&gt;0,ROUNDDOWN(_xlfn.MAXIFS(tbl_SeqLib[PCR prodct (µl) to add (exact)],tbl_SeqLib[Column],tbl_SeqLib[[#This Row],[Column]]),1),"")</f>
        <v/>
      </c>
      <c r="O55" s="41" t="str">
        <f>IF(LEN(tbl_SeqLib[[#This Row],[PCR '[DNA'] (ng / µl)]])&gt;0,ROUNDUP(AVERAGEIFS(tbl_SeqLib[PCR prodct (µl) to add (exact)],tbl_SeqLib[Column],tbl_SeqLib[[#This Row],[Column]]),1),"")</f>
        <v/>
      </c>
      <c r="P55" s="41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1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1" t="str">
        <f>IF(LEN(tbl_SeqLib[[#This Row],[Max vol for col]])=0,"",tbl_SeqLib[[#This Row],[Max vol for col]])</f>
        <v/>
      </c>
      <c r="S55" s="41" t="str">
        <f>IF(LEN(tbl_SeqLib[[#This Row],[PCR '[DNA'] (ng / µl)]])&gt;0,AVERAGE(tbl_SeqLib[PCR prodct (µl) to add (exact)]),"")</f>
        <v/>
      </c>
      <c r="T55" s="41" t="str">
        <f>IF(LEN(tbl_SeqLib[[#This Row],[PCR '[DNA'] (ng / µl)]])&gt;0,MAX(tbl_SeqLib[PCR prodct (µl) to add (exact)]),"")</f>
        <v/>
      </c>
      <c r="U55" s="41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45"/>
      <c r="X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5" s="59" t="str">
        <f>IF(ISBLANK(tbl_SeqLib[[#This Row],[sWGA Identifier]]),"",CONCATENATE(exp_id,"_",tbl_SeqLib[[#This Row],[Well]]))</f>
        <v/>
      </c>
    </row>
    <row r="56" spans="1:25" ht="15.75" customHeight="1" x14ac:dyDescent="0.25">
      <c r="A56" s="58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29"/>
      <c r="G56" s="29"/>
      <c r="H56" s="29"/>
      <c r="I56" s="29"/>
      <c r="J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0" t="s">
        <v>172</v>
      </c>
      <c r="L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6" s="41" t="str">
        <f>IF(LEN(tbl_SeqLib[[#This Row],[PCR '[DNA'] (ng / µl)]])&gt;0,ROUNDUP(_xlfn.MINIFS(tbl_SeqLib[PCR prodct (µl) to add (exact)],tbl_SeqLib[Column],tbl_SeqLib[[#This Row],[Column]]),1),"")</f>
        <v/>
      </c>
      <c r="N56" s="41" t="str">
        <f>IF(LEN(tbl_SeqLib[[#This Row],[PCR '[DNA'] (ng / µl)]])&gt;0,ROUNDDOWN(_xlfn.MAXIFS(tbl_SeqLib[PCR prodct (µl) to add (exact)],tbl_SeqLib[Column],tbl_SeqLib[[#This Row],[Column]]),1),"")</f>
        <v/>
      </c>
      <c r="O56" s="41" t="str">
        <f>IF(LEN(tbl_SeqLib[[#This Row],[PCR '[DNA'] (ng / µl)]])&gt;0,ROUNDUP(AVERAGEIFS(tbl_SeqLib[PCR prodct (µl) to add (exact)],tbl_SeqLib[Column],tbl_SeqLib[[#This Row],[Column]]),1),"")</f>
        <v/>
      </c>
      <c r="P56" s="41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1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1" t="str">
        <f>IF(LEN(tbl_SeqLib[[#This Row],[Max vol for col]])=0,"",tbl_SeqLib[[#This Row],[Max vol for col]])</f>
        <v/>
      </c>
      <c r="S56" s="41" t="str">
        <f>IF(LEN(tbl_SeqLib[[#This Row],[PCR '[DNA'] (ng / µl)]])&gt;0,AVERAGE(tbl_SeqLib[PCR prodct (µl) to add (exact)]),"")</f>
        <v/>
      </c>
      <c r="T56" s="41" t="str">
        <f>IF(LEN(tbl_SeqLib[[#This Row],[PCR '[DNA'] (ng / µl)]])&gt;0,MAX(tbl_SeqLib[PCR prodct (µl) to add (exact)]),"")</f>
        <v/>
      </c>
      <c r="U56" s="41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45"/>
      <c r="X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6" s="59" t="str">
        <f>IF(ISBLANK(tbl_SeqLib[[#This Row],[sWGA Identifier]]),"",CONCATENATE(exp_id,"_",tbl_SeqLib[[#This Row],[Well]]))</f>
        <v/>
      </c>
    </row>
    <row r="57" spans="1:25" ht="15.75" customHeight="1" x14ac:dyDescent="0.25">
      <c r="A57" s="58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29"/>
      <c r="G57" s="29"/>
      <c r="H57" s="29"/>
      <c r="I57" s="29"/>
      <c r="J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0" t="s">
        <v>174</v>
      </c>
      <c r="L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7" s="41" t="str">
        <f>IF(LEN(tbl_SeqLib[[#This Row],[PCR '[DNA'] (ng / µl)]])&gt;0,ROUNDUP(_xlfn.MINIFS(tbl_SeqLib[PCR prodct (µl) to add (exact)],tbl_SeqLib[Column],tbl_SeqLib[[#This Row],[Column]]),1),"")</f>
        <v/>
      </c>
      <c r="N57" s="41" t="str">
        <f>IF(LEN(tbl_SeqLib[[#This Row],[PCR '[DNA'] (ng / µl)]])&gt;0,ROUNDDOWN(_xlfn.MAXIFS(tbl_SeqLib[PCR prodct (µl) to add (exact)],tbl_SeqLib[Column],tbl_SeqLib[[#This Row],[Column]]),1),"")</f>
        <v/>
      </c>
      <c r="O57" s="41" t="str">
        <f>IF(LEN(tbl_SeqLib[[#This Row],[PCR '[DNA'] (ng / µl)]])&gt;0,ROUNDUP(AVERAGEIFS(tbl_SeqLib[PCR prodct (µl) to add (exact)],tbl_SeqLib[Column],tbl_SeqLib[[#This Row],[Column]]),1),"")</f>
        <v/>
      </c>
      <c r="P57" s="41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1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1" t="str">
        <f>IF(LEN(tbl_SeqLib[[#This Row],[Max vol for col]])=0,"",tbl_SeqLib[[#This Row],[Max vol for col]])</f>
        <v/>
      </c>
      <c r="S57" s="41" t="str">
        <f>IF(LEN(tbl_SeqLib[[#This Row],[PCR '[DNA'] (ng / µl)]])&gt;0,AVERAGE(tbl_SeqLib[PCR prodct (µl) to add (exact)]),"")</f>
        <v/>
      </c>
      <c r="T57" s="41" t="str">
        <f>IF(LEN(tbl_SeqLib[[#This Row],[PCR '[DNA'] (ng / µl)]])&gt;0,MAX(tbl_SeqLib[PCR prodct (µl) to add (exact)]),"")</f>
        <v/>
      </c>
      <c r="U57" s="41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45"/>
      <c r="X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7" s="59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60">
        <v>56</v>
      </c>
      <c r="B58" s="61" t="str">
        <f>RIGHT(tbl_SeqLib[[#This Row],[Well]],LEN(tbl_SeqLib[[#This Row],[Well]])-1)</f>
        <v>7</v>
      </c>
      <c r="C58" s="70" t="s">
        <v>175</v>
      </c>
      <c r="D58" s="62"/>
      <c r="E58" s="63"/>
      <c r="F58" s="64"/>
      <c r="G58" s="64"/>
      <c r="H58" s="64"/>
      <c r="I58" s="64"/>
      <c r="J5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6" t="s">
        <v>176</v>
      </c>
      <c r="L5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8" s="67" t="str">
        <f>IF(LEN(tbl_SeqLib[[#This Row],[PCR '[DNA'] (ng / µl)]])&gt;0,ROUNDUP(_xlfn.MINIFS(tbl_SeqLib[PCR prodct (µl) to add (exact)],tbl_SeqLib[Column],tbl_SeqLib[[#This Row],[Column]]),1),"")</f>
        <v/>
      </c>
      <c r="N58" s="67" t="str">
        <f>IF(LEN(tbl_SeqLib[[#This Row],[PCR '[DNA'] (ng / µl)]])&gt;0,ROUNDDOWN(_xlfn.MAXIFS(tbl_SeqLib[PCR prodct (µl) to add (exact)],tbl_SeqLib[Column],tbl_SeqLib[[#This Row],[Column]]),1),"")</f>
        <v/>
      </c>
      <c r="O58" s="67" t="str">
        <f>IF(LEN(tbl_SeqLib[[#This Row],[PCR '[DNA'] (ng / µl)]])&gt;0,ROUNDUP(AVERAGEIFS(tbl_SeqLib[PCR prodct (µl) to add (exact)],tbl_SeqLib[Column],tbl_SeqLib[[#This Row],[Column]]),1),"")</f>
        <v/>
      </c>
      <c r="P58" s="67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67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67" t="str">
        <f>IF(LEN(tbl_SeqLib[[#This Row],[Max vol for col]])=0,"",tbl_SeqLib[[#This Row],[Max vol for col]])</f>
        <v/>
      </c>
      <c r="S58" s="67" t="str">
        <f>IF(LEN(tbl_SeqLib[[#This Row],[PCR '[DNA'] (ng / µl)]])&gt;0,AVERAGE(tbl_SeqLib[PCR prodct (µl) to add (exact)]),"")</f>
        <v/>
      </c>
      <c r="T58" s="67" t="str">
        <f>IF(LEN(tbl_SeqLib[[#This Row],[PCR '[DNA'] (ng / µl)]])&gt;0,MAX(tbl_SeqLib[PCR prodct (µl) to add (exact)]),"")</f>
        <v/>
      </c>
      <c r="U58" s="67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68"/>
      <c r="X5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8" s="69" t="str">
        <f>IF(ISBLANK(tbl_SeqLib[[#This Row],[sWGA Identifier]]),"",CONCATENATE(exp_id,"_",tbl_SeqLib[[#This Row],[Well]]))</f>
        <v/>
      </c>
    </row>
    <row r="59" spans="1:25" ht="15.75" customHeight="1" x14ac:dyDescent="0.25">
      <c r="A59" s="48">
        <v>57</v>
      </c>
      <c r="B59" s="49" t="str">
        <f>RIGHT(tbl_SeqLib[[#This Row],[Well]],LEN(tbl_SeqLib[[#This Row],[Well]])-1)</f>
        <v>8</v>
      </c>
      <c r="C59" s="49" t="s">
        <v>177</v>
      </c>
      <c r="D59" s="50"/>
      <c r="E59" s="54"/>
      <c r="F59" s="50"/>
      <c r="G59" s="50"/>
      <c r="H59" s="50"/>
      <c r="I59" s="50"/>
      <c r="J59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4" t="s">
        <v>178</v>
      </c>
      <c r="L59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9" s="55" t="str">
        <f>IF(LEN(tbl_SeqLib[[#This Row],[PCR '[DNA'] (ng / µl)]])&gt;0,ROUNDUP(_xlfn.MINIFS(tbl_SeqLib[PCR prodct (µl) to add (exact)],tbl_SeqLib[Column],tbl_SeqLib[[#This Row],[Column]]),1),"")</f>
        <v/>
      </c>
      <c r="N59" s="55" t="str">
        <f>IF(LEN(tbl_SeqLib[[#This Row],[PCR '[DNA'] (ng / µl)]])&gt;0,ROUNDDOWN(_xlfn.MAXIFS(tbl_SeqLib[PCR prodct (µl) to add (exact)],tbl_SeqLib[Column],tbl_SeqLib[[#This Row],[Column]]),1),"")</f>
        <v/>
      </c>
      <c r="O59" s="55" t="str">
        <f>IF(LEN(tbl_SeqLib[[#This Row],[PCR '[DNA'] (ng / µl)]])&gt;0,ROUNDUP(AVERAGEIFS(tbl_SeqLib[PCR prodct (µl) to add (exact)],tbl_SeqLib[Column],tbl_SeqLib[[#This Row],[Column]]),1),"")</f>
        <v/>
      </c>
      <c r="P59" s="55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5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5" t="str">
        <f>IF(LEN(tbl_SeqLib[[#This Row],[Max vol for col]])=0,"",tbl_SeqLib[[#This Row],[Max vol for col]])</f>
        <v/>
      </c>
      <c r="S59" s="55" t="str">
        <f>IF(LEN(tbl_SeqLib[[#This Row],[PCR '[DNA'] (ng / µl)]])&gt;0,AVERAGE(tbl_SeqLib[PCR prodct (µl) to add (exact)]),"")</f>
        <v/>
      </c>
      <c r="T59" s="55" t="str">
        <f>IF(LEN(tbl_SeqLib[[#This Row],[PCR '[DNA'] (ng / µl)]])&gt;0,MAX(tbl_SeqLib[PCR prodct (µl) to add (exact)]),"")</f>
        <v/>
      </c>
      <c r="U59" s="55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56"/>
      <c r="X59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9" s="57" t="str">
        <f>IF(ISBLANK(tbl_SeqLib[[#This Row],[sWGA Identifier]]),"",CONCATENATE(exp_id,"_",tbl_SeqLib[[#This Row],[Well]]))</f>
        <v/>
      </c>
    </row>
    <row r="60" spans="1:25" ht="15.75" customHeight="1" x14ac:dyDescent="0.25">
      <c r="A60" s="58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29"/>
      <c r="G60" s="29"/>
      <c r="H60" s="29"/>
      <c r="I60" s="29"/>
      <c r="J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0" t="s">
        <v>180</v>
      </c>
      <c r="L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0" s="41" t="str">
        <f>IF(LEN(tbl_SeqLib[[#This Row],[PCR '[DNA'] (ng / µl)]])&gt;0,ROUNDUP(_xlfn.MINIFS(tbl_SeqLib[PCR prodct (µl) to add (exact)],tbl_SeqLib[Column],tbl_SeqLib[[#This Row],[Column]]),1),"")</f>
        <v/>
      </c>
      <c r="N60" s="41" t="str">
        <f>IF(LEN(tbl_SeqLib[[#This Row],[PCR '[DNA'] (ng / µl)]])&gt;0,ROUNDDOWN(_xlfn.MAXIFS(tbl_SeqLib[PCR prodct (µl) to add (exact)],tbl_SeqLib[Column],tbl_SeqLib[[#This Row],[Column]]),1),"")</f>
        <v/>
      </c>
      <c r="O60" s="41" t="str">
        <f>IF(LEN(tbl_SeqLib[[#This Row],[PCR '[DNA'] (ng / µl)]])&gt;0,ROUNDUP(AVERAGEIFS(tbl_SeqLib[PCR prodct (µl) to add (exact)],tbl_SeqLib[Column],tbl_SeqLib[[#This Row],[Column]]),1),"")</f>
        <v/>
      </c>
      <c r="P60" s="41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1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1" t="str">
        <f>IF(LEN(tbl_SeqLib[[#This Row],[Max vol for col]])=0,"",tbl_SeqLib[[#This Row],[Max vol for col]])</f>
        <v/>
      </c>
      <c r="S60" s="41" t="str">
        <f>IF(LEN(tbl_SeqLib[[#This Row],[PCR '[DNA'] (ng / µl)]])&gt;0,AVERAGE(tbl_SeqLib[PCR prodct (µl) to add (exact)]),"")</f>
        <v/>
      </c>
      <c r="T60" s="41" t="str">
        <f>IF(LEN(tbl_SeqLib[[#This Row],[PCR '[DNA'] (ng / µl)]])&gt;0,MAX(tbl_SeqLib[PCR prodct (µl) to add (exact)]),"")</f>
        <v/>
      </c>
      <c r="U60" s="41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45"/>
      <c r="X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0" s="59" t="str">
        <f>IF(ISBLANK(tbl_SeqLib[[#This Row],[sWGA Identifier]]),"",CONCATENATE(exp_id,"_",tbl_SeqLib[[#This Row],[Well]]))</f>
        <v/>
      </c>
    </row>
    <row r="61" spans="1:25" ht="15.75" customHeight="1" x14ac:dyDescent="0.25">
      <c r="A61" s="58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29"/>
      <c r="G61" s="29"/>
      <c r="H61" s="29"/>
      <c r="I61" s="29"/>
      <c r="J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0" t="s">
        <v>182</v>
      </c>
      <c r="L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1" s="41" t="str">
        <f>IF(LEN(tbl_SeqLib[[#This Row],[PCR '[DNA'] (ng / µl)]])&gt;0,ROUNDUP(_xlfn.MINIFS(tbl_SeqLib[PCR prodct (µl) to add (exact)],tbl_SeqLib[Column],tbl_SeqLib[[#This Row],[Column]]),1),"")</f>
        <v/>
      </c>
      <c r="N61" s="41" t="str">
        <f>IF(LEN(tbl_SeqLib[[#This Row],[PCR '[DNA'] (ng / µl)]])&gt;0,ROUNDDOWN(_xlfn.MAXIFS(tbl_SeqLib[PCR prodct (µl) to add (exact)],tbl_SeqLib[Column],tbl_SeqLib[[#This Row],[Column]]),1),"")</f>
        <v/>
      </c>
      <c r="O61" s="41" t="str">
        <f>IF(LEN(tbl_SeqLib[[#This Row],[PCR '[DNA'] (ng / µl)]])&gt;0,ROUNDUP(AVERAGEIFS(tbl_SeqLib[PCR prodct (µl) to add (exact)],tbl_SeqLib[Column],tbl_SeqLib[[#This Row],[Column]]),1),"")</f>
        <v/>
      </c>
      <c r="P61" s="41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1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1" t="str">
        <f>IF(LEN(tbl_SeqLib[[#This Row],[Max vol for col]])=0,"",tbl_SeqLib[[#This Row],[Max vol for col]])</f>
        <v/>
      </c>
      <c r="S61" s="41" t="str">
        <f>IF(LEN(tbl_SeqLib[[#This Row],[PCR '[DNA'] (ng / µl)]])&gt;0,AVERAGE(tbl_SeqLib[PCR prodct (µl) to add (exact)]),"")</f>
        <v/>
      </c>
      <c r="T61" s="41" t="str">
        <f>IF(LEN(tbl_SeqLib[[#This Row],[PCR '[DNA'] (ng / µl)]])&gt;0,MAX(tbl_SeqLib[PCR prodct (µl) to add (exact)]),"")</f>
        <v/>
      </c>
      <c r="U61" s="41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45"/>
      <c r="X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1" s="59" t="str">
        <f>IF(ISBLANK(tbl_SeqLib[[#This Row],[sWGA Identifier]]),"",CONCATENATE(exp_id,"_",tbl_SeqLib[[#This Row],[Well]]))</f>
        <v/>
      </c>
    </row>
    <row r="62" spans="1:25" ht="15.75" customHeight="1" x14ac:dyDescent="0.25">
      <c r="A62" s="58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29"/>
      <c r="G62" s="29"/>
      <c r="H62" s="29"/>
      <c r="I62" s="29"/>
      <c r="J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0" t="s">
        <v>184</v>
      </c>
      <c r="L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2" s="41" t="str">
        <f>IF(LEN(tbl_SeqLib[[#This Row],[PCR '[DNA'] (ng / µl)]])&gt;0,ROUNDUP(_xlfn.MINIFS(tbl_SeqLib[PCR prodct (µl) to add (exact)],tbl_SeqLib[Column],tbl_SeqLib[[#This Row],[Column]]),1),"")</f>
        <v/>
      </c>
      <c r="N62" s="41" t="str">
        <f>IF(LEN(tbl_SeqLib[[#This Row],[PCR '[DNA'] (ng / µl)]])&gt;0,ROUNDDOWN(_xlfn.MAXIFS(tbl_SeqLib[PCR prodct (µl) to add (exact)],tbl_SeqLib[Column],tbl_SeqLib[[#This Row],[Column]]),1),"")</f>
        <v/>
      </c>
      <c r="O62" s="41" t="str">
        <f>IF(LEN(tbl_SeqLib[[#This Row],[PCR '[DNA'] (ng / µl)]])&gt;0,ROUNDUP(AVERAGEIFS(tbl_SeqLib[PCR prodct (µl) to add (exact)],tbl_SeqLib[Column],tbl_SeqLib[[#This Row],[Column]]),1),"")</f>
        <v/>
      </c>
      <c r="P62" s="41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1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1" t="str">
        <f>IF(LEN(tbl_SeqLib[[#This Row],[Max vol for col]])=0,"",tbl_SeqLib[[#This Row],[Max vol for col]])</f>
        <v/>
      </c>
      <c r="S62" s="41" t="str">
        <f>IF(LEN(tbl_SeqLib[[#This Row],[PCR '[DNA'] (ng / µl)]])&gt;0,AVERAGE(tbl_SeqLib[PCR prodct (µl) to add (exact)]),"")</f>
        <v/>
      </c>
      <c r="T62" s="41" t="str">
        <f>IF(LEN(tbl_SeqLib[[#This Row],[PCR '[DNA'] (ng / µl)]])&gt;0,MAX(tbl_SeqLib[PCR prodct (µl) to add (exact)]),"")</f>
        <v/>
      </c>
      <c r="U62" s="41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45"/>
      <c r="X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2" s="59" t="str">
        <f>IF(ISBLANK(tbl_SeqLib[[#This Row],[sWGA Identifier]]),"",CONCATENATE(exp_id,"_",tbl_SeqLib[[#This Row],[Well]]))</f>
        <v/>
      </c>
    </row>
    <row r="63" spans="1:25" ht="15.75" customHeight="1" x14ac:dyDescent="0.25">
      <c r="A63" s="58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29"/>
      <c r="G63" s="29"/>
      <c r="H63" s="29"/>
      <c r="I63" s="29"/>
      <c r="J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0" t="s">
        <v>186</v>
      </c>
      <c r="L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3" s="41" t="str">
        <f>IF(LEN(tbl_SeqLib[[#This Row],[PCR '[DNA'] (ng / µl)]])&gt;0,ROUNDUP(_xlfn.MINIFS(tbl_SeqLib[PCR prodct (µl) to add (exact)],tbl_SeqLib[Column],tbl_SeqLib[[#This Row],[Column]]),1),"")</f>
        <v/>
      </c>
      <c r="N63" s="41" t="str">
        <f>IF(LEN(tbl_SeqLib[[#This Row],[PCR '[DNA'] (ng / µl)]])&gt;0,ROUNDDOWN(_xlfn.MAXIFS(tbl_SeqLib[PCR prodct (µl) to add (exact)],tbl_SeqLib[Column],tbl_SeqLib[[#This Row],[Column]]),1),"")</f>
        <v/>
      </c>
      <c r="O63" s="41" t="str">
        <f>IF(LEN(tbl_SeqLib[[#This Row],[PCR '[DNA'] (ng / µl)]])&gt;0,ROUNDUP(AVERAGEIFS(tbl_SeqLib[PCR prodct (µl) to add (exact)],tbl_SeqLib[Column],tbl_SeqLib[[#This Row],[Column]]),1),"")</f>
        <v/>
      </c>
      <c r="P63" s="41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1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1" t="str">
        <f>IF(LEN(tbl_SeqLib[[#This Row],[Max vol for col]])=0,"",tbl_SeqLib[[#This Row],[Max vol for col]])</f>
        <v/>
      </c>
      <c r="S63" s="41" t="str">
        <f>IF(LEN(tbl_SeqLib[[#This Row],[PCR '[DNA'] (ng / µl)]])&gt;0,AVERAGE(tbl_SeqLib[PCR prodct (µl) to add (exact)]),"")</f>
        <v/>
      </c>
      <c r="T63" s="41" t="str">
        <f>IF(LEN(tbl_SeqLib[[#This Row],[PCR '[DNA'] (ng / µl)]])&gt;0,MAX(tbl_SeqLib[PCR prodct (µl) to add (exact)]),"")</f>
        <v/>
      </c>
      <c r="U63" s="41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45"/>
      <c r="X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3" s="59" t="str">
        <f>IF(ISBLANK(tbl_SeqLib[[#This Row],[sWGA Identifier]]),"",CONCATENATE(exp_id,"_",tbl_SeqLib[[#This Row],[Well]]))</f>
        <v/>
      </c>
    </row>
    <row r="64" spans="1:25" ht="15.75" customHeight="1" x14ac:dyDescent="0.25">
      <c r="A64" s="58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29"/>
      <c r="G64" s="29"/>
      <c r="H64" s="29"/>
      <c r="I64" s="29"/>
      <c r="J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0" t="s">
        <v>188</v>
      </c>
      <c r="L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4" s="41" t="str">
        <f>IF(LEN(tbl_SeqLib[[#This Row],[PCR '[DNA'] (ng / µl)]])&gt;0,ROUNDUP(_xlfn.MINIFS(tbl_SeqLib[PCR prodct (µl) to add (exact)],tbl_SeqLib[Column],tbl_SeqLib[[#This Row],[Column]]),1),"")</f>
        <v/>
      </c>
      <c r="N64" s="41" t="str">
        <f>IF(LEN(tbl_SeqLib[[#This Row],[PCR '[DNA'] (ng / µl)]])&gt;0,ROUNDDOWN(_xlfn.MAXIFS(tbl_SeqLib[PCR prodct (µl) to add (exact)],tbl_SeqLib[Column],tbl_SeqLib[[#This Row],[Column]]),1),"")</f>
        <v/>
      </c>
      <c r="O64" s="41" t="str">
        <f>IF(LEN(tbl_SeqLib[[#This Row],[PCR '[DNA'] (ng / µl)]])&gt;0,ROUNDUP(AVERAGEIFS(tbl_SeqLib[PCR prodct (µl) to add (exact)],tbl_SeqLib[Column],tbl_SeqLib[[#This Row],[Column]]),1),"")</f>
        <v/>
      </c>
      <c r="P64" s="41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1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1" t="str">
        <f>IF(LEN(tbl_SeqLib[[#This Row],[Max vol for col]])=0,"",tbl_SeqLib[[#This Row],[Max vol for col]])</f>
        <v/>
      </c>
      <c r="S64" s="41" t="str">
        <f>IF(LEN(tbl_SeqLib[[#This Row],[PCR '[DNA'] (ng / µl)]])&gt;0,AVERAGE(tbl_SeqLib[PCR prodct (µl) to add (exact)]),"")</f>
        <v/>
      </c>
      <c r="T64" s="41" t="str">
        <f>IF(LEN(tbl_SeqLib[[#This Row],[PCR '[DNA'] (ng / µl)]])&gt;0,MAX(tbl_SeqLib[PCR prodct (µl) to add (exact)]),"")</f>
        <v/>
      </c>
      <c r="U64" s="41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45"/>
      <c r="X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4" s="59" t="str">
        <f>IF(ISBLANK(tbl_SeqLib[[#This Row],[sWGA Identifier]]),"",CONCATENATE(exp_id,"_",tbl_SeqLib[[#This Row],[Well]]))</f>
        <v/>
      </c>
    </row>
    <row r="65" spans="1:25" ht="15.75" customHeight="1" x14ac:dyDescent="0.25">
      <c r="A65" s="58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29"/>
      <c r="G65" s="29"/>
      <c r="H65" s="29"/>
      <c r="I65" s="29"/>
      <c r="J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0" t="s">
        <v>190</v>
      </c>
      <c r="L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5" s="41" t="str">
        <f>IF(LEN(tbl_SeqLib[[#This Row],[PCR '[DNA'] (ng / µl)]])&gt;0,ROUNDUP(_xlfn.MINIFS(tbl_SeqLib[PCR prodct (µl) to add (exact)],tbl_SeqLib[Column],tbl_SeqLib[[#This Row],[Column]]),1),"")</f>
        <v/>
      </c>
      <c r="N65" s="41" t="str">
        <f>IF(LEN(tbl_SeqLib[[#This Row],[PCR '[DNA'] (ng / µl)]])&gt;0,ROUNDDOWN(_xlfn.MAXIFS(tbl_SeqLib[PCR prodct (µl) to add (exact)],tbl_SeqLib[Column],tbl_SeqLib[[#This Row],[Column]]),1),"")</f>
        <v/>
      </c>
      <c r="O65" s="41" t="str">
        <f>IF(LEN(tbl_SeqLib[[#This Row],[PCR '[DNA'] (ng / µl)]])&gt;0,ROUNDUP(AVERAGEIFS(tbl_SeqLib[PCR prodct (µl) to add (exact)],tbl_SeqLib[Column],tbl_SeqLib[[#This Row],[Column]]),1),"")</f>
        <v/>
      </c>
      <c r="P65" s="41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1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1" t="str">
        <f>IF(LEN(tbl_SeqLib[[#This Row],[Max vol for col]])=0,"",tbl_SeqLib[[#This Row],[Max vol for col]])</f>
        <v/>
      </c>
      <c r="S65" s="41" t="str">
        <f>IF(LEN(tbl_SeqLib[[#This Row],[PCR '[DNA'] (ng / µl)]])&gt;0,AVERAGE(tbl_SeqLib[PCR prodct (µl) to add (exact)]),"")</f>
        <v/>
      </c>
      <c r="T65" s="41" t="str">
        <f>IF(LEN(tbl_SeqLib[[#This Row],[PCR '[DNA'] (ng / µl)]])&gt;0,MAX(tbl_SeqLib[PCR prodct (µl) to add (exact)]),"")</f>
        <v/>
      </c>
      <c r="U65" s="41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45"/>
      <c r="X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5" s="59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60">
        <v>64</v>
      </c>
      <c r="B66" s="61" t="str">
        <f>RIGHT(tbl_SeqLib[[#This Row],[Well]],LEN(tbl_SeqLib[[#This Row],[Well]])-1)</f>
        <v>8</v>
      </c>
      <c r="C66" s="70" t="s">
        <v>191</v>
      </c>
      <c r="D66" s="62"/>
      <c r="E66" s="63"/>
      <c r="F66" s="64"/>
      <c r="G66" s="64"/>
      <c r="H66" s="64"/>
      <c r="I66" s="64"/>
      <c r="J66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6" t="s">
        <v>192</v>
      </c>
      <c r="L66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6" s="67" t="str">
        <f>IF(LEN(tbl_SeqLib[[#This Row],[PCR '[DNA'] (ng / µl)]])&gt;0,ROUNDUP(_xlfn.MINIFS(tbl_SeqLib[PCR prodct (µl) to add (exact)],tbl_SeqLib[Column],tbl_SeqLib[[#This Row],[Column]]),1),"")</f>
        <v/>
      </c>
      <c r="N66" s="67" t="str">
        <f>IF(LEN(tbl_SeqLib[[#This Row],[PCR '[DNA'] (ng / µl)]])&gt;0,ROUNDDOWN(_xlfn.MAXIFS(tbl_SeqLib[PCR prodct (µl) to add (exact)],tbl_SeqLib[Column],tbl_SeqLib[[#This Row],[Column]]),1),"")</f>
        <v/>
      </c>
      <c r="O66" s="67" t="str">
        <f>IF(LEN(tbl_SeqLib[[#This Row],[PCR '[DNA'] (ng / µl)]])&gt;0,ROUNDUP(AVERAGEIFS(tbl_SeqLib[PCR prodct (µl) to add (exact)],tbl_SeqLib[Column],tbl_SeqLib[[#This Row],[Column]]),1),"")</f>
        <v/>
      </c>
      <c r="P66" s="67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67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67" t="str">
        <f>IF(LEN(tbl_SeqLib[[#This Row],[Max vol for col]])=0,"",tbl_SeqLib[[#This Row],[Max vol for col]])</f>
        <v/>
      </c>
      <c r="S66" s="67" t="str">
        <f>IF(LEN(tbl_SeqLib[[#This Row],[PCR '[DNA'] (ng / µl)]])&gt;0,AVERAGE(tbl_SeqLib[PCR prodct (µl) to add (exact)]),"")</f>
        <v/>
      </c>
      <c r="T66" s="67" t="str">
        <f>IF(LEN(tbl_SeqLib[[#This Row],[PCR '[DNA'] (ng / µl)]])&gt;0,MAX(tbl_SeqLib[PCR prodct (µl) to add (exact)]),"")</f>
        <v/>
      </c>
      <c r="U66" s="67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68"/>
      <c r="X66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6" s="69" t="str">
        <f>IF(ISBLANK(tbl_SeqLib[[#This Row],[sWGA Identifier]]),"",CONCATENATE(exp_id,"_",tbl_SeqLib[[#This Row],[Well]]))</f>
        <v/>
      </c>
    </row>
    <row r="67" spans="1:25" ht="15.75" customHeight="1" x14ac:dyDescent="0.25">
      <c r="A67" s="48">
        <v>65</v>
      </c>
      <c r="B67" s="49" t="str">
        <f>RIGHT(tbl_SeqLib[[#This Row],[Well]],LEN(tbl_SeqLib[[#This Row],[Well]])-1)</f>
        <v>9</v>
      </c>
      <c r="C67" s="49" t="s">
        <v>193</v>
      </c>
      <c r="D67" s="50"/>
      <c r="E67" s="54"/>
      <c r="F67" s="50"/>
      <c r="G67" s="50"/>
      <c r="H67" s="50"/>
      <c r="I67" s="50"/>
      <c r="J67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4" t="s">
        <v>194</v>
      </c>
      <c r="L67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7" s="55" t="str">
        <f>IF(LEN(tbl_SeqLib[[#This Row],[PCR '[DNA'] (ng / µl)]])&gt;0,ROUNDUP(_xlfn.MINIFS(tbl_SeqLib[PCR prodct (µl) to add (exact)],tbl_SeqLib[Column],tbl_SeqLib[[#This Row],[Column]]),1),"")</f>
        <v/>
      </c>
      <c r="N67" s="55" t="str">
        <f>IF(LEN(tbl_SeqLib[[#This Row],[PCR '[DNA'] (ng / µl)]])&gt;0,ROUNDDOWN(_xlfn.MAXIFS(tbl_SeqLib[PCR prodct (µl) to add (exact)],tbl_SeqLib[Column],tbl_SeqLib[[#This Row],[Column]]),1),"")</f>
        <v/>
      </c>
      <c r="O67" s="55" t="str">
        <f>IF(LEN(tbl_SeqLib[[#This Row],[PCR '[DNA'] (ng / µl)]])&gt;0,ROUNDUP(AVERAGEIFS(tbl_SeqLib[PCR prodct (µl) to add (exact)],tbl_SeqLib[Column],tbl_SeqLib[[#This Row],[Column]]),1),"")</f>
        <v/>
      </c>
      <c r="P67" s="55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5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5" t="str">
        <f>IF(LEN(tbl_SeqLib[[#This Row],[Max vol for col]])=0,"",tbl_SeqLib[[#This Row],[Max vol for col]])</f>
        <v/>
      </c>
      <c r="S67" s="55" t="str">
        <f>IF(LEN(tbl_SeqLib[[#This Row],[PCR '[DNA'] (ng / µl)]])&gt;0,AVERAGE(tbl_SeqLib[PCR prodct (µl) to add (exact)]),"")</f>
        <v/>
      </c>
      <c r="T67" s="55" t="str">
        <f>IF(LEN(tbl_SeqLib[[#This Row],[PCR '[DNA'] (ng / µl)]])&gt;0,MAX(tbl_SeqLib[PCR prodct (µl) to add (exact)]),"")</f>
        <v/>
      </c>
      <c r="U67" s="55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56"/>
      <c r="X67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7" s="57" t="str">
        <f>IF(ISBLANK(tbl_SeqLib[[#This Row],[sWGA Identifier]]),"",CONCATENATE(exp_id,"_",tbl_SeqLib[[#This Row],[Well]]))</f>
        <v/>
      </c>
    </row>
    <row r="68" spans="1:25" ht="15.75" customHeight="1" x14ac:dyDescent="0.25">
      <c r="A68" s="58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29"/>
      <c r="G68" s="29"/>
      <c r="H68" s="29"/>
      <c r="I68" s="29"/>
      <c r="J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0" t="s">
        <v>196</v>
      </c>
      <c r="L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8" s="41" t="str">
        <f>IF(LEN(tbl_SeqLib[[#This Row],[PCR '[DNA'] (ng / µl)]])&gt;0,ROUNDUP(_xlfn.MINIFS(tbl_SeqLib[PCR prodct (µl) to add (exact)],tbl_SeqLib[Column],tbl_SeqLib[[#This Row],[Column]]),1),"")</f>
        <v/>
      </c>
      <c r="N68" s="41" t="str">
        <f>IF(LEN(tbl_SeqLib[[#This Row],[PCR '[DNA'] (ng / µl)]])&gt;0,ROUNDDOWN(_xlfn.MAXIFS(tbl_SeqLib[PCR prodct (µl) to add (exact)],tbl_SeqLib[Column],tbl_SeqLib[[#This Row],[Column]]),1),"")</f>
        <v/>
      </c>
      <c r="O68" s="41" t="str">
        <f>IF(LEN(tbl_SeqLib[[#This Row],[PCR '[DNA'] (ng / µl)]])&gt;0,ROUNDUP(AVERAGEIFS(tbl_SeqLib[PCR prodct (µl) to add (exact)],tbl_SeqLib[Column],tbl_SeqLib[[#This Row],[Column]]),1),"")</f>
        <v/>
      </c>
      <c r="P68" s="41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1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1" t="str">
        <f>IF(LEN(tbl_SeqLib[[#This Row],[Max vol for col]])=0,"",tbl_SeqLib[[#This Row],[Max vol for col]])</f>
        <v/>
      </c>
      <c r="S68" s="41" t="str">
        <f>IF(LEN(tbl_SeqLib[[#This Row],[PCR '[DNA'] (ng / µl)]])&gt;0,AVERAGE(tbl_SeqLib[PCR prodct (µl) to add (exact)]),"")</f>
        <v/>
      </c>
      <c r="T68" s="41" t="str">
        <f>IF(LEN(tbl_SeqLib[[#This Row],[PCR '[DNA'] (ng / µl)]])&gt;0,MAX(tbl_SeqLib[PCR prodct (µl) to add (exact)]),"")</f>
        <v/>
      </c>
      <c r="U68" s="41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45"/>
      <c r="X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8" s="59" t="str">
        <f>IF(ISBLANK(tbl_SeqLib[[#This Row],[sWGA Identifier]]),"",CONCATENATE(exp_id,"_",tbl_SeqLib[[#This Row],[Well]]))</f>
        <v/>
      </c>
    </row>
    <row r="69" spans="1:25" ht="15.75" customHeight="1" x14ac:dyDescent="0.25">
      <c r="A69" s="58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29"/>
      <c r="G69" s="29"/>
      <c r="H69" s="29"/>
      <c r="I69" s="29"/>
      <c r="J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0" t="s">
        <v>198</v>
      </c>
      <c r="L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9" s="41" t="str">
        <f>IF(LEN(tbl_SeqLib[[#This Row],[PCR '[DNA'] (ng / µl)]])&gt;0,ROUNDUP(_xlfn.MINIFS(tbl_SeqLib[PCR prodct (µl) to add (exact)],tbl_SeqLib[Column],tbl_SeqLib[[#This Row],[Column]]),1),"")</f>
        <v/>
      </c>
      <c r="N69" s="41" t="str">
        <f>IF(LEN(tbl_SeqLib[[#This Row],[PCR '[DNA'] (ng / µl)]])&gt;0,ROUNDDOWN(_xlfn.MAXIFS(tbl_SeqLib[PCR prodct (µl) to add (exact)],tbl_SeqLib[Column],tbl_SeqLib[[#This Row],[Column]]),1),"")</f>
        <v/>
      </c>
      <c r="O69" s="41" t="str">
        <f>IF(LEN(tbl_SeqLib[[#This Row],[PCR '[DNA'] (ng / µl)]])&gt;0,ROUNDUP(AVERAGEIFS(tbl_SeqLib[PCR prodct (µl) to add (exact)],tbl_SeqLib[Column],tbl_SeqLib[[#This Row],[Column]]),1),"")</f>
        <v/>
      </c>
      <c r="P69" s="41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1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1" t="str">
        <f>IF(LEN(tbl_SeqLib[[#This Row],[Max vol for col]])=0,"",tbl_SeqLib[[#This Row],[Max vol for col]])</f>
        <v/>
      </c>
      <c r="S69" s="41" t="str">
        <f>IF(LEN(tbl_SeqLib[[#This Row],[PCR '[DNA'] (ng / µl)]])&gt;0,AVERAGE(tbl_SeqLib[PCR prodct (µl) to add (exact)]),"")</f>
        <v/>
      </c>
      <c r="T69" s="41" t="str">
        <f>IF(LEN(tbl_SeqLib[[#This Row],[PCR '[DNA'] (ng / µl)]])&gt;0,MAX(tbl_SeqLib[PCR prodct (µl) to add (exact)]),"")</f>
        <v/>
      </c>
      <c r="U69" s="41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45"/>
      <c r="X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9" s="59" t="str">
        <f>IF(ISBLANK(tbl_SeqLib[[#This Row],[sWGA Identifier]]),"",CONCATENATE(exp_id,"_",tbl_SeqLib[[#This Row],[Well]]))</f>
        <v/>
      </c>
    </row>
    <row r="70" spans="1:25" ht="15.75" customHeight="1" x14ac:dyDescent="0.25">
      <c r="A70" s="58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29"/>
      <c r="G70" s="29"/>
      <c r="H70" s="29"/>
      <c r="I70" s="29"/>
      <c r="J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0" t="s">
        <v>200</v>
      </c>
      <c r="L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0" s="41" t="str">
        <f>IF(LEN(tbl_SeqLib[[#This Row],[PCR '[DNA'] (ng / µl)]])&gt;0,ROUNDUP(_xlfn.MINIFS(tbl_SeqLib[PCR prodct (µl) to add (exact)],tbl_SeqLib[Column],tbl_SeqLib[[#This Row],[Column]]),1),"")</f>
        <v/>
      </c>
      <c r="N70" s="41" t="str">
        <f>IF(LEN(tbl_SeqLib[[#This Row],[PCR '[DNA'] (ng / µl)]])&gt;0,ROUNDDOWN(_xlfn.MAXIFS(tbl_SeqLib[PCR prodct (µl) to add (exact)],tbl_SeqLib[Column],tbl_SeqLib[[#This Row],[Column]]),1),"")</f>
        <v/>
      </c>
      <c r="O70" s="41" t="str">
        <f>IF(LEN(tbl_SeqLib[[#This Row],[PCR '[DNA'] (ng / µl)]])&gt;0,ROUNDUP(AVERAGEIFS(tbl_SeqLib[PCR prodct (µl) to add (exact)],tbl_SeqLib[Column],tbl_SeqLib[[#This Row],[Column]]),1),"")</f>
        <v/>
      </c>
      <c r="P70" s="41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1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1" t="str">
        <f>IF(LEN(tbl_SeqLib[[#This Row],[Max vol for col]])=0,"",tbl_SeqLib[[#This Row],[Max vol for col]])</f>
        <v/>
      </c>
      <c r="S70" s="41" t="str">
        <f>IF(LEN(tbl_SeqLib[[#This Row],[PCR '[DNA'] (ng / µl)]])&gt;0,AVERAGE(tbl_SeqLib[PCR prodct (µl) to add (exact)]),"")</f>
        <v/>
      </c>
      <c r="T70" s="41" t="str">
        <f>IF(LEN(tbl_SeqLib[[#This Row],[PCR '[DNA'] (ng / µl)]])&gt;0,MAX(tbl_SeqLib[PCR prodct (µl) to add (exact)]),"")</f>
        <v/>
      </c>
      <c r="U70" s="41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45"/>
      <c r="X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0" s="59" t="str">
        <f>IF(ISBLANK(tbl_SeqLib[[#This Row],[sWGA Identifier]]),"",CONCATENATE(exp_id,"_",tbl_SeqLib[[#This Row],[Well]]))</f>
        <v/>
      </c>
    </row>
    <row r="71" spans="1:25" ht="15.75" customHeight="1" x14ac:dyDescent="0.25">
      <c r="A71" s="58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29"/>
      <c r="G71" s="29"/>
      <c r="H71" s="29"/>
      <c r="I71" s="29"/>
      <c r="J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0" t="s">
        <v>202</v>
      </c>
      <c r="L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1" s="41" t="str">
        <f>IF(LEN(tbl_SeqLib[[#This Row],[PCR '[DNA'] (ng / µl)]])&gt;0,ROUNDUP(_xlfn.MINIFS(tbl_SeqLib[PCR prodct (µl) to add (exact)],tbl_SeqLib[Column],tbl_SeqLib[[#This Row],[Column]]),1),"")</f>
        <v/>
      </c>
      <c r="N71" s="41" t="str">
        <f>IF(LEN(tbl_SeqLib[[#This Row],[PCR '[DNA'] (ng / µl)]])&gt;0,ROUNDDOWN(_xlfn.MAXIFS(tbl_SeqLib[PCR prodct (µl) to add (exact)],tbl_SeqLib[Column],tbl_SeqLib[[#This Row],[Column]]),1),"")</f>
        <v/>
      </c>
      <c r="O71" s="41" t="str">
        <f>IF(LEN(tbl_SeqLib[[#This Row],[PCR '[DNA'] (ng / µl)]])&gt;0,ROUNDUP(AVERAGEIFS(tbl_SeqLib[PCR prodct (µl) to add (exact)],tbl_SeqLib[Column],tbl_SeqLib[[#This Row],[Column]]),1),"")</f>
        <v/>
      </c>
      <c r="P71" s="41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1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1" t="str">
        <f>IF(LEN(tbl_SeqLib[[#This Row],[Max vol for col]])=0,"",tbl_SeqLib[[#This Row],[Max vol for col]])</f>
        <v/>
      </c>
      <c r="S71" s="41" t="str">
        <f>IF(LEN(tbl_SeqLib[[#This Row],[PCR '[DNA'] (ng / µl)]])&gt;0,AVERAGE(tbl_SeqLib[PCR prodct (µl) to add (exact)]),"")</f>
        <v/>
      </c>
      <c r="T71" s="41" t="str">
        <f>IF(LEN(tbl_SeqLib[[#This Row],[PCR '[DNA'] (ng / µl)]])&gt;0,MAX(tbl_SeqLib[PCR prodct (µl) to add (exact)]),"")</f>
        <v/>
      </c>
      <c r="U71" s="41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45"/>
      <c r="X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1" s="59" t="str">
        <f>IF(ISBLANK(tbl_SeqLib[[#This Row],[sWGA Identifier]]),"",CONCATENATE(exp_id,"_",tbl_SeqLib[[#This Row],[Well]]))</f>
        <v/>
      </c>
    </row>
    <row r="72" spans="1:25" ht="15.75" customHeight="1" x14ac:dyDescent="0.25">
      <c r="A72" s="58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29"/>
      <c r="G72" s="29"/>
      <c r="H72" s="29"/>
      <c r="I72" s="29"/>
      <c r="J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0" t="s">
        <v>204</v>
      </c>
      <c r="L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2" s="41" t="str">
        <f>IF(LEN(tbl_SeqLib[[#This Row],[PCR '[DNA'] (ng / µl)]])&gt;0,ROUNDUP(_xlfn.MINIFS(tbl_SeqLib[PCR prodct (µl) to add (exact)],tbl_SeqLib[Column],tbl_SeqLib[[#This Row],[Column]]),1),"")</f>
        <v/>
      </c>
      <c r="N72" s="41" t="str">
        <f>IF(LEN(tbl_SeqLib[[#This Row],[PCR '[DNA'] (ng / µl)]])&gt;0,ROUNDDOWN(_xlfn.MAXIFS(tbl_SeqLib[PCR prodct (µl) to add (exact)],tbl_SeqLib[Column],tbl_SeqLib[[#This Row],[Column]]),1),"")</f>
        <v/>
      </c>
      <c r="O72" s="41" t="str">
        <f>IF(LEN(tbl_SeqLib[[#This Row],[PCR '[DNA'] (ng / µl)]])&gt;0,ROUNDUP(AVERAGEIFS(tbl_SeqLib[PCR prodct (µl) to add (exact)],tbl_SeqLib[Column],tbl_SeqLib[[#This Row],[Column]]),1),"")</f>
        <v/>
      </c>
      <c r="P72" s="41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1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1" t="str">
        <f>IF(LEN(tbl_SeqLib[[#This Row],[Max vol for col]])=0,"",tbl_SeqLib[[#This Row],[Max vol for col]])</f>
        <v/>
      </c>
      <c r="S72" s="41" t="str">
        <f>IF(LEN(tbl_SeqLib[[#This Row],[PCR '[DNA'] (ng / µl)]])&gt;0,AVERAGE(tbl_SeqLib[PCR prodct (µl) to add (exact)]),"")</f>
        <v/>
      </c>
      <c r="T72" s="41" t="str">
        <f>IF(LEN(tbl_SeqLib[[#This Row],[PCR '[DNA'] (ng / µl)]])&gt;0,MAX(tbl_SeqLib[PCR prodct (µl) to add (exact)]),"")</f>
        <v/>
      </c>
      <c r="U72" s="41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45"/>
      <c r="X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2" s="59" t="str">
        <f>IF(ISBLANK(tbl_SeqLib[[#This Row],[sWGA Identifier]]),"",CONCATENATE(exp_id,"_",tbl_SeqLib[[#This Row],[Well]]))</f>
        <v/>
      </c>
    </row>
    <row r="73" spans="1:25" ht="15.75" customHeight="1" x14ac:dyDescent="0.25">
      <c r="A73" s="58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29"/>
      <c r="G73" s="29"/>
      <c r="H73" s="29"/>
      <c r="I73" s="29"/>
      <c r="J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0" t="s">
        <v>206</v>
      </c>
      <c r="L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3" s="41" t="str">
        <f>IF(LEN(tbl_SeqLib[[#This Row],[PCR '[DNA'] (ng / µl)]])&gt;0,ROUNDUP(_xlfn.MINIFS(tbl_SeqLib[PCR prodct (µl) to add (exact)],tbl_SeqLib[Column],tbl_SeqLib[[#This Row],[Column]]),1),"")</f>
        <v/>
      </c>
      <c r="N73" s="41" t="str">
        <f>IF(LEN(tbl_SeqLib[[#This Row],[PCR '[DNA'] (ng / µl)]])&gt;0,ROUNDDOWN(_xlfn.MAXIFS(tbl_SeqLib[PCR prodct (µl) to add (exact)],tbl_SeqLib[Column],tbl_SeqLib[[#This Row],[Column]]),1),"")</f>
        <v/>
      </c>
      <c r="O73" s="41" t="str">
        <f>IF(LEN(tbl_SeqLib[[#This Row],[PCR '[DNA'] (ng / µl)]])&gt;0,ROUNDUP(AVERAGEIFS(tbl_SeqLib[PCR prodct (µl) to add (exact)],tbl_SeqLib[Column],tbl_SeqLib[[#This Row],[Column]]),1),"")</f>
        <v/>
      </c>
      <c r="P73" s="41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1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1" t="str">
        <f>IF(LEN(tbl_SeqLib[[#This Row],[Max vol for col]])=0,"",tbl_SeqLib[[#This Row],[Max vol for col]])</f>
        <v/>
      </c>
      <c r="S73" s="41" t="str">
        <f>IF(LEN(tbl_SeqLib[[#This Row],[PCR '[DNA'] (ng / µl)]])&gt;0,AVERAGE(tbl_SeqLib[PCR prodct (µl) to add (exact)]),"")</f>
        <v/>
      </c>
      <c r="T73" s="41" t="str">
        <f>IF(LEN(tbl_SeqLib[[#This Row],[PCR '[DNA'] (ng / µl)]])&gt;0,MAX(tbl_SeqLib[PCR prodct (µl) to add (exact)]),"")</f>
        <v/>
      </c>
      <c r="U73" s="41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45"/>
      <c r="X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3" s="59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60">
        <v>72</v>
      </c>
      <c r="B74" s="61" t="str">
        <f>RIGHT(tbl_SeqLib[[#This Row],[Well]],LEN(tbl_SeqLib[[#This Row],[Well]])-1)</f>
        <v>9</v>
      </c>
      <c r="C74" s="70" t="s">
        <v>207</v>
      </c>
      <c r="D74" s="62"/>
      <c r="E74" s="63"/>
      <c r="F74" s="64"/>
      <c r="G74" s="64"/>
      <c r="H74" s="64"/>
      <c r="I74" s="64"/>
      <c r="J74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6" t="s">
        <v>208</v>
      </c>
      <c r="L74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4" s="67" t="str">
        <f>IF(LEN(tbl_SeqLib[[#This Row],[PCR '[DNA'] (ng / µl)]])&gt;0,ROUNDUP(_xlfn.MINIFS(tbl_SeqLib[PCR prodct (µl) to add (exact)],tbl_SeqLib[Column],tbl_SeqLib[[#This Row],[Column]]),1),"")</f>
        <v/>
      </c>
      <c r="N74" s="67" t="str">
        <f>IF(LEN(tbl_SeqLib[[#This Row],[PCR '[DNA'] (ng / µl)]])&gt;0,ROUNDDOWN(_xlfn.MAXIFS(tbl_SeqLib[PCR prodct (µl) to add (exact)],tbl_SeqLib[Column],tbl_SeqLib[[#This Row],[Column]]),1),"")</f>
        <v/>
      </c>
      <c r="O74" s="67" t="str">
        <f>IF(LEN(tbl_SeqLib[[#This Row],[PCR '[DNA'] (ng / µl)]])&gt;0,ROUNDUP(AVERAGEIFS(tbl_SeqLib[PCR prodct (µl) to add (exact)],tbl_SeqLib[Column],tbl_SeqLib[[#This Row],[Column]]),1),"")</f>
        <v/>
      </c>
      <c r="P74" s="67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67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67" t="str">
        <f>IF(LEN(tbl_SeqLib[[#This Row],[Max vol for col]])=0,"",tbl_SeqLib[[#This Row],[Max vol for col]])</f>
        <v/>
      </c>
      <c r="S74" s="67" t="str">
        <f>IF(LEN(tbl_SeqLib[[#This Row],[PCR '[DNA'] (ng / µl)]])&gt;0,AVERAGE(tbl_SeqLib[PCR prodct (µl) to add (exact)]),"")</f>
        <v/>
      </c>
      <c r="T74" s="67" t="str">
        <f>IF(LEN(tbl_SeqLib[[#This Row],[PCR '[DNA'] (ng / µl)]])&gt;0,MAX(tbl_SeqLib[PCR prodct (µl) to add (exact)]),"")</f>
        <v/>
      </c>
      <c r="U74" s="67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68"/>
      <c r="X74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4" s="69" t="str">
        <f>IF(ISBLANK(tbl_SeqLib[[#This Row],[sWGA Identifier]]),"",CONCATENATE(exp_id,"_",tbl_SeqLib[[#This Row],[Well]]))</f>
        <v/>
      </c>
    </row>
    <row r="75" spans="1:25" ht="15.75" customHeight="1" x14ac:dyDescent="0.25">
      <c r="A75" s="48">
        <v>73</v>
      </c>
      <c r="B75" s="49" t="str">
        <f>RIGHT(tbl_SeqLib[[#This Row],[Well]],LEN(tbl_SeqLib[[#This Row],[Well]])-1)</f>
        <v>10</v>
      </c>
      <c r="C75" s="49" t="s">
        <v>209</v>
      </c>
      <c r="D75" s="50"/>
      <c r="E75" s="54"/>
      <c r="F75" s="50"/>
      <c r="G75" s="50"/>
      <c r="H75" s="50"/>
      <c r="I75" s="50"/>
      <c r="J75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4" t="s">
        <v>210</v>
      </c>
      <c r="L75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5" s="55" t="str">
        <f>IF(LEN(tbl_SeqLib[[#This Row],[PCR '[DNA'] (ng / µl)]])&gt;0,ROUNDUP(_xlfn.MINIFS(tbl_SeqLib[PCR prodct (µl) to add (exact)],tbl_SeqLib[Column],tbl_SeqLib[[#This Row],[Column]]),1),"")</f>
        <v/>
      </c>
      <c r="N75" s="55" t="str">
        <f>IF(LEN(tbl_SeqLib[[#This Row],[PCR '[DNA'] (ng / µl)]])&gt;0,ROUNDDOWN(_xlfn.MAXIFS(tbl_SeqLib[PCR prodct (µl) to add (exact)],tbl_SeqLib[Column],tbl_SeqLib[[#This Row],[Column]]),1),"")</f>
        <v/>
      </c>
      <c r="O75" s="55" t="str">
        <f>IF(LEN(tbl_SeqLib[[#This Row],[PCR '[DNA'] (ng / µl)]])&gt;0,ROUNDUP(AVERAGEIFS(tbl_SeqLib[PCR prodct (µl) to add (exact)],tbl_SeqLib[Column],tbl_SeqLib[[#This Row],[Column]]),1),"")</f>
        <v/>
      </c>
      <c r="P75" s="55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5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5" t="str">
        <f>IF(LEN(tbl_SeqLib[[#This Row],[Max vol for col]])=0,"",tbl_SeqLib[[#This Row],[Max vol for col]])</f>
        <v/>
      </c>
      <c r="S75" s="55" t="str">
        <f>IF(LEN(tbl_SeqLib[[#This Row],[PCR '[DNA'] (ng / µl)]])&gt;0,AVERAGE(tbl_SeqLib[PCR prodct (µl) to add (exact)]),"")</f>
        <v/>
      </c>
      <c r="T75" s="55" t="str">
        <f>IF(LEN(tbl_SeqLib[[#This Row],[PCR '[DNA'] (ng / µl)]])&gt;0,MAX(tbl_SeqLib[PCR prodct (µl) to add (exact)]),"")</f>
        <v/>
      </c>
      <c r="U75" s="55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56"/>
      <c r="X75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5" s="57" t="str">
        <f>IF(ISBLANK(tbl_SeqLib[[#This Row],[sWGA Identifier]]),"",CONCATENATE(exp_id,"_",tbl_SeqLib[[#This Row],[Well]]))</f>
        <v/>
      </c>
    </row>
    <row r="76" spans="1:25" ht="15.75" customHeight="1" x14ac:dyDescent="0.25">
      <c r="A76" s="58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29"/>
      <c r="G76" s="29"/>
      <c r="H76" s="29"/>
      <c r="I76" s="29"/>
      <c r="J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0" t="s">
        <v>212</v>
      </c>
      <c r="L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6" s="41" t="str">
        <f>IF(LEN(tbl_SeqLib[[#This Row],[PCR '[DNA'] (ng / µl)]])&gt;0,ROUNDUP(_xlfn.MINIFS(tbl_SeqLib[PCR prodct (µl) to add (exact)],tbl_SeqLib[Column],tbl_SeqLib[[#This Row],[Column]]),1),"")</f>
        <v/>
      </c>
      <c r="N76" s="41" t="str">
        <f>IF(LEN(tbl_SeqLib[[#This Row],[PCR '[DNA'] (ng / µl)]])&gt;0,ROUNDDOWN(_xlfn.MAXIFS(tbl_SeqLib[PCR prodct (µl) to add (exact)],tbl_SeqLib[Column],tbl_SeqLib[[#This Row],[Column]]),1),"")</f>
        <v/>
      </c>
      <c r="O76" s="41" t="str">
        <f>IF(LEN(tbl_SeqLib[[#This Row],[PCR '[DNA'] (ng / µl)]])&gt;0,ROUNDUP(AVERAGEIFS(tbl_SeqLib[PCR prodct (µl) to add (exact)],tbl_SeqLib[Column],tbl_SeqLib[[#This Row],[Column]]),1),"")</f>
        <v/>
      </c>
      <c r="P76" s="41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1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1" t="str">
        <f>IF(LEN(tbl_SeqLib[[#This Row],[Max vol for col]])=0,"",tbl_SeqLib[[#This Row],[Max vol for col]])</f>
        <v/>
      </c>
      <c r="S76" s="41" t="str">
        <f>IF(LEN(tbl_SeqLib[[#This Row],[PCR '[DNA'] (ng / µl)]])&gt;0,AVERAGE(tbl_SeqLib[PCR prodct (µl) to add (exact)]),"")</f>
        <v/>
      </c>
      <c r="T76" s="41" t="str">
        <f>IF(LEN(tbl_SeqLib[[#This Row],[PCR '[DNA'] (ng / µl)]])&gt;0,MAX(tbl_SeqLib[PCR prodct (µl) to add (exact)]),"")</f>
        <v/>
      </c>
      <c r="U76" s="41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45"/>
      <c r="X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6" s="59" t="str">
        <f>IF(ISBLANK(tbl_SeqLib[[#This Row],[sWGA Identifier]]),"",CONCATENATE(exp_id,"_",tbl_SeqLib[[#This Row],[Well]]))</f>
        <v/>
      </c>
    </row>
    <row r="77" spans="1:25" ht="15.75" customHeight="1" x14ac:dyDescent="0.25">
      <c r="A77" s="58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29"/>
      <c r="G77" s="29"/>
      <c r="H77" s="29"/>
      <c r="I77" s="29"/>
      <c r="J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0" t="s">
        <v>214</v>
      </c>
      <c r="L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7" s="41" t="str">
        <f>IF(LEN(tbl_SeqLib[[#This Row],[PCR '[DNA'] (ng / µl)]])&gt;0,ROUNDUP(_xlfn.MINIFS(tbl_SeqLib[PCR prodct (µl) to add (exact)],tbl_SeqLib[Column],tbl_SeqLib[[#This Row],[Column]]),1),"")</f>
        <v/>
      </c>
      <c r="N77" s="41" t="str">
        <f>IF(LEN(tbl_SeqLib[[#This Row],[PCR '[DNA'] (ng / µl)]])&gt;0,ROUNDDOWN(_xlfn.MAXIFS(tbl_SeqLib[PCR prodct (µl) to add (exact)],tbl_SeqLib[Column],tbl_SeqLib[[#This Row],[Column]]),1),"")</f>
        <v/>
      </c>
      <c r="O77" s="41" t="str">
        <f>IF(LEN(tbl_SeqLib[[#This Row],[PCR '[DNA'] (ng / µl)]])&gt;0,ROUNDUP(AVERAGEIFS(tbl_SeqLib[PCR prodct (µl) to add (exact)],tbl_SeqLib[Column],tbl_SeqLib[[#This Row],[Column]]),1),"")</f>
        <v/>
      </c>
      <c r="P77" s="41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1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1" t="str">
        <f>IF(LEN(tbl_SeqLib[[#This Row],[Max vol for col]])=0,"",tbl_SeqLib[[#This Row],[Max vol for col]])</f>
        <v/>
      </c>
      <c r="S77" s="41" t="str">
        <f>IF(LEN(tbl_SeqLib[[#This Row],[PCR '[DNA'] (ng / µl)]])&gt;0,AVERAGE(tbl_SeqLib[PCR prodct (µl) to add (exact)]),"")</f>
        <v/>
      </c>
      <c r="T77" s="41" t="str">
        <f>IF(LEN(tbl_SeqLib[[#This Row],[PCR '[DNA'] (ng / µl)]])&gt;0,MAX(tbl_SeqLib[PCR prodct (µl) to add (exact)]),"")</f>
        <v/>
      </c>
      <c r="U77" s="41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45"/>
      <c r="X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7" s="59" t="str">
        <f>IF(ISBLANK(tbl_SeqLib[[#This Row],[sWGA Identifier]]),"",CONCATENATE(exp_id,"_",tbl_SeqLib[[#This Row],[Well]]))</f>
        <v/>
      </c>
    </row>
    <row r="78" spans="1:25" ht="15.75" customHeight="1" x14ac:dyDescent="0.25">
      <c r="A78" s="58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29"/>
      <c r="G78" s="29"/>
      <c r="H78" s="29"/>
      <c r="I78" s="29"/>
      <c r="J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0" t="s">
        <v>216</v>
      </c>
      <c r="L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8" s="41" t="str">
        <f>IF(LEN(tbl_SeqLib[[#This Row],[PCR '[DNA'] (ng / µl)]])&gt;0,ROUNDUP(_xlfn.MINIFS(tbl_SeqLib[PCR prodct (µl) to add (exact)],tbl_SeqLib[Column],tbl_SeqLib[[#This Row],[Column]]),1),"")</f>
        <v/>
      </c>
      <c r="N78" s="41" t="str">
        <f>IF(LEN(tbl_SeqLib[[#This Row],[PCR '[DNA'] (ng / µl)]])&gt;0,ROUNDDOWN(_xlfn.MAXIFS(tbl_SeqLib[PCR prodct (µl) to add (exact)],tbl_SeqLib[Column],tbl_SeqLib[[#This Row],[Column]]),1),"")</f>
        <v/>
      </c>
      <c r="O78" s="41" t="str">
        <f>IF(LEN(tbl_SeqLib[[#This Row],[PCR '[DNA'] (ng / µl)]])&gt;0,ROUNDUP(AVERAGEIFS(tbl_SeqLib[PCR prodct (µl) to add (exact)],tbl_SeqLib[Column],tbl_SeqLib[[#This Row],[Column]]),1),"")</f>
        <v/>
      </c>
      <c r="P78" s="41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1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1" t="str">
        <f>IF(LEN(tbl_SeqLib[[#This Row],[Max vol for col]])=0,"",tbl_SeqLib[[#This Row],[Max vol for col]])</f>
        <v/>
      </c>
      <c r="S78" s="41" t="str">
        <f>IF(LEN(tbl_SeqLib[[#This Row],[PCR '[DNA'] (ng / µl)]])&gt;0,AVERAGE(tbl_SeqLib[PCR prodct (µl) to add (exact)]),"")</f>
        <v/>
      </c>
      <c r="T78" s="41" t="str">
        <f>IF(LEN(tbl_SeqLib[[#This Row],[PCR '[DNA'] (ng / µl)]])&gt;0,MAX(tbl_SeqLib[PCR prodct (µl) to add (exact)]),"")</f>
        <v/>
      </c>
      <c r="U78" s="41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45"/>
      <c r="X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8" s="59" t="str">
        <f>IF(ISBLANK(tbl_SeqLib[[#This Row],[sWGA Identifier]]),"",CONCATENATE(exp_id,"_",tbl_SeqLib[[#This Row],[Well]]))</f>
        <v/>
      </c>
    </row>
    <row r="79" spans="1:25" ht="15.75" customHeight="1" x14ac:dyDescent="0.25">
      <c r="A79" s="58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29"/>
      <c r="G79" s="29"/>
      <c r="H79" s="29"/>
      <c r="I79" s="29"/>
      <c r="J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0" t="s">
        <v>218</v>
      </c>
      <c r="L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9" s="41" t="str">
        <f>IF(LEN(tbl_SeqLib[[#This Row],[PCR '[DNA'] (ng / µl)]])&gt;0,ROUNDUP(_xlfn.MINIFS(tbl_SeqLib[PCR prodct (µl) to add (exact)],tbl_SeqLib[Column],tbl_SeqLib[[#This Row],[Column]]),1),"")</f>
        <v/>
      </c>
      <c r="N79" s="41" t="str">
        <f>IF(LEN(tbl_SeqLib[[#This Row],[PCR '[DNA'] (ng / µl)]])&gt;0,ROUNDDOWN(_xlfn.MAXIFS(tbl_SeqLib[PCR prodct (µl) to add (exact)],tbl_SeqLib[Column],tbl_SeqLib[[#This Row],[Column]]),1),"")</f>
        <v/>
      </c>
      <c r="O79" s="41" t="str">
        <f>IF(LEN(tbl_SeqLib[[#This Row],[PCR '[DNA'] (ng / µl)]])&gt;0,ROUNDUP(AVERAGEIFS(tbl_SeqLib[PCR prodct (µl) to add (exact)],tbl_SeqLib[Column],tbl_SeqLib[[#This Row],[Column]]),1),"")</f>
        <v/>
      </c>
      <c r="P79" s="41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1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1" t="str">
        <f>IF(LEN(tbl_SeqLib[[#This Row],[Max vol for col]])=0,"",tbl_SeqLib[[#This Row],[Max vol for col]])</f>
        <v/>
      </c>
      <c r="S79" s="41" t="str">
        <f>IF(LEN(tbl_SeqLib[[#This Row],[PCR '[DNA'] (ng / µl)]])&gt;0,AVERAGE(tbl_SeqLib[PCR prodct (µl) to add (exact)]),"")</f>
        <v/>
      </c>
      <c r="T79" s="41" t="str">
        <f>IF(LEN(tbl_SeqLib[[#This Row],[PCR '[DNA'] (ng / µl)]])&gt;0,MAX(tbl_SeqLib[PCR prodct (µl) to add (exact)]),"")</f>
        <v/>
      </c>
      <c r="U79" s="41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45"/>
      <c r="X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9" s="59" t="str">
        <f>IF(ISBLANK(tbl_SeqLib[[#This Row],[sWGA Identifier]]),"",CONCATENATE(exp_id,"_",tbl_SeqLib[[#This Row],[Well]]))</f>
        <v/>
      </c>
    </row>
    <row r="80" spans="1:25" ht="15.75" customHeight="1" x14ac:dyDescent="0.25">
      <c r="A80" s="58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29"/>
      <c r="G80" s="29"/>
      <c r="H80" s="29"/>
      <c r="I80" s="29"/>
      <c r="J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0" t="s">
        <v>220</v>
      </c>
      <c r="L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0" s="41" t="str">
        <f>IF(LEN(tbl_SeqLib[[#This Row],[PCR '[DNA'] (ng / µl)]])&gt;0,ROUNDUP(_xlfn.MINIFS(tbl_SeqLib[PCR prodct (µl) to add (exact)],tbl_SeqLib[Column],tbl_SeqLib[[#This Row],[Column]]),1),"")</f>
        <v/>
      </c>
      <c r="N80" s="41" t="str">
        <f>IF(LEN(tbl_SeqLib[[#This Row],[PCR '[DNA'] (ng / µl)]])&gt;0,ROUNDDOWN(_xlfn.MAXIFS(tbl_SeqLib[PCR prodct (µl) to add (exact)],tbl_SeqLib[Column],tbl_SeqLib[[#This Row],[Column]]),1),"")</f>
        <v/>
      </c>
      <c r="O80" s="41" t="str">
        <f>IF(LEN(tbl_SeqLib[[#This Row],[PCR '[DNA'] (ng / µl)]])&gt;0,ROUNDUP(AVERAGEIFS(tbl_SeqLib[PCR prodct (µl) to add (exact)],tbl_SeqLib[Column],tbl_SeqLib[[#This Row],[Column]]),1),"")</f>
        <v/>
      </c>
      <c r="P80" s="41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1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1" t="str">
        <f>IF(LEN(tbl_SeqLib[[#This Row],[Max vol for col]])=0,"",tbl_SeqLib[[#This Row],[Max vol for col]])</f>
        <v/>
      </c>
      <c r="S80" s="41" t="str">
        <f>IF(LEN(tbl_SeqLib[[#This Row],[PCR '[DNA'] (ng / µl)]])&gt;0,AVERAGE(tbl_SeqLib[PCR prodct (µl) to add (exact)]),"")</f>
        <v/>
      </c>
      <c r="T80" s="41" t="str">
        <f>IF(LEN(tbl_SeqLib[[#This Row],[PCR '[DNA'] (ng / µl)]])&gt;0,MAX(tbl_SeqLib[PCR prodct (µl) to add (exact)]),"")</f>
        <v/>
      </c>
      <c r="U80" s="41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45"/>
      <c r="X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0" s="59" t="str">
        <f>IF(ISBLANK(tbl_SeqLib[[#This Row],[sWGA Identifier]]),"",CONCATENATE(exp_id,"_",tbl_SeqLib[[#This Row],[Well]]))</f>
        <v/>
      </c>
    </row>
    <row r="81" spans="1:25" ht="15.75" customHeight="1" x14ac:dyDescent="0.25">
      <c r="A81" s="58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29"/>
      <c r="G81" s="29"/>
      <c r="H81" s="29"/>
      <c r="I81" s="29"/>
      <c r="J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0" t="s">
        <v>222</v>
      </c>
      <c r="L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1" s="41" t="str">
        <f>IF(LEN(tbl_SeqLib[[#This Row],[PCR '[DNA'] (ng / µl)]])&gt;0,ROUNDUP(_xlfn.MINIFS(tbl_SeqLib[PCR prodct (µl) to add (exact)],tbl_SeqLib[Column],tbl_SeqLib[[#This Row],[Column]]),1),"")</f>
        <v/>
      </c>
      <c r="N81" s="41" t="str">
        <f>IF(LEN(tbl_SeqLib[[#This Row],[PCR '[DNA'] (ng / µl)]])&gt;0,ROUNDDOWN(_xlfn.MAXIFS(tbl_SeqLib[PCR prodct (µl) to add (exact)],tbl_SeqLib[Column],tbl_SeqLib[[#This Row],[Column]]),1),"")</f>
        <v/>
      </c>
      <c r="O81" s="41" t="str">
        <f>IF(LEN(tbl_SeqLib[[#This Row],[PCR '[DNA'] (ng / µl)]])&gt;0,ROUNDUP(AVERAGEIFS(tbl_SeqLib[PCR prodct (µl) to add (exact)],tbl_SeqLib[Column],tbl_SeqLib[[#This Row],[Column]]),1),"")</f>
        <v/>
      </c>
      <c r="P81" s="41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1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1" t="str">
        <f>IF(LEN(tbl_SeqLib[[#This Row],[Max vol for col]])=0,"",tbl_SeqLib[[#This Row],[Max vol for col]])</f>
        <v/>
      </c>
      <c r="S81" s="41" t="str">
        <f>IF(LEN(tbl_SeqLib[[#This Row],[PCR '[DNA'] (ng / µl)]])&gt;0,AVERAGE(tbl_SeqLib[PCR prodct (µl) to add (exact)]),"")</f>
        <v/>
      </c>
      <c r="T81" s="41" t="str">
        <f>IF(LEN(tbl_SeqLib[[#This Row],[PCR '[DNA'] (ng / µl)]])&gt;0,MAX(tbl_SeqLib[PCR prodct (µl) to add (exact)]),"")</f>
        <v/>
      </c>
      <c r="U81" s="41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45"/>
      <c r="X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1" s="59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60">
        <v>80</v>
      </c>
      <c r="B82" s="61" t="str">
        <f>RIGHT(tbl_SeqLib[[#This Row],[Well]],LEN(tbl_SeqLib[[#This Row],[Well]])-1)</f>
        <v>10</v>
      </c>
      <c r="C82" s="70" t="s">
        <v>223</v>
      </c>
      <c r="D82" s="62"/>
      <c r="E82" s="63"/>
      <c r="F82" s="64"/>
      <c r="G82" s="64"/>
      <c r="H82" s="64"/>
      <c r="I82" s="64"/>
      <c r="J82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6" t="s">
        <v>224</v>
      </c>
      <c r="L82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2" s="67" t="str">
        <f>IF(LEN(tbl_SeqLib[[#This Row],[PCR '[DNA'] (ng / µl)]])&gt;0,ROUNDUP(_xlfn.MINIFS(tbl_SeqLib[PCR prodct (µl) to add (exact)],tbl_SeqLib[Column],tbl_SeqLib[[#This Row],[Column]]),1),"")</f>
        <v/>
      </c>
      <c r="N82" s="67" t="str">
        <f>IF(LEN(tbl_SeqLib[[#This Row],[PCR '[DNA'] (ng / µl)]])&gt;0,ROUNDDOWN(_xlfn.MAXIFS(tbl_SeqLib[PCR prodct (µl) to add (exact)],tbl_SeqLib[Column],tbl_SeqLib[[#This Row],[Column]]),1),"")</f>
        <v/>
      </c>
      <c r="O82" s="67" t="str">
        <f>IF(LEN(tbl_SeqLib[[#This Row],[PCR '[DNA'] (ng / µl)]])&gt;0,ROUNDUP(AVERAGEIFS(tbl_SeqLib[PCR prodct (µl) to add (exact)],tbl_SeqLib[Column],tbl_SeqLib[[#This Row],[Column]]),1),"")</f>
        <v/>
      </c>
      <c r="P82" s="67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67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67" t="str">
        <f>IF(LEN(tbl_SeqLib[[#This Row],[Max vol for col]])=0,"",tbl_SeqLib[[#This Row],[Max vol for col]])</f>
        <v/>
      </c>
      <c r="S82" s="67" t="str">
        <f>IF(LEN(tbl_SeqLib[[#This Row],[PCR '[DNA'] (ng / µl)]])&gt;0,AVERAGE(tbl_SeqLib[PCR prodct (µl) to add (exact)]),"")</f>
        <v/>
      </c>
      <c r="T82" s="67" t="str">
        <f>IF(LEN(tbl_SeqLib[[#This Row],[PCR '[DNA'] (ng / µl)]])&gt;0,MAX(tbl_SeqLib[PCR prodct (µl) to add (exact)]),"")</f>
        <v/>
      </c>
      <c r="U82" s="67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68"/>
      <c r="X82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2" s="69" t="str">
        <f>IF(ISBLANK(tbl_SeqLib[[#This Row],[sWGA Identifier]]),"",CONCATENATE(exp_id,"_",tbl_SeqLib[[#This Row],[Well]]))</f>
        <v/>
      </c>
    </row>
    <row r="83" spans="1:25" ht="15.75" customHeight="1" x14ac:dyDescent="0.25">
      <c r="A83" s="48">
        <v>81</v>
      </c>
      <c r="B83" s="49" t="str">
        <f>RIGHT(tbl_SeqLib[[#This Row],[Well]],LEN(tbl_SeqLib[[#This Row],[Well]])-1)</f>
        <v>11</v>
      </c>
      <c r="C83" s="49" t="s">
        <v>225</v>
      </c>
      <c r="D83" s="50"/>
      <c r="E83" s="54"/>
      <c r="F83" s="50"/>
      <c r="G83" s="50"/>
      <c r="H83" s="50"/>
      <c r="I83" s="50"/>
      <c r="J8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4" t="s">
        <v>226</v>
      </c>
      <c r="L8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3" s="55" t="str">
        <f>IF(LEN(tbl_SeqLib[[#This Row],[PCR '[DNA'] (ng / µl)]])&gt;0,ROUNDUP(_xlfn.MINIFS(tbl_SeqLib[PCR prodct (µl) to add (exact)],tbl_SeqLib[Column],tbl_SeqLib[[#This Row],[Column]]),1),"")</f>
        <v/>
      </c>
      <c r="N83" s="55" t="str">
        <f>IF(LEN(tbl_SeqLib[[#This Row],[PCR '[DNA'] (ng / µl)]])&gt;0,ROUNDDOWN(_xlfn.MAXIFS(tbl_SeqLib[PCR prodct (µl) to add (exact)],tbl_SeqLib[Column],tbl_SeqLib[[#This Row],[Column]]),1),"")</f>
        <v/>
      </c>
      <c r="O83" s="55" t="str">
        <f>IF(LEN(tbl_SeqLib[[#This Row],[PCR '[DNA'] (ng / µl)]])&gt;0,ROUNDUP(AVERAGEIFS(tbl_SeqLib[PCR prodct (µl) to add (exact)],tbl_SeqLib[Column],tbl_SeqLib[[#This Row],[Column]]),1),"")</f>
        <v/>
      </c>
      <c r="P83" s="55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5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5" t="str">
        <f>IF(LEN(tbl_SeqLib[[#This Row],[Max vol for col]])=0,"",tbl_SeqLib[[#This Row],[Max vol for col]])</f>
        <v/>
      </c>
      <c r="S83" s="55" t="str">
        <f>IF(LEN(tbl_SeqLib[[#This Row],[PCR '[DNA'] (ng / µl)]])&gt;0,AVERAGE(tbl_SeqLib[PCR prodct (µl) to add (exact)]),"")</f>
        <v/>
      </c>
      <c r="T83" s="55" t="str">
        <f>IF(LEN(tbl_SeqLib[[#This Row],[PCR '[DNA'] (ng / µl)]])&gt;0,MAX(tbl_SeqLib[PCR prodct (µl) to add (exact)]),"")</f>
        <v/>
      </c>
      <c r="U83" s="55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56"/>
      <c r="X8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3" s="57" t="str">
        <f>IF(ISBLANK(tbl_SeqLib[[#This Row],[sWGA Identifier]]),"",CONCATENATE(exp_id,"_",tbl_SeqLib[[#This Row],[Well]]))</f>
        <v/>
      </c>
    </row>
    <row r="84" spans="1:25" ht="15.75" customHeight="1" x14ac:dyDescent="0.25">
      <c r="A84" s="58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29"/>
      <c r="G84" s="29"/>
      <c r="H84" s="29"/>
      <c r="I84" s="29"/>
      <c r="J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0" t="s">
        <v>228</v>
      </c>
      <c r="L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4" s="41" t="str">
        <f>IF(LEN(tbl_SeqLib[[#This Row],[PCR '[DNA'] (ng / µl)]])&gt;0,ROUNDUP(_xlfn.MINIFS(tbl_SeqLib[PCR prodct (µl) to add (exact)],tbl_SeqLib[Column],tbl_SeqLib[[#This Row],[Column]]),1),"")</f>
        <v/>
      </c>
      <c r="N84" s="41" t="str">
        <f>IF(LEN(tbl_SeqLib[[#This Row],[PCR '[DNA'] (ng / µl)]])&gt;0,ROUNDDOWN(_xlfn.MAXIFS(tbl_SeqLib[PCR prodct (µl) to add (exact)],tbl_SeqLib[Column],tbl_SeqLib[[#This Row],[Column]]),1),"")</f>
        <v/>
      </c>
      <c r="O84" s="41" t="str">
        <f>IF(LEN(tbl_SeqLib[[#This Row],[PCR '[DNA'] (ng / µl)]])&gt;0,ROUNDUP(AVERAGEIFS(tbl_SeqLib[PCR prodct (µl) to add (exact)],tbl_SeqLib[Column],tbl_SeqLib[[#This Row],[Column]]),1),"")</f>
        <v/>
      </c>
      <c r="P84" s="41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1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1" t="str">
        <f>IF(LEN(tbl_SeqLib[[#This Row],[Max vol for col]])=0,"",tbl_SeqLib[[#This Row],[Max vol for col]])</f>
        <v/>
      </c>
      <c r="S84" s="41" t="str">
        <f>IF(LEN(tbl_SeqLib[[#This Row],[PCR '[DNA'] (ng / µl)]])&gt;0,AVERAGE(tbl_SeqLib[PCR prodct (µl) to add (exact)]),"")</f>
        <v/>
      </c>
      <c r="T84" s="41" t="str">
        <f>IF(LEN(tbl_SeqLib[[#This Row],[PCR '[DNA'] (ng / µl)]])&gt;0,MAX(tbl_SeqLib[PCR prodct (µl) to add (exact)]),"")</f>
        <v/>
      </c>
      <c r="U84" s="41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45"/>
      <c r="X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4" s="59" t="str">
        <f>IF(ISBLANK(tbl_SeqLib[[#This Row],[sWGA Identifier]]),"",CONCATENATE(exp_id,"_",tbl_SeqLib[[#This Row],[Well]]))</f>
        <v/>
      </c>
    </row>
    <row r="85" spans="1:25" ht="15.75" customHeight="1" x14ac:dyDescent="0.25">
      <c r="A85" s="58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29"/>
      <c r="G85" s="29"/>
      <c r="H85" s="29"/>
      <c r="I85" s="29"/>
      <c r="J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0" t="s">
        <v>230</v>
      </c>
      <c r="L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5" s="41" t="str">
        <f>IF(LEN(tbl_SeqLib[[#This Row],[PCR '[DNA'] (ng / µl)]])&gt;0,ROUNDUP(_xlfn.MINIFS(tbl_SeqLib[PCR prodct (µl) to add (exact)],tbl_SeqLib[Column],tbl_SeqLib[[#This Row],[Column]]),1),"")</f>
        <v/>
      </c>
      <c r="N85" s="41" t="str">
        <f>IF(LEN(tbl_SeqLib[[#This Row],[PCR '[DNA'] (ng / µl)]])&gt;0,ROUNDDOWN(_xlfn.MAXIFS(tbl_SeqLib[PCR prodct (µl) to add (exact)],tbl_SeqLib[Column],tbl_SeqLib[[#This Row],[Column]]),1),"")</f>
        <v/>
      </c>
      <c r="O85" s="41" t="str">
        <f>IF(LEN(tbl_SeqLib[[#This Row],[PCR '[DNA'] (ng / µl)]])&gt;0,ROUNDUP(AVERAGEIFS(tbl_SeqLib[PCR prodct (µl) to add (exact)],tbl_SeqLib[Column],tbl_SeqLib[[#This Row],[Column]]),1),"")</f>
        <v/>
      </c>
      <c r="P85" s="41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1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1" t="str">
        <f>IF(LEN(tbl_SeqLib[[#This Row],[Max vol for col]])=0,"",tbl_SeqLib[[#This Row],[Max vol for col]])</f>
        <v/>
      </c>
      <c r="S85" s="41" t="str">
        <f>IF(LEN(tbl_SeqLib[[#This Row],[PCR '[DNA'] (ng / µl)]])&gt;0,AVERAGE(tbl_SeqLib[PCR prodct (µl) to add (exact)]),"")</f>
        <v/>
      </c>
      <c r="T85" s="41" t="str">
        <f>IF(LEN(tbl_SeqLib[[#This Row],[PCR '[DNA'] (ng / µl)]])&gt;0,MAX(tbl_SeqLib[PCR prodct (µl) to add (exact)]),"")</f>
        <v/>
      </c>
      <c r="U85" s="41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45"/>
      <c r="X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5" s="59" t="str">
        <f>IF(ISBLANK(tbl_SeqLib[[#This Row],[sWGA Identifier]]),"",CONCATENATE(exp_id,"_",tbl_SeqLib[[#This Row],[Well]]))</f>
        <v/>
      </c>
    </row>
    <row r="86" spans="1:25" ht="15.75" customHeight="1" x14ac:dyDescent="0.25">
      <c r="A86" s="58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29"/>
      <c r="G86" s="29"/>
      <c r="H86" s="29"/>
      <c r="I86" s="29"/>
      <c r="J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0" t="s">
        <v>232</v>
      </c>
      <c r="L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6" s="41" t="str">
        <f>IF(LEN(tbl_SeqLib[[#This Row],[PCR '[DNA'] (ng / µl)]])&gt;0,ROUNDUP(_xlfn.MINIFS(tbl_SeqLib[PCR prodct (µl) to add (exact)],tbl_SeqLib[Column],tbl_SeqLib[[#This Row],[Column]]),1),"")</f>
        <v/>
      </c>
      <c r="N86" s="41" t="str">
        <f>IF(LEN(tbl_SeqLib[[#This Row],[PCR '[DNA'] (ng / µl)]])&gt;0,ROUNDDOWN(_xlfn.MAXIFS(tbl_SeqLib[PCR prodct (µl) to add (exact)],tbl_SeqLib[Column],tbl_SeqLib[[#This Row],[Column]]),1),"")</f>
        <v/>
      </c>
      <c r="O86" s="41" t="str">
        <f>IF(LEN(tbl_SeqLib[[#This Row],[PCR '[DNA'] (ng / µl)]])&gt;0,ROUNDUP(AVERAGEIFS(tbl_SeqLib[PCR prodct (µl) to add (exact)],tbl_SeqLib[Column],tbl_SeqLib[[#This Row],[Column]]),1),"")</f>
        <v/>
      </c>
      <c r="P86" s="41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1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1" t="str">
        <f>IF(LEN(tbl_SeqLib[[#This Row],[Max vol for col]])=0,"",tbl_SeqLib[[#This Row],[Max vol for col]])</f>
        <v/>
      </c>
      <c r="S86" s="41" t="str">
        <f>IF(LEN(tbl_SeqLib[[#This Row],[PCR '[DNA'] (ng / µl)]])&gt;0,AVERAGE(tbl_SeqLib[PCR prodct (µl) to add (exact)]),"")</f>
        <v/>
      </c>
      <c r="T86" s="41" t="str">
        <f>IF(LEN(tbl_SeqLib[[#This Row],[PCR '[DNA'] (ng / µl)]])&gt;0,MAX(tbl_SeqLib[PCR prodct (µl) to add (exact)]),"")</f>
        <v/>
      </c>
      <c r="U86" s="41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45"/>
      <c r="X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6" s="59" t="str">
        <f>IF(ISBLANK(tbl_SeqLib[[#This Row],[sWGA Identifier]]),"",CONCATENATE(exp_id,"_",tbl_SeqLib[[#This Row],[Well]]))</f>
        <v/>
      </c>
    </row>
    <row r="87" spans="1:25" ht="15.75" customHeight="1" x14ac:dyDescent="0.25">
      <c r="A87" s="58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29"/>
      <c r="G87" s="29"/>
      <c r="H87" s="29"/>
      <c r="I87" s="29"/>
      <c r="J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0" t="s">
        <v>234</v>
      </c>
      <c r="L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7" s="41" t="str">
        <f>IF(LEN(tbl_SeqLib[[#This Row],[PCR '[DNA'] (ng / µl)]])&gt;0,ROUNDUP(_xlfn.MINIFS(tbl_SeqLib[PCR prodct (µl) to add (exact)],tbl_SeqLib[Column],tbl_SeqLib[[#This Row],[Column]]),1),"")</f>
        <v/>
      </c>
      <c r="N87" s="41" t="str">
        <f>IF(LEN(tbl_SeqLib[[#This Row],[PCR '[DNA'] (ng / µl)]])&gt;0,ROUNDDOWN(_xlfn.MAXIFS(tbl_SeqLib[PCR prodct (µl) to add (exact)],tbl_SeqLib[Column],tbl_SeqLib[[#This Row],[Column]]),1),"")</f>
        <v/>
      </c>
      <c r="O87" s="41" t="str">
        <f>IF(LEN(tbl_SeqLib[[#This Row],[PCR '[DNA'] (ng / µl)]])&gt;0,ROUNDUP(AVERAGEIFS(tbl_SeqLib[PCR prodct (µl) to add (exact)],tbl_SeqLib[Column],tbl_SeqLib[[#This Row],[Column]]),1),"")</f>
        <v/>
      </c>
      <c r="P87" s="41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1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1" t="str">
        <f>IF(LEN(tbl_SeqLib[[#This Row],[Max vol for col]])=0,"",tbl_SeqLib[[#This Row],[Max vol for col]])</f>
        <v/>
      </c>
      <c r="S87" s="41" t="str">
        <f>IF(LEN(tbl_SeqLib[[#This Row],[PCR '[DNA'] (ng / µl)]])&gt;0,AVERAGE(tbl_SeqLib[PCR prodct (µl) to add (exact)]),"")</f>
        <v/>
      </c>
      <c r="T87" s="41" t="str">
        <f>IF(LEN(tbl_SeqLib[[#This Row],[PCR '[DNA'] (ng / µl)]])&gt;0,MAX(tbl_SeqLib[PCR prodct (µl) to add (exact)]),"")</f>
        <v/>
      </c>
      <c r="U87" s="41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45"/>
      <c r="X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7" s="59" t="str">
        <f>IF(ISBLANK(tbl_SeqLib[[#This Row],[sWGA Identifier]]),"",CONCATENATE(exp_id,"_",tbl_SeqLib[[#This Row],[Well]]))</f>
        <v/>
      </c>
    </row>
    <row r="88" spans="1:25" ht="15.75" customHeight="1" x14ac:dyDescent="0.25">
      <c r="A88" s="58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29"/>
      <c r="G88" s="29"/>
      <c r="H88" s="29"/>
      <c r="I88" s="29"/>
      <c r="J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0" t="s">
        <v>236</v>
      </c>
      <c r="L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8" s="41" t="str">
        <f>IF(LEN(tbl_SeqLib[[#This Row],[PCR '[DNA'] (ng / µl)]])&gt;0,ROUNDUP(_xlfn.MINIFS(tbl_SeqLib[PCR prodct (µl) to add (exact)],tbl_SeqLib[Column],tbl_SeqLib[[#This Row],[Column]]),1),"")</f>
        <v/>
      </c>
      <c r="N88" s="41" t="str">
        <f>IF(LEN(tbl_SeqLib[[#This Row],[PCR '[DNA'] (ng / µl)]])&gt;0,ROUNDDOWN(_xlfn.MAXIFS(tbl_SeqLib[PCR prodct (µl) to add (exact)],tbl_SeqLib[Column],tbl_SeqLib[[#This Row],[Column]]),1),"")</f>
        <v/>
      </c>
      <c r="O88" s="41" t="str">
        <f>IF(LEN(tbl_SeqLib[[#This Row],[PCR '[DNA'] (ng / µl)]])&gt;0,ROUNDUP(AVERAGEIFS(tbl_SeqLib[PCR prodct (µl) to add (exact)],tbl_SeqLib[Column],tbl_SeqLib[[#This Row],[Column]]),1),"")</f>
        <v/>
      </c>
      <c r="P88" s="41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1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1" t="str">
        <f>IF(LEN(tbl_SeqLib[[#This Row],[Max vol for col]])=0,"",tbl_SeqLib[[#This Row],[Max vol for col]])</f>
        <v/>
      </c>
      <c r="S88" s="41" t="str">
        <f>IF(LEN(tbl_SeqLib[[#This Row],[PCR '[DNA'] (ng / µl)]])&gt;0,AVERAGE(tbl_SeqLib[PCR prodct (µl) to add (exact)]),"")</f>
        <v/>
      </c>
      <c r="T88" s="41" t="str">
        <f>IF(LEN(tbl_SeqLib[[#This Row],[PCR '[DNA'] (ng / µl)]])&gt;0,MAX(tbl_SeqLib[PCR prodct (µl) to add (exact)]),"")</f>
        <v/>
      </c>
      <c r="U88" s="41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45"/>
      <c r="X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8" s="59" t="str">
        <f>IF(ISBLANK(tbl_SeqLib[[#This Row],[sWGA Identifier]]),"",CONCATENATE(exp_id,"_",tbl_SeqLib[[#This Row],[Well]]))</f>
        <v/>
      </c>
    </row>
    <row r="89" spans="1:25" ht="15.75" customHeight="1" x14ac:dyDescent="0.25">
      <c r="A89" s="58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29"/>
      <c r="G89" s="29"/>
      <c r="H89" s="29"/>
      <c r="I89" s="29"/>
      <c r="J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0" t="s">
        <v>238</v>
      </c>
      <c r="L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9" s="41" t="str">
        <f>IF(LEN(tbl_SeqLib[[#This Row],[PCR '[DNA'] (ng / µl)]])&gt;0,ROUNDUP(_xlfn.MINIFS(tbl_SeqLib[PCR prodct (µl) to add (exact)],tbl_SeqLib[Column],tbl_SeqLib[[#This Row],[Column]]),1),"")</f>
        <v/>
      </c>
      <c r="N89" s="41" t="str">
        <f>IF(LEN(tbl_SeqLib[[#This Row],[PCR '[DNA'] (ng / µl)]])&gt;0,ROUNDDOWN(_xlfn.MAXIFS(tbl_SeqLib[PCR prodct (µl) to add (exact)],tbl_SeqLib[Column],tbl_SeqLib[[#This Row],[Column]]),1),"")</f>
        <v/>
      </c>
      <c r="O89" s="41" t="str">
        <f>IF(LEN(tbl_SeqLib[[#This Row],[PCR '[DNA'] (ng / µl)]])&gt;0,ROUNDUP(AVERAGEIFS(tbl_SeqLib[PCR prodct (µl) to add (exact)],tbl_SeqLib[Column],tbl_SeqLib[[#This Row],[Column]]),1),"")</f>
        <v/>
      </c>
      <c r="P89" s="41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1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1" t="str">
        <f>IF(LEN(tbl_SeqLib[[#This Row],[Max vol for col]])=0,"",tbl_SeqLib[[#This Row],[Max vol for col]])</f>
        <v/>
      </c>
      <c r="S89" s="41" t="str">
        <f>IF(LEN(tbl_SeqLib[[#This Row],[PCR '[DNA'] (ng / µl)]])&gt;0,AVERAGE(tbl_SeqLib[PCR prodct (µl) to add (exact)]),"")</f>
        <v/>
      </c>
      <c r="T89" s="41" t="str">
        <f>IF(LEN(tbl_SeqLib[[#This Row],[PCR '[DNA'] (ng / µl)]])&gt;0,MAX(tbl_SeqLib[PCR prodct (µl) to add (exact)]),"")</f>
        <v/>
      </c>
      <c r="U89" s="41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45"/>
      <c r="X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9" s="59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60">
        <v>88</v>
      </c>
      <c r="B90" s="61" t="str">
        <f>RIGHT(tbl_SeqLib[[#This Row],[Well]],LEN(tbl_SeqLib[[#This Row],[Well]])-1)</f>
        <v>11</v>
      </c>
      <c r="C90" s="70" t="s">
        <v>239</v>
      </c>
      <c r="D90" s="62"/>
      <c r="E90" s="63"/>
      <c r="F90" s="64"/>
      <c r="G90" s="64"/>
      <c r="H90" s="64"/>
      <c r="I90" s="64"/>
      <c r="J9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6" t="s">
        <v>240</v>
      </c>
      <c r="L90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0" s="67" t="str">
        <f>IF(LEN(tbl_SeqLib[[#This Row],[PCR '[DNA'] (ng / µl)]])&gt;0,ROUNDUP(_xlfn.MINIFS(tbl_SeqLib[PCR prodct (µl) to add (exact)],tbl_SeqLib[Column],tbl_SeqLib[[#This Row],[Column]]),1),"")</f>
        <v/>
      </c>
      <c r="N90" s="67" t="str">
        <f>IF(LEN(tbl_SeqLib[[#This Row],[PCR '[DNA'] (ng / µl)]])&gt;0,ROUNDDOWN(_xlfn.MAXIFS(tbl_SeqLib[PCR prodct (µl) to add (exact)],tbl_SeqLib[Column],tbl_SeqLib[[#This Row],[Column]]),1),"")</f>
        <v/>
      </c>
      <c r="O90" s="67" t="str">
        <f>IF(LEN(tbl_SeqLib[[#This Row],[PCR '[DNA'] (ng / µl)]])&gt;0,ROUNDUP(AVERAGEIFS(tbl_SeqLib[PCR prodct (µl) to add (exact)],tbl_SeqLib[Column],tbl_SeqLib[[#This Row],[Column]]),1),"")</f>
        <v/>
      </c>
      <c r="P90" s="67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67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67" t="str">
        <f>IF(LEN(tbl_SeqLib[[#This Row],[Max vol for col]])=0,"",tbl_SeqLib[[#This Row],[Max vol for col]])</f>
        <v/>
      </c>
      <c r="S90" s="67" t="str">
        <f>IF(LEN(tbl_SeqLib[[#This Row],[PCR '[DNA'] (ng / µl)]])&gt;0,AVERAGE(tbl_SeqLib[PCR prodct (µl) to add (exact)]),"")</f>
        <v/>
      </c>
      <c r="T90" s="67" t="str">
        <f>IF(LEN(tbl_SeqLib[[#This Row],[PCR '[DNA'] (ng / µl)]])&gt;0,MAX(tbl_SeqLib[PCR prodct (µl) to add (exact)]),"")</f>
        <v/>
      </c>
      <c r="U90" s="67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68"/>
      <c r="X90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0" s="69" t="str">
        <f>IF(ISBLANK(tbl_SeqLib[[#This Row],[sWGA Identifier]]),"",CONCATENATE(exp_id,"_",tbl_SeqLib[[#This Row],[Well]]))</f>
        <v/>
      </c>
    </row>
    <row r="91" spans="1:25" ht="15.75" customHeight="1" x14ac:dyDescent="0.25">
      <c r="A91" s="48">
        <v>89</v>
      </c>
      <c r="B91" s="49" t="str">
        <f>RIGHT(tbl_SeqLib[[#This Row],[Well]],LEN(tbl_SeqLib[[#This Row],[Well]])-1)</f>
        <v>12</v>
      </c>
      <c r="C91" s="49" t="s">
        <v>241</v>
      </c>
      <c r="D91" s="50"/>
      <c r="E91" s="54"/>
      <c r="F91" s="50"/>
      <c r="G91" s="50"/>
      <c r="H91" s="50"/>
      <c r="I91" s="50"/>
      <c r="J91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4" t="s">
        <v>242</v>
      </c>
      <c r="L91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1" s="55" t="str">
        <f>IF(LEN(tbl_SeqLib[[#This Row],[PCR '[DNA'] (ng / µl)]])&gt;0,ROUNDUP(_xlfn.MINIFS(tbl_SeqLib[PCR prodct (µl) to add (exact)],tbl_SeqLib[Column],tbl_SeqLib[[#This Row],[Column]]),1),"")</f>
        <v/>
      </c>
      <c r="N91" s="55" t="str">
        <f>IF(LEN(tbl_SeqLib[[#This Row],[PCR '[DNA'] (ng / µl)]])&gt;0,ROUNDDOWN(_xlfn.MAXIFS(tbl_SeqLib[PCR prodct (µl) to add (exact)],tbl_SeqLib[Column],tbl_SeqLib[[#This Row],[Column]]),1),"")</f>
        <v/>
      </c>
      <c r="O91" s="55" t="str">
        <f>IF(LEN(tbl_SeqLib[[#This Row],[PCR '[DNA'] (ng / µl)]])&gt;0,ROUNDUP(AVERAGEIFS(tbl_SeqLib[PCR prodct (µl) to add (exact)],tbl_SeqLib[Column],tbl_SeqLib[[#This Row],[Column]]),1),"")</f>
        <v/>
      </c>
      <c r="P91" s="55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5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5" t="str">
        <f>IF(LEN(tbl_SeqLib[[#This Row],[Max vol for col]])=0,"",tbl_SeqLib[[#This Row],[Max vol for col]])</f>
        <v/>
      </c>
      <c r="S91" s="55" t="str">
        <f>IF(LEN(tbl_SeqLib[[#This Row],[PCR '[DNA'] (ng / µl)]])&gt;0,AVERAGE(tbl_SeqLib[PCR prodct (µl) to add (exact)]),"")</f>
        <v/>
      </c>
      <c r="T91" s="55" t="str">
        <f>IF(LEN(tbl_SeqLib[[#This Row],[PCR '[DNA'] (ng / µl)]])&gt;0,MAX(tbl_SeqLib[PCR prodct (µl) to add (exact)]),"")</f>
        <v/>
      </c>
      <c r="U91" s="55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56"/>
      <c r="X91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1" s="57" t="str">
        <f>IF(ISBLANK(tbl_SeqLib[[#This Row],[sWGA Identifier]]),"",CONCATENATE(exp_id,"_",tbl_SeqLib[[#This Row],[Well]]))</f>
        <v/>
      </c>
    </row>
    <row r="92" spans="1:25" ht="15.75" customHeight="1" x14ac:dyDescent="0.25">
      <c r="A92" s="58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29"/>
      <c r="G92" s="29"/>
      <c r="H92" s="29"/>
      <c r="I92" s="29"/>
      <c r="J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0" t="s">
        <v>244</v>
      </c>
      <c r="L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2" s="41" t="str">
        <f>IF(LEN(tbl_SeqLib[[#This Row],[PCR '[DNA'] (ng / µl)]])&gt;0,ROUNDUP(_xlfn.MINIFS(tbl_SeqLib[PCR prodct (µl) to add (exact)],tbl_SeqLib[Column],tbl_SeqLib[[#This Row],[Column]]),1),"")</f>
        <v/>
      </c>
      <c r="N92" s="41" t="str">
        <f>IF(LEN(tbl_SeqLib[[#This Row],[PCR '[DNA'] (ng / µl)]])&gt;0,ROUNDDOWN(_xlfn.MAXIFS(tbl_SeqLib[PCR prodct (µl) to add (exact)],tbl_SeqLib[Column],tbl_SeqLib[[#This Row],[Column]]),1),"")</f>
        <v/>
      </c>
      <c r="O92" s="41" t="str">
        <f>IF(LEN(tbl_SeqLib[[#This Row],[PCR '[DNA'] (ng / µl)]])&gt;0,ROUNDUP(AVERAGEIFS(tbl_SeqLib[PCR prodct (µl) to add (exact)],tbl_SeqLib[Column],tbl_SeqLib[[#This Row],[Column]]),1),"")</f>
        <v/>
      </c>
      <c r="P92" s="41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1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1" t="str">
        <f>IF(LEN(tbl_SeqLib[[#This Row],[Max vol for col]])=0,"",tbl_SeqLib[[#This Row],[Max vol for col]])</f>
        <v/>
      </c>
      <c r="S92" s="41" t="str">
        <f>IF(LEN(tbl_SeqLib[[#This Row],[PCR '[DNA'] (ng / µl)]])&gt;0,AVERAGE(tbl_SeqLib[PCR prodct (µl) to add (exact)]),"")</f>
        <v/>
      </c>
      <c r="T92" s="41" t="str">
        <f>IF(LEN(tbl_SeqLib[[#This Row],[PCR '[DNA'] (ng / µl)]])&gt;0,MAX(tbl_SeqLib[PCR prodct (µl) to add (exact)]),"")</f>
        <v/>
      </c>
      <c r="U92" s="41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45"/>
      <c r="X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2" s="59" t="str">
        <f>IF(ISBLANK(tbl_SeqLib[[#This Row],[sWGA Identifier]]),"",CONCATENATE(exp_id,"_",tbl_SeqLib[[#This Row],[Well]]))</f>
        <v/>
      </c>
    </row>
    <row r="93" spans="1:25" ht="15.75" customHeight="1" x14ac:dyDescent="0.25">
      <c r="A93" s="58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29"/>
      <c r="G93" s="29"/>
      <c r="H93" s="29"/>
      <c r="I93" s="29"/>
      <c r="J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0" t="s">
        <v>246</v>
      </c>
      <c r="L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3" s="41" t="str">
        <f>IF(LEN(tbl_SeqLib[[#This Row],[PCR '[DNA'] (ng / µl)]])&gt;0,ROUNDUP(_xlfn.MINIFS(tbl_SeqLib[PCR prodct (µl) to add (exact)],tbl_SeqLib[Column],tbl_SeqLib[[#This Row],[Column]]),1),"")</f>
        <v/>
      </c>
      <c r="N93" s="41" t="str">
        <f>IF(LEN(tbl_SeqLib[[#This Row],[PCR '[DNA'] (ng / µl)]])&gt;0,ROUNDDOWN(_xlfn.MAXIFS(tbl_SeqLib[PCR prodct (µl) to add (exact)],tbl_SeqLib[Column],tbl_SeqLib[[#This Row],[Column]]),1),"")</f>
        <v/>
      </c>
      <c r="O93" s="41" t="str">
        <f>IF(LEN(tbl_SeqLib[[#This Row],[PCR '[DNA'] (ng / µl)]])&gt;0,ROUNDUP(AVERAGEIFS(tbl_SeqLib[PCR prodct (µl) to add (exact)],tbl_SeqLib[Column],tbl_SeqLib[[#This Row],[Column]]),1),"")</f>
        <v/>
      </c>
      <c r="P93" s="41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1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1" t="str">
        <f>IF(LEN(tbl_SeqLib[[#This Row],[Max vol for col]])=0,"",tbl_SeqLib[[#This Row],[Max vol for col]])</f>
        <v/>
      </c>
      <c r="S93" s="41" t="str">
        <f>IF(LEN(tbl_SeqLib[[#This Row],[PCR '[DNA'] (ng / µl)]])&gt;0,AVERAGE(tbl_SeqLib[PCR prodct (µl) to add (exact)]),"")</f>
        <v/>
      </c>
      <c r="T93" s="41" t="str">
        <f>IF(LEN(tbl_SeqLib[[#This Row],[PCR '[DNA'] (ng / µl)]])&gt;0,MAX(tbl_SeqLib[PCR prodct (µl) to add (exact)]),"")</f>
        <v/>
      </c>
      <c r="U93" s="41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45"/>
      <c r="X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3" s="59" t="str">
        <f>IF(ISBLANK(tbl_SeqLib[[#This Row],[sWGA Identifier]]),"",CONCATENATE(exp_id,"_",tbl_SeqLib[[#This Row],[Well]]))</f>
        <v/>
      </c>
    </row>
    <row r="94" spans="1:25" ht="15.75" customHeight="1" x14ac:dyDescent="0.25">
      <c r="A94" s="58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29"/>
      <c r="G94" s="29"/>
      <c r="H94" s="29"/>
      <c r="I94" s="29"/>
      <c r="J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0" t="s">
        <v>248</v>
      </c>
      <c r="L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4" s="41" t="str">
        <f>IF(LEN(tbl_SeqLib[[#This Row],[PCR '[DNA'] (ng / µl)]])&gt;0,ROUNDUP(_xlfn.MINIFS(tbl_SeqLib[PCR prodct (µl) to add (exact)],tbl_SeqLib[Column],tbl_SeqLib[[#This Row],[Column]]),1),"")</f>
        <v/>
      </c>
      <c r="N94" s="41" t="str">
        <f>IF(LEN(tbl_SeqLib[[#This Row],[PCR '[DNA'] (ng / µl)]])&gt;0,ROUNDDOWN(_xlfn.MAXIFS(tbl_SeqLib[PCR prodct (µl) to add (exact)],tbl_SeqLib[Column],tbl_SeqLib[[#This Row],[Column]]),1),"")</f>
        <v/>
      </c>
      <c r="O94" s="41" t="str">
        <f>IF(LEN(tbl_SeqLib[[#This Row],[PCR '[DNA'] (ng / µl)]])&gt;0,ROUNDUP(AVERAGEIFS(tbl_SeqLib[PCR prodct (µl) to add (exact)],tbl_SeqLib[Column],tbl_SeqLib[[#This Row],[Column]]),1),"")</f>
        <v/>
      </c>
      <c r="P94" s="41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1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1" t="str">
        <f>IF(LEN(tbl_SeqLib[[#This Row],[Max vol for col]])=0,"",tbl_SeqLib[[#This Row],[Max vol for col]])</f>
        <v/>
      </c>
      <c r="S94" s="41" t="str">
        <f>IF(LEN(tbl_SeqLib[[#This Row],[PCR '[DNA'] (ng / µl)]])&gt;0,AVERAGE(tbl_SeqLib[PCR prodct (µl) to add (exact)]),"")</f>
        <v/>
      </c>
      <c r="T94" s="41" t="str">
        <f>IF(LEN(tbl_SeqLib[[#This Row],[PCR '[DNA'] (ng / µl)]])&gt;0,MAX(tbl_SeqLib[PCR prodct (µl) to add (exact)]),"")</f>
        <v/>
      </c>
      <c r="U94" s="41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45"/>
      <c r="X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4" s="59" t="str">
        <f>IF(ISBLANK(tbl_SeqLib[[#This Row],[sWGA Identifier]]),"",CONCATENATE(exp_id,"_",tbl_SeqLib[[#This Row],[Well]]))</f>
        <v/>
      </c>
    </row>
    <row r="95" spans="1:25" ht="15.75" customHeight="1" x14ac:dyDescent="0.25">
      <c r="A95" s="58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29"/>
      <c r="G95" s="29"/>
      <c r="H95" s="29"/>
      <c r="I95" s="29"/>
      <c r="J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0" t="s">
        <v>250</v>
      </c>
      <c r="L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5" s="41" t="str">
        <f>IF(LEN(tbl_SeqLib[[#This Row],[PCR '[DNA'] (ng / µl)]])&gt;0,ROUNDUP(_xlfn.MINIFS(tbl_SeqLib[PCR prodct (µl) to add (exact)],tbl_SeqLib[Column],tbl_SeqLib[[#This Row],[Column]]),1),"")</f>
        <v/>
      </c>
      <c r="N95" s="41" t="str">
        <f>IF(LEN(tbl_SeqLib[[#This Row],[PCR '[DNA'] (ng / µl)]])&gt;0,ROUNDDOWN(_xlfn.MAXIFS(tbl_SeqLib[PCR prodct (µl) to add (exact)],tbl_SeqLib[Column],tbl_SeqLib[[#This Row],[Column]]),1),"")</f>
        <v/>
      </c>
      <c r="O95" s="41" t="str">
        <f>IF(LEN(tbl_SeqLib[[#This Row],[PCR '[DNA'] (ng / µl)]])&gt;0,ROUNDUP(AVERAGEIFS(tbl_SeqLib[PCR prodct (µl) to add (exact)],tbl_SeqLib[Column],tbl_SeqLib[[#This Row],[Column]]),1),"")</f>
        <v/>
      </c>
      <c r="P95" s="41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1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1" t="str">
        <f>IF(LEN(tbl_SeqLib[[#This Row],[Max vol for col]])=0,"",tbl_SeqLib[[#This Row],[Max vol for col]])</f>
        <v/>
      </c>
      <c r="S95" s="41" t="str">
        <f>IF(LEN(tbl_SeqLib[[#This Row],[PCR '[DNA'] (ng / µl)]])&gt;0,AVERAGE(tbl_SeqLib[PCR prodct (µl) to add (exact)]),"")</f>
        <v/>
      </c>
      <c r="T95" s="41" t="str">
        <f>IF(LEN(tbl_SeqLib[[#This Row],[PCR '[DNA'] (ng / µl)]])&gt;0,MAX(tbl_SeqLib[PCR prodct (µl) to add (exact)]),"")</f>
        <v/>
      </c>
      <c r="U95" s="41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45"/>
      <c r="X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5" s="59" t="str">
        <f>IF(ISBLANK(tbl_SeqLib[[#This Row],[sWGA Identifier]]),"",CONCATENATE(exp_id,"_",tbl_SeqLib[[#This Row],[Well]]))</f>
        <v/>
      </c>
    </row>
    <row r="96" spans="1:25" ht="15.75" customHeight="1" x14ac:dyDescent="0.25">
      <c r="A96" s="58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29"/>
      <c r="G96" s="29"/>
      <c r="H96" s="29"/>
      <c r="I96" s="29"/>
      <c r="J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0" t="s">
        <v>252</v>
      </c>
      <c r="L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6" s="41" t="str">
        <f>IF(LEN(tbl_SeqLib[[#This Row],[PCR '[DNA'] (ng / µl)]])&gt;0,ROUNDUP(_xlfn.MINIFS(tbl_SeqLib[PCR prodct (µl) to add (exact)],tbl_SeqLib[Column],tbl_SeqLib[[#This Row],[Column]]),1),"")</f>
        <v/>
      </c>
      <c r="N96" s="41" t="str">
        <f>IF(LEN(tbl_SeqLib[[#This Row],[PCR '[DNA'] (ng / µl)]])&gt;0,ROUNDDOWN(_xlfn.MAXIFS(tbl_SeqLib[PCR prodct (µl) to add (exact)],tbl_SeqLib[Column],tbl_SeqLib[[#This Row],[Column]]),1),"")</f>
        <v/>
      </c>
      <c r="O96" s="41" t="str">
        <f>IF(LEN(tbl_SeqLib[[#This Row],[PCR '[DNA'] (ng / µl)]])&gt;0,ROUNDUP(AVERAGEIFS(tbl_SeqLib[PCR prodct (µl) to add (exact)],tbl_SeqLib[Column],tbl_SeqLib[[#This Row],[Column]]),1),"")</f>
        <v/>
      </c>
      <c r="P96" s="41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1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1" t="str">
        <f>IF(LEN(tbl_SeqLib[[#This Row],[Max vol for col]])=0,"",tbl_SeqLib[[#This Row],[Max vol for col]])</f>
        <v/>
      </c>
      <c r="S96" s="41" t="str">
        <f>IF(LEN(tbl_SeqLib[[#This Row],[PCR '[DNA'] (ng / µl)]])&gt;0,AVERAGE(tbl_SeqLib[PCR prodct (µl) to add (exact)]),"")</f>
        <v/>
      </c>
      <c r="T96" s="41" t="str">
        <f>IF(LEN(tbl_SeqLib[[#This Row],[PCR '[DNA'] (ng / µl)]])&gt;0,MAX(tbl_SeqLib[PCR prodct (µl) to add (exact)]),"")</f>
        <v/>
      </c>
      <c r="U96" s="41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45"/>
      <c r="X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6" s="59" t="str">
        <f>IF(ISBLANK(tbl_SeqLib[[#This Row],[sWGA Identifier]]),"",CONCATENATE(exp_id,"_",tbl_SeqLib[[#This Row],[Well]]))</f>
        <v/>
      </c>
    </row>
    <row r="97" spans="1:25" ht="15.75" customHeight="1" x14ac:dyDescent="0.25">
      <c r="A97" s="58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29"/>
      <c r="G97" s="29"/>
      <c r="H97" s="29"/>
      <c r="I97" s="29"/>
      <c r="J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0" t="s">
        <v>254</v>
      </c>
      <c r="L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7" s="41" t="str">
        <f>IF(LEN(tbl_SeqLib[[#This Row],[PCR '[DNA'] (ng / µl)]])&gt;0,ROUNDUP(_xlfn.MINIFS(tbl_SeqLib[PCR prodct (µl) to add (exact)],tbl_SeqLib[Column],tbl_SeqLib[[#This Row],[Column]]),1),"")</f>
        <v/>
      </c>
      <c r="N97" s="41" t="str">
        <f>IF(LEN(tbl_SeqLib[[#This Row],[PCR '[DNA'] (ng / µl)]])&gt;0,ROUNDDOWN(_xlfn.MAXIFS(tbl_SeqLib[PCR prodct (µl) to add (exact)],tbl_SeqLib[Column],tbl_SeqLib[[#This Row],[Column]]),1),"")</f>
        <v/>
      </c>
      <c r="O97" s="41" t="str">
        <f>IF(LEN(tbl_SeqLib[[#This Row],[PCR '[DNA'] (ng / µl)]])&gt;0,ROUNDUP(AVERAGEIFS(tbl_SeqLib[PCR prodct (µl) to add (exact)],tbl_SeqLib[Column],tbl_SeqLib[[#This Row],[Column]]),1),"")</f>
        <v/>
      </c>
      <c r="P97" s="41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1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1" t="str">
        <f>IF(LEN(tbl_SeqLib[[#This Row],[Max vol for col]])=0,"",tbl_SeqLib[[#This Row],[Max vol for col]])</f>
        <v/>
      </c>
      <c r="S97" s="41" t="str">
        <f>IF(LEN(tbl_SeqLib[[#This Row],[PCR '[DNA'] (ng / µl)]])&gt;0,AVERAGE(tbl_SeqLib[PCR prodct (µl) to add (exact)]),"")</f>
        <v/>
      </c>
      <c r="T97" s="41" t="str">
        <f>IF(LEN(tbl_SeqLib[[#This Row],[PCR '[DNA'] (ng / µl)]])&gt;0,MAX(tbl_SeqLib[PCR prodct (µl) to add (exact)]),"")</f>
        <v/>
      </c>
      <c r="U97" s="41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45"/>
      <c r="X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7" s="59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60">
        <v>96</v>
      </c>
      <c r="B98" s="61" t="str">
        <f>RIGHT(tbl_SeqLib[[#This Row],[Well]],LEN(tbl_SeqLib[[#This Row],[Well]])-1)</f>
        <v>12</v>
      </c>
      <c r="C98" s="70" t="s">
        <v>255</v>
      </c>
      <c r="D98" s="62"/>
      <c r="E98" s="63"/>
      <c r="F98" s="64"/>
      <c r="G98" s="64"/>
      <c r="H98" s="64"/>
      <c r="I98" s="64"/>
      <c r="J9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6" t="s">
        <v>256</v>
      </c>
      <c r="L9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8" s="67" t="str">
        <f>IF(LEN(tbl_SeqLib[[#This Row],[PCR '[DNA'] (ng / µl)]])&gt;0,ROUNDUP(_xlfn.MINIFS(tbl_SeqLib[PCR prodct (µl) to add (exact)],tbl_SeqLib[Column],tbl_SeqLib[[#This Row],[Column]]),1),"")</f>
        <v/>
      </c>
      <c r="N98" s="67" t="str">
        <f>IF(LEN(tbl_SeqLib[[#This Row],[PCR '[DNA'] (ng / µl)]])&gt;0,ROUNDDOWN(_xlfn.MAXIFS(tbl_SeqLib[PCR prodct (µl) to add (exact)],tbl_SeqLib[Column],tbl_SeqLib[[#This Row],[Column]]),1),"")</f>
        <v/>
      </c>
      <c r="O98" s="67" t="str">
        <f>IF(LEN(tbl_SeqLib[[#This Row],[PCR '[DNA'] (ng / µl)]])&gt;0,ROUNDUP(AVERAGEIFS(tbl_SeqLib[PCR prodct (µl) to add (exact)],tbl_SeqLib[Column],tbl_SeqLib[[#This Row],[Column]]),1),"")</f>
        <v/>
      </c>
      <c r="P98" s="67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67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67" t="str">
        <f>IF(LEN(tbl_SeqLib[[#This Row],[Max vol for col]])=0,"",tbl_SeqLib[[#This Row],[Max vol for col]])</f>
        <v/>
      </c>
      <c r="S98" s="67" t="str">
        <f>IF(LEN(tbl_SeqLib[[#This Row],[PCR '[DNA'] (ng / µl)]])&gt;0,AVERAGE(tbl_SeqLib[PCR prodct (µl) to add (exact)]),"")</f>
        <v/>
      </c>
      <c r="T98" s="67" t="str">
        <f>IF(LEN(tbl_SeqLib[[#This Row],[PCR '[DNA'] (ng / µl)]])&gt;0,MAX(tbl_SeqLib[PCR prodct (µl) to add (exact)]),"")</f>
        <v/>
      </c>
      <c r="U98" s="67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68"/>
      <c r="X9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8" s="69" t="str">
        <f>IF(ISBLANK(tbl_SeqLib[[#This Row],[sWGA Identifier]]),"",CONCATENATE(exp_id,"_",tbl_SeqLib[[#This Row],[Well]]))</f>
        <v/>
      </c>
    </row>
    <row r="99" spans="1:25" s="17" customFormat="1" x14ac:dyDescent="0.25">
      <c r="A99" s="16"/>
      <c r="B99" s="16"/>
      <c r="C99" s="16"/>
      <c r="D99" s="16"/>
      <c r="E99" s="16"/>
      <c r="F99" s="16"/>
      <c r="G99" s="16"/>
    </row>
    <row r="100" spans="1:25" x14ac:dyDescent="0.25">
      <c r="A100" s="2"/>
      <c r="B100" s="2"/>
      <c r="C100" s="2"/>
      <c r="D100" s="2"/>
      <c r="F100" s="2"/>
      <c r="G100" s="2"/>
    </row>
    <row r="101" spans="1:25" x14ac:dyDescent="0.25">
      <c r="A101" s="2"/>
      <c r="B101" s="2"/>
      <c r="C101" s="2"/>
      <c r="D101" s="2"/>
      <c r="F101" s="2"/>
      <c r="G101" s="2"/>
    </row>
    <row r="102" spans="1:25" x14ac:dyDescent="0.25">
      <c r="A102" s="2"/>
      <c r="B102" s="2"/>
      <c r="C102" s="2"/>
      <c r="D102" s="2"/>
      <c r="F102" s="2"/>
      <c r="G102" s="2"/>
    </row>
    <row r="103" spans="1:25" x14ac:dyDescent="0.25">
      <c r="A103" s="2"/>
      <c r="B103" s="2"/>
      <c r="C103" s="2"/>
      <c r="D103" s="2"/>
      <c r="F103" s="2"/>
      <c r="G103" s="2"/>
    </row>
    <row r="104" spans="1:25" x14ac:dyDescent="0.25">
      <c r="A104" s="2"/>
      <c r="B104" s="2"/>
      <c r="C104" s="2"/>
      <c r="D104" s="2"/>
      <c r="F104" s="2"/>
      <c r="G104" s="2"/>
    </row>
    <row r="105" spans="1:25" x14ac:dyDescent="0.25">
      <c r="A105" s="2"/>
      <c r="B105" s="2"/>
      <c r="C105" s="2"/>
      <c r="D105" s="2"/>
      <c r="F105" s="2"/>
      <c r="G105" s="2"/>
    </row>
    <row r="106" spans="1:25" x14ac:dyDescent="0.25">
      <c r="A106" s="2"/>
      <c r="B106" s="2"/>
      <c r="C106" s="2"/>
      <c r="D106" s="2"/>
      <c r="F106" s="2"/>
      <c r="G106" s="2"/>
    </row>
    <row r="107" spans="1:25" x14ac:dyDescent="0.25">
      <c r="A107" s="2"/>
      <c r="B107" s="2"/>
      <c r="C107" s="2"/>
      <c r="D107" s="2"/>
      <c r="F107" s="2"/>
      <c r="G107" s="2"/>
    </row>
    <row r="108" spans="1:25" x14ac:dyDescent="0.25">
      <c r="A108" s="2"/>
      <c r="B108" s="2"/>
      <c r="C108" s="2"/>
      <c r="D108" s="2"/>
      <c r="F108" s="2"/>
      <c r="G108" s="2"/>
    </row>
    <row r="109" spans="1:25" x14ac:dyDescent="0.25">
      <c r="A109" s="2"/>
      <c r="B109" s="2"/>
      <c r="C109" s="2"/>
      <c r="D109" s="2"/>
      <c r="F109" s="2"/>
      <c r="G109" s="2"/>
    </row>
    <row r="110" spans="1:25" x14ac:dyDescent="0.25">
      <c r="A110" s="2"/>
      <c r="B110" s="2"/>
      <c r="C110" s="2"/>
      <c r="D110" s="2"/>
      <c r="F110" s="2"/>
      <c r="G110" s="2"/>
    </row>
    <row r="111" spans="1:25" x14ac:dyDescent="0.25">
      <c r="A111" s="2"/>
      <c r="B111" s="2"/>
      <c r="C111" s="2"/>
      <c r="D111" s="2"/>
      <c r="F111" s="2"/>
      <c r="G111" s="2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topLeftCell="B1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84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380</v>
      </c>
      <c r="B3" s="44">
        <v>200</v>
      </c>
      <c r="C3" t="s">
        <v>374</v>
      </c>
      <c r="D3" s="19"/>
      <c r="E3" t="s">
        <v>271</v>
      </c>
      <c r="H3" s="32" t="s">
        <v>362</v>
      </c>
      <c r="I3" s="32" t="s">
        <v>363</v>
      </c>
      <c r="K3" s="32" t="s">
        <v>366</v>
      </c>
    </row>
    <row r="4" spans="1:16" x14ac:dyDescent="0.25">
      <c r="A4" s="10" t="s">
        <v>381</v>
      </c>
      <c r="B4" s="44">
        <v>10</v>
      </c>
      <c r="C4" t="s">
        <v>272</v>
      </c>
      <c r="D4" s="19"/>
      <c r="E4" t="s">
        <v>273</v>
      </c>
      <c r="H4" s="32" t="s">
        <v>391</v>
      </c>
      <c r="I4" s="32" t="s">
        <v>364</v>
      </c>
      <c r="K4" s="32" t="s">
        <v>367</v>
      </c>
    </row>
    <row r="5" spans="1:16" x14ac:dyDescent="0.25">
      <c r="A5" s="10" t="s">
        <v>389</v>
      </c>
      <c r="B5" s="44">
        <v>800</v>
      </c>
      <c r="C5" t="s">
        <v>374</v>
      </c>
      <c r="H5" s="32" t="s">
        <v>392</v>
      </c>
      <c r="I5" s="32" t="s">
        <v>365</v>
      </c>
      <c r="K5" s="32" t="s">
        <v>368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84"/>
      <c r="H6" s="32"/>
      <c r="I6" s="32"/>
      <c r="K6" s="32"/>
    </row>
    <row r="7" spans="1:16" x14ac:dyDescent="0.25">
      <c r="A7" s="10" t="s">
        <v>383</v>
      </c>
      <c r="B7" s="46" t="s">
        <v>340</v>
      </c>
      <c r="C7" t="s">
        <v>361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84"/>
      <c r="H10" s="23" t="s">
        <v>274</v>
      </c>
    </row>
    <row r="11" spans="1:16" x14ac:dyDescent="0.25">
      <c r="A11" s="10" t="s">
        <v>385</v>
      </c>
      <c r="B11" t="s">
        <v>386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1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t="s">
        <v>351</v>
      </c>
      <c r="E15" s="10" t="s">
        <v>329</v>
      </c>
      <c r="F15" s="10"/>
    </row>
    <row r="16" spans="1:16" x14ac:dyDescent="0.25">
      <c r="A16" t="s">
        <v>372</v>
      </c>
    </row>
    <row r="17" spans="5:9" ht="16.5" thickBot="1" x14ac:dyDescent="0.3">
      <c r="E17" s="21" t="s">
        <v>330</v>
      </c>
      <c r="F17" s="84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5" t="s">
        <v>352</v>
      </c>
      <c r="F21" s="84"/>
    </row>
    <row r="22" spans="5:9" x14ac:dyDescent="0.25">
      <c r="E22" s="84" t="s">
        <v>353</v>
      </c>
      <c r="F22" s="84" t="s">
        <v>266</v>
      </c>
    </row>
    <row r="23" spans="5:9" x14ac:dyDescent="0.25">
      <c r="E23" t="s">
        <v>337</v>
      </c>
      <c r="F23" t="s">
        <v>354</v>
      </c>
    </row>
    <row r="24" spans="5:9" x14ac:dyDescent="0.25">
      <c r="E24" t="s">
        <v>340</v>
      </c>
      <c r="F24" t="s">
        <v>355</v>
      </c>
      <c r="H24" s="10"/>
    </row>
    <row r="25" spans="5:9" x14ac:dyDescent="0.25">
      <c r="E25" t="s">
        <v>338</v>
      </c>
      <c r="F25" t="s">
        <v>356</v>
      </c>
      <c r="I25" s="10"/>
    </row>
    <row r="26" spans="5:9" x14ac:dyDescent="0.25">
      <c r="E26" t="s">
        <v>339</v>
      </c>
      <c r="F26" t="s">
        <v>357</v>
      </c>
    </row>
    <row r="27" spans="5:9" x14ac:dyDescent="0.25">
      <c r="E27" t="s">
        <v>346</v>
      </c>
      <c r="F27" t="s">
        <v>358</v>
      </c>
    </row>
    <row r="28" spans="5:9" x14ac:dyDescent="0.25">
      <c r="E28" t="s">
        <v>345</v>
      </c>
      <c r="F28" t="s">
        <v>359</v>
      </c>
    </row>
    <row r="29" spans="5:9" x14ac:dyDescent="0.25">
      <c r="E29" t="s">
        <v>349</v>
      </c>
      <c r="F29" t="s">
        <v>360</v>
      </c>
    </row>
    <row r="32" spans="5:9" ht="16.5" thickBot="1" x14ac:dyDescent="0.3">
      <c r="E32" s="21" t="s">
        <v>369</v>
      </c>
      <c r="F32" s="84"/>
    </row>
    <row r="33" spans="5:5" x14ac:dyDescent="0.25">
      <c r="E33" t="s">
        <v>371</v>
      </c>
    </row>
    <row r="34" spans="5:5" x14ac:dyDescent="0.25">
      <c r="E34" t="s">
        <v>370</v>
      </c>
    </row>
  </sheetData>
  <sheetProtection sheet="1" objects="1" scenarios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384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379</v>
      </c>
      <c r="K1" s="10" t="s">
        <v>382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H2" sqref="H2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302</v>
      </c>
      <c r="B1" t="s">
        <v>303</v>
      </c>
      <c r="C1" t="s">
        <v>284</v>
      </c>
      <c r="D1" t="s">
        <v>304</v>
      </c>
      <c r="E1" t="s">
        <v>305</v>
      </c>
      <c r="F1" t="s">
        <v>306</v>
      </c>
      <c r="G1" t="s">
        <v>307</v>
      </c>
      <c r="H1" t="s">
        <v>388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algorithmName="SHA-512" hashValue="Zh/PBmk4K+bjfvgTwFQ5OPaNNLE7eOeqtnG5HBNRkSQcSq3Hg71LWo5kbgR24m9B80wwEfKC0WZyOcE0Nogk8g==" saltValue="jqyFe+wxf9+KW2bqzJoDG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2024-07-31T09:21:09Z</dcterms:modified>
  <dc:language>en-GB</dc:language>
</cp:coreProperties>
</file>