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ing/dashboards/"/>
    </mc:Choice>
  </mc:AlternateContent>
  <xr:revisionPtr revIDLastSave="0" documentId="13_ncr:1_{618A8F5D-6983-0F42-98E8-87CAC9FB6340}" xr6:coauthVersionLast="36" xr6:coauthVersionMax="36" xr10:uidLastSave="{00000000-0000-0000-0000-000000000000}"/>
  <bookViews>
    <workbookView xWindow="380" yWindow="500" windowWidth="28040" windowHeight="16120" xr2:uid="{00000000-000D-0000-FFFF-FFFF00000000}"/>
  </bookViews>
  <sheets>
    <sheet name="Master" sheetId="2" r:id="rId1"/>
    <sheet name="Price" sheetId="4" r:id="rId2"/>
    <sheet name="NPV" sheetId="5" r:id="rId3"/>
  </sheets>
  <externalReferences>
    <externalReference r:id="rId4"/>
    <externalReference r:id="rId5"/>
  </externalReferences>
  <definedNames>
    <definedName name="_xlnm._FilterDatabase" localSheetId="0" hidden="1">Master!$A$1:$C$38</definedName>
  </definedNames>
  <calcPr calcId="181029"/>
  <fileRecoveryPr repairLoad="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2" i="5"/>
  <c r="A33" i="5"/>
  <c r="A34" i="5"/>
  <c r="A35" i="5"/>
  <c r="A36" i="5"/>
  <c r="A37" i="5"/>
  <c r="A3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Q1" i="5"/>
  <c r="R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A1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B1" i="4"/>
  <c r="C1" i="4"/>
  <c r="D1" i="4"/>
  <c r="A1" i="4"/>
</calcChain>
</file>

<file path=xl/sharedStrings.xml><?xml version="1.0" encoding="utf-8"?>
<sst xmlns="http://schemas.openxmlformats.org/spreadsheetml/2006/main" count="155" uniqueCount="97">
  <si>
    <t>Ticker</t>
  </si>
  <si>
    <t>Name</t>
  </si>
  <si>
    <t>Type</t>
  </si>
  <si>
    <t>ACN</t>
  </si>
  <si>
    <t>Accenture</t>
  </si>
  <si>
    <t>Regular</t>
  </si>
  <si>
    <t>AQN</t>
  </si>
  <si>
    <t>Algonquin</t>
  </si>
  <si>
    <t>BABA</t>
  </si>
  <si>
    <t>Alibaba</t>
  </si>
  <si>
    <t>GOOG</t>
  </si>
  <si>
    <t>Alphabet</t>
  </si>
  <si>
    <t>ALA.TO</t>
  </si>
  <si>
    <t>AltaGas</t>
  </si>
  <si>
    <t>AMZN</t>
  </si>
  <si>
    <t>Amazon.com</t>
  </si>
  <si>
    <t>AAL</t>
  </si>
  <si>
    <t>AngloAmerican</t>
  </si>
  <si>
    <t>AAPL</t>
  </si>
  <si>
    <t>Apple</t>
  </si>
  <si>
    <t>T</t>
  </si>
  <si>
    <t>AT&amp;T</t>
  </si>
  <si>
    <t>AY</t>
  </si>
  <si>
    <t>Atlantica</t>
  </si>
  <si>
    <t>BP.L</t>
  </si>
  <si>
    <t>BP</t>
  </si>
  <si>
    <t>BIPC</t>
  </si>
  <si>
    <t>Brookfield Infrastructure</t>
  </si>
  <si>
    <t>BEPC</t>
  </si>
  <si>
    <t>Brookfield Renewable</t>
  </si>
  <si>
    <t>BTB-UN.TO</t>
  </si>
  <si>
    <t>BTB REIT</t>
  </si>
  <si>
    <t>CVX</t>
  </si>
  <si>
    <t>Chevron</t>
  </si>
  <si>
    <t>COST</t>
  </si>
  <si>
    <t>Costco</t>
  </si>
  <si>
    <t>DFS</t>
  </si>
  <si>
    <t>Discover Financial Services</t>
  </si>
  <si>
    <t>EBAY</t>
  </si>
  <si>
    <t>eBay</t>
  </si>
  <si>
    <t>ENB</t>
  </si>
  <si>
    <t>Enbridge</t>
  </si>
  <si>
    <t>XOM</t>
  </si>
  <si>
    <t>Exxon Mobil</t>
  </si>
  <si>
    <t>FTS</t>
  </si>
  <si>
    <t>Fortis</t>
  </si>
  <si>
    <t>GLEN.L</t>
  </si>
  <si>
    <t>Glencore</t>
  </si>
  <si>
    <t>GMRE</t>
  </si>
  <si>
    <t>Global Medical REIT</t>
  </si>
  <si>
    <t>IAG.L</t>
  </si>
  <si>
    <t>International Consolidated Airlines Group</t>
  </si>
  <si>
    <t>MA</t>
  </si>
  <si>
    <t>Mastercard</t>
  </si>
  <si>
    <t>MELI</t>
  </si>
  <si>
    <t>MercadoLibre</t>
  </si>
  <si>
    <t>MSFT</t>
  </si>
  <si>
    <t>Microsoft</t>
  </si>
  <si>
    <t>NFI.TO</t>
  </si>
  <si>
    <t>NFI Group</t>
  </si>
  <si>
    <t>NXPI</t>
  </si>
  <si>
    <t>NXP Semiconductors</t>
  </si>
  <si>
    <t>PYPL</t>
  </si>
  <si>
    <t>PayPal</t>
  </si>
  <si>
    <t>RIO</t>
  </si>
  <si>
    <t>Rio Tinto</t>
  </si>
  <si>
    <t>SHEL</t>
  </si>
  <si>
    <t>Shell</t>
  </si>
  <si>
    <t>SAP</t>
  </si>
  <si>
    <t>Saputo</t>
  </si>
  <si>
    <t>TRP</t>
  </si>
  <si>
    <t>TC Energy</t>
  </si>
  <si>
    <t>TU</t>
  </si>
  <si>
    <t>TELUS</t>
  </si>
  <si>
    <t>TDG</t>
  </si>
  <si>
    <t>TransDigm</t>
  </si>
  <si>
    <t>V</t>
  </si>
  <si>
    <t>Visa</t>
  </si>
  <si>
    <t>Intrisic Value</t>
  </si>
  <si>
    <t>Price/Value</t>
  </si>
  <si>
    <t>Price</t>
  </si>
  <si>
    <t>TabName</t>
  </si>
  <si>
    <t>Amazon</t>
  </si>
  <si>
    <t>Anglo</t>
  </si>
  <si>
    <t>ATT</t>
  </si>
  <si>
    <t>Brookfield_I</t>
  </si>
  <si>
    <t>Brookfield_R</t>
  </si>
  <si>
    <t>BTB</t>
  </si>
  <si>
    <t>Discover</t>
  </si>
  <si>
    <t>Exxon</t>
  </si>
  <si>
    <t>GlobalMedical</t>
  </si>
  <si>
    <t>BA</t>
  </si>
  <si>
    <t>NewFlyer</t>
  </si>
  <si>
    <t>NXP</t>
  </si>
  <si>
    <t>Rio</t>
  </si>
  <si>
    <t>TC_Energy</t>
  </si>
  <si>
    <t>Telus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</si>
</sst>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8C0047-EDBD-9A4F-B2F9-106FCC11438B}"/>
    <cellStyle name="Note" xfId="15" builtinId="10" customBuiltin="1"/>
    <cellStyle name="Output" xfId="10" builtinId="21" customBuiltin="1"/>
    <cellStyle name="Percent 2" xfId="43" xr:uid="{163C3628-E090-634D-8340-8206A817872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pric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np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price</v>
          </cell>
        </row>
        <row r="2">
          <cell r="A2" t="str">
            <v>ACN</v>
          </cell>
          <cell r="B2" t="str">
            <v>Accenture</v>
          </cell>
          <cell r="C2" t="str">
            <v>Regular</v>
          </cell>
          <cell r="D2">
            <v>322.510009765625</v>
          </cell>
        </row>
        <row r="3">
          <cell r="A3" t="str">
            <v>AQN</v>
          </cell>
          <cell r="B3" t="str">
            <v>Algonquin</v>
          </cell>
          <cell r="C3" t="str">
            <v>Regular</v>
          </cell>
          <cell r="D3">
            <v>14.2600002288818</v>
          </cell>
        </row>
        <row r="4">
          <cell r="A4" t="str">
            <v>BABA</v>
          </cell>
          <cell r="B4" t="str">
            <v>Alibaba</v>
          </cell>
          <cell r="C4" t="str">
            <v>Regular</v>
          </cell>
          <cell r="D4">
            <v>107.94000244140599</v>
          </cell>
        </row>
        <row r="5">
          <cell r="A5" t="str">
            <v>GOOG</v>
          </cell>
          <cell r="B5" t="str">
            <v>Alphabet</v>
          </cell>
          <cell r="C5" t="str">
            <v>Regular</v>
          </cell>
          <cell r="D5">
            <v>2690.38989257812</v>
          </cell>
        </row>
        <row r="6">
          <cell r="A6" t="str">
            <v>ALA.TO</v>
          </cell>
          <cell r="B6" t="str">
            <v>AltaGas</v>
          </cell>
          <cell r="C6" t="str">
            <v>Regular</v>
          </cell>
          <cell r="D6">
            <v>27.829999923706001</v>
          </cell>
        </row>
        <row r="7">
          <cell r="A7" t="str">
            <v>AMZN</v>
          </cell>
          <cell r="B7" t="str">
            <v>Amazon.com</v>
          </cell>
          <cell r="C7" t="str">
            <v>Regular</v>
          </cell>
          <cell r="D7">
            <v>3075.77001953125</v>
          </cell>
        </row>
        <row r="8">
          <cell r="A8" t="str">
            <v>AAL</v>
          </cell>
          <cell r="B8" t="str">
            <v>AngloAmerican</v>
          </cell>
          <cell r="C8" t="str">
            <v>Regular</v>
          </cell>
          <cell r="D8">
            <v>17.459999084472599</v>
          </cell>
        </row>
        <row r="9">
          <cell r="A9" t="str">
            <v>AAPL</v>
          </cell>
          <cell r="B9" t="str">
            <v>Apple</v>
          </cell>
          <cell r="C9" t="str">
            <v>Regular</v>
          </cell>
          <cell r="D9">
            <v>164.850006103515</v>
          </cell>
        </row>
        <row r="10">
          <cell r="A10" t="str">
            <v>T</v>
          </cell>
          <cell r="B10" t="str">
            <v>AT&amp;T</v>
          </cell>
          <cell r="C10" t="str">
            <v>Regular</v>
          </cell>
          <cell r="D10">
            <v>23.909999847412099</v>
          </cell>
        </row>
        <row r="11">
          <cell r="A11" t="str">
            <v>AY</v>
          </cell>
          <cell r="B11" t="str">
            <v>Atlantica</v>
          </cell>
          <cell r="C11" t="str">
            <v>Regular</v>
          </cell>
          <cell r="D11">
            <v>33.319999694824197</v>
          </cell>
        </row>
        <row r="12">
          <cell r="A12" t="str">
            <v>BMO</v>
          </cell>
          <cell r="B12" t="str">
            <v>Bank of Montreal</v>
          </cell>
          <cell r="C12" t="str">
            <v>Financial</v>
          </cell>
          <cell r="D12">
            <v>114.379997253417</v>
          </cell>
        </row>
        <row r="13">
          <cell r="A13" t="str">
            <v>BRK-B</v>
          </cell>
          <cell r="B13" t="str">
            <v>Berkshire Hathaway</v>
          </cell>
          <cell r="C13" t="str">
            <v>Financial</v>
          </cell>
          <cell r="D13">
            <v>319.239990234375</v>
          </cell>
        </row>
        <row r="14">
          <cell r="A14" t="str">
            <v>BP.L</v>
          </cell>
          <cell r="B14" t="str">
            <v>BP</v>
          </cell>
          <cell r="C14" t="str">
            <v>Regular</v>
          </cell>
          <cell r="D14">
            <v>378.5</v>
          </cell>
        </row>
        <row r="15">
          <cell r="A15" t="str">
            <v>BIPC</v>
          </cell>
          <cell r="B15" t="str">
            <v>Brookfield Infrastructure</v>
          </cell>
          <cell r="C15" t="str">
            <v>Regular</v>
          </cell>
          <cell r="D15">
            <v>69.879997253417898</v>
          </cell>
        </row>
        <row r="16">
          <cell r="A16" t="str">
            <v>BEPC</v>
          </cell>
          <cell r="B16" t="str">
            <v>Brookfield Renewable</v>
          </cell>
          <cell r="C16" t="str">
            <v>Regular</v>
          </cell>
          <cell r="D16">
            <v>35.650001525878899</v>
          </cell>
        </row>
        <row r="17">
          <cell r="A17" t="str">
            <v>BTB-UN.TO</v>
          </cell>
          <cell r="B17" t="str">
            <v>BTB REIT</v>
          </cell>
          <cell r="C17" t="str">
            <v>Regular</v>
          </cell>
          <cell r="D17">
            <v>4.0700001716613698</v>
          </cell>
        </row>
        <row r="18">
          <cell r="A18" t="str">
            <v>CVX</v>
          </cell>
          <cell r="B18" t="str">
            <v>Chevron</v>
          </cell>
          <cell r="C18" t="str">
            <v>Regular</v>
          </cell>
          <cell r="D18">
            <v>140.38000488281199</v>
          </cell>
        </row>
        <row r="19">
          <cell r="A19" t="str">
            <v>COST</v>
          </cell>
          <cell r="B19" t="str">
            <v>Costco</v>
          </cell>
          <cell r="C19" t="str">
            <v>Regular</v>
          </cell>
          <cell r="D19">
            <v>517.489990234375</v>
          </cell>
        </row>
        <row r="20">
          <cell r="A20" t="str">
            <v>DFS</v>
          </cell>
          <cell r="B20" t="str">
            <v>Discover Financial Services</v>
          </cell>
          <cell r="C20" t="str">
            <v>Regular</v>
          </cell>
          <cell r="D20">
            <v>124.01000213623</v>
          </cell>
        </row>
        <row r="21">
          <cell r="A21" t="str">
            <v>EBAY</v>
          </cell>
          <cell r="B21" t="str">
            <v>eBay</v>
          </cell>
          <cell r="C21" t="str">
            <v>Regular</v>
          </cell>
          <cell r="D21">
            <v>54.599998474121001</v>
          </cell>
        </row>
        <row r="22">
          <cell r="A22" t="str">
            <v>ENB</v>
          </cell>
          <cell r="B22" t="str">
            <v>Enbridge</v>
          </cell>
          <cell r="C22" t="str">
            <v>Regular</v>
          </cell>
          <cell r="D22">
            <v>42.599998474121001</v>
          </cell>
        </row>
        <row r="23">
          <cell r="A23" t="str">
            <v>XOM</v>
          </cell>
          <cell r="B23" t="str">
            <v>Exxon Mobil</v>
          </cell>
          <cell r="C23" t="str">
            <v>Regular</v>
          </cell>
          <cell r="D23">
            <v>77.839996337890597</v>
          </cell>
        </row>
        <row r="24">
          <cell r="A24" t="str">
            <v>FTS</v>
          </cell>
          <cell r="B24" t="str">
            <v>Fortis</v>
          </cell>
          <cell r="C24" t="str">
            <v>Regular</v>
          </cell>
          <cell r="D24">
            <v>45.819999694824197</v>
          </cell>
        </row>
        <row r="25">
          <cell r="A25" t="str">
            <v>GLEN.L</v>
          </cell>
          <cell r="B25" t="str">
            <v>Glencore</v>
          </cell>
          <cell r="C25" t="str">
            <v>Regular</v>
          </cell>
          <cell r="D25">
            <v>439.14999389648398</v>
          </cell>
        </row>
        <row r="26">
          <cell r="A26" t="str">
            <v>GMRE</v>
          </cell>
          <cell r="B26" t="str">
            <v>Global Medical REIT</v>
          </cell>
          <cell r="C26" t="str">
            <v>Regular</v>
          </cell>
          <cell r="D26">
            <v>15.9600000381469</v>
          </cell>
        </row>
        <row r="27">
          <cell r="A27" t="str">
            <v>IAG.L</v>
          </cell>
          <cell r="B27" t="str">
            <v>International Consolidated Airlines Group</v>
          </cell>
          <cell r="C27" t="str">
            <v>Regular</v>
          </cell>
          <cell r="D27">
            <v>154.52000427246</v>
          </cell>
        </row>
        <row r="28">
          <cell r="A28" t="str">
            <v>JPM</v>
          </cell>
          <cell r="B28" t="str">
            <v>JPMorgan</v>
          </cell>
          <cell r="C28" t="str">
            <v>Financial</v>
          </cell>
          <cell r="D28">
            <v>147.97000122070301</v>
          </cell>
        </row>
        <row r="29">
          <cell r="A29" t="str">
            <v>MFC</v>
          </cell>
          <cell r="B29" t="str">
            <v>Manulife</v>
          </cell>
          <cell r="C29" t="str">
            <v>Financial</v>
          </cell>
          <cell r="D29">
            <v>20.389999389648398</v>
          </cell>
        </row>
        <row r="30">
          <cell r="A30" t="str">
            <v>MKL</v>
          </cell>
          <cell r="B30" t="str">
            <v>Markel</v>
          </cell>
          <cell r="C30" t="str">
            <v>Financial</v>
          </cell>
          <cell r="D30">
            <v>1255.48999023437</v>
          </cell>
        </row>
        <row r="31">
          <cell r="A31" t="str">
            <v>MA</v>
          </cell>
          <cell r="B31" t="str">
            <v>Mastercard</v>
          </cell>
          <cell r="C31" t="str">
            <v>Regular</v>
          </cell>
          <cell r="D31">
            <v>369.08999633789</v>
          </cell>
        </row>
        <row r="32">
          <cell r="A32" t="str">
            <v>MELI</v>
          </cell>
          <cell r="B32" t="str">
            <v>MercadoLibre</v>
          </cell>
          <cell r="C32" t="str">
            <v>Regular</v>
          </cell>
          <cell r="D32">
            <v>1111.39001464843</v>
          </cell>
        </row>
        <row r="33">
          <cell r="A33" t="str">
            <v>MSFT</v>
          </cell>
          <cell r="B33" t="str">
            <v>Microsoft</v>
          </cell>
          <cell r="C33" t="str">
            <v>Regular</v>
          </cell>
          <cell r="D33">
            <v>297.30999755859301</v>
          </cell>
        </row>
        <row r="34">
          <cell r="A34" t="str">
            <v>NFI.TO</v>
          </cell>
          <cell r="B34" t="str">
            <v>NFI Group</v>
          </cell>
          <cell r="C34" t="str">
            <v>Regular</v>
          </cell>
          <cell r="D34">
            <v>18.850000381469702</v>
          </cell>
        </row>
        <row r="35">
          <cell r="A35" t="str">
            <v>NXPI</v>
          </cell>
          <cell r="B35" t="str">
            <v>NXP Semiconductors</v>
          </cell>
          <cell r="C35" t="str">
            <v>Regular</v>
          </cell>
          <cell r="D35">
            <v>194.19999694824199</v>
          </cell>
        </row>
        <row r="36">
          <cell r="A36" t="str">
            <v>PYPL</v>
          </cell>
          <cell r="B36" t="str">
            <v>PayPal</v>
          </cell>
          <cell r="C36" t="str">
            <v>Regular</v>
          </cell>
          <cell r="D36">
            <v>110.94000244140599</v>
          </cell>
        </row>
        <row r="37">
          <cell r="A37" t="str">
            <v>RIO</v>
          </cell>
          <cell r="B37" t="str">
            <v>Rio Tinto</v>
          </cell>
          <cell r="C37" t="str">
            <v>Regular</v>
          </cell>
          <cell r="D37">
            <v>77.959999084472599</v>
          </cell>
        </row>
        <row r="38">
          <cell r="A38" t="str">
            <v>SHEL</v>
          </cell>
          <cell r="B38" t="str">
            <v>Shell</v>
          </cell>
          <cell r="C38" t="str">
            <v>Regular</v>
          </cell>
          <cell r="D38">
            <v>54.209999084472599</v>
          </cell>
        </row>
        <row r="39">
          <cell r="A39" t="str">
            <v>SAP</v>
          </cell>
          <cell r="B39" t="str">
            <v>Saputo</v>
          </cell>
          <cell r="C39" t="str">
            <v>Regular</v>
          </cell>
          <cell r="D39">
            <v>115.01999664306599</v>
          </cell>
        </row>
        <row r="40">
          <cell r="A40" t="str">
            <v>SLF</v>
          </cell>
          <cell r="B40" t="str">
            <v>SunLife</v>
          </cell>
          <cell r="C40" t="str">
            <v>Financial</v>
          </cell>
          <cell r="D40">
            <v>53.020000457763601</v>
          </cell>
        </row>
        <row r="41">
          <cell r="A41" t="str">
            <v>TRP</v>
          </cell>
          <cell r="B41" t="str">
            <v>TC Energy</v>
          </cell>
          <cell r="C41" t="str">
            <v>Regular</v>
          </cell>
          <cell r="D41">
            <v>52.540000915527301</v>
          </cell>
        </row>
        <row r="42">
          <cell r="A42" t="str">
            <v>TU</v>
          </cell>
          <cell r="B42" t="str">
            <v>TELUS</v>
          </cell>
          <cell r="C42" t="str">
            <v>Regular</v>
          </cell>
          <cell r="D42">
            <v>25.4699993133544</v>
          </cell>
        </row>
        <row r="43">
          <cell r="A43" t="str">
            <v>BK</v>
          </cell>
          <cell r="B43" t="str">
            <v>Bank of New York Mellon Corporation</v>
          </cell>
          <cell r="C43" t="str">
            <v>Financial</v>
          </cell>
          <cell r="D43">
            <v>54.369998931884702</v>
          </cell>
        </row>
        <row r="44">
          <cell r="A44" t="str">
            <v>BNS</v>
          </cell>
          <cell r="B44" t="str">
            <v>Bank of Nova Scotia</v>
          </cell>
          <cell r="C44" t="str">
            <v>Financial</v>
          </cell>
          <cell r="D44">
            <v>72.209999084472599</v>
          </cell>
        </row>
        <row r="45">
          <cell r="A45" t="str">
            <v>TDG</v>
          </cell>
          <cell r="B45" t="str">
            <v>TransDigm</v>
          </cell>
          <cell r="C45" t="str">
            <v>Regular</v>
          </cell>
          <cell r="D45">
            <v>662.45001220703102</v>
          </cell>
        </row>
        <row r="46">
          <cell r="A46" t="str">
            <v>V</v>
          </cell>
          <cell r="B46" t="str">
            <v>Visa</v>
          </cell>
          <cell r="C46" t="str">
            <v>Regular</v>
          </cell>
          <cell r="D46">
            <v>219.27000427246</v>
          </cell>
        </row>
        <row r="47">
          <cell r="A47" t="str">
            <v>BLK</v>
          </cell>
          <cell r="B47" t="str">
            <v>BlackRock</v>
          </cell>
          <cell r="C47" t="str">
            <v>Financial</v>
          </cell>
          <cell r="D47">
            <v>750.86999511718705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p10_stage1</v>
          </cell>
          <cell r="E1" t="str">
            <v>p10_stage2</v>
          </cell>
          <cell r="F1" t="str">
            <v>p10_terminal</v>
          </cell>
          <cell r="G1" t="str">
            <v>p50_stage1</v>
          </cell>
          <cell r="H1" t="str">
            <v>p50_stage2</v>
          </cell>
          <cell r="I1" t="str">
            <v>p50_terminal</v>
          </cell>
          <cell r="J1" t="str">
            <v>p90_stage1</v>
          </cell>
          <cell r="K1" t="str">
            <v>p90_stage2</v>
          </cell>
          <cell r="L1" t="str">
            <v>p90_terminal</v>
          </cell>
          <cell r="M1" t="str">
            <v>start_value</v>
          </cell>
          <cell r="N1" t="str">
            <v>discount_rate</v>
          </cell>
          <cell r="O1" t="str">
            <v>npv_p10</v>
          </cell>
          <cell r="P1" t="str">
            <v>npv_p50</v>
          </cell>
          <cell r="Q1" t="str">
            <v>npv_p90</v>
          </cell>
          <cell r="R1" t="str">
            <v>risked_npv</v>
          </cell>
        </row>
        <row r="2">
          <cell r="A2" t="str">
            <v>ACN</v>
          </cell>
          <cell r="B2" t="str">
            <v>Accenture</v>
          </cell>
          <cell r="C2" t="str">
            <v>Regular</v>
          </cell>
          <cell r="D2">
            <v>10</v>
          </cell>
          <cell r="E2">
            <v>8</v>
          </cell>
          <cell r="F2">
            <v>6</v>
          </cell>
          <cell r="G2">
            <v>8</v>
          </cell>
          <cell r="H2">
            <v>6</v>
          </cell>
          <cell r="I2">
            <v>4</v>
          </cell>
          <cell r="J2">
            <v>6</v>
          </cell>
          <cell r="K2">
            <v>4</v>
          </cell>
          <cell r="L2">
            <v>2</v>
          </cell>
          <cell r="M2">
            <v>13.23</v>
          </cell>
          <cell r="N2">
            <v>10</v>
          </cell>
          <cell r="O2">
            <v>448.63894242087201</v>
          </cell>
          <cell r="P2">
            <v>290.55147514814399</v>
          </cell>
          <cell r="Q2">
            <v>211.759972726847</v>
          </cell>
          <cell r="R2">
            <v>314.34026460357302</v>
          </cell>
        </row>
        <row r="3">
          <cell r="A3" t="str">
            <v>AQN</v>
          </cell>
          <cell r="B3" t="str">
            <v>Algonquin</v>
          </cell>
          <cell r="C3" t="str">
            <v>Regular</v>
          </cell>
          <cell r="D3">
            <v>10</v>
          </cell>
          <cell r="E3">
            <v>8</v>
          </cell>
          <cell r="F3">
            <v>6</v>
          </cell>
          <cell r="G3">
            <v>8</v>
          </cell>
          <cell r="H3">
            <v>6</v>
          </cell>
          <cell r="I3">
            <v>4</v>
          </cell>
          <cell r="J3">
            <v>6</v>
          </cell>
          <cell r="K3">
            <v>4</v>
          </cell>
          <cell r="L3">
            <v>2</v>
          </cell>
          <cell r="M3">
            <v>-0.52</v>
          </cell>
          <cell r="N3">
            <v>10</v>
          </cell>
          <cell r="O3">
            <v>-17.633578991598899</v>
          </cell>
          <cell r="P3">
            <v>-11.4200126286496</v>
          </cell>
          <cell r="Q3">
            <v>-8.3231432968979906</v>
          </cell>
          <cell r="R3">
            <v>-12.355021738008899</v>
          </cell>
        </row>
        <row r="4">
          <cell r="A4" t="str">
            <v>BABA</v>
          </cell>
          <cell r="B4" t="str">
            <v>Alibaba</v>
          </cell>
          <cell r="C4" t="str">
            <v>Regular</v>
          </cell>
          <cell r="D4">
            <v>10</v>
          </cell>
          <cell r="E4">
            <v>8</v>
          </cell>
          <cell r="F4">
            <v>6</v>
          </cell>
          <cell r="G4">
            <v>8</v>
          </cell>
          <cell r="H4">
            <v>6</v>
          </cell>
          <cell r="I4">
            <v>4</v>
          </cell>
          <cell r="J4">
            <v>6</v>
          </cell>
          <cell r="K4">
            <v>4</v>
          </cell>
          <cell r="L4">
            <v>2</v>
          </cell>
          <cell r="M4">
            <v>10.67</v>
          </cell>
          <cell r="N4">
            <v>10</v>
          </cell>
          <cell r="O4">
            <v>361.827476616078</v>
          </cell>
          <cell r="P4">
            <v>234.32987451479201</v>
          </cell>
          <cell r="Q4">
            <v>170.78449803442601</v>
          </cell>
          <cell r="R4">
            <v>253.515542201068</v>
          </cell>
        </row>
        <row r="5">
          <cell r="A5" t="str">
            <v>GOOG</v>
          </cell>
          <cell r="B5" t="str">
            <v>Alphabet</v>
          </cell>
          <cell r="C5" t="str">
            <v>Regular</v>
          </cell>
          <cell r="D5">
            <v>10</v>
          </cell>
          <cell r="E5">
            <v>8</v>
          </cell>
          <cell r="F5">
            <v>6</v>
          </cell>
          <cell r="G5">
            <v>8</v>
          </cell>
          <cell r="H5">
            <v>6</v>
          </cell>
          <cell r="I5">
            <v>4</v>
          </cell>
          <cell r="J5">
            <v>6</v>
          </cell>
          <cell r="K5">
            <v>4</v>
          </cell>
          <cell r="L5">
            <v>2</v>
          </cell>
          <cell r="M5">
            <v>100.37</v>
          </cell>
          <cell r="N5">
            <v>10</v>
          </cell>
          <cell r="O5">
            <v>3403.61985266689</v>
          </cell>
          <cell r="P5">
            <v>2204.2820529568498</v>
          </cell>
          <cell r="Q5">
            <v>1606.52671674933</v>
          </cell>
          <cell r="R5">
            <v>2384.7567920076099</v>
          </cell>
        </row>
        <row r="6">
          <cell r="A6" t="str">
            <v>ALA.TO</v>
          </cell>
          <cell r="B6" t="str">
            <v>AltaGas</v>
          </cell>
          <cell r="C6" t="str">
            <v>Regular</v>
          </cell>
          <cell r="D6">
            <v>10</v>
          </cell>
          <cell r="E6">
            <v>8</v>
          </cell>
          <cell r="F6">
            <v>6</v>
          </cell>
          <cell r="G6">
            <v>8</v>
          </cell>
          <cell r="H6">
            <v>6</v>
          </cell>
          <cell r="I6">
            <v>4</v>
          </cell>
          <cell r="J6">
            <v>6</v>
          </cell>
          <cell r="K6">
            <v>4</v>
          </cell>
          <cell r="L6">
            <v>2</v>
          </cell>
          <cell r="M6">
            <v>-0.49</v>
          </cell>
          <cell r="N6">
            <v>10</v>
          </cell>
          <cell r="O6">
            <v>-16.616257126698901</v>
          </cell>
          <cell r="P6">
            <v>-10.761165746227499</v>
          </cell>
          <cell r="Q6">
            <v>-7.8429619528461796</v>
          </cell>
          <cell r="R6">
            <v>-11.6422320223545</v>
          </cell>
        </row>
        <row r="7">
          <cell r="A7" t="str">
            <v>AMZN</v>
          </cell>
          <cell r="B7" t="str">
            <v>Amazon.com</v>
          </cell>
          <cell r="C7" t="str">
            <v>Regular</v>
          </cell>
          <cell r="D7">
            <v>10</v>
          </cell>
          <cell r="E7">
            <v>8</v>
          </cell>
          <cell r="F7">
            <v>6</v>
          </cell>
          <cell r="G7">
            <v>8</v>
          </cell>
          <cell r="H7">
            <v>6</v>
          </cell>
          <cell r="I7">
            <v>4</v>
          </cell>
          <cell r="J7">
            <v>6</v>
          </cell>
          <cell r="K7">
            <v>4</v>
          </cell>
          <cell r="L7">
            <v>2</v>
          </cell>
          <cell r="M7">
            <v>-29.1</v>
          </cell>
          <cell r="N7">
            <v>10</v>
          </cell>
          <cell r="O7">
            <v>-986.80220895293996</v>
          </cell>
          <cell r="P7">
            <v>-639.08147594943296</v>
          </cell>
          <cell r="Q7">
            <v>-465.77590373025299</v>
          </cell>
          <cell r="R7">
            <v>-691.406024184731</v>
          </cell>
        </row>
        <row r="8">
          <cell r="A8" t="str">
            <v>AAL</v>
          </cell>
          <cell r="B8" t="str">
            <v>AngloAmerican</v>
          </cell>
          <cell r="C8" t="str">
            <v>Regular</v>
          </cell>
          <cell r="D8">
            <v>10</v>
          </cell>
          <cell r="E8">
            <v>8</v>
          </cell>
          <cell r="F8">
            <v>6</v>
          </cell>
          <cell r="G8">
            <v>8</v>
          </cell>
          <cell r="H8">
            <v>6</v>
          </cell>
          <cell r="I8">
            <v>4</v>
          </cell>
          <cell r="J8">
            <v>6</v>
          </cell>
          <cell r="K8">
            <v>4</v>
          </cell>
          <cell r="L8">
            <v>2</v>
          </cell>
          <cell r="M8">
            <v>8.84</v>
          </cell>
          <cell r="N8">
            <v>10</v>
          </cell>
          <cell r="O8">
            <v>299.77084285718098</v>
          </cell>
          <cell r="P8">
            <v>194.14021468704399</v>
          </cell>
          <cell r="Q8">
            <v>141.49343604726499</v>
          </cell>
          <cell r="R8">
            <v>210.035369546152</v>
          </cell>
        </row>
        <row r="9">
          <cell r="A9" t="str">
            <v>AAPL</v>
          </cell>
          <cell r="B9" t="str">
            <v>Apple</v>
          </cell>
          <cell r="C9" t="str">
            <v>Regular</v>
          </cell>
          <cell r="D9">
            <v>10</v>
          </cell>
          <cell r="E9">
            <v>8</v>
          </cell>
          <cell r="F9">
            <v>6</v>
          </cell>
          <cell r="G9">
            <v>8</v>
          </cell>
          <cell r="H9">
            <v>6</v>
          </cell>
          <cell r="I9">
            <v>4</v>
          </cell>
          <cell r="J9">
            <v>6</v>
          </cell>
          <cell r="K9">
            <v>4</v>
          </cell>
          <cell r="L9">
            <v>2</v>
          </cell>
          <cell r="M9">
            <v>5.57</v>
          </cell>
          <cell r="N9">
            <v>10</v>
          </cell>
          <cell r="O9">
            <v>188.88275958308799</v>
          </cell>
          <cell r="P9">
            <v>122.32590450303501</v>
          </cell>
          <cell r="Q9">
            <v>89.153669545618897</v>
          </cell>
          <cell r="R9">
            <v>132.34129053982599</v>
          </cell>
        </row>
        <row r="10">
          <cell r="A10" t="str">
            <v>T</v>
          </cell>
          <cell r="B10" t="str">
            <v>AT&amp;T</v>
          </cell>
          <cell r="C10" t="str">
            <v>Regular</v>
          </cell>
          <cell r="D10">
            <v>10</v>
          </cell>
          <cell r="E10">
            <v>8</v>
          </cell>
          <cell r="F10">
            <v>6</v>
          </cell>
          <cell r="G10">
            <v>8</v>
          </cell>
          <cell r="H10">
            <v>6</v>
          </cell>
          <cell r="I10">
            <v>4</v>
          </cell>
          <cell r="J10">
            <v>6</v>
          </cell>
          <cell r="K10">
            <v>4</v>
          </cell>
          <cell r="L10">
            <v>2</v>
          </cell>
          <cell r="M10">
            <v>3.55</v>
          </cell>
          <cell r="N10">
            <v>10</v>
          </cell>
          <cell r="O10">
            <v>120.383087346492</v>
          </cell>
          <cell r="P10">
            <v>77.963547753281304</v>
          </cell>
          <cell r="Q10">
            <v>56.821459046130499</v>
          </cell>
          <cell r="R10">
            <v>84.346783019099504</v>
          </cell>
        </row>
        <row r="11">
          <cell r="A11" t="str">
            <v>AY</v>
          </cell>
          <cell r="B11" t="str">
            <v>Atlantica</v>
          </cell>
          <cell r="C11" t="str">
            <v>Regular</v>
          </cell>
          <cell r="D11">
            <v>10</v>
          </cell>
          <cell r="E11">
            <v>8</v>
          </cell>
          <cell r="F11">
            <v>6</v>
          </cell>
          <cell r="G11">
            <v>8</v>
          </cell>
          <cell r="H11">
            <v>6</v>
          </cell>
          <cell r="I11">
            <v>4</v>
          </cell>
          <cell r="J11">
            <v>6</v>
          </cell>
          <cell r="K11">
            <v>4</v>
          </cell>
          <cell r="L11">
            <v>2</v>
          </cell>
          <cell r="M11">
            <v>4.29</v>
          </cell>
          <cell r="N11">
            <v>10</v>
          </cell>
          <cell r="O11">
            <v>145.47702668069101</v>
          </cell>
          <cell r="P11">
            <v>94.215104186359696</v>
          </cell>
          <cell r="Q11">
            <v>68.665932199408402</v>
          </cell>
          <cell r="R11">
            <v>101.928929338573</v>
          </cell>
        </row>
        <row r="12">
          <cell r="A12" t="str">
            <v>BP.L</v>
          </cell>
          <cell r="B12" t="str">
            <v>BP</v>
          </cell>
          <cell r="C12" t="str">
            <v>Regular</v>
          </cell>
          <cell r="D12">
            <v>10</v>
          </cell>
          <cell r="E12">
            <v>8</v>
          </cell>
          <cell r="F12">
            <v>6</v>
          </cell>
          <cell r="G12">
            <v>8</v>
          </cell>
          <cell r="H12">
            <v>6</v>
          </cell>
          <cell r="I12">
            <v>4</v>
          </cell>
          <cell r="J12">
            <v>6</v>
          </cell>
          <cell r="K12">
            <v>4</v>
          </cell>
          <cell r="L12">
            <v>2</v>
          </cell>
          <cell r="M12">
            <v>0.63</v>
          </cell>
          <cell r="N12">
            <v>10</v>
          </cell>
          <cell r="O12">
            <v>21.363759162898699</v>
          </cell>
          <cell r="P12">
            <v>13.835784530864</v>
          </cell>
          <cell r="Q12">
            <v>10.0838082250879</v>
          </cell>
          <cell r="R12">
            <v>14.968584028741599</v>
          </cell>
        </row>
        <row r="13">
          <cell r="A13" t="str">
            <v>BIPC</v>
          </cell>
          <cell r="B13" t="str">
            <v>Brookfield Infrastructure</v>
          </cell>
          <cell r="C13" t="str">
            <v>Regular</v>
          </cell>
          <cell r="D13">
            <v>10</v>
          </cell>
          <cell r="E13">
            <v>8</v>
          </cell>
          <cell r="F13">
            <v>6</v>
          </cell>
          <cell r="G13">
            <v>8</v>
          </cell>
          <cell r="H13">
            <v>6</v>
          </cell>
          <cell r="I13">
            <v>4</v>
          </cell>
          <cell r="J13">
            <v>6</v>
          </cell>
          <cell r="K13">
            <v>4</v>
          </cell>
          <cell r="L13">
            <v>2</v>
          </cell>
          <cell r="N13">
            <v>10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BEPC</v>
          </cell>
          <cell r="B14" t="str">
            <v>Brookfield Renewable</v>
          </cell>
          <cell r="C14" t="str">
            <v>Regular</v>
          </cell>
          <cell r="D14">
            <v>10</v>
          </cell>
          <cell r="E14">
            <v>8</v>
          </cell>
          <cell r="F14">
            <v>6</v>
          </cell>
          <cell r="G14">
            <v>8</v>
          </cell>
          <cell r="H14">
            <v>6</v>
          </cell>
          <cell r="I14">
            <v>4</v>
          </cell>
          <cell r="J14">
            <v>6</v>
          </cell>
          <cell r="K14">
            <v>4</v>
          </cell>
          <cell r="L14">
            <v>2</v>
          </cell>
          <cell r="N14">
            <v>10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BTB-UN.TO</v>
          </cell>
          <cell r="B15" t="str">
            <v>BTB REIT</v>
          </cell>
          <cell r="C15" t="str">
            <v>Regular</v>
          </cell>
          <cell r="D15">
            <v>10</v>
          </cell>
          <cell r="E15">
            <v>8</v>
          </cell>
          <cell r="F15">
            <v>6</v>
          </cell>
          <cell r="G15">
            <v>8</v>
          </cell>
          <cell r="H15">
            <v>6</v>
          </cell>
          <cell r="I15">
            <v>4</v>
          </cell>
          <cell r="J15">
            <v>6</v>
          </cell>
          <cell r="K15">
            <v>4</v>
          </cell>
          <cell r="L15">
            <v>2</v>
          </cell>
          <cell r="M15">
            <v>0.57999999999999996</v>
          </cell>
          <cell r="N15">
            <v>10</v>
          </cell>
          <cell r="O15">
            <v>19.668222721398799</v>
          </cell>
          <cell r="P15">
            <v>12.7377063934938</v>
          </cell>
          <cell r="Q15">
            <v>9.2835059850016108</v>
          </cell>
          <cell r="R15">
            <v>13.780601169317601</v>
          </cell>
        </row>
        <row r="16">
          <cell r="A16" t="str">
            <v>CVX</v>
          </cell>
          <cell r="B16" t="str">
            <v>Chevron</v>
          </cell>
          <cell r="C16" t="str">
            <v>Regular</v>
          </cell>
          <cell r="D16">
            <v>10</v>
          </cell>
          <cell r="E16">
            <v>8</v>
          </cell>
          <cell r="F16">
            <v>6</v>
          </cell>
          <cell r="G16">
            <v>8</v>
          </cell>
          <cell r="H16">
            <v>6</v>
          </cell>
          <cell r="I16">
            <v>4</v>
          </cell>
          <cell r="J16">
            <v>6</v>
          </cell>
          <cell r="K16">
            <v>4</v>
          </cell>
          <cell r="L16">
            <v>2</v>
          </cell>
          <cell r="M16">
            <v>11.03</v>
          </cell>
          <cell r="N16">
            <v>10</v>
          </cell>
          <cell r="O16">
            <v>374.03533899487701</v>
          </cell>
          <cell r="P16">
            <v>242.236037103857</v>
          </cell>
          <cell r="Q16">
            <v>176.54667416304699</v>
          </cell>
          <cell r="R16">
            <v>262.06901878892</v>
          </cell>
        </row>
        <row r="17">
          <cell r="A17" t="str">
            <v>COST</v>
          </cell>
          <cell r="B17" t="str">
            <v>Costco</v>
          </cell>
          <cell r="C17" t="str">
            <v>Regular</v>
          </cell>
          <cell r="D17">
            <v>10</v>
          </cell>
          <cell r="E17">
            <v>8</v>
          </cell>
          <cell r="F17">
            <v>6</v>
          </cell>
          <cell r="G17">
            <v>8</v>
          </cell>
          <cell r="H17">
            <v>6</v>
          </cell>
          <cell r="I17">
            <v>4</v>
          </cell>
          <cell r="J17">
            <v>6</v>
          </cell>
          <cell r="K17">
            <v>4</v>
          </cell>
          <cell r="L17">
            <v>2</v>
          </cell>
          <cell r="M17">
            <v>12.12</v>
          </cell>
          <cell r="N17">
            <v>10</v>
          </cell>
          <cell r="O17">
            <v>410.99803341957499</v>
          </cell>
          <cell r="P17">
            <v>266.17414049852601</v>
          </cell>
          <cell r="Q17">
            <v>193.99326299693001</v>
          </cell>
          <cell r="R17">
            <v>287.96704512436202</v>
          </cell>
        </row>
        <row r="18">
          <cell r="A18" t="str">
            <v>DFS</v>
          </cell>
          <cell r="B18" t="str">
            <v>Discover Financial Services</v>
          </cell>
          <cell r="C18" t="str">
            <v>Regular</v>
          </cell>
          <cell r="D18">
            <v>10</v>
          </cell>
          <cell r="E18">
            <v>8</v>
          </cell>
          <cell r="F18">
            <v>6</v>
          </cell>
          <cell r="G18">
            <v>8</v>
          </cell>
          <cell r="H18">
            <v>6</v>
          </cell>
          <cell r="I18">
            <v>4</v>
          </cell>
          <cell r="J18">
            <v>6</v>
          </cell>
          <cell r="K18">
            <v>4</v>
          </cell>
          <cell r="L18">
            <v>2</v>
          </cell>
          <cell r="M18">
            <v>19.329999999999998</v>
          </cell>
          <cell r="N18">
            <v>10</v>
          </cell>
          <cell r="O18">
            <v>655.49438828385996</v>
          </cell>
          <cell r="P18">
            <v>424.51700790730303</v>
          </cell>
          <cell r="Q18">
            <v>309.39684601738099</v>
          </cell>
          <cell r="R18">
            <v>459.27417345329297</v>
          </cell>
        </row>
        <row r="19">
          <cell r="A19" t="str">
            <v>EBAY</v>
          </cell>
          <cell r="B19" t="str">
            <v>eBay</v>
          </cell>
          <cell r="C19" t="str">
            <v>Regular</v>
          </cell>
          <cell r="D19">
            <v>10</v>
          </cell>
          <cell r="E19">
            <v>8</v>
          </cell>
          <cell r="F19">
            <v>6</v>
          </cell>
          <cell r="G19">
            <v>8</v>
          </cell>
          <cell r="H19">
            <v>6</v>
          </cell>
          <cell r="I19">
            <v>4</v>
          </cell>
          <cell r="J19">
            <v>6</v>
          </cell>
          <cell r="K19">
            <v>4</v>
          </cell>
          <cell r="L19">
            <v>2</v>
          </cell>
          <cell r="M19">
            <v>3.39</v>
          </cell>
          <cell r="N19">
            <v>10</v>
          </cell>
          <cell r="O19">
            <v>114.957370733693</v>
          </cell>
          <cell r="P19">
            <v>74.449697713696807</v>
          </cell>
          <cell r="Q19">
            <v>54.2604918778542</v>
          </cell>
          <cell r="R19">
            <v>80.545237868942905</v>
          </cell>
        </row>
        <row r="20">
          <cell r="A20" t="str">
            <v>ENB</v>
          </cell>
          <cell r="B20" t="str">
            <v>Enbridge</v>
          </cell>
          <cell r="C20" t="str">
            <v>Regular</v>
          </cell>
          <cell r="D20">
            <v>10</v>
          </cell>
          <cell r="E20">
            <v>8</v>
          </cell>
          <cell r="F20">
            <v>6</v>
          </cell>
          <cell r="G20">
            <v>8</v>
          </cell>
          <cell r="H20">
            <v>6</v>
          </cell>
          <cell r="I20">
            <v>4</v>
          </cell>
          <cell r="J20">
            <v>6</v>
          </cell>
          <cell r="K20">
            <v>4</v>
          </cell>
          <cell r="L20">
            <v>2</v>
          </cell>
          <cell r="M20">
            <v>0.31</v>
          </cell>
          <cell r="N20">
            <v>10</v>
          </cell>
          <cell r="O20">
            <v>10.5123259372993</v>
          </cell>
          <cell r="P20">
            <v>6.8080844516949899</v>
          </cell>
          <cell r="Q20">
            <v>4.9618738885353402</v>
          </cell>
          <cell r="R20">
            <v>7.3654937284284001</v>
          </cell>
        </row>
        <row r="21">
          <cell r="A21" t="str">
            <v>XOM</v>
          </cell>
          <cell r="B21" t="str">
            <v>Exxon Mobil</v>
          </cell>
          <cell r="C21" t="str">
            <v>Regular</v>
          </cell>
          <cell r="D21">
            <v>10</v>
          </cell>
          <cell r="E21">
            <v>8</v>
          </cell>
          <cell r="F21">
            <v>6</v>
          </cell>
          <cell r="G21">
            <v>8</v>
          </cell>
          <cell r="H21">
            <v>6</v>
          </cell>
          <cell r="I21">
            <v>4</v>
          </cell>
          <cell r="J21">
            <v>6</v>
          </cell>
          <cell r="K21">
            <v>4</v>
          </cell>
          <cell r="L21">
            <v>2</v>
          </cell>
          <cell r="M21">
            <v>8.43</v>
          </cell>
          <cell r="N21">
            <v>10</v>
          </cell>
          <cell r="O21">
            <v>285.86744403688198</v>
          </cell>
          <cell r="P21">
            <v>185.135973960608</v>
          </cell>
          <cell r="Q21">
            <v>134.93095767855701</v>
          </cell>
          <cell r="R21">
            <v>200.29391009887499</v>
          </cell>
        </row>
        <row r="22">
          <cell r="A22" t="str">
            <v>FTS</v>
          </cell>
          <cell r="B22" t="str">
            <v>Fortis</v>
          </cell>
          <cell r="C22" t="str">
            <v>Regular</v>
          </cell>
          <cell r="D22">
            <v>10</v>
          </cell>
          <cell r="E22">
            <v>8</v>
          </cell>
          <cell r="F22">
            <v>6</v>
          </cell>
          <cell r="G22">
            <v>8</v>
          </cell>
          <cell r="H22">
            <v>6</v>
          </cell>
          <cell r="I22">
            <v>4</v>
          </cell>
          <cell r="J22">
            <v>6</v>
          </cell>
          <cell r="K22">
            <v>4</v>
          </cell>
          <cell r="L22">
            <v>2</v>
          </cell>
          <cell r="M22">
            <v>-0.91</v>
          </cell>
          <cell r="N22">
            <v>10</v>
          </cell>
          <cell r="O22">
            <v>-30.858763235298099</v>
          </cell>
          <cell r="P22">
            <v>-19.985022100136899</v>
          </cell>
          <cell r="Q22">
            <v>-14.5655007695714</v>
          </cell>
          <cell r="R22">
            <v>-21.621288041515601</v>
          </cell>
        </row>
        <row r="23">
          <cell r="A23" t="str">
            <v>GLEN.L</v>
          </cell>
          <cell r="B23" t="str">
            <v>Glencore</v>
          </cell>
          <cell r="C23" t="str">
            <v>Regular</v>
          </cell>
          <cell r="D23">
            <v>10</v>
          </cell>
          <cell r="E23">
            <v>8</v>
          </cell>
          <cell r="F23">
            <v>6</v>
          </cell>
          <cell r="G23">
            <v>8</v>
          </cell>
          <cell r="H23">
            <v>6</v>
          </cell>
          <cell r="I23">
            <v>4</v>
          </cell>
          <cell r="J23">
            <v>6</v>
          </cell>
          <cell r="K23">
            <v>4</v>
          </cell>
          <cell r="L23">
            <v>2</v>
          </cell>
          <cell r="M23">
            <v>0.4</v>
          </cell>
          <cell r="N23">
            <v>10</v>
          </cell>
          <cell r="O23">
            <v>13.5642915319991</v>
          </cell>
          <cell r="P23">
            <v>8.7846250989612695</v>
          </cell>
          <cell r="Q23">
            <v>6.4024179206907599</v>
          </cell>
          <cell r="R23">
            <v>9.5038628753914907</v>
          </cell>
        </row>
        <row r="24">
          <cell r="A24" t="str">
            <v>GMRE</v>
          </cell>
          <cell r="B24" t="str">
            <v>Global Medical REIT</v>
          </cell>
          <cell r="C24" t="str">
            <v>Regular</v>
          </cell>
          <cell r="D24">
            <v>10</v>
          </cell>
          <cell r="E24">
            <v>8</v>
          </cell>
          <cell r="F24">
            <v>6</v>
          </cell>
          <cell r="G24">
            <v>8</v>
          </cell>
          <cell r="H24">
            <v>6</v>
          </cell>
          <cell r="I24">
            <v>4</v>
          </cell>
          <cell r="J24">
            <v>6</v>
          </cell>
          <cell r="K24">
            <v>4</v>
          </cell>
          <cell r="L24">
            <v>2</v>
          </cell>
          <cell r="M24">
            <v>0.62</v>
          </cell>
          <cell r="N24">
            <v>10</v>
          </cell>
          <cell r="O24">
            <v>21.0246518745987</v>
          </cell>
          <cell r="P24">
            <v>13.6161689033899</v>
          </cell>
          <cell r="Q24">
            <v>9.9237477770706892</v>
          </cell>
          <cell r="R24">
            <v>14.7309874568568</v>
          </cell>
        </row>
        <row r="25">
          <cell r="A25" t="str">
            <v>IAG.L</v>
          </cell>
          <cell r="B25" t="str">
            <v>International Consolidated Airlines Group</v>
          </cell>
          <cell r="C25" t="str">
            <v>Regular</v>
          </cell>
          <cell r="D25">
            <v>10</v>
          </cell>
          <cell r="E25">
            <v>8</v>
          </cell>
          <cell r="F25">
            <v>6</v>
          </cell>
          <cell r="G25">
            <v>8</v>
          </cell>
          <cell r="H25">
            <v>6</v>
          </cell>
          <cell r="I25">
            <v>4</v>
          </cell>
          <cell r="J25">
            <v>6</v>
          </cell>
          <cell r="K25">
            <v>4</v>
          </cell>
          <cell r="L25">
            <v>2</v>
          </cell>
          <cell r="M25">
            <v>-0.2</v>
          </cell>
          <cell r="N25">
            <v>10</v>
          </cell>
          <cell r="O25">
            <v>-6.7821457659995801</v>
          </cell>
          <cell r="P25">
            <v>-4.3923125494806303</v>
          </cell>
          <cell r="Q25">
            <v>-3.2012089603453799</v>
          </cell>
          <cell r="R25">
            <v>-4.75193143769574</v>
          </cell>
        </row>
        <row r="26">
          <cell r="A26" t="str">
            <v>MA</v>
          </cell>
          <cell r="B26" t="str">
            <v>Mastercard</v>
          </cell>
          <cell r="C26" t="str">
            <v>Regular</v>
          </cell>
          <cell r="D26">
            <v>10</v>
          </cell>
          <cell r="E26">
            <v>8</v>
          </cell>
          <cell r="F26">
            <v>6</v>
          </cell>
          <cell r="G26">
            <v>8</v>
          </cell>
          <cell r="H26">
            <v>6</v>
          </cell>
          <cell r="I26">
            <v>4</v>
          </cell>
          <cell r="J26">
            <v>6</v>
          </cell>
          <cell r="K26">
            <v>4</v>
          </cell>
          <cell r="L26">
            <v>2</v>
          </cell>
          <cell r="M26">
            <v>8.75</v>
          </cell>
          <cell r="N26">
            <v>10</v>
          </cell>
          <cell r="O26">
            <v>296.71887726248201</v>
          </cell>
          <cell r="P26">
            <v>192.16367403977699</v>
          </cell>
          <cell r="Q26">
            <v>140.05289201510999</v>
          </cell>
          <cell r="R26">
            <v>207.89700039918799</v>
          </cell>
        </row>
        <row r="27">
          <cell r="A27" t="str">
            <v>MELI</v>
          </cell>
          <cell r="B27" t="str">
            <v>MercadoLibre</v>
          </cell>
          <cell r="C27" t="str">
            <v>Regular</v>
          </cell>
          <cell r="D27">
            <v>10</v>
          </cell>
          <cell r="E27">
            <v>8</v>
          </cell>
          <cell r="F27">
            <v>6</v>
          </cell>
          <cell r="G27">
            <v>8</v>
          </cell>
          <cell r="H27">
            <v>6</v>
          </cell>
          <cell r="I27">
            <v>4</v>
          </cell>
          <cell r="J27">
            <v>6</v>
          </cell>
          <cell r="K27">
            <v>4</v>
          </cell>
          <cell r="L27">
            <v>2</v>
          </cell>
          <cell r="M27">
            <v>7.14</v>
          </cell>
          <cell r="N27">
            <v>10</v>
          </cell>
          <cell r="O27">
            <v>242.122603846185</v>
          </cell>
          <cell r="P27">
            <v>156.80555801645801</v>
          </cell>
          <cell r="Q27">
            <v>114.28315988433</v>
          </cell>
          <cell r="R27">
            <v>169.64395232573801</v>
          </cell>
        </row>
        <row r="28">
          <cell r="A28" t="str">
            <v>MSFT</v>
          </cell>
          <cell r="B28" t="str">
            <v>Microsoft</v>
          </cell>
          <cell r="C28" t="str">
            <v>Regular</v>
          </cell>
          <cell r="D28">
            <v>10</v>
          </cell>
          <cell r="E28">
            <v>8</v>
          </cell>
          <cell r="F28">
            <v>6</v>
          </cell>
          <cell r="G28">
            <v>8</v>
          </cell>
          <cell r="H28">
            <v>6</v>
          </cell>
          <cell r="I28">
            <v>4</v>
          </cell>
          <cell r="J28">
            <v>6</v>
          </cell>
          <cell r="K28">
            <v>4</v>
          </cell>
          <cell r="L28">
            <v>2</v>
          </cell>
          <cell r="M28">
            <v>7.44</v>
          </cell>
          <cell r="N28">
            <v>10</v>
          </cell>
          <cell r="O28">
            <v>252.29582249518401</v>
          </cell>
          <cell r="P28">
            <v>163.394026840679</v>
          </cell>
          <cell r="Q28">
            <v>119.08497332484799</v>
          </cell>
          <cell r="R28">
            <v>176.771849482281</v>
          </cell>
        </row>
        <row r="29">
          <cell r="A29" t="str">
            <v>NFI.TO</v>
          </cell>
          <cell r="B29" t="str">
            <v>NFI Group</v>
          </cell>
          <cell r="C29" t="str">
            <v>Regular</v>
          </cell>
          <cell r="D29">
            <v>10</v>
          </cell>
          <cell r="E29">
            <v>8</v>
          </cell>
          <cell r="F29">
            <v>6</v>
          </cell>
          <cell r="G29">
            <v>8</v>
          </cell>
          <cell r="H29">
            <v>6</v>
          </cell>
          <cell r="I29">
            <v>4</v>
          </cell>
          <cell r="J29">
            <v>6</v>
          </cell>
          <cell r="K29">
            <v>4</v>
          </cell>
          <cell r="L29">
            <v>2</v>
          </cell>
          <cell r="M29">
            <v>0.65</v>
          </cell>
          <cell r="N29">
            <v>10</v>
          </cell>
          <cell r="O29">
            <v>22.041973739498602</v>
          </cell>
          <cell r="P29">
            <v>14.275015785812</v>
          </cell>
          <cell r="Q29">
            <v>10.403929121122401</v>
          </cell>
          <cell r="R29">
            <v>15.443777172511099</v>
          </cell>
        </row>
        <row r="30">
          <cell r="A30" t="str">
            <v>NXPI</v>
          </cell>
          <cell r="B30" t="str">
            <v>NXP Semiconductors</v>
          </cell>
          <cell r="C30" t="str">
            <v>Regular</v>
          </cell>
          <cell r="D30">
            <v>10</v>
          </cell>
          <cell r="E30">
            <v>8</v>
          </cell>
          <cell r="F30">
            <v>6</v>
          </cell>
          <cell r="G30">
            <v>8</v>
          </cell>
          <cell r="H30">
            <v>6</v>
          </cell>
          <cell r="I30">
            <v>4</v>
          </cell>
          <cell r="J30">
            <v>6</v>
          </cell>
          <cell r="K30">
            <v>4</v>
          </cell>
          <cell r="L30">
            <v>2</v>
          </cell>
          <cell r="M30">
            <v>7.92</v>
          </cell>
          <cell r="N30">
            <v>10</v>
          </cell>
          <cell r="O30">
            <v>268.57297233358298</v>
          </cell>
          <cell r="P30">
            <v>173.93557695943301</v>
          </cell>
          <cell r="Q30">
            <v>126.767874829677</v>
          </cell>
          <cell r="R30">
            <v>188.17648493275101</v>
          </cell>
        </row>
        <row r="31">
          <cell r="A31" t="str">
            <v>PYPL</v>
          </cell>
          <cell r="B31" t="str">
            <v>PayPal</v>
          </cell>
          <cell r="C31" t="str">
            <v>Regular</v>
          </cell>
          <cell r="D31">
            <v>10</v>
          </cell>
          <cell r="E31">
            <v>8</v>
          </cell>
          <cell r="F31">
            <v>6</v>
          </cell>
          <cell r="G31">
            <v>8</v>
          </cell>
          <cell r="H31">
            <v>6</v>
          </cell>
          <cell r="I31">
            <v>4</v>
          </cell>
          <cell r="J31">
            <v>6</v>
          </cell>
          <cell r="K31">
            <v>4</v>
          </cell>
          <cell r="L31">
            <v>2</v>
          </cell>
          <cell r="M31">
            <v>4.63</v>
          </cell>
          <cell r="N31">
            <v>10</v>
          </cell>
          <cell r="O31">
            <v>157.00667448288999</v>
          </cell>
          <cell r="P31">
            <v>101.68203552047601</v>
          </cell>
          <cell r="Q31">
            <v>74.107987431995596</v>
          </cell>
          <cell r="R31">
            <v>110.007212782656</v>
          </cell>
        </row>
        <row r="32">
          <cell r="A32" t="str">
            <v>RIO</v>
          </cell>
          <cell r="B32" t="str">
            <v>Rio Tinto</v>
          </cell>
          <cell r="C32" t="str">
            <v>Regular</v>
          </cell>
          <cell r="D32">
            <v>10</v>
          </cell>
          <cell r="E32">
            <v>8</v>
          </cell>
          <cell r="F32">
            <v>6</v>
          </cell>
          <cell r="G32">
            <v>8</v>
          </cell>
          <cell r="H32">
            <v>6</v>
          </cell>
          <cell r="I32">
            <v>4</v>
          </cell>
          <cell r="J32">
            <v>6</v>
          </cell>
          <cell r="K32">
            <v>4</v>
          </cell>
          <cell r="L32">
            <v>2</v>
          </cell>
          <cell r="M32">
            <v>11.1</v>
          </cell>
          <cell r="N32">
            <v>10</v>
          </cell>
          <cell r="O32">
            <v>376.409090012977</v>
          </cell>
          <cell r="P32">
            <v>243.77334649617501</v>
          </cell>
          <cell r="Q32">
            <v>177.66709729916801</v>
          </cell>
          <cell r="R32">
            <v>263.73219479211298</v>
          </cell>
        </row>
        <row r="33">
          <cell r="A33" t="str">
            <v>SHEL</v>
          </cell>
          <cell r="B33" t="str">
            <v>Shell</v>
          </cell>
          <cell r="C33" t="str">
            <v>Regular</v>
          </cell>
          <cell r="D33">
            <v>10</v>
          </cell>
          <cell r="E33">
            <v>8</v>
          </cell>
          <cell r="F33">
            <v>6</v>
          </cell>
          <cell r="G33">
            <v>8</v>
          </cell>
          <cell r="H33">
            <v>6</v>
          </cell>
          <cell r="I33">
            <v>4</v>
          </cell>
          <cell r="J33">
            <v>6</v>
          </cell>
          <cell r="K33">
            <v>4</v>
          </cell>
          <cell r="L33">
            <v>2</v>
          </cell>
          <cell r="M33">
            <v>3.36</v>
          </cell>
          <cell r="N33">
            <v>10</v>
          </cell>
          <cell r="O33">
            <v>113.940048868793</v>
          </cell>
          <cell r="P33">
            <v>73.790850831274696</v>
          </cell>
          <cell r="Q33">
            <v>53.7803105338024</v>
          </cell>
          <cell r="R33">
            <v>79.832448153288496</v>
          </cell>
        </row>
        <row r="34">
          <cell r="A34" t="str">
            <v>SAP</v>
          </cell>
          <cell r="B34" t="str">
            <v>Saputo</v>
          </cell>
          <cell r="C34" t="str">
            <v>Regular</v>
          </cell>
          <cell r="D34">
            <v>10</v>
          </cell>
          <cell r="E34">
            <v>8</v>
          </cell>
          <cell r="F34">
            <v>6</v>
          </cell>
          <cell r="G34">
            <v>8</v>
          </cell>
          <cell r="H34">
            <v>6</v>
          </cell>
          <cell r="I34">
            <v>4</v>
          </cell>
          <cell r="J34">
            <v>6</v>
          </cell>
          <cell r="K34">
            <v>4</v>
          </cell>
          <cell r="L34">
            <v>2</v>
          </cell>
          <cell r="M34">
            <v>1.25</v>
          </cell>
          <cell r="N34">
            <v>10</v>
          </cell>
          <cell r="O34">
            <v>42.388411037497399</v>
          </cell>
          <cell r="P34">
            <v>27.451953434253902</v>
          </cell>
          <cell r="Q34">
            <v>20.007556002158601</v>
          </cell>
          <cell r="R34">
            <v>29.699571485598401</v>
          </cell>
        </row>
        <row r="35">
          <cell r="A35" t="str">
            <v>TRP</v>
          </cell>
          <cell r="B35" t="str">
            <v>TC Energy</v>
          </cell>
          <cell r="C35" t="str">
            <v>Regular</v>
          </cell>
          <cell r="D35">
            <v>10</v>
          </cell>
          <cell r="E35">
            <v>8</v>
          </cell>
          <cell r="F35">
            <v>6</v>
          </cell>
          <cell r="G35">
            <v>8</v>
          </cell>
          <cell r="H35">
            <v>6</v>
          </cell>
          <cell r="I35">
            <v>4</v>
          </cell>
          <cell r="J35">
            <v>6</v>
          </cell>
          <cell r="K35">
            <v>4</v>
          </cell>
          <cell r="L35">
            <v>2</v>
          </cell>
          <cell r="M35">
            <v>0.67</v>
          </cell>
          <cell r="N35">
            <v>10</v>
          </cell>
          <cell r="O35">
            <v>22.7201883160986</v>
          </cell>
          <cell r="P35">
            <v>14.7142470407601</v>
          </cell>
          <cell r="Q35">
            <v>10.724050017156999</v>
          </cell>
          <cell r="R35">
            <v>15.918970316280699</v>
          </cell>
        </row>
        <row r="36">
          <cell r="A36" t="str">
            <v>TU</v>
          </cell>
          <cell r="B36" t="str">
            <v>TELUS</v>
          </cell>
          <cell r="C36" t="str">
            <v>Regular</v>
          </cell>
          <cell r="D36">
            <v>10</v>
          </cell>
          <cell r="E36">
            <v>8</v>
          </cell>
          <cell r="F36">
            <v>6</v>
          </cell>
          <cell r="G36">
            <v>8</v>
          </cell>
          <cell r="H36">
            <v>6</v>
          </cell>
          <cell r="I36">
            <v>4</v>
          </cell>
          <cell r="J36">
            <v>6</v>
          </cell>
          <cell r="K36">
            <v>4</v>
          </cell>
          <cell r="L36">
            <v>2</v>
          </cell>
          <cell r="M36">
            <v>-0.55000000000000004</v>
          </cell>
          <cell r="N36">
            <v>10</v>
          </cell>
          <cell r="O36">
            <v>-18.650900856498801</v>
          </cell>
          <cell r="P36">
            <v>-12.0788595110717</v>
          </cell>
          <cell r="Q36">
            <v>-8.8033246409497998</v>
          </cell>
          <cell r="R36">
            <v>-13.0678114536633</v>
          </cell>
        </row>
        <row r="37">
          <cell r="A37" t="str">
            <v>TDG</v>
          </cell>
          <cell r="B37" t="str">
            <v>TransDigm</v>
          </cell>
          <cell r="C37" t="str">
            <v>Regular</v>
          </cell>
          <cell r="D37">
            <v>10</v>
          </cell>
          <cell r="E37">
            <v>8</v>
          </cell>
          <cell r="F37">
            <v>6</v>
          </cell>
          <cell r="G37">
            <v>8</v>
          </cell>
          <cell r="H37">
            <v>6</v>
          </cell>
          <cell r="I37">
            <v>4</v>
          </cell>
          <cell r="J37">
            <v>6</v>
          </cell>
          <cell r="K37">
            <v>4</v>
          </cell>
          <cell r="L37">
            <v>2</v>
          </cell>
          <cell r="M37">
            <v>19.34</v>
          </cell>
          <cell r="N37">
            <v>10</v>
          </cell>
          <cell r="O37">
            <v>655.83349557216002</v>
          </cell>
          <cell r="P37">
            <v>424.73662353477698</v>
          </cell>
          <cell r="Q37">
            <v>309.55690646539801</v>
          </cell>
          <cell r="R37">
            <v>459.51177002517801</v>
          </cell>
        </row>
        <row r="38">
          <cell r="A38" t="str">
            <v>V</v>
          </cell>
          <cell r="B38" t="str">
            <v>Visa</v>
          </cell>
          <cell r="C38" t="str">
            <v>Regular</v>
          </cell>
          <cell r="D38">
            <v>10</v>
          </cell>
          <cell r="E38">
            <v>8</v>
          </cell>
          <cell r="F38">
            <v>6</v>
          </cell>
          <cell r="G38">
            <v>8</v>
          </cell>
          <cell r="H38">
            <v>6</v>
          </cell>
          <cell r="I38">
            <v>4</v>
          </cell>
          <cell r="J38">
            <v>6</v>
          </cell>
          <cell r="K38">
            <v>4</v>
          </cell>
          <cell r="L38">
            <v>2</v>
          </cell>
          <cell r="M38">
            <v>6.82</v>
          </cell>
          <cell r="N38">
            <v>10</v>
          </cell>
          <cell r="O38">
            <v>231.271170620585</v>
          </cell>
          <cell r="P38">
            <v>149.77785793728901</v>
          </cell>
          <cell r="Q38">
            <v>109.16122554777699</v>
          </cell>
          <cell r="R38">
            <v>162.04086202542399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K11" sqref="K11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4" max="4" width="13" bestFit="1" customWidth="1"/>
    <col min="5" max="6" width="11.83203125" bestFit="1" customWidth="1"/>
    <col min="7" max="7" width="11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81</v>
      </c>
      <c r="E1" t="s">
        <v>80</v>
      </c>
      <c r="F1" t="s">
        <v>78</v>
      </c>
      <c r="G1" s="1" t="s">
        <v>79</v>
      </c>
    </row>
    <row r="2" spans="1:7">
      <c r="A2" t="s">
        <v>3</v>
      </c>
      <c r="B2" t="s">
        <v>4</v>
      </c>
      <c r="C2" t="s">
        <v>5</v>
      </c>
      <c r="D2" t="s">
        <v>4</v>
      </c>
      <c r="E2">
        <f>VLOOKUP(A2,Price!A2:D47,4,FALSE)</f>
        <v>322.510009765625</v>
      </c>
      <c r="F2">
        <f>VLOOKUP(A2,NPV!A2:R38,18,FALSE)</f>
        <v>314.34026460357302</v>
      </c>
      <c r="G2" s="2">
        <f>E2/F2</f>
        <v>1.0259901326110901</v>
      </c>
    </row>
    <row r="3" spans="1:7">
      <c r="A3" t="s">
        <v>6</v>
      </c>
      <c r="B3" t="s">
        <v>7</v>
      </c>
      <c r="C3" t="s">
        <v>5</v>
      </c>
      <c r="D3" t="s">
        <v>7</v>
      </c>
      <c r="E3">
        <f>VLOOKUP(A3,Price!A3:D48,4,FALSE)</f>
        <v>14.2600002288818</v>
      </c>
      <c r="F3">
        <f>VLOOKUP(A3,NPV!A3:R39,18,FALSE)</f>
        <v>-12.355021738008899</v>
      </c>
      <c r="G3" s="2">
        <f t="shared" ref="G3:G38" si="0">E3/F3</f>
        <v>-1.1541865754078311</v>
      </c>
    </row>
    <row r="4" spans="1:7">
      <c r="A4" t="s">
        <v>8</v>
      </c>
      <c r="B4" t="s">
        <v>9</v>
      </c>
      <c r="C4" t="s">
        <v>5</v>
      </c>
      <c r="D4" t="s">
        <v>9</v>
      </c>
      <c r="E4">
        <f>VLOOKUP(A4,Price!A4:D49,4,FALSE)</f>
        <v>107.94000244140599</v>
      </c>
      <c r="F4">
        <f>VLOOKUP(A4,NPV!A4:R40,18,FALSE)</f>
        <v>253.515542201068</v>
      </c>
      <c r="G4" s="2">
        <f t="shared" si="0"/>
        <v>0.42577272187831672</v>
      </c>
    </row>
    <row r="5" spans="1:7">
      <c r="A5" t="s">
        <v>10</v>
      </c>
      <c r="B5" t="s">
        <v>11</v>
      </c>
      <c r="C5" t="s">
        <v>5</v>
      </c>
      <c r="D5" t="s">
        <v>11</v>
      </c>
      <c r="E5">
        <f>VLOOKUP(A5,Price!A5:D50,4,FALSE)</f>
        <v>2690.38989257812</v>
      </c>
      <c r="F5">
        <f>VLOOKUP(A5,NPV!A5:R41,18,FALSE)</f>
        <v>2384.7567920076099</v>
      </c>
      <c r="G5" s="2">
        <f t="shared" si="0"/>
        <v>1.1281611196558172</v>
      </c>
    </row>
    <row r="6" spans="1:7">
      <c r="A6" t="s">
        <v>12</v>
      </c>
      <c r="B6" t="s">
        <v>13</v>
      </c>
      <c r="C6" t="s">
        <v>5</v>
      </c>
      <c r="D6" t="s">
        <v>13</v>
      </c>
      <c r="E6">
        <f>VLOOKUP(A6,Price!A6:D51,4,FALSE)</f>
        <v>27.829999923706001</v>
      </c>
      <c r="F6">
        <f>VLOOKUP(A6,NPV!A6:R42,18,FALSE)</f>
        <v>-11.6422320223545</v>
      </c>
      <c r="G6" s="2">
        <f t="shared" si="0"/>
        <v>-2.3904350875561509</v>
      </c>
    </row>
    <row r="7" spans="1:7">
      <c r="A7" t="s">
        <v>14</v>
      </c>
      <c r="B7" t="s">
        <v>15</v>
      </c>
      <c r="C7" t="s">
        <v>5</v>
      </c>
      <c r="D7" t="s">
        <v>82</v>
      </c>
      <c r="E7">
        <f>VLOOKUP(A7,Price!A7:D52,4,FALSE)</f>
        <v>3075.77001953125</v>
      </c>
      <c r="F7">
        <f>VLOOKUP(A7,NPV!A7:R43,18,FALSE)</f>
        <v>-691.406024184731</v>
      </c>
      <c r="G7" s="2">
        <f t="shared" si="0"/>
        <v>-4.4485727806002755</v>
      </c>
    </row>
    <row r="8" spans="1:7">
      <c r="A8" t="s">
        <v>16</v>
      </c>
      <c r="B8" t="s">
        <v>17</v>
      </c>
      <c r="C8" t="s">
        <v>5</v>
      </c>
      <c r="D8" t="s">
        <v>83</v>
      </c>
      <c r="E8">
        <f>VLOOKUP(A8,Price!A8:D53,4,FALSE)</f>
        <v>17.459999084472599</v>
      </c>
      <c r="F8">
        <f>VLOOKUP(A8,NPV!A8:R44,18,FALSE)</f>
        <v>210.035369546152</v>
      </c>
      <c r="G8" s="2">
        <f t="shared" si="0"/>
        <v>8.3128851689124844E-2</v>
      </c>
    </row>
    <row r="9" spans="1:7">
      <c r="A9" t="s">
        <v>18</v>
      </c>
      <c r="B9" t="s">
        <v>19</v>
      </c>
      <c r="C9" t="s">
        <v>5</v>
      </c>
      <c r="D9" t="s">
        <v>19</v>
      </c>
      <c r="E9">
        <f>VLOOKUP(A9,Price!A9:D54,4,FALSE)</f>
        <v>164.850006103515</v>
      </c>
      <c r="F9">
        <f>VLOOKUP(A9,NPV!A9:R45,18,FALSE)</f>
        <v>132.34129053982599</v>
      </c>
      <c r="G9" s="2">
        <f t="shared" si="0"/>
        <v>1.2456430297081471</v>
      </c>
    </row>
    <row r="10" spans="1:7">
      <c r="A10" t="s">
        <v>20</v>
      </c>
      <c r="B10" t="s">
        <v>21</v>
      </c>
      <c r="C10" t="s">
        <v>5</v>
      </c>
      <c r="D10" t="s">
        <v>84</v>
      </c>
      <c r="E10">
        <f>VLOOKUP(A10,Price!A10:D55,4,FALSE)</f>
        <v>23.909999847412099</v>
      </c>
      <c r="F10">
        <f>VLOOKUP(A10,NPV!A10:R46,18,FALSE)</f>
        <v>84.346783019099504</v>
      </c>
      <c r="G10" s="2">
        <f t="shared" si="0"/>
        <v>0.28347257585387592</v>
      </c>
    </row>
    <row r="11" spans="1:7">
      <c r="A11" t="s">
        <v>22</v>
      </c>
      <c r="B11" t="s">
        <v>23</v>
      </c>
      <c r="C11" t="s">
        <v>5</v>
      </c>
      <c r="D11" t="s">
        <v>23</v>
      </c>
      <c r="E11">
        <f>VLOOKUP(A11,Price!A11:D56,4,FALSE)</f>
        <v>33.319999694824197</v>
      </c>
      <c r="F11">
        <f>VLOOKUP(A11,NPV!A11:R47,18,FALSE)</f>
        <v>101.928929338573</v>
      </c>
      <c r="G11" s="2">
        <f t="shared" si="0"/>
        <v>0.32689443429888848</v>
      </c>
    </row>
    <row r="12" spans="1:7">
      <c r="A12" t="s">
        <v>24</v>
      </c>
      <c r="B12" t="s">
        <v>25</v>
      </c>
      <c r="C12" t="s">
        <v>5</v>
      </c>
      <c r="D12" t="s">
        <v>25</v>
      </c>
      <c r="E12">
        <f>VLOOKUP(A12,Price!A12:D57,4,FALSE)</f>
        <v>378.5</v>
      </c>
      <c r="F12">
        <f>VLOOKUP(A12,NPV!A12:R48,18,FALSE)</f>
        <v>14.968584028741599</v>
      </c>
      <c r="G12" s="2">
        <f t="shared" si="0"/>
        <v>25.286292896725001</v>
      </c>
    </row>
    <row r="13" spans="1:7">
      <c r="A13" t="s">
        <v>26</v>
      </c>
      <c r="B13" t="s">
        <v>27</v>
      </c>
      <c r="C13" t="s">
        <v>5</v>
      </c>
      <c r="D13" t="s">
        <v>85</v>
      </c>
      <c r="E13">
        <f>VLOOKUP(A13,Price!A13:D58,4,FALSE)</f>
        <v>69.879997253417898</v>
      </c>
      <c r="F13">
        <f>VLOOKUP(A13,NPV!A13:R49,18,FALSE)</f>
        <v>0</v>
      </c>
      <c r="G13" s="2" t="e">
        <f t="shared" si="0"/>
        <v>#DIV/0!</v>
      </c>
    </row>
    <row r="14" spans="1:7">
      <c r="A14" t="s">
        <v>28</v>
      </c>
      <c r="B14" t="s">
        <v>29</v>
      </c>
      <c r="C14" t="s">
        <v>5</v>
      </c>
      <c r="D14" t="s">
        <v>86</v>
      </c>
      <c r="E14">
        <f>VLOOKUP(A14,Price!A14:D59,4,FALSE)</f>
        <v>35.650001525878899</v>
      </c>
      <c r="F14">
        <f>VLOOKUP(A14,NPV!A14:R50,18,FALSE)</f>
        <v>0</v>
      </c>
      <c r="G14" s="2" t="e">
        <f t="shared" si="0"/>
        <v>#DIV/0!</v>
      </c>
    </row>
    <row r="15" spans="1:7">
      <c r="A15" t="s">
        <v>30</v>
      </c>
      <c r="B15" t="s">
        <v>31</v>
      </c>
      <c r="C15" t="s">
        <v>5</v>
      </c>
      <c r="D15" t="s">
        <v>87</v>
      </c>
      <c r="E15">
        <f>VLOOKUP(A15,Price!A15:D60,4,FALSE)</f>
        <v>4.0700001716613698</v>
      </c>
      <c r="F15">
        <f>VLOOKUP(A15,NPV!A15:R51,18,FALSE)</f>
        <v>13.780601169317601</v>
      </c>
      <c r="G15" s="2">
        <f t="shared" si="0"/>
        <v>0.29534271557928787</v>
      </c>
    </row>
    <row r="16" spans="1:7">
      <c r="A16" t="s">
        <v>32</v>
      </c>
      <c r="B16" t="s">
        <v>33</v>
      </c>
      <c r="C16" t="s">
        <v>5</v>
      </c>
      <c r="D16" t="s">
        <v>33</v>
      </c>
      <c r="E16">
        <f>VLOOKUP(A16,Price!A16:D61,4,FALSE)</f>
        <v>140.38000488281199</v>
      </c>
      <c r="F16">
        <f>VLOOKUP(A16,NPV!A16:R52,18,FALSE)</f>
        <v>262.06901878892</v>
      </c>
      <c r="G16" s="2">
        <f t="shared" si="0"/>
        <v>0.53566043606199476</v>
      </c>
    </row>
    <row r="17" spans="1:7">
      <c r="A17" t="s">
        <v>34</v>
      </c>
      <c r="B17" t="s">
        <v>35</v>
      </c>
      <c r="C17" t="s">
        <v>5</v>
      </c>
      <c r="D17" t="s">
        <v>35</v>
      </c>
      <c r="E17">
        <f>VLOOKUP(A17,Price!A17:D62,4,FALSE)</f>
        <v>517.489990234375</v>
      </c>
      <c r="F17">
        <f>VLOOKUP(A17,NPV!A17:R53,18,FALSE)</f>
        <v>287.96704512436202</v>
      </c>
      <c r="G17" s="2">
        <f t="shared" si="0"/>
        <v>1.7970458738113271</v>
      </c>
    </row>
    <row r="18" spans="1:7">
      <c r="A18" t="s">
        <v>36</v>
      </c>
      <c r="B18" t="s">
        <v>37</v>
      </c>
      <c r="C18" t="s">
        <v>5</v>
      </c>
      <c r="D18" t="s">
        <v>88</v>
      </c>
      <c r="E18">
        <f>VLOOKUP(A18,Price!A18:D63,4,FALSE)</f>
        <v>124.01000213623</v>
      </c>
      <c r="F18">
        <f>VLOOKUP(A18,NPV!A18:R54,18,FALSE)</f>
        <v>459.27417345329297</v>
      </c>
      <c r="G18" s="2">
        <f t="shared" si="0"/>
        <v>0.27001301031973118</v>
      </c>
    </row>
    <row r="19" spans="1:7">
      <c r="A19" t="s">
        <v>38</v>
      </c>
      <c r="B19" t="s">
        <v>39</v>
      </c>
      <c r="C19" t="s">
        <v>5</v>
      </c>
      <c r="D19" t="s">
        <v>39</v>
      </c>
      <c r="E19">
        <f>VLOOKUP(A19,Price!A19:D64,4,FALSE)</f>
        <v>54.599998474121001</v>
      </c>
      <c r="F19">
        <f>VLOOKUP(A19,NPV!A19:R55,18,FALSE)</f>
        <v>80.545237868942905</v>
      </c>
      <c r="G19" s="2">
        <f t="shared" si="0"/>
        <v>0.67787990846785973</v>
      </c>
    </row>
    <row r="20" spans="1:7">
      <c r="A20" t="s">
        <v>40</v>
      </c>
      <c r="B20" t="s">
        <v>41</v>
      </c>
      <c r="C20" t="s">
        <v>5</v>
      </c>
      <c r="D20" t="s">
        <v>41</v>
      </c>
      <c r="E20">
        <f>VLOOKUP(A20,Price!A20:D65,4,FALSE)</f>
        <v>42.599998474121001</v>
      </c>
      <c r="F20">
        <f>VLOOKUP(A20,NPV!A20:R56,18,FALSE)</f>
        <v>7.3654937284284001</v>
      </c>
      <c r="G20" s="2">
        <f t="shared" si="0"/>
        <v>5.7837261214002424</v>
      </c>
    </row>
    <row r="21" spans="1:7">
      <c r="A21" t="s">
        <v>42</v>
      </c>
      <c r="B21" t="s">
        <v>43</v>
      </c>
      <c r="C21" t="s">
        <v>5</v>
      </c>
      <c r="D21" t="s">
        <v>89</v>
      </c>
      <c r="E21">
        <f>VLOOKUP(A21,Price!A21:D66,4,FALSE)</f>
        <v>77.839996337890597</v>
      </c>
      <c r="F21">
        <f>VLOOKUP(A21,NPV!A21:R57,18,FALSE)</f>
        <v>200.29391009887499</v>
      </c>
      <c r="G21" s="2">
        <f t="shared" si="0"/>
        <v>0.38862887193856727</v>
      </c>
    </row>
    <row r="22" spans="1:7">
      <c r="A22" t="s">
        <v>44</v>
      </c>
      <c r="B22" t="s">
        <v>45</v>
      </c>
      <c r="C22" t="s">
        <v>5</v>
      </c>
      <c r="D22" t="s">
        <v>45</v>
      </c>
      <c r="E22">
        <f>VLOOKUP(A22,Price!A22:D67,4,FALSE)</f>
        <v>45.819999694824197</v>
      </c>
      <c r="F22">
        <f>VLOOKUP(A22,NPV!A22:R58,18,FALSE)</f>
        <v>-21.621288041515601</v>
      </c>
      <c r="G22" s="2">
        <f t="shared" si="0"/>
        <v>-2.1192076811910567</v>
      </c>
    </row>
    <row r="23" spans="1:7">
      <c r="A23" t="s">
        <v>46</v>
      </c>
      <c r="B23" t="s">
        <v>47</v>
      </c>
      <c r="C23" t="s">
        <v>5</v>
      </c>
      <c r="D23" t="s">
        <v>47</v>
      </c>
      <c r="E23">
        <f>VLOOKUP(A23,Price!A23:D68,4,FALSE)</f>
        <v>439.14999389648398</v>
      </c>
      <c r="F23">
        <f>VLOOKUP(A23,NPV!A23:R59,18,FALSE)</f>
        <v>9.5038628753914907</v>
      </c>
      <c r="G23" s="2">
        <f t="shared" si="0"/>
        <v>46.207526313703696</v>
      </c>
    </row>
    <row r="24" spans="1:7">
      <c r="A24" t="s">
        <v>48</v>
      </c>
      <c r="B24" t="s">
        <v>49</v>
      </c>
      <c r="C24" t="s">
        <v>5</v>
      </c>
      <c r="D24" t="s">
        <v>90</v>
      </c>
      <c r="E24">
        <f>VLOOKUP(A24,Price!A24:D69,4,FALSE)</f>
        <v>15.9600000381469</v>
      </c>
      <c r="F24">
        <f>VLOOKUP(A24,NPV!A24:R60,18,FALSE)</f>
        <v>14.7309874568568</v>
      </c>
      <c r="G24" s="2">
        <f t="shared" si="0"/>
        <v>1.0834304275181521</v>
      </c>
    </row>
    <row r="25" spans="1:7">
      <c r="A25" t="s">
        <v>50</v>
      </c>
      <c r="B25" t="s">
        <v>51</v>
      </c>
      <c r="C25" t="s">
        <v>5</v>
      </c>
      <c r="D25" t="s">
        <v>91</v>
      </c>
      <c r="E25">
        <f>VLOOKUP(A25,Price!A25:D70,4,FALSE)</f>
        <v>154.52000427246</v>
      </c>
      <c r="F25">
        <f>VLOOKUP(A25,NPV!A25:R61,18,FALSE)</f>
        <v>-4.75193143769574</v>
      </c>
      <c r="G25" s="2">
        <f t="shared" si="0"/>
        <v>-32.517305078666773</v>
      </c>
    </row>
    <row r="26" spans="1:7">
      <c r="A26" t="s">
        <v>52</v>
      </c>
      <c r="B26" t="s">
        <v>53</v>
      </c>
      <c r="C26" t="s">
        <v>5</v>
      </c>
      <c r="D26" t="s">
        <v>53</v>
      </c>
      <c r="E26">
        <f>VLOOKUP(A26,Price!A26:D71,4,FALSE)</f>
        <v>369.08999633789</v>
      </c>
      <c r="F26">
        <f>VLOOKUP(A26,NPV!A26:R62,18,FALSE)</f>
        <v>207.89700039918799</v>
      </c>
      <c r="G26" s="2">
        <f t="shared" si="0"/>
        <v>1.7753502726311179</v>
      </c>
    </row>
    <row r="27" spans="1:7">
      <c r="A27" t="s">
        <v>54</v>
      </c>
      <c r="B27" t="s">
        <v>55</v>
      </c>
      <c r="C27" t="s">
        <v>5</v>
      </c>
      <c r="D27" t="s">
        <v>55</v>
      </c>
      <c r="E27">
        <f>VLOOKUP(A27,Price!A27:D72,4,FALSE)</f>
        <v>1111.39001464843</v>
      </c>
      <c r="F27">
        <f>VLOOKUP(A27,NPV!A27:R63,18,FALSE)</f>
        <v>169.64395232573801</v>
      </c>
      <c r="G27" s="2">
        <f t="shared" si="0"/>
        <v>6.5513093712555079</v>
      </c>
    </row>
    <row r="28" spans="1:7">
      <c r="A28" t="s">
        <v>56</v>
      </c>
      <c r="B28" t="s">
        <v>57</v>
      </c>
      <c r="C28" t="s">
        <v>5</v>
      </c>
      <c r="D28" t="s">
        <v>57</v>
      </c>
      <c r="E28">
        <f>VLOOKUP(A28,Price!A28:D73,4,FALSE)</f>
        <v>297.30999755859301</v>
      </c>
      <c r="F28">
        <f>VLOOKUP(A28,NPV!A28:R64,18,FALSE)</f>
        <v>176.771849482281</v>
      </c>
      <c r="G28" s="2">
        <f t="shared" si="0"/>
        <v>1.6818854270594388</v>
      </c>
    </row>
    <row r="29" spans="1:7">
      <c r="A29" t="s">
        <v>58</v>
      </c>
      <c r="B29" t="s">
        <v>59</v>
      </c>
      <c r="C29" t="s">
        <v>5</v>
      </c>
      <c r="D29" t="s">
        <v>92</v>
      </c>
      <c r="E29">
        <f>VLOOKUP(A29,Price!A29:D74,4,FALSE)</f>
        <v>18.850000381469702</v>
      </c>
      <c r="F29">
        <f>VLOOKUP(A29,NPV!A29:R65,18,FALSE)</f>
        <v>15.443777172511099</v>
      </c>
      <c r="G29" s="2">
        <f t="shared" si="0"/>
        <v>1.2205563555411467</v>
      </c>
    </row>
    <row r="30" spans="1:7">
      <c r="A30" t="s">
        <v>60</v>
      </c>
      <c r="B30" t="s">
        <v>61</v>
      </c>
      <c r="C30" t="s">
        <v>5</v>
      </c>
      <c r="D30" t="s">
        <v>93</v>
      </c>
      <c r="E30">
        <f>VLOOKUP(A30,Price!A30:D75,4,FALSE)</f>
        <v>194.19999694824199</v>
      </c>
      <c r="F30">
        <f>VLOOKUP(A30,NPV!A30:R66,18,FALSE)</f>
        <v>188.17648493275101</v>
      </c>
      <c r="G30" s="2">
        <f t="shared" si="0"/>
        <v>1.0320099082392979</v>
      </c>
    </row>
    <row r="31" spans="1:7">
      <c r="A31" t="s">
        <v>62</v>
      </c>
      <c r="B31" t="s">
        <v>63</v>
      </c>
      <c r="C31" t="s">
        <v>5</v>
      </c>
      <c r="D31" t="s">
        <v>63</v>
      </c>
      <c r="E31">
        <f>VLOOKUP(A31,Price!A31:D76,4,FALSE)</f>
        <v>110.94000244140599</v>
      </c>
      <c r="F31">
        <f>VLOOKUP(A31,NPV!A31:R67,18,FALSE)</f>
        <v>110.007212782656</v>
      </c>
      <c r="G31" s="2">
        <f t="shared" si="0"/>
        <v>1.0084793499912859</v>
      </c>
    </row>
    <row r="32" spans="1:7">
      <c r="A32" t="s">
        <v>64</v>
      </c>
      <c r="B32" t="s">
        <v>65</v>
      </c>
      <c r="C32" t="s">
        <v>5</v>
      </c>
      <c r="D32" t="s">
        <v>94</v>
      </c>
      <c r="E32">
        <f>VLOOKUP(A32,Price!A32:D77,4,FALSE)</f>
        <v>77.959999084472599</v>
      </c>
      <c r="F32">
        <f>VLOOKUP(A32,NPV!A32:R68,18,FALSE)</f>
        <v>263.73219479211298</v>
      </c>
      <c r="G32" s="2">
        <f t="shared" si="0"/>
        <v>0.29560289044697258</v>
      </c>
    </row>
    <row r="33" spans="1:7">
      <c r="A33" t="s">
        <v>66</v>
      </c>
      <c r="B33" t="s">
        <v>67</v>
      </c>
      <c r="C33" t="s">
        <v>5</v>
      </c>
      <c r="D33" t="s">
        <v>67</v>
      </c>
      <c r="E33">
        <f>VLOOKUP(A33,Price!A33:D78,4,FALSE)</f>
        <v>54.209999084472599</v>
      </c>
      <c r="F33">
        <f>VLOOKUP(A33,NPV!A33:R69,18,FALSE)</f>
        <v>79.832448153288496</v>
      </c>
      <c r="G33" s="2">
        <f t="shared" si="0"/>
        <v>0.67904718367627259</v>
      </c>
    </row>
    <row r="34" spans="1:7">
      <c r="A34" t="s">
        <v>68</v>
      </c>
      <c r="B34" t="s">
        <v>69</v>
      </c>
      <c r="C34" t="s">
        <v>5</v>
      </c>
      <c r="D34" t="s">
        <v>69</v>
      </c>
      <c r="E34">
        <f>VLOOKUP(A34,Price!A34:D79,4,FALSE)</f>
        <v>115.01999664306599</v>
      </c>
      <c r="F34">
        <f>VLOOKUP(A34,NPV!A34:R70,18,FALSE)</f>
        <v>29.699571485598401</v>
      </c>
      <c r="G34" s="2">
        <f t="shared" si="0"/>
        <v>3.8727830365781628</v>
      </c>
    </row>
    <row r="35" spans="1:7">
      <c r="A35" t="s">
        <v>70</v>
      </c>
      <c r="B35" t="s">
        <v>71</v>
      </c>
      <c r="C35" t="s">
        <v>5</v>
      </c>
      <c r="D35" t="s">
        <v>95</v>
      </c>
      <c r="E35">
        <f>VLOOKUP(A35,Price!A35:D80,4,FALSE)</f>
        <v>52.540000915527301</v>
      </c>
      <c r="F35">
        <f>VLOOKUP(A35,NPV!A35:R71,18,FALSE)</f>
        <v>15.918970316280699</v>
      </c>
      <c r="G35" s="2">
        <f t="shared" si="0"/>
        <v>3.3004647833153773</v>
      </c>
    </row>
    <row r="36" spans="1:7">
      <c r="A36" t="s">
        <v>72</v>
      </c>
      <c r="B36" t="s">
        <v>73</v>
      </c>
      <c r="C36" t="s">
        <v>5</v>
      </c>
      <c r="D36" t="s">
        <v>96</v>
      </c>
      <c r="E36">
        <f>VLOOKUP(A36,Price!A36:D81,4,FALSE)</f>
        <v>25.4699993133544</v>
      </c>
      <c r="F36">
        <f>VLOOKUP(A36,NPV!A36:R72,18,FALSE)</f>
        <v>-13.0678114536633</v>
      </c>
      <c r="G36" s="2">
        <f t="shared" si="0"/>
        <v>-1.9490638814056653</v>
      </c>
    </row>
    <row r="37" spans="1:7">
      <c r="A37" t="s">
        <v>74</v>
      </c>
      <c r="B37" t="s">
        <v>75</v>
      </c>
      <c r="C37" t="s">
        <v>5</v>
      </c>
      <c r="D37" t="s">
        <v>75</v>
      </c>
      <c r="E37">
        <f>VLOOKUP(A37,Price!A37:D82,4,FALSE)</f>
        <v>662.45001220703102</v>
      </c>
      <c r="F37">
        <f>VLOOKUP(A37,NPV!A37:R73,18,FALSE)</f>
        <v>459.51177002517801</v>
      </c>
      <c r="G37" s="2">
        <f t="shared" si="0"/>
        <v>1.4416388336924066</v>
      </c>
    </row>
    <row r="38" spans="1:7">
      <c r="A38" t="s">
        <v>76</v>
      </c>
      <c r="B38" t="s">
        <v>77</v>
      </c>
      <c r="C38" t="s">
        <v>5</v>
      </c>
      <c r="D38" t="s">
        <v>77</v>
      </c>
      <c r="E38">
        <f>VLOOKUP(A38,Price!A38:D83,4,FALSE)</f>
        <v>219.27000427246</v>
      </c>
      <c r="F38">
        <f>VLOOKUP(A38,NPV!A38:R74,18,FALSE)</f>
        <v>162.04086202542399</v>
      </c>
      <c r="G38" s="2">
        <f t="shared" si="0"/>
        <v>1.3531772266063162</v>
      </c>
    </row>
  </sheetData>
  <autoFilter ref="A1:C38" xr:uid="{74301543-6E32-6E43-944A-E2C528AC6C40}"/>
  <conditionalFormatting sqref="G2:G38">
    <cfRule type="colorScale" priority="1">
      <colorScale>
        <cfvo type="num" val="0.8"/>
        <cfvo type="num" val="1.2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45-0C58-8944-98B3-2DECD955E5A1}">
  <dimension ref="A1:D47"/>
  <sheetViews>
    <sheetView topLeftCell="A14" workbookViewId="0">
      <selection activeCell="A14" sqref="A14"/>
    </sheetView>
  </sheetViews>
  <sheetFormatPr baseColWidth="10" defaultRowHeight="16"/>
  <sheetData>
    <row r="1" spans="1:4">
      <c r="A1" t="str">
        <f>[1]prices!A1</f>
        <v>ticker</v>
      </c>
      <c r="B1" t="str">
        <f>[1]prices!B1</f>
        <v>name</v>
      </c>
      <c r="C1" t="str">
        <f>[1]prices!C1</f>
        <v>type</v>
      </c>
      <c r="D1" t="str">
        <f>[1]prices!D1</f>
        <v>price</v>
      </c>
    </row>
    <row r="2" spans="1:4">
      <c r="A2" t="str">
        <f>[1]prices!A2</f>
        <v>ACN</v>
      </c>
      <c r="B2" t="str">
        <f>[1]prices!B2</f>
        <v>Accenture</v>
      </c>
      <c r="C2" t="str">
        <f>[1]prices!C2</f>
        <v>Regular</v>
      </c>
      <c r="D2">
        <f>[1]prices!D2</f>
        <v>322.510009765625</v>
      </c>
    </row>
    <row r="3" spans="1:4">
      <c r="A3" t="str">
        <f>[1]prices!A3</f>
        <v>AQN</v>
      </c>
      <c r="B3" t="str">
        <f>[1]prices!B3</f>
        <v>Algonquin</v>
      </c>
      <c r="C3" t="str">
        <f>[1]prices!C3</f>
        <v>Regular</v>
      </c>
      <c r="D3">
        <f>[1]prices!D3</f>
        <v>14.2600002288818</v>
      </c>
    </row>
    <row r="4" spans="1:4">
      <c r="A4" t="str">
        <f>[1]prices!A4</f>
        <v>BABA</v>
      </c>
      <c r="B4" t="str">
        <f>[1]prices!B4</f>
        <v>Alibaba</v>
      </c>
      <c r="C4" t="str">
        <f>[1]prices!C4</f>
        <v>Regular</v>
      </c>
      <c r="D4">
        <f>[1]prices!D4</f>
        <v>107.94000244140599</v>
      </c>
    </row>
    <row r="5" spans="1:4">
      <c r="A5" t="str">
        <f>[1]prices!A5</f>
        <v>GOOG</v>
      </c>
      <c r="B5" t="str">
        <f>[1]prices!B5</f>
        <v>Alphabet</v>
      </c>
      <c r="C5" t="str">
        <f>[1]prices!C5</f>
        <v>Regular</v>
      </c>
      <c r="D5">
        <f>[1]prices!D5</f>
        <v>2690.38989257812</v>
      </c>
    </row>
    <row r="6" spans="1:4">
      <c r="A6" t="str">
        <f>[1]prices!A6</f>
        <v>ALA.TO</v>
      </c>
      <c r="B6" t="str">
        <f>[1]prices!B6</f>
        <v>AltaGas</v>
      </c>
      <c r="C6" t="str">
        <f>[1]prices!C6</f>
        <v>Regular</v>
      </c>
      <c r="D6">
        <f>[1]prices!D6</f>
        <v>27.829999923706001</v>
      </c>
    </row>
    <row r="7" spans="1:4">
      <c r="A7" t="str">
        <f>[1]prices!A7</f>
        <v>AMZN</v>
      </c>
      <c r="B7" t="str">
        <f>[1]prices!B7</f>
        <v>Amazon.com</v>
      </c>
      <c r="C7" t="str">
        <f>[1]prices!C7</f>
        <v>Regular</v>
      </c>
      <c r="D7">
        <f>[1]prices!D7</f>
        <v>3075.77001953125</v>
      </c>
    </row>
    <row r="8" spans="1:4">
      <c r="A8" t="str">
        <f>[1]prices!A8</f>
        <v>AAL</v>
      </c>
      <c r="B8" t="str">
        <f>[1]prices!B8</f>
        <v>AngloAmerican</v>
      </c>
      <c r="C8" t="str">
        <f>[1]prices!C8</f>
        <v>Regular</v>
      </c>
      <c r="D8">
        <f>[1]prices!D8</f>
        <v>17.459999084472599</v>
      </c>
    </row>
    <row r="9" spans="1:4">
      <c r="A9" t="str">
        <f>[1]prices!A9</f>
        <v>AAPL</v>
      </c>
      <c r="B9" t="str">
        <f>[1]prices!B9</f>
        <v>Apple</v>
      </c>
      <c r="C9" t="str">
        <f>[1]prices!C9</f>
        <v>Regular</v>
      </c>
      <c r="D9">
        <f>[1]prices!D9</f>
        <v>164.850006103515</v>
      </c>
    </row>
    <row r="10" spans="1:4">
      <c r="A10" t="str">
        <f>[1]prices!A10</f>
        <v>T</v>
      </c>
      <c r="B10" t="str">
        <f>[1]prices!B10</f>
        <v>AT&amp;T</v>
      </c>
      <c r="C10" t="str">
        <f>[1]prices!C10</f>
        <v>Regular</v>
      </c>
      <c r="D10">
        <f>[1]prices!D10</f>
        <v>23.909999847412099</v>
      </c>
    </row>
    <row r="11" spans="1:4">
      <c r="A11" t="str">
        <f>[1]prices!A11</f>
        <v>AY</v>
      </c>
      <c r="B11" t="str">
        <f>[1]prices!B11</f>
        <v>Atlantica</v>
      </c>
      <c r="C11" t="str">
        <f>[1]prices!C11</f>
        <v>Regular</v>
      </c>
      <c r="D11">
        <f>[1]prices!D11</f>
        <v>33.319999694824197</v>
      </c>
    </row>
    <row r="12" spans="1:4">
      <c r="A12" t="str">
        <f>[1]prices!A12</f>
        <v>BMO</v>
      </c>
      <c r="B12" t="str">
        <f>[1]prices!B12</f>
        <v>Bank of Montreal</v>
      </c>
      <c r="C12" t="str">
        <f>[1]prices!C12</f>
        <v>Financial</v>
      </c>
      <c r="D12">
        <f>[1]prices!D12</f>
        <v>114.379997253417</v>
      </c>
    </row>
    <row r="13" spans="1:4">
      <c r="A13" t="str">
        <f>[1]prices!A13</f>
        <v>BRK-B</v>
      </c>
      <c r="B13" t="str">
        <f>[1]prices!B13</f>
        <v>Berkshire Hathaway</v>
      </c>
      <c r="C13" t="str">
        <f>[1]prices!C13</f>
        <v>Financial</v>
      </c>
      <c r="D13">
        <f>[1]prices!D13</f>
        <v>319.239990234375</v>
      </c>
    </row>
    <row r="14" spans="1:4">
      <c r="A14" t="str">
        <f>[1]prices!A14</f>
        <v>BP.L</v>
      </c>
      <c r="B14" t="str">
        <f>[1]prices!B14</f>
        <v>BP</v>
      </c>
      <c r="C14" t="str">
        <f>[1]prices!C14</f>
        <v>Regular</v>
      </c>
      <c r="D14">
        <f>[1]prices!D14</f>
        <v>378.5</v>
      </c>
    </row>
    <row r="15" spans="1:4">
      <c r="A15" t="str">
        <f>[1]prices!A15</f>
        <v>BIPC</v>
      </c>
      <c r="B15" t="str">
        <f>[1]prices!B15</f>
        <v>Brookfield Infrastructure</v>
      </c>
      <c r="C15" t="str">
        <f>[1]prices!C15</f>
        <v>Regular</v>
      </c>
      <c r="D15">
        <f>[1]prices!D15</f>
        <v>69.879997253417898</v>
      </c>
    </row>
    <row r="16" spans="1:4">
      <c r="A16" t="str">
        <f>[1]prices!A16</f>
        <v>BEPC</v>
      </c>
      <c r="B16" t="str">
        <f>[1]prices!B16</f>
        <v>Brookfield Renewable</v>
      </c>
      <c r="C16" t="str">
        <f>[1]prices!C16</f>
        <v>Regular</v>
      </c>
      <c r="D16">
        <f>[1]prices!D16</f>
        <v>35.650001525878899</v>
      </c>
    </row>
    <row r="17" spans="1:4">
      <c r="A17" t="str">
        <f>[1]prices!A17</f>
        <v>BTB-UN.TO</v>
      </c>
      <c r="B17" t="str">
        <f>[1]prices!B17</f>
        <v>BTB REIT</v>
      </c>
      <c r="C17" t="str">
        <f>[1]prices!C17</f>
        <v>Regular</v>
      </c>
      <c r="D17">
        <f>[1]prices!D17</f>
        <v>4.0700001716613698</v>
      </c>
    </row>
    <row r="18" spans="1:4">
      <c r="A18" t="str">
        <f>[1]prices!A18</f>
        <v>CVX</v>
      </c>
      <c r="B18" t="str">
        <f>[1]prices!B18</f>
        <v>Chevron</v>
      </c>
      <c r="C18" t="str">
        <f>[1]prices!C18</f>
        <v>Regular</v>
      </c>
      <c r="D18">
        <f>[1]prices!D18</f>
        <v>140.38000488281199</v>
      </c>
    </row>
    <row r="19" spans="1:4">
      <c r="A19" t="str">
        <f>[1]prices!A19</f>
        <v>COST</v>
      </c>
      <c r="B19" t="str">
        <f>[1]prices!B19</f>
        <v>Costco</v>
      </c>
      <c r="C19" t="str">
        <f>[1]prices!C19</f>
        <v>Regular</v>
      </c>
      <c r="D19">
        <f>[1]prices!D19</f>
        <v>517.489990234375</v>
      </c>
    </row>
    <row r="20" spans="1:4">
      <c r="A20" t="str">
        <f>[1]prices!A20</f>
        <v>DFS</v>
      </c>
      <c r="B20" t="str">
        <f>[1]prices!B20</f>
        <v>Discover Financial Services</v>
      </c>
      <c r="C20" t="str">
        <f>[1]prices!C20</f>
        <v>Regular</v>
      </c>
      <c r="D20">
        <f>[1]prices!D20</f>
        <v>124.01000213623</v>
      </c>
    </row>
    <row r="21" spans="1:4">
      <c r="A21" t="str">
        <f>[1]prices!A21</f>
        <v>EBAY</v>
      </c>
      <c r="B21" t="str">
        <f>[1]prices!B21</f>
        <v>eBay</v>
      </c>
      <c r="C21" t="str">
        <f>[1]prices!C21</f>
        <v>Regular</v>
      </c>
      <c r="D21">
        <f>[1]prices!D21</f>
        <v>54.599998474121001</v>
      </c>
    </row>
    <row r="22" spans="1:4">
      <c r="A22" t="str">
        <f>[1]prices!A22</f>
        <v>ENB</v>
      </c>
      <c r="B22" t="str">
        <f>[1]prices!B22</f>
        <v>Enbridge</v>
      </c>
      <c r="C22" t="str">
        <f>[1]prices!C22</f>
        <v>Regular</v>
      </c>
      <c r="D22">
        <f>[1]prices!D22</f>
        <v>42.599998474121001</v>
      </c>
    </row>
    <row r="23" spans="1:4">
      <c r="A23" t="str">
        <f>[1]prices!A23</f>
        <v>XOM</v>
      </c>
      <c r="B23" t="str">
        <f>[1]prices!B23</f>
        <v>Exxon Mobil</v>
      </c>
      <c r="C23" t="str">
        <f>[1]prices!C23</f>
        <v>Regular</v>
      </c>
      <c r="D23">
        <f>[1]prices!D23</f>
        <v>77.839996337890597</v>
      </c>
    </row>
    <row r="24" spans="1:4">
      <c r="A24" t="str">
        <f>[1]prices!A24</f>
        <v>FTS</v>
      </c>
      <c r="B24" t="str">
        <f>[1]prices!B24</f>
        <v>Fortis</v>
      </c>
      <c r="C24" t="str">
        <f>[1]prices!C24</f>
        <v>Regular</v>
      </c>
      <c r="D24">
        <f>[1]prices!D24</f>
        <v>45.819999694824197</v>
      </c>
    </row>
    <row r="25" spans="1:4">
      <c r="A25" t="str">
        <f>[1]prices!A25</f>
        <v>GLEN.L</v>
      </c>
      <c r="B25" t="str">
        <f>[1]prices!B25</f>
        <v>Glencore</v>
      </c>
      <c r="C25" t="str">
        <f>[1]prices!C25</f>
        <v>Regular</v>
      </c>
      <c r="D25">
        <f>[1]prices!D25</f>
        <v>439.14999389648398</v>
      </c>
    </row>
    <row r="26" spans="1:4">
      <c r="A26" t="str">
        <f>[1]prices!A26</f>
        <v>GMRE</v>
      </c>
      <c r="B26" t="str">
        <f>[1]prices!B26</f>
        <v>Global Medical REIT</v>
      </c>
      <c r="C26" t="str">
        <f>[1]prices!C26</f>
        <v>Regular</v>
      </c>
      <c r="D26">
        <f>[1]prices!D26</f>
        <v>15.9600000381469</v>
      </c>
    </row>
    <row r="27" spans="1:4">
      <c r="A27" t="str">
        <f>[1]prices!A27</f>
        <v>IAG.L</v>
      </c>
      <c r="B27" t="str">
        <f>[1]prices!B27</f>
        <v>International Consolidated Airlines Group</v>
      </c>
      <c r="C27" t="str">
        <f>[1]prices!C27</f>
        <v>Regular</v>
      </c>
      <c r="D27">
        <f>[1]prices!D27</f>
        <v>154.52000427246</v>
      </c>
    </row>
    <row r="28" spans="1:4">
      <c r="A28" t="str">
        <f>[1]prices!A28</f>
        <v>JPM</v>
      </c>
      <c r="B28" t="str">
        <f>[1]prices!B28</f>
        <v>JPMorgan</v>
      </c>
      <c r="C28" t="str">
        <f>[1]prices!C28</f>
        <v>Financial</v>
      </c>
      <c r="D28">
        <f>[1]prices!D28</f>
        <v>147.97000122070301</v>
      </c>
    </row>
    <row r="29" spans="1:4">
      <c r="A29" t="str">
        <f>[1]prices!A29</f>
        <v>MFC</v>
      </c>
      <c r="B29" t="str">
        <f>[1]prices!B29</f>
        <v>Manulife</v>
      </c>
      <c r="C29" t="str">
        <f>[1]prices!C29</f>
        <v>Financial</v>
      </c>
      <c r="D29">
        <f>[1]prices!D29</f>
        <v>20.389999389648398</v>
      </c>
    </row>
    <row r="30" spans="1:4">
      <c r="A30" t="str">
        <f>[1]prices!A30</f>
        <v>MKL</v>
      </c>
      <c r="B30" t="str">
        <f>[1]prices!B30</f>
        <v>Markel</v>
      </c>
      <c r="C30" t="str">
        <f>[1]prices!C30</f>
        <v>Financial</v>
      </c>
      <c r="D30">
        <f>[1]prices!D30</f>
        <v>1255.48999023437</v>
      </c>
    </row>
    <row r="31" spans="1:4">
      <c r="A31" t="str">
        <f>[1]prices!A31</f>
        <v>MA</v>
      </c>
      <c r="B31" t="str">
        <f>[1]prices!B31</f>
        <v>Mastercard</v>
      </c>
      <c r="C31" t="str">
        <f>[1]prices!C31</f>
        <v>Regular</v>
      </c>
      <c r="D31">
        <f>[1]prices!D31</f>
        <v>369.08999633789</v>
      </c>
    </row>
    <row r="32" spans="1:4">
      <c r="A32" t="str">
        <f>[1]prices!A32</f>
        <v>MELI</v>
      </c>
      <c r="B32" t="str">
        <f>[1]prices!B32</f>
        <v>MercadoLibre</v>
      </c>
      <c r="C32" t="str">
        <f>[1]prices!C32</f>
        <v>Regular</v>
      </c>
      <c r="D32">
        <f>[1]prices!D32</f>
        <v>1111.39001464843</v>
      </c>
    </row>
    <row r="33" spans="1:4">
      <c r="A33" t="str">
        <f>[1]prices!A33</f>
        <v>MSFT</v>
      </c>
      <c r="B33" t="str">
        <f>[1]prices!B33</f>
        <v>Microsoft</v>
      </c>
      <c r="C33" t="str">
        <f>[1]prices!C33</f>
        <v>Regular</v>
      </c>
      <c r="D33">
        <f>[1]prices!D33</f>
        <v>297.30999755859301</v>
      </c>
    </row>
    <row r="34" spans="1:4">
      <c r="A34" t="str">
        <f>[1]prices!A34</f>
        <v>NFI.TO</v>
      </c>
      <c r="B34" t="str">
        <f>[1]prices!B34</f>
        <v>NFI Group</v>
      </c>
      <c r="C34" t="str">
        <f>[1]prices!C34</f>
        <v>Regular</v>
      </c>
      <c r="D34">
        <f>[1]prices!D34</f>
        <v>18.850000381469702</v>
      </c>
    </row>
    <row r="35" spans="1:4">
      <c r="A35" t="str">
        <f>[1]prices!A35</f>
        <v>NXPI</v>
      </c>
      <c r="B35" t="str">
        <f>[1]prices!B35</f>
        <v>NXP Semiconductors</v>
      </c>
      <c r="C35" t="str">
        <f>[1]prices!C35</f>
        <v>Regular</v>
      </c>
      <c r="D35">
        <f>[1]prices!D35</f>
        <v>194.19999694824199</v>
      </c>
    </row>
    <row r="36" spans="1:4">
      <c r="A36" t="str">
        <f>[1]prices!A36</f>
        <v>PYPL</v>
      </c>
      <c r="B36" t="str">
        <f>[1]prices!B36</f>
        <v>PayPal</v>
      </c>
      <c r="C36" t="str">
        <f>[1]prices!C36</f>
        <v>Regular</v>
      </c>
      <c r="D36">
        <f>[1]prices!D36</f>
        <v>110.94000244140599</v>
      </c>
    </row>
    <row r="37" spans="1:4">
      <c r="A37" t="str">
        <f>[1]prices!A37</f>
        <v>RIO</v>
      </c>
      <c r="B37" t="str">
        <f>[1]prices!B37</f>
        <v>Rio Tinto</v>
      </c>
      <c r="C37" t="str">
        <f>[1]prices!C37</f>
        <v>Regular</v>
      </c>
      <c r="D37">
        <f>[1]prices!D37</f>
        <v>77.959999084472599</v>
      </c>
    </row>
    <row r="38" spans="1:4">
      <c r="A38" t="str">
        <f>[1]prices!A38</f>
        <v>SHEL</v>
      </c>
      <c r="B38" t="str">
        <f>[1]prices!B38</f>
        <v>Shell</v>
      </c>
      <c r="C38" t="str">
        <f>[1]prices!C38</f>
        <v>Regular</v>
      </c>
      <c r="D38">
        <f>[1]prices!D38</f>
        <v>54.209999084472599</v>
      </c>
    </row>
    <row r="39" spans="1:4">
      <c r="A39" t="str">
        <f>[1]prices!A39</f>
        <v>SAP</v>
      </c>
      <c r="B39" t="str">
        <f>[1]prices!B39</f>
        <v>Saputo</v>
      </c>
      <c r="C39" t="str">
        <f>[1]prices!C39</f>
        <v>Regular</v>
      </c>
      <c r="D39">
        <f>[1]prices!D39</f>
        <v>115.01999664306599</v>
      </c>
    </row>
    <row r="40" spans="1:4">
      <c r="A40" t="str">
        <f>[1]prices!A40</f>
        <v>SLF</v>
      </c>
      <c r="B40" t="str">
        <f>[1]prices!B40</f>
        <v>SunLife</v>
      </c>
      <c r="C40" t="str">
        <f>[1]prices!C40</f>
        <v>Financial</v>
      </c>
      <c r="D40">
        <f>[1]prices!D40</f>
        <v>53.020000457763601</v>
      </c>
    </row>
    <row r="41" spans="1:4">
      <c r="A41" t="str">
        <f>[1]prices!A41</f>
        <v>TRP</v>
      </c>
      <c r="B41" t="str">
        <f>[1]prices!B41</f>
        <v>TC Energy</v>
      </c>
      <c r="C41" t="str">
        <f>[1]prices!C41</f>
        <v>Regular</v>
      </c>
      <c r="D41">
        <f>[1]prices!D41</f>
        <v>52.540000915527301</v>
      </c>
    </row>
    <row r="42" spans="1:4">
      <c r="A42" t="str">
        <f>[1]prices!A42</f>
        <v>TU</v>
      </c>
      <c r="B42" t="str">
        <f>[1]prices!B42</f>
        <v>TELUS</v>
      </c>
      <c r="C42" t="str">
        <f>[1]prices!C42</f>
        <v>Regular</v>
      </c>
      <c r="D42">
        <f>[1]prices!D42</f>
        <v>25.4699993133544</v>
      </c>
    </row>
    <row r="43" spans="1:4">
      <c r="A43" t="str">
        <f>[1]prices!A43</f>
        <v>BK</v>
      </c>
      <c r="B43" t="str">
        <f>[1]prices!B43</f>
        <v>Bank of New York Mellon Corporation</v>
      </c>
      <c r="C43" t="str">
        <f>[1]prices!C43</f>
        <v>Financial</v>
      </c>
      <c r="D43">
        <f>[1]prices!D43</f>
        <v>54.369998931884702</v>
      </c>
    </row>
    <row r="44" spans="1:4">
      <c r="A44" t="str">
        <f>[1]prices!A44</f>
        <v>BNS</v>
      </c>
      <c r="B44" t="str">
        <f>[1]prices!B44</f>
        <v>Bank of Nova Scotia</v>
      </c>
      <c r="C44" t="str">
        <f>[1]prices!C44</f>
        <v>Financial</v>
      </c>
      <c r="D44">
        <f>[1]prices!D44</f>
        <v>72.209999084472599</v>
      </c>
    </row>
    <row r="45" spans="1:4">
      <c r="A45" t="str">
        <f>[1]prices!A45</f>
        <v>TDG</v>
      </c>
      <c r="B45" t="str">
        <f>[1]prices!B45</f>
        <v>TransDigm</v>
      </c>
      <c r="C45" t="str">
        <f>[1]prices!C45</f>
        <v>Regular</v>
      </c>
      <c r="D45">
        <f>[1]prices!D45</f>
        <v>662.45001220703102</v>
      </c>
    </row>
    <row r="46" spans="1:4">
      <c r="A46" t="str">
        <f>[1]prices!A46</f>
        <v>V</v>
      </c>
      <c r="B46" t="str">
        <f>[1]prices!B46</f>
        <v>Visa</v>
      </c>
      <c r="C46" t="str">
        <f>[1]prices!C46</f>
        <v>Regular</v>
      </c>
      <c r="D46">
        <f>[1]prices!D46</f>
        <v>219.27000427246</v>
      </c>
    </row>
    <row r="47" spans="1:4">
      <c r="A47" t="str">
        <f>[1]prices!A47</f>
        <v>BLK</v>
      </c>
      <c r="B47" t="str">
        <f>[1]prices!B47</f>
        <v>BlackRock</v>
      </c>
      <c r="C47" t="str">
        <f>[1]prices!C47</f>
        <v>Financial</v>
      </c>
      <c r="D47">
        <f>[1]prices!D47</f>
        <v>750.86999511718705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1737-D837-3F4B-A0D1-B5F78C88F34D}">
  <dimension ref="A1:R38"/>
  <sheetViews>
    <sheetView workbookViewId="0"/>
  </sheetViews>
  <sheetFormatPr baseColWidth="10" defaultRowHeight="16"/>
  <sheetData>
    <row r="1" spans="1:18">
      <c r="A1" t="str">
        <f>[2]npv!A1</f>
        <v>ticker</v>
      </c>
      <c r="B1" t="str">
        <f>[2]npv!B1</f>
        <v>name</v>
      </c>
      <c r="C1" t="str">
        <f>[2]npv!C1</f>
        <v>type</v>
      </c>
      <c r="D1" t="str">
        <f>[2]npv!D1</f>
        <v>p10_stage1</v>
      </c>
      <c r="E1" t="str">
        <f>[2]npv!E1</f>
        <v>p10_stage2</v>
      </c>
      <c r="F1" t="str">
        <f>[2]npv!F1</f>
        <v>p10_terminal</v>
      </c>
      <c r="G1" t="str">
        <f>[2]npv!G1</f>
        <v>p50_stage1</v>
      </c>
      <c r="H1" t="str">
        <f>[2]npv!H1</f>
        <v>p50_stage2</v>
      </c>
      <c r="I1" t="str">
        <f>[2]npv!I1</f>
        <v>p50_terminal</v>
      </c>
      <c r="J1" t="str">
        <f>[2]npv!J1</f>
        <v>p90_stage1</v>
      </c>
      <c r="K1" t="str">
        <f>[2]npv!K1</f>
        <v>p90_stage2</v>
      </c>
      <c r="L1" t="str">
        <f>[2]npv!L1</f>
        <v>p90_terminal</v>
      </c>
      <c r="M1" t="str">
        <f>[2]npv!M1</f>
        <v>start_value</v>
      </c>
      <c r="N1" t="str">
        <f>[2]npv!N1</f>
        <v>discount_rate</v>
      </c>
      <c r="O1" t="str">
        <f>[2]npv!O1</f>
        <v>npv_p10</v>
      </c>
      <c r="P1" t="str">
        <f>[2]npv!P1</f>
        <v>npv_p50</v>
      </c>
      <c r="Q1" t="str">
        <f>[2]npv!Q1</f>
        <v>npv_p90</v>
      </c>
      <c r="R1" t="str">
        <f>[2]npv!R1</f>
        <v>risked_npv</v>
      </c>
    </row>
    <row r="2" spans="1:18">
      <c r="A2" t="str">
        <f>[2]npv!A2</f>
        <v>ACN</v>
      </c>
      <c r="B2" t="str">
        <f>[2]npv!B2</f>
        <v>Accenture</v>
      </c>
      <c r="C2" t="str">
        <f>[2]npv!C2</f>
        <v>Regular</v>
      </c>
      <c r="D2">
        <f>[2]npv!D2</f>
        <v>10</v>
      </c>
      <c r="E2">
        <f>[2]npv!E2</f>
        <v>8</v>
      </c>
      <c r="F2">
        <f>[2]npv!F2</f>
        <v>6</v>
      </c>
      <c r="G2">
        <f>[2]npv!G2</f>
        <v>8</v>
      </c>
      <c r="H2">
        <f>[2]npv!H2</f>
        <v>6</v>
      </c>
      <c r="I2">
        <f>[2]npv!I2</f>
        <v>4</v>
      </c>
      <c r="J2">
        <f>[2]npv!J2</f>
        <v>6</v>
      </c>
      <c r="K2">
        <f>[2]npv!K2</f>
        <v>4</v>
      </c>
      <c r="L2">
        <f>[2]npv!L2</f>
        <v>2</v>
      </c>
      <c r="M2">
        <f>[2]npv!M2</f>
        <v>13.23</v>
      </c>
      <c r="N2">
        <f>[2]npv!N2</f>
        <v>10</v>
      </c>
      <c r="O2">
        <f>[2]npv!O2</f>
        <v>448.63894242087201</v>
      </c>
      <c r="P2">
        <f>[2]npv!P2</f>
        <v>290.55147514814399</v>
      </c>
      <c r="Q2">
        <f>[2]npv!Q2</f>
        <v>211.759972726847</v>
      </c>
      <c r="R2">
        <f>[2]npv!R2</f>
        <v>314.34026460357302</v>
      </c>
    </row>
    <row r="3" spans="1:18">
      <c r="A3" t="str">
        <f>[2]npv!A3</f>
        <v>AQN</v>
      </c>
      <c r="B3" t="str">
        <f>[2]npv!B3</f>
        <v>Algonquin</v>
      </c>
      <c r="C3" t="str">
        <f>[2]npv!C3</f>
        <v>Regular</v>
      </c>
      <c r="D3">
        <f>[2]npv!D3</f>
        <v>10</v>
      </c>
      <c r="E3">
        <f>[2]npv!E3</f>
        <v>8</v>
      </c>
      <c r="F3">
        <f>[2]npv!F3</f>
        <v>6</v>
      </c>
      <c r="G3">
        <f>[2]npv!G3</f>
        <v>8</v>
      </c>
      <c r="H3">
        <f>[2]npv!H3</f>
        <v>6</v>
      </c>
      <c r="I3">
        <f>[2]npv!I3</f>
        <v>4</v>
      </c>
      <c r="J3">
        <f>[2]npv!J3</f>
        <v>6</v>
      </c>
      <c r="K3">
        <f>[2]npv!K3</f>
        <v>4</v>
      </c>
      <c r="L3">
        <f>[2]npv!L3</f>
        <v>2</v>
      </c>
      <c r="M3">
        <f>[2]npv!M3</f>
        <v>-0.52</v>
      </c>
      <c r="N3">
        <f>[2]npv!N3</f>
        <v>10</v>
      </c>
      <c r="O3">
        <f>[2]npv!O3</f>
        <v>-17.633578991598899</v>
      </c>
      <c r="P3">
        <f>[2]npv!P3</f>
        <v>-11.4200126286496</v>
      </c>
      <c r="Q3">
        <f>[2]npv!Q3</f>
        <v>-8.3231432968979906</v>
      </c>
      <c r="R3">
        <f>[2]npv!R3</f>
        <v>-12.355021738008899</v>
      </c>
    </row>
    <row r="4" spans="1:18">
      <c r="A4" t="str">
        <f>[2]npv!A4</f>
        <v>BABA</v>
      </c>
      <c r="B4" t="str">
        <f>[2]npv!B4</f>
        <v>Alibaba</v>
      </c>
      <c r="C4" t="str">
        <f>[2]npv!C4</f>
        <v>Regular</v>
      </c>
      <c r="D4">
        <f>[2]npv!D4</f>
        <v>10</v>
      </c>
      <c r="E4">
        <f>[2]npv!E4</f>
        <v>8</v>
      </c>
      <c r="F4">
        <f>[2]npv!F4</f>
        <v>6</v>
      </c>
      <c r="G4">
        <f>[2]npv!G4</f>
        <v>8</v>
      </c>
      <c r="H4">
        <f>[2]npv!H4</f>
        <v>6</v>
      </c>
      <c r="I4">
        <f>[2]npv!I4</f>
        <v>4</v>
      </c>
      <c r="J4">
        <f>[2]npv!J4</f>
        <v>6</v>
      </c>
      <c r="K4">
        <f>[2]npv!K4</f>
        <v>4</v>
      </c>
      <c r="L4">
        <f>[2]npv!L4</f>
        <v>2</v>
      </c>
      <c r="M4">
        <f>[2]npv!M4</f>
        <v>10.67</v>
      </c>
      <c r="N4">
        <f>[2]npv!N4</f>
        <v>10</v>
      </c>
      <c r="O4">
        <f>[2]npv!O4</f>
        <v>361.827476616078</v>
      </c>
      <c r="P4">
        <f>[2]npv!P4</f>
        <v>234.32987451479201</v>
      </c>
      <c r="Q4">
        <f>[2]npv!Q4</f>
        <v>170.78449803442601</v>
      </c>
      <c r="R4">
        <f>[2]npv!R4</f>
        <v>253.515542201068</v>
      </c>
    </row>
    <row r="5" spans="1:18">
      <c r="A5" t="str">
        <f>[2]npv!A5</f>
        <v>GOOG</v>
      </c>
      <c r="B5" t="str">
        <f>[2]npv!B5</f>
        <v>Alphabet</v>
      </c>
      <c r="C5" t="str">
        <f>[2]npv!C5</f>
        <v>Regular</v>
      </c>
      <c r="D5">
        <f>[2]npv!D5</f>
        <v>10</v>
      </c>
      <c r="E5">
        <f>[2]npv!E5</f>
        <v>8</v>
      </c>
      <c r="F5">
        <f>[2]npv!F5</f>
        <v>6</v>
      </c>
      <c r="G5">
        <f>[2]npv!G5</f>
        <v>8</v>
      </c>
      <c r="H5">
        <f>[2]npv!H5</f>
        <v>6</v>
      </c>
      <c r="I5">
        <f>[2]npv!I5</f>
        <v>4</v>
      </c>
      <c r="J5">
        <f>[2]npv!J5</f>
        <v>6</v>
      </c>
      <c r="K5">
        <f>[2]npv!K5</f>
        <v>4</v>
      </c>
      <c r="L5">
        <f>[2]npv!L5</f>
        <v>2</v>
      </c>
      <c r="M5">
        <f>[2]npv!M5</f>
        <v>100.37</v>
      </c>
      <c r="N5">
        <f>[2]npv!N5</f>
        <v>10</v>
      </c>
      <c r="O5">
        <f>[2]npv!O5</f>
        <v>3403.61985266689</v>
      </c>
      <c r="P5">
        <f>[2]npv!P5</f>
        <v>2204.2820529568498</v>
      </c>
      <c r="Q5">
        <f>[2]npv!Q5</f>
        <v>1606.52671674933</v>
      </c>
      <c r="R5">
        <f>[2]npv!R5</f>
        <v>2384.7567920076099</v>
      </c>
    </row>
    <row r="6" spans="1:18">
      <c r="A6" t="str">
        <f>[2]npv!A6</f>
        <v>ALA.TO</v>
      </c>
      <c r="B6" t="str">
        <f>[2]npv!B6</f>
        <v>AltaGas</v>
      </c>
      <c r="C6" t="str">
        <f>[2]npv!C6</f>
        <v>Regular</v>
      </c>
      <c r="D6">
        <f>[2]npv!D6</f>
        <v>10</v>
      </c>
      <c r="E6">
        <f>[2]npv!E6</f>
        <v>8</v>
      </c>
      <c r="F6">
        <f>[2]npv!F6</f>
        <v>6</v>
      </c>
      <c r="G6">
        <f>[2]npv!G6</f>
        <v>8</v>
      </c>
      <c r="H6">
        <f>[2]npv!H6</f>
        <v>6</v>
      </c>
      <c r="I6">
        <f>[2]npv!I6</f>
        <v>4</v>
      </c>
      <c r="J6">
        <f>[2]npv!J6</f>
        <v>6</v>
      </c>
      <c r="K6">
        <f>[2]npv!K6</f>
        <v>4</v>
      </c>
      <c r="L6">
        <f>[2]npv!L6</f>
        <v>2</v>
      </c>
      <c r="M6">
        <f>[2]npv!M6</f>
        <v>-0.49</v>
      </c>
      <c r="N6">
        <f>[2]npv!N6</f>
        <v>10</v>
      </c>
      <c r="O6">
        <f>[2]npv!O6</f>
        <v>-16.616257126698901</v>
      </c>
      <c r="P6">
        <f>[2]npv!P6</f>
        <v>-10.761165746227499</v>
      </c>
      <c r="Q6">
        <f>[2]npv!Q6</f>
        <v>-7.8429619528461796</v>
      </c>
      <c r="R6">
        <f>[2]npv!R6</f>
        <v>-11.6422320223545</v>
      </c>
    </row>
    <row r="7" spans="1:18">
      <c r="A7" t="str">
        <f>[2]npv!A7</f>
        <v>AMZN</v>
      </c>
      <c r="B7" t="str">
        <f>[2]npv!B7</f>
        <v>Amazon.com</v>
      </c>
      <c r="C7" t="str">
        <f>[2]npv!C7</f>
        <v>Regular</v>
      </c>
      <c r="D7">
        <f>[2]npv!D7</f>
        <v>10</v>
      </c>
      <c r="E7">
        <f>[2]npv!E7</f>
        <v>8</v>
      </c>
      <c r="F7">
        <f>[2]npv!F7</f>
        <v>6</v>
      </c>
      <c r="G7">
        <f>[2]npv!G7</f>
        <v>8</v>
      </c>
      <c r="H7">
        <f>[2]npv!H7</f>
        <v>6</v>
      </c>
      <c r="I7">
        <f>[2]npv!I7</f>
        <v>4</v>
      </c>
      <c r="J7">
        <f>[2]npv!J7</f>
        <v>6</v>
      </c>
      <c r="K7">
        <f>[2]npv!K7</f>
        <v>4</v>
      </c>
      <c r="L7">
        <f>[2]npv!L7</f>
        <v>2</v>
      </c>
      <c r="M7">
        <f>[2]npv!M7</f>
        <v>-29.1</v>
      </c>
      <c r="N7">
        <f>[2]npv!N7</f>
        <v>10</v>
      </c>
      <c r="O7">
        <f>[2]npv!O7</f>
        <v>-986.80220895293996</v>
      </c>
      <c r="P7">
        <f>[2]npv!P7</f>
        <v>-639.08147594943296</v>
      </c>
      <c r="Q7">
        <f>[2]npv!Q7</f>
        <v>-465.77590373025299</v>
      </c>
      <c r="R7">
        <f>[2]npv!R7</f>
        <v>-691.406024184731</v>
      </c>
    </row>
    <row r="8" spans="1:18">
      <c r="A8" t="str">
        <f>[2]npv!A8</f>
        <v>AAL</v>
      </c>
      <c r="B8" t="str">
        <f>[2]npv!B8</f>
        <v>AngloAmerican</v>
      </c>
      <c r="C8" t="str">
        <f>[2]npv!C8</f>
        <v>Regular</v>
      </c>
      <c r="D8">
        <f>[2]npv!D8</f>
        <v>10</v>
      </c>
      <c r="E8">
        <f>[2]npv!E8</f>
        <v>8</v>
      </c>
      <c r="F8">
        <f>[2]npv!F8</f>
        <v>6</v>
      </c>
      <c r="G8">
        <f>[2]npv!G8</f>
        <v>8</v>
      </c>
      <c r="H8">
        <f>[2]npv!H8</f>
        <v>6</v>
      </c>
      <c r="I8">
        <f>[2]npv!I8</f>
        <v>4</v>
      </c>
      <c r="J8">
        <f>[2]npv!J8</f>
        <v>6</v>
      </c>
      <c r="K8">
        <f>[2]npv!K8</f>
        <v>4</v>
      </c>
      <c r="L8">
        <f>[2]npv!L8</f>
        <v>2</v>
      </c>
      <c r="M8">
        <f>[2]npv!M8</f>
        <v>8.84</v>
      </c>
      <c r="N8">
        <f>[2]npv!N8</f>
        <v>10</v>
      </c>
      <c r="O8">
        <f>[2]npv!O8</f>
        <v>299.77084285718098</v>
      </c>
      <c r="P8">
        <f>[2]npv!P8</f>
        <v>194.14021468704399</v>
      </c>
      <c r="Q8">
        <f>[2]npv!Q8</f>
        <v>141.49343604726499</v>
      </c>
      <c r="R8">
        <f>[2]npv!R8</f>
        <v>210.035369546152</v>
      </c>
    </row>
    <row r="9" spans="1:18">
      <c r="A9" t="str">
        <f>[2]npv!A9</f>
        <v>AAPL</v>
      </c>
      <c r="B9" t="str">
        <f>[2]npv!B9</f>
        <v>Apple</v>
      </c>
      <c r="C9" t="str">
        <f>[2]npv!C9</f>
        <v>Regular</v>
      </c>
      <c r="D9">
        <f>[2]npv!D9</f>
        <v>10</v>
      </c>
      <c r="E9">
        <f>[2]npv!E9</f>
        <v>8</v>
      </c>
      <c r="F9">
        <f>[2]npv!F9</f>
        <v>6</v>
      </c>
      <c r="G9">
        <f>[2]npv!G9</f>
        <v>8</v>
      </c>
      <c r="H9">
        <f>[2]npv!H9</f>
        <v>6</v>
      </c>
      <c r="I9">
        <f>[2]npv!I9</f>
        <v>4</v>
      </c>
      <c r="J9">
        <f>[2]npv!J9</f>
        <v>6</v>
      </c>
      <c r="K9">
        <f>[2]npv!K9</f>
        <v>4</v>
      </c>
      <c r="L9">
        <f>[2]npv!L9</f>
        <v>2</v>
      </c>
      <c r="M9">
        <f>[2]npv!M9</f>
        <v>5.57</v>
      </c>
      <c r="N9">
        <f>[2]npv!N9</f>
        <v>10</v>
      </c>
      <c r="O9">
        <f>[2]npv!O9</f>
        <v>188.88275958308799</v>
      </c>
      <c r="P9">
        <f>[2]npv!P9</f>
        <v>122.32590450303501</v>
      </c>
      <c r="Q9">
        <f>[2]npv!Q9</f>
        <v>89.153669545618897</v>
      </c>
      <c r="R9">
        <f>[2]npv!R9</f>
        <v>132.34129053982599</v>
      </c>
    </row>
    <row r="10" spans="1:18">
      <c r="A10" t="str">
        <f>[2]npv!A10</f>
        <v>T</v>
      </c>
      <c r="B10" t="str">
        <f>[2]npv!B10</f>
        <v>AT&amp;T</v>
      </c>
      <c r="C10" t="str">
        <f>[2]npv!C10</f>
        <v>Regular</v>
      </c>
      <c r="D10">
        <f>[2]npv!D10</f>
        <v>10</v>
      </c>
      <c r="E10">
        <f>[2]npv!E10</f>
        <v>8</v>
      </c>
      <c r="F10">
        <f>[2]npv!F10</f>
        <v>6</v>
      </c>
      <c r="G10">
        <f>[2]npv!G10</f>
        <v>8</v>
      </c>
      <c r="H10">
        <f>[2]npv!H10</f>
        <v>6</v>
      </c>
      <c r="I10">
        <f>[2]npv!I10</f>
        <v>4</v>
      </c>
      <c r="J10">
        <f>[2]npv!J10</f>
        <v>6</v>
      </c>
      <c r="K10">
        <f>[2]npv!K10</f>
        <v>4</v>
      </c>
      <c r="L10">
        <f>[2]npv!L10</f>
        <v>2</v>
      </c>
      <c r="M10">
        <f>[2]npv!M10</f>
        <v>3.55</v>
      </c>
      <c r="N10">
        <f>[2]npv!N10</f>
        <v>10</v>
      </c>
      <c r="O10">
        <f>[2]npv!O10</f>
        <v>120.383087346492</v>
      </c>
      <c r="P10">
        <f>[2]npv!P10</f>
        <v>77.963547753281304</v>
      </c>
      <c r="Q10">
        <f>[2]npv!Q10</f>
        <v>56.821459046130499</v>
      </c>
      <c r="R10">
        <f>[2]npv!R10</f>
        <v>84.346783019099504</v>
      </c>
    </row>
    <row r="11" spans="1:18">
      <c r="A11" t="str">
        <f>[2]npv!A11</f>
        <v>AY</v>
      </c>
      <c r="B11" t="str">
        <f>[2]npv!B11</f>
        <v>Atlantica</v>
      </c>
      <c r="C11" t="str">
        <f>[2]npv!C11</f>
        <v>Regular</v>
      </c>
      <c r="D11">
        <f>[2]npv!D11</f>
        <v>10</v>
      </c>
      <c r="E11">
        <f>[2]npv!E11</f>
        <v>8</v>
      </c>
      <c r="F11">
        <f>[2]npv!F11</f>
        <v>6</v>
      </c>
      <c r="G11">
        <f>[2]npv!G11</f>
        <v>8</v>
      </c>
      <c r="H11">
        <f>[2]npv!H11</f>
        <v>6</v>
      </c>
      <c r="I11">
        <f>[2]npv!I11</f>
        <v>4</v>
      </c>
      <c r="J11">
        <f>[2]npv!J11</f>
        <v>6</v>
      </c>
      <c r="K11">
        <f>[2]npv!K11</f>
        <v>4</v>
      </c>
      <c r="L11">
        <f>[2]npv!L11</f>
        <v>2</v>
      </c>
      <c r="M11">
        <f>[2]npv!M11</f>
        <v>4.29</v>
      </c>
      <c r="N11">
        <f>[2]npv!N11</f>
        <v>10</v>
      </c>
      <c r="O11">
        <f>[2]npv!O11</f>
        <v>145.47702668069101</v>
      </c>
      <c r="P11">
        <f>[2]npv!P11</f>
        <v>94.215104186359696</v>
      </c>
      <c r="Q11">
        <f>[2]npv!Q11</f>
        <v>68.665932199408402</v>
      </c>
      <c r="R11">
        <f>[2]npv!R11</f>
        <v>101.928929338573</v>
      </c>
    </row>
    <row r="12" spans="1:18">
      <c r="A12" t="str">
        <f>[2]npv!A12</f>
        <v>BP.L</v>
      </c>
      <c r="B12" t="str">
        <f>[2]npv!B12</f>
        <v>BP</v>
      </c>
      <c r="C12" t="str">
        <f>[2]npv!C12</f>
        <v>Regular</v>
      </c>
      <c r="D12">
        <f>[2]npv!D12</f>
        <v>10</v>
      </c>
      <c r="E12">
        <f>[2]npv!E12</f>
        <v>8</v>
      </c>
      <c r="F12">
        <f>[2]npv!F12</f>
        <v>6</v>
      </c>
      <c r="G12">
        <f>[2]npv!G12</f>
        <v>8</v>
      </c>
      <c r="H12">
        <f>[2]npv!H12</f>
        <v>6</v>
      </c>
      <c r="I12">
        <f>[2]npv!I12</f>
        <v>4</v>
      </c>
      <c r="J12">
        <f>[2]npv!J12</f>
        <v>6</v>
      </c>
      <c r="K12">
        <f>[2]npv!K12</f>
        <v>4</v>
      </c>
      <c r="L12">
        <f>[2]npv!L12</f>
        <v>2</v>
      </c>
      <c r="M12">
        <f>[2]npv!M12</f>
        <v>0.63</v>
      </c>
      <c r="N12">
        <f>[2]npv!N12</f>
        <v>10</v>
      </c>
      <c r="O12">
        <f>[2]npv!O12</f>
        <v>21.363759162898699</v>
      </c>
      <c r="P12">
        <f>[2]npv!P12</f>
        <v>13.835784530864</v>
      </c>
      <c r="Q12">
        <f>[2]npv!Q12</f>
        <v>10.0838082250879</v>
      </c>
      <c r="R12">
        <f>[2]npv!R12</f>
        <v>14.968584028741599</v>
      </c>
    </row>
    <row r="13" spans="1:18">
      <c r="A13" t="str">
        <f>[2]npv!A13</f>
        <v>BIPC</v>
      </c>
      <c r="B13" t="str">
        <f>[2]npv!B13</f>
        <v>Brookfield Infrastructure</v>
      </c>
      <c r="C13" t="str">
        <f>[2]npv!C13</f>
        <v>Regular</v>
      </c>
      <c r="D13">
        <f>[2]npv!D13</f>
        <v>10</v>
      </c>
      <c r="E13">
        <f>[2]npv!E13</f>
        <v>8</v>
      </c>
      <c r="F13">
        <f>[2]npv!F13</f>
        <v>6</v>
      </c>
      <c r="G13">
        <f>[2]npv!G13</f>
        <v>8</v>
      </c>
      <c r="H13">
        <f>[2]npv!H13</f>
        <v>6</v>
      </c>
      <c r="I13">
        <f>[2]npv!I13</f>
        <v>4</v>
      </c>
      <c r="J13">
        <f>[2]npv!J13</f>
        <v>6</v>
      </c>
      <c r="K13">
        <f>[2]npv!K13</f>
        <v>4</v>
      </c>
      <c r="L13">
        <f>[2]npv!L13</f>
        <v>2</v>
      </c>
      <c r="M13">
        <f>[2]npv!M13</f>
        <v>0</v>
      </c>
      <c r="N13">
        <f>[2]npv!N13</f>
        <v>10</v>
      </c>
      <c r="O13">
        <f>[2]npv!O13</f>
        <v>0</v>
      </c>
      <c r="P13">
        <f>[2]npv!P13</f>
        <v>0</v>
      </c>
      <c r="Q13">
        <f>[2]npv!Q13</f>
        <v>0</v>
      </c>
      <c r="R13">
        <f>[2]npv!R13</f>
        <v>0</v>
      </c>
    </row>
    <row r="14" spans="1:18">
      <c r="A14" t="str">
        <f>[2]npv!A14</f>
        <v>BEPC</v>
      </c>
      <c r="B14" t="str">
        <f>[2]npv!B14</f>
        <v>Brookfield Renewable</v>
      </c>
      <c r="C14" t="str">
        <f>[2]npv!C14</f>
        <v>Regular</v>
      </c>
      <c r="D14">
        <f>[2]npv!D14</f>
        <v>10</v>
      </c>
      <c r="E14">
        <f>[2]npv!E14</f>
        <v>8</v>
      </c>
      <c r="F14">
        <f>[2]npv!F14</f>
        <v>6</v>
      </c>
      <c r="G14">
        <f>[2]npv!G14</f>
        <v>8</v>
      </c>
      <c r="H14">
        <f>[2]npv!H14</f>
        <v>6</v>
      </c>
      <c r="I14">
        <f>[2]npv!I14</f>
        <v>4</v>
      </c>
      <c r="J14">
        <f>[2]npv!J14</f>
        <v>6</v>
      </c>
      <c r="K14">
        <f>[2]npv!K14</f>
        <v>4</v>
      </c>
      <c r="L14">
        <f>[2]npv!L14</f>
        <v>2</v>
      </c>
      <c r="M14">
        <f>[2]npv!M14</f>
        <v>0</v>
      </c>
      <c r="N14">
        <f>[2]npv!N14</f>
        <v>10</v>
      </c>
      <c r="O14">
        <f>[2]npv!O14</f>
        <v>0</v>
      </c>
      <c r="P14">
        <f>[2]npv!P14</f>
        <v>0</v>
      </c>
      <c r="Q14">
        <f>[2]npv!Q14</f>
        <v>0</v>
      </c>
      <c r="R14">
        <f>[2]npv!R14</f>
        <v>0</v>
      </c>
    </row>
    <row r="15" spans="1:18">
      <c r="A15" t="str">
        <f>[2]npv!A15</f>
        <v>BTB-UN.TO</v>
      </c>
      <c r="B15" t="str">
        <f>[2]npv!B15</f>
        <v>BTB REIT</v>
      </c>
      <c r="C15" t="str">
        <f>[2]npv!C15</f>
        <v>Regular</v>
      </c>
      <c r="D15">
        <f>[2]npv!D15</f>
        <v>10</v>
      </c>
      <c r="E15">
        <f>[2]npv!E15</f>
        <v>8</v>
      </c>
      <c r="F15">
        <f>[2]npv!F15</f>
        <v>6</v>
      </c>
      <c r="G15">
        <f>[2]npv!G15</f>
        <v>8</v>
      </c>
      <c r="H15">
        <f>[2]npv!H15</f>
        <v>6</v>
      </c>
      <c r="I15">
        <f>[2]npv!I15</f>
        <v>4</v>
      </c>
      <c r="J15">
        <f>[2]npv!J15</f>
        <v>6</v>
      </c>
      <c r="K15">
        <f>[2]npv!K15</f>
        <v>4</v>
      </c>
      <c r="L15">
        <f>[2]npv!L15</f>
        <v>2</v>
      </c>
      <c r="M15">
        <f>[2]npv!M15</f>
        <v>0.57999999999999996</v>
      </c>
      <c r="N15">
        <f>[2]npv!N15</f>
        <v>10</v>
      </c>
      <c r="O15">
        <f>[2]npv!O15</f>
        <v>19.668222721398799</v>
      </c>
      <c r="P15">
        <f>[2]npv!P15</f>
        <v>12.7377063934938</v>
      </c>
      <c r="Q15">
        <f>[2]npv!Q15</f>
        <v>9.2835059850016108</v>
      </c>
      <c r="R15">
        <f>[2]npv!R15</f>
        <v>13.780601169317601</v>
      </c>
    </row>
    <row r="16" spans="1:18">
      <c r="A16" t="str">
        <f>[2]npv!A16</f>
        <v>CVX</v>
      </c>
      <c r="B16" t="str">
        <f>[2]npv!B16</f>
        <v>Chevron</v>
      </c>
      <c r="C16" t="str">
        <f>[2]npv!C16</f>
        <v>Regular</v>
      </c>
      <c r="D16">
        <f>[2]npv!D16</f>
        <v>10</v>
      </c>
      <c r="E16">
        <f>[2]npv!E16</f>
        <v>8</v>
      </c>
      <c r="F16">
        <f>[2]npv!F16</f>
        <v>6</v>
      </c>
      <c r="G16">
        <f>[2]npv!G16</f>
        <v>8</v>
      </c>
      <c r="H16">
        <f>[2]npv!H16</f>
        <v>6</v>
      </c>
      <c r="I16">
        <f>[2]npv!I16</f>
        <v>4</v>
      </c>
      <c r="J16">
        <f>[2]npv!J16</f>
        <v>6</v>
      </c>
      <c r="K16">
        <f>[2]npv!K16</f>
        <v>4</v>
      </c>
      <c r="L16">
        <f>[2]npv!L16</f>
        <v>2</v>
      </c>
      <c r="M16">
        <f>[2]npv!M16</f>
        <v>11.03</v>
      </c>
      <c r="N16">
        <f>[2]npv!N16</f>
        <v>10</v>
      </c>
      <c r="O16">
        <f>[2]npv!O16</f>
        <v>374.03533899487701</v>
      </c>
      <c r="P16">
        <f>[2]npv!P16</f>
        <v>242.236037103857</v>
      </c>
      <c r="Q16">
        <f>[2]npv!Q16</f>
        <v>176.54667416304699</v>
      </c>
      <c r="R16">
        <f>[2]npv!R16</f>
        <v>262.06901878892</v>
      </c>
    </row>
    <row r="17" spans="1:18">
      <c r="A17" t="str">
        <f>[2]npv!A17</f>
        <v>COST</v>
      </c>
      <c r="B17" t="str">
        <f>[2]npv!B17</f>
        <v>Costco</v>
      </c>
      <c r="C17" t="str">
        <f>[2]npv!C17</f>
        <v>Regular</v>
      </c>
      <c r="D17">
        <f>[2]npv!D17</f>
        <v>10</v>
      </c>
      <c r="E17">
        <f>[2]npv!E17</f>
        <v>8</v>
      </c>
      <c r="F17">
        <f>[2]npv!F17</f>
        <v>6</v>
      </c>
      <c r="G17">
        <f>[2]npv!G17</f>
        <v>8</v>
      </c>
      <c r="H17">
        <f>[2]npv!H17</f>
        <v>6</v>
      </c>
      <c r="I17">
        <f>[2]npv!I17</f>
        <v>4</v>
      </c>
      <c r="J17">
        <f>[2]npv!J17</f>
        <v>6</v>
      </c>
      <c r="K17">
        <f>[2]npv!K17</f>
        <v>4</v>
      </c>
      <c r="L17">
        <f>[2]npv!L17</f>
        <v>2</v>
      </c>
      <c r="M17">
        <f>[2]npv!M17</f>
        <v>12.12</v>
      </c>
      <c r="N17">
        <f>[2]npv!N17</f>
        <v>10</v>
      </c>
      <c r="O17">
        <f>[2]npv!O17</f>
        <v>410.99803341957499</v>
      </c>
      <c r="P17">
        <f>[2]npv!P17</f>
        <v>266.17414049852601</v>
      </c>
      <c r="Q17">
        <f>[2]npv!Q17</f>
        <v>193.99326299693001</v>
      </c>
      <c r="R17">
        <f>[2]npv!R17</f>
        <v>287.96704512436202</v>
      </c>
    </row>
    <row r="18" spans="1:18">
      <c r="A18" t="str">
        <f>[2]npv!A18</f>
        <v>DFS</v>
      </c>
      <c r="B18" t="str">
        <f>[2]npv!B18</f>
        <v>Discover Financial Services</v>
      </c>
      <c r="C18" t="str">
        <f>[2]npv!C18</f>
        <v>Regular</v>
      </c>
      <c r="D18">
        <f>[2]npv!D18</f>
        <v>10</v>
      </c>
      <c r="E18">
        <f>[2]npv!E18</f>
        <v>8</v>
      </c>
      <c r="F18">
        <f>[2]npv!F18</f>
        <v>6</v>
      </c>
      <c r="G18">
        <f>[2]npv!G18</f>
        <v>8</v>
      </c>
      <c r="H18">
        <f>[2]npv!H18</f>
        <v>6</v>
      </c>
      <c r="I18">
        <f>[2]npv!I18</f>
        <v>4</v>
      </c>
      <c r="J18">
        <f>[2]npv!J18</f>
        <v>6</v>
      </c>
      <c r="K18">
        <f>[2]npv!K18</f>
        <v>4</v>
      </c>
      <c r="L18">
        <f>[2]npv!L18</f>
        <v>2</v>
      </c>
      <c r="M18">
        <f>[2]npv!M18</f>
        <v>19.329999999999998</v>
      </c>
      <c r="N18">
        <f>[2]npv!N18</f>
        <v>10</v>
      </c>
      <c r="O18">
        <f>[2]npv!O18</f>
        <v>655.49438828385996</v>
      </c>
      <c r="P18">
        <f>[2]npv!P18</f>
        <v>424.51700790730303</v>
      </c>
      <c r="Q18">
        <f>[2]npv!Q18</f>
        <v>309.39684601738099</v>
      </c>
      <c r="R18">
        <f>[2]npv!R18</f>
        <v>459.27417345329297</v>
      </c>
    </row>
    <row r="19" spans="1:18">
      <c r="A19" t="str">
        <f>[2]npv!A19</f>
        <v>EBAY</v>
      </c>
      <c r="B19" t="str">
        <f>[2]npv!B19</f>
        <v>eBay</v>
      </c>
      <c r="C19" t="str">
        <f>[2]npv!C19</f>
        <v>Regular</v>
      </c>
      <c r="D19">
        <f>[2]npv!D19</f>
        <v>10</v>
      </c>
      <c r="E19">
        <f>[2]npv!E19</f>
        <v>8</v>
      </c>
      <c r="F19">
        <f>[2]npv!F19</f>
        <v>6</v>
      </c>
      <c r="G19">
        <f>[2]npv!G19</f>
        <v>8</v>
      </c>
      <c r="H19">
        <f>[2]npv!H19</f>
        <v>6</v>
      </c>
      <c r="I19">
        <f>[2]npv!I19</f>
        <v>4</v>
      </c>
      <c r="J19">
        <f>[2]npv!J19</f>
        <v>6</v>
      </c>
      <c r="K19">
        <f>[2]npv!K19</f>
        <v>4</v>
      </c>
      <c r="L19">
        <f>[2]npv!L19</f>
        <v>2</v>
      </c>
      <c r="M19">
        <f>[2]npv!M19</f>
        <v>3.39</v>
      </c>
      <c r="N19">
        <f>[2]npv!N19</f>
        <v>10</v>
      </c>
      <c r="O19">
        <f>[2]npv!O19</f>
        <v>114.957370733693</v>
      </c>
      <c r="P19">
        <f>[2]npv!P19</f>
        <v>74.449697713696807</v>
      </c>
      <c r="Q19">
        <f>[2]npv!Q19</f>
        <v>54.2604918778542</v>
      </c>
      <c r="R19">
        <f>[2]npv!R19</f>
        <v>80.545237868942905</v>
      </c>
    </row>
    <row r="20" spans="1:18">
      <c r="A20" t="str">
        <f>[2]npv!A20</f>
        <v>ENB</v>
      </c>
      <c r="B20" t="str">
        <f>[2]npv!B20</f>
        <v>Enbridge</v>
      </c>
      <c r="C20" t="str">
        <f>[2]npv!C20</f>
        <v>Regular</v>
      </c>
      <c r="D20">
        <f>[2]npv!D20</f>
        <v>10</v>
      </c>
      <c r="E20">
        <f>[2]npv!E20</f>
        <v>8</v>
      </c>
      <c r="F20">
        <f>[2]npv!F20</f>
        <v>6</v>
      </c>
      <c r="G20">
        <f>[2]npv!G20</f>
        <v>8</v>
      </c>
      <c r="H20">
        <f>[2]npv!H20</f>
        <v>6</v>
      </c>
      <c r="I20">
        <f>[2]npv!I20</f>
        <v>4</v>
      </c>
      <c r="J20">
        <f>[2]npv!J20</f>
        <v>6</v>
      </c>
      <c r="K20">
        <f>[2]npv!K20</f>
        <v>4</v>
      </c>
      <c r="L20">
        <f>[2]npv!L20</f>
        <v>2</v>
      </c>
      <c r="M20">
        <f>[2]npv!M20</f>
        <v>0.31</v>
      </c>
      <c r="N20">
        <f>[2]npv!N20</f>
        <v>10</v>
      </c>
      <c r="O20">
        <f>[2]npv!O20</f>
        <v>10.5123259372993</v>
      </c>
      <c r="P20">
        <f>[2]npv!P20</f>
        <v>6.8080844516949899</v>
      </c>
      <c r="Q20">
        <f>[2]npv!Q20</f>
        <v>4.9618738885353402</v>
      </c>
      <c r="R20">
        <f>[2]npv!R20</f>
        <v>7.3654937284284001</v>
      </c>
    </row>
    <row r="21" spans="1:18">
      <c r="A21" t="str">
        <f>[2]npv!A21</f>
        <v>XOM</v>
      </c>
      <c r="B21" t="str">
        <f>[2]npv!B21</f>
        <v>Exxon Mobil</v>
      </c>
      <c r="C21" t="str">
        <f>[2]npv!C21</f>
        <v>Regular</v>
      </c>
      <c r="D21">
        <f>[2]npv!D21</f>
        <v>10</v>
      </c>
      <c r="E21">
        <f>[2]npv!E21</f>
        <v>8</v>
      </c>
      <c r="F21">
        <f>[2]npv!F21</f>
        <v>6</v>
      </c>
      <c r="G21">
        <f>[2]npv!G21</f>
        <v>8</v>
      </c>
      <c r="H21">
        <f>[2]npv!H21</f>
        <v>6</v>
      </c>
      <c r="I21">
        <f>[2]npv!I21</f>
        <v>4</v>
      </c>
      <c r="J21">
        <f>[2]npv!J21</f>
        <v>6</v>
      </c>
      <c r="K21">
        <f>[2]npv!K21</f>
        <v>4</v>
      </c>
      <c r="L21">
        <f>[2]npv!L21</f>
        <v>2</v>
      </c>
      <c r="M21">
        <f>[2]npv!M21</f>
        <v>8.43</v>
      </c>
      <c r="N21">
        <f>[2]npv!N21</f>
        <v>10</v>
      </c>
      <c r="O21">
        <f>[2]npv!O21</f>
        <v>285.86744403688198</v>
      </c>
      <c r="P21">
        <f>[2]npv!P21</f>
        <v>185.135973960608</v>
      </c>
      <c r="Q21">
        <f>[2]npv!Q21</f>
        <v>134.93095767855701</v>
      </c>
      <c r="R21">
        <f>[2]npv!R21</f>
        <v>200.29391009887499</v>
      </c>
    </row>
    <row r="22" spans="1:18">
      <c r="A22" t="str">
        <f>[2]npv!A22</f>
        <v>FTS</v>
      </c>
      <c r="B22" t="str">
        <f>[2]npv!B22</f>
        <v>Fortis</v>
      </c>
      <c r="C22" t="str">
        <f>[2]npv!C22</f>
        <v>Regular</v>
      </c>
      <c r="D22">
        <f>[2]npv!D22</f>
        <v>10</v>
      </c>
      <c r="E22">
        <f>[2]npv!E22</f>
        <v>8</v>
      </c>
      <c r="F22">
        <f>[2]npv!F22</f>
        <v>6</v>
      </c>
      <c r="G22">
        <f>[2]npv!G22</f>
        <v>8</v>
      </c>
      <c r="H22">
        <f>[2]npv!H22</f>
        <v>6</v>
      </c>
      <c r="I22">
        <f>[2]npv!I22</f>
        <v>4</v>
      </c>
      <c r="J22">
        <f>[2]npv!J22</f>
        <v>6</v>
      </c>
      <c r="K22">
        <f>[2]npv!K22</f>
        <v>4</v>
      </c>
      <c r="L22">
        <f>[2]npv!L22</f>
        <v>2</v>
      </c>
      <c r="M22">
        <f>[2]npv!M22</f>
        <v>-0.91</v>
      </c>
      <c r="N22">
        <f>[2]npv!N22</f>
        <v>10</v>
      </c>
      <c r="O22">
        <f>[2]npv!O22</f>
        <v>-30.858763235298099</v>
      </c>
      <c r="P22">
        <f>[2]npv!P22</f>
        <v>-19.985022100136899</v>
      </c>
      <c r="Q22">
        <f>[2]npv!Q22</f>
        <v>-14.5655007695714</v>
      </c>
      <c r="R22">
        <f>[2]npv!R22</f>
        <v>-21.621288041515601</v>
      </c>
    </row>
    <row r="23" spans="1:18">
      <c r="A23" t="str">
        <f>[2]npv!A23</f>
        <v>GLEN.L</v>
      </c>
      <c r="B23" t="str">
        <f>[2]npv!B23</f>
        <v>Glencore</v>
      </c>
      <c r="C23" t="str">
        <f>[2]npv!C23</f>
        <v>Regular</v>
      </c>
      <c r="D23">
        <f>[2]npv!D23</f>
        <v>10</v>
      </c>
      <c r="E23">
        <f>[2]npv!E23</f>
        <v>8</v>
      </c>
      <c r="F23">
        <f>[2]npv!F23</f>
        <v>6</v>
      </c>
      <c r="G23">
        <f>[2]npv!G23</f>
        <v>8</v>
      </c>
      <c r="H23">
        <f>[2]npv!H23</f>
        <v>6</v>
      </c>
      <c r="I23">
        <f>[2]npv!I23</f>
        <v>4</v>
      </c>
      <c r="J23">
        <f>[2]npv!J23</f>
        <v>6</v>
      </c>
      <c r="K23">
        <f>[2]npv!K23</f>
        <v>4</v>
      </c>
      <c r="L23">
        <f>[2]npv!L23</f>
        <v>2</v>
      </c>
      <c r="M23">
        <f>[2]npv!M23</f>
        <v>0.4</v>
      </c>
      <c r="N23">
        <f>[2]npv!N23</f>
        <v>10</v>
      </c>
      <c r="O23">
        <f>[2]npv!O23</f>
        <v>13.5642915319991</v>
      </c>
      <c r="P23">
        <f>[2]npv!P23</f>
        <v>8.7846250989612695</v>
      </c>
      <c r="Q23">
        <f>[2]npv!Q23</f>
        <v>6.4024179206907599</v>
      </c>
      <c r="R23">
        <f>[2]npv!R23</f>
        <v>9.5038628753914907</v>
      </c>
    </row>
    <row r="24" spans="1:18">
      <c r="A24" t="str">
        <f>[2]npv!A24</f>
        <v>GMRE</v>
      </c>
      <c r="B24" t="str">
        <f>[2]npv!B24</f>
        <v>Global Medical REIT</v>
      </c>
      <c r="C24" t="str">
        <f>[2]npv!C24</f>
        <v>Regular</v>
      </c>
      <c r="D24">
        <f>[2]npv!D24</f>
        <v>10</v>
      </c>
      <c r="E24">
        <f>[2]npv!E24</f>
        <v>8</v>
      </c>
      <c r="F24">
        <f>[2]npv!F24</f>
        <v>6</v>
      </c>
      <c r="G24">
        <f>[2]npv!G24</f>
        <v>8</v>
      </c>
      <c r="H24">
        <f>[2]npv!H24</f>
        <v>6</v>
      </c>
      <c r="I24">
        <f>[2]npv!I24</f>
        <v>4</v>
      </c>
      <c r="J24">
        <f>[2]npv!J24</f>
        <v>6</v>
      </c>
      <c r="K24">
        <f>[2]npv!K24</f>
        <v>4</v>
      </c>
      <c r="L24">
        <f>[2]npv!L24</f>
        <v>2</v>
      </c>
      <c r="M24">
        <f>[2]npv!M24</f>
        <v>0.62</v>
      </c>
      <c r="N24">
        <f>[2]npv!N24</f>
        <v>10</v>
      </c>
      <c r="O24">
        <f>[2]npv!O24</f>
        <v>21.0246518745987</v>
      </c>
      <c r="P24">
        <f>[2]npv!P24</f>
        <v>13.6161689033899</v>
      </c>
      <c r="Q24">
        <f>[2]npv!Q24</f>
        <v>9.9237477770706892</v>
      </c>
      <c r="R24">
        <f>[2]npv!R24</f>
        <v>14.7309874568568</v>
      </c>
    </row>
    <row r="25" spans="1:18">
      <c r="A25" t="str">
        <f>[2]npv!A25</f>
        <v>IAG.L</v>
      </c>
      <c r="B25" t="str">
        <f>[2]npv!B25</f>
        <v>International Consolidated Airlines Group</v>
      </c>
      <c r="C25" t="str">
        <f>[2]npv!C25</f>
        <v>Regular</v>
      </c>
      <c r="D25">
        <f>[2]npv!D25</f>
        <v>10</v>
      </c>
      <c r="E25">
        <f>[2]npv!E25</f>
        <v>8</v>
      </c>
      <c r="F25">
        <f>[2]npv!F25</f>
        <v>6</v>
      </c>
      <c r="G25">
        <f>[2]npv!G25</f>
        <v>8</v>
      </c>
      <c r="H25">
        <f>[2]npv!H25</f>
        <v>6</v>
      </c>
      <c r="I25">
        <f>[2]npv!I25</f>
        <v>4</v>
      </c>
      <c r="J25">
        <f>[2]npv!J25</f>
        <v>6</v>
      </c>
      <c r="K25">
        <f>[2]npv!K25</f>
        <v>4</v>
      </c>
      <c r="L25">
        <f>[2]npv!L25</f>
        <v>2</v>
      </c>
      <c r="M25">
        <f>[2]npv!M25</f>
        <v>-0.2</v>
      </c>
      <c r="N25">
        <f>[2]npv!N25</f>
        <v>10</v>
      </c>
      <c r="O25">
        <f>[2]npv!O25</f>
        <v>-6.7821457659995801</v>
      </c>
      <c r="P25">
        <f>[2]npv!P25</f>
        <v>-4.3923125494806303</v>
      </c>
      <c r="Q25">
        <f>[2]npv!Q25</f>
        <v>-3.2012089603453799</v>
      </c>
      <c r="R25">
        <f>[2]npv!R25</f>
        <v>-4.75193143769574</v>
      </c>
    </row>
    <row r="26" spans="1:18">
      <c r="A26" t="str">
        <f>[2]npv!A26</f>
        <v>MA</v>
      </c>
      <c r="B26" t="str">
        <f>[2]npv!B26</f>
        <v>Mastercard</v>
      </c>
      <c r="C26" t="str">
        <f>[2]npv!C26</f>
        <v>Regular</v>
      </c>
      <c r="D26">
        <f>[2]npv!D26</f>
        <v>10</v>
      </c>
      <c r="E26">
        <f>[2]npv!E26</f>
        <v>8</v>
      </c>
      <c r="F26">
        <f>[2]npv!F26</f>
        <v>6</v>
      </c>
      <c r="G26">
        <f>[2]npv!G26</f>
        <v>8</v>
      </c>
      <c r="H26">
        <f>[2]npv!H26</f>
        <v>6</v>
      </c>
      <c r="I26">
        <f>[2]npv!I26</f>
        <v>4</v>
      </c>
      <c r="J26">
        <f>[2]npv!J26</f>
        <v>6</v>
      </c>
      <c r="K26">
        <f>[2]npv!K26</f>
        <v>4</v>
      </c>
      <c r="L26">
        <f>[2]npv!L26</f>
        <v>2</v>
      </c>
      <c r="M26">
        <f>[2]npv!M26</f>
        <v>8.75</v>
      </c>
      <c r="N26">
        <f>[2]npv!N26</f>
        <v>10</v>
      </c>
      <c r="O26">
        <f>[2]npv!O26</f>
        <v>296.71887726248201</v>
      </c>
      <c r="P26">
        <f>[2]npv!P26</f>
        <v>192.16367403977699</v>
      </c>
      <c r="Q26">
        <f>[2]npv!Q26</f>
        <v>140.05289201510999</v>
      </c>
      <c r="R26">
        <f>[2]npv!R26</f>
        <v>207.89700039918799</v>
      </c>
    </row>
    <row r="27" spans="1:18">
      <c r="A27" t="str">
        <f>[2]npv!A27</f>
        <v>MELI</v>
      </c>
      <c r="B27" t="str">
        <f>[2]npv!B27</f>
        <v>MercadoLibre</v>
      </c>
      <c r="C27" t="str">
        <f>[2]npv!C27</f>
        <v>Regular</v>
      </c>
      <c r="D27">
        <f>[2]npv!D27</f>
        <v>10</v>
      </c>
      <c r="E27">
        <f>[2]npv!E27</f>
        <v>8</v>
      </c>
      <c r="F27">
        <f>[2]npv!F27</f>
        <v>6</v>
      </c>
      <c r="G27">
        <f>[2]npv!G27</f>
        <v>8</v>
      </c>
      <c r="H27">
        <f>[2]npv!H27</f>
        <v>6</v>
      </c>
      <c r="I27">
        <f>[2]npv!I27</f>
        <v>4</v>
      </c>
      <c r="J27">
        <f>[2]npv!J27</f>
        <v>6</v>
      </c>
      <c r="K27">
        <f>[2]npv!K27</f>
        <v>4</v>
      </c>
      <c r="L27">
        <f>[2]npv!L27</f>
        <v>2</v>
      </c>
      <c r="M27">
        <f>[2]npv!M27</f>
        <v>7.14</v>
      </c>
      <c r="N27">
        <f>[2]npv!N27</f>
        <v>10</v>
      </c>
      <c r="O27">
        <f>[2]npv!O27</f>
        <v>242.122603846185</v>
      </c>
      <c r="P27">
        <f>[2]npv!P27</f>
        <v>156.80555801645801</v>
      </c>
      <c r="Q27">
        <f>[2]npv!Q27</f>
        <v>114.28315988433</v>
      </c>
      <c r="R27">
        <f>[2]npv!R27</f>
        <v>169.64395232573801</v>
      </c>
    </row>
    <row r="28" spans="1:18">
      <c r="A28" t="str">
        <f>[2]npv!A28</f>
        <v>MSFT</v>
      </c>
      <c r="B28" t="str">
        <f>[2]npv!B28</f>
        <v>Microsoft</v>
      </c>
      <c r="C28" t="str">
        <f>[2]npv!C28</f>
        <v>Regular</v>
      </c>
      <c r="D28">
        <f>[2]npv!D28</f>
        <v>10</v>
      </c>
      <c r="E28">
        <f>[2]npv!E28</f>
        <v>8</v>
      </c>
      <c r="F28">
        <f>[2]npv!F28</f>
        <v>6</v>
      </c>
      <c r="G28">
        <f>[2]npv!G28</f>
        <v>8</v>
      </c>
      <c r="H28">
        <f>[2]npv!H28</f>
        <v>6</v>
      </c>
      <c r="I28">
        <f>[2]npv!I28</f>
        <v>4</v>
      </c>
      <c r="J28">
        <f>[2]npv!J28</f>
        <v>6</v>
      </c>
      <c r="K28">
        <f>[2]npv!K28</f>
        <v>4</v>
      </c>
      <c r="L28">
        <f>[2]npv!L28</f>
        <v>2</v>
      </c>
      <c r="M28">
        <f>[2]npv!M28</f>
        <v>7.44</v>
      </c>
      <c r="N28">
        <f>[2]npv!N28</f>
        <v>10</v>
      </c>
      <c r="O28">
        <f>[2]npv!O28</f>
        <v>252.29582249518401</v>
      </c>
      <c r="P28">
        <f>[2]npv!P28</f>
        <v>163.394026840679</v>
      </c>
      <c r="Q28">
        <f>[2]npv!Q28</f>
        <v>119.08497332484799</v>
      </c>
      <c r="R28">
        <f>[2]npv!R28</f>
        <v>176.771849482281</v>
      </c>
    </row>
    <row r="29" spans="1:18">
      <c r="A29" t="str">
        <f>[2]npv!A29</f>
        <v>NFI.TO</v>
      </c>
      <c r="B29" t="str">
        <f>[2]npv!B29</f>
        <v>NFI Group</v>
      </c>
      <c r="C29" t="str">
        <f>[2]npv!C29</f>
        <v>Regular</v>
      </c>
      <c r="D29">
        <f>[2]npv!D29</f>
        <v>10</v>
      </c>
      <c r="E29">
        <f>[2]npv!E29</f>
        <v>8</v>
      </c>
      <c r="F29">
        <f>[2]npv!F29</f>
        <v>6</v>
      </c>
      <c r="G29">
        <f>[2]npv!G29</f>
        <v>8</v>
      </c>
      <c r="H29">
        <f>[2]npv!H29</f>
        <v>6</v>
      </c>
      <c r="I29">
        <f>[2]npv!I29</f>
        <v>4</v>
      </c>
      <c r="J29">
        <f>[2]npv!J29</f>
        <v>6</v>
      </c>
      <c r="K29">
        <f>[2]npv!K29</f>
        <v>4</v>
      </c>
      <c r="L29">
        <f>[2]npv!L29</f>
        <v>2</v>
      </c>
      <c r="M29">
        <f>[2]npv!M29</f>
        <v>0.65</v>
      </c>
      <c r="N29">
        <f>[2]npv!N29</f>
        <v>10</v>
      </c>
      <c r="O29">
        <f>[2]npv!O29</f>
        <v>22.041973739498602</v>
      </c>
      <c r="P29">
        <f>[2]npv!P29</f>
        <v>14.275015785812</v>
      </c>
      <c r="Q29">
        <f>[2]npv!Q29</f>
        <v>10.403929121122401</v>
      </c>
      <c r="R29">
        <f>[2]npv!R29</f>
        <v>15.443777172511099</v>
      </c>
    </row>
    <row r="30" spans="1:18">
      <c r="A30" t="str">
        <f>[2]npv!A30</f>
        <v>NXPI</v>
      </c>
      <c r="B30" t="str">
        <f>[2]npv!B30</f>
        <v>NXP Semiconductors</v>
      </c>
      <c r="C30" t="str">
        <f>[2]npv!C30</f>
        <v>Regular</v>
      </c>
      <c r="D30">
        <f>[2]npv!D30</f>
        <v>10</v>
      </c>
      <c r="E30">
        <f>[2]npv!E30</f>
        <v>8</v>
      </c>
      <c r="F30">
        <f>[2]npv!F30</f>
        <v>6</v>
      </c>
      <c r="G30">
        <f>[2]npv!G30</f>
        <v>8</v>
      </c>
      <c r="H30">
        <f>[2]npv!H30</f>
        <v>6</v>
      </c>
      <c r="I30">
        <f>[2]npv!I30</f>
        <v>4</v>
      </c>
      <c r="J30">
        <f>[2]npv!J30</f>
        <v>6</v>
      </c>
      <c r="K30">
        <f>[2]npv!K30</f>
        <v>4</v>
      </c>
      <c r="L30">
        <f>[2]npv!L30</f>
        <v>2</v>
      </c>
      <c r="M30">
        <f>[2]npv!M30</f>
        <v>7.92</v>
      </c>
      <c r="N30">
        <f>[2]npv!N30</f>
        <v>10</v>
      </c>
      <c r="O30">
        <f>[2]npv!O30</f>
        <v>268.57297233358298</v>
      </c>
      <c r="P30">
        <f>[2]npv!P30</f>
        <v>173.93557695943301</v>
      </c>
      <c r="Q30">
        <f>[2]npv!Q30</f>
        <v>126.767874829677</v>
      </c>
      <c r="R30">
        <f>[2]npv!R30</f>
        <v>188.17648493275101</v>
      </c>
    </row>
    <row r="31" spans="1:18">
      <c r="A31" t="str">
        <f>[2]npv!A31</f>
        <v>PYPL</v>
      </c>
      <c r="B31" t="str">
        <f>[2]npv!B31</f>
        <v>PayPal</v>
      </c>
      <c r="C31" t="str">
        <f>[2]npv!C31</f>
        <v>Regular</v>
      </c>
      <c r="D31">
        <f>[2]npv!D31</f>
        <v>10</v>
      </c>
      <c r="E31">
        <f>[2]npv!E31</f>
        <v>8</v>
      </c>
      <c r="F31">
        <f>[2]npv!F31</f>
        <v>6</v>
      </c>
      <c r="G31">
        <f>[2]npv!G31</f>
        <v>8</v>
      </c>
      <c r="H31">
        <f>[2]npv!H31</f>
        <v>6</v>
      </c>
      <c r="I31">
        <f>[2]npv!I31</f>
        <v>4</v>
      </c>
      <c r="J31">
        <f>[2]npv!J31</f>
        <v>6</v>
      </c>
      <c r="K31">
        <f>[2]npv!K31</f>
        <v>4</v>
      </c>
      <c r="L31">
        <f>[2]npv!L31</f>
        <v>2</v>
      </c>
      <c r="M31">
        <f>[2]npv!M31</f>
        <v>4.63</v>
      </c>
      <c r="N31">
        <f>[2]npv!N31</f>
        <v>10</v>
      </c>
      <c r="O31">
        <f>[2]npv!O31</f>
        <v>157.00667448288999</v>
      </c>
      <c r="P31">
        <f>[2]npv!P31</f>
        <v>101.68203552047601</v>
      </c>
      <c r="Q31">
        <f>[2]npv!Q31</f>
        <v>74.107987431995596</v>
      </c>
      <c r="R31">
        <f>[2]npv!R31</f>
        <v>110.007212782656</v>
      </c>
    </row>
    <row r="32" spans="1:18">
      <c r="A32" t="str">
        <f>[2]npv!A32</f>
        <v>RIO</v>
      </c>
      <c r="B32" t="str">
        <f>[2]npv!B32</f>
        <v>Rio Tinto</v>
      </c>
      <c r="C32" t="str">
        <f>[2]npv!C32</f>
        <v>Regular</v>
      </c>
      <c r="D32">
        <f>[2]npv!D32</f>
        <v>10</v>
      </c>
      <c r="E32">
        <f>[2]npv!E32</f>
        <v>8</v>
      </c>
      <c r="F32">
        <f>[2]npv!F32</f>
        <v>6</v>
      </c>
      <c r="G32">
        <f>[2]npv!G32</f>
        <v>8</v>
      </c>
      <c r="H32">
        <f>[2]npv!H32</f>
        <v>6</v>
      </c>
      <c r="I32">
        <f>[2]npv!I32</f>
        <v>4</v>
      </c>
      <c r="J32">
        <f>[2]npv!J32</f>
        <v>6</v>
      </c>
      <c r="K32">
        <f>[2]npv!K32</f>
        <v>4</v>
      </c>
      <c r="L32">
        <f>[2]npv!L32</f>
        <v>2</v>
      </c>
      <c r="M32">
        <f>[2]npv!M32</f>
        <v>11.1</v>
      </c>
      <c r="N32">
        <f>[2]npv!N32</f>
        <v>10</v>
      </c>
      <c r="O32">
        <f>[2]npv!O32</f>
        <v>376.409090012977</v>
      </c>
      <c r="P32">
        <f>[2]npv!P32</f>
        <v>243.77334649617501</v>
      </c>
      <c r="Q32">
        <f>[2]npv!Q32</f>
        <v>177.66709729916801</v>
      </c>
      <c r="R32">
        <f>[2]npv!R32</f>
        <v>263.73219479211298</v>
      </c>
    </row>
    <row r="33" spans="1:18">
      <c r="A33" t="str">
        <f>[2]npv!A33</f>
        <v>SHEL</v>
      </c>
      <c r="B33" t="str">
        <f>[2]npv!B33</f>
        <v>Shell</v>
      </c>
      <c r="C33" t="str">
        <f>[2]npv!C33</f>
        <v>Regular</v>
      </c>
      <c r="D33">
        <f>[2]npv!D33</f>
        <v>10</v>
      </c>
      <c r="E33">
        <f>[2]npv!E33</f>
        <v>8</v>
      </c>
      <c r="F33">
        <f>[2]npv!F33</f>
        <v>6</v>
      </c>
      <c r="G33">
        <f>[2]npv!G33</f>
        <v>8</v>
      </c>
      <c r="H33">
        <f>[2]npv!H33</f>
        <v>6</v>
      </c>
      <c r="I33">
        <f>[2]npv!I33</f>
        <v>4</v>
      </c>
      <c r="J33">
        <f>[2]npv!J33</f>
        <v>6</v>
      </c>
      <c r="K33">
        <f>[2]npv!K33</f>
        <v>4</v>
      </c>
      <c r="L33">
        <f>[2]npv!L33</f>
        <v>2</v>
      </c>
      <c r="M33">
        <f>[2]npv!M33</f>
        <v>3.36</v>
      </c>
      <c r="N33">
        <f>[2]npv!N33</f>
        <v>10</v>
      </c>
      <c r="O33">
        <f>[2]npv!O33</f>
        <v>113.940048868793</v>
      </c>
      <c r="P33">
        <f>[2]npv!P33</f>
        <v>73.790850831274696</v>
      </c>
      <c r="Q33">
        <f>[2]npv!Q33</f>
        <v>53.7803105338024</v>
      </c>
      <c r="R33">
        <f>[2]npv!R33</f>
        <v>79.832448153288496</v>
      </c>
    </row>
    <row r="34" spans="1:18">
      <c r="A34" t="str">
        <f>[2]npv!A34</f>
        <v>SAP</v>
      </c>
      <c r="B34" t="str">
        <f>[2]npv!B34</f>
        <v>Saputo</v>
      </c>
      <c r="C34" t="str">
        <f>[2]npv!C34</f>
        <v>Regular</v>
      </c>
      <c r="D34">
        <f>[2]npv!D34</f>
        <v>10</v>
      </c>
      <c r="E34">
        <f>[2]npv!E34</f>
        <v>8</v>
      </c>
      <c r="F34">
        <f>[2]npv!F34</f>
        <v>6</v>
      </c>
      <c r="G34">
        <f>[2]npv!G34</f>
        <v>8</v>
      </c>
      <c r="H34">
        <f>[2]npv!H34</f>
        <v>6</v>
      </c>
      <c r="I34">
        <f>[2]npv!I34</f>
        <v>4</v>
      </c>
      <c r="J34">
        <f>[2]npv!J34</f>
        <v>6</v>
      </c>
      <c r="K34">
        <f>[2]npv!K34</f>
        <v>4</v>
      </c>
      <c r="L34">
        <f>[2]npv!L34</f>
        <v>2</v>
      </c>
      <c r="M34">
        <f>[2]npv!M34</f>
        <v>1.25</v>
      </c>
      <c r="N34">
        <f>[2]npv!N34</f>
        <v>10</v>
      </c>
      <c r="O34">
        <f>[2]npv!O34</f>
        <v>42.388411037497399</v>
      </c>
      <c r="P34">
        <f>[2]npv!P34</f>
        <v>27.451953434253902</v>
      </c>
      <c r="Q34">
        <f>[2]npv!Q34</f>
        <v>20.007556002158601</v>
      </c>
      <c r="R34">
        <f>[2]npv!R34</f>
        <v>29.699571485598401</v>
      </c>
    </row>
    <row r="35" spans="1:18">
      <c r="A35" t="str">
        <f>[2]npv!A35</f>
        <v>TRP</v>
      </c>
      <c r="B35" t="str">
        <f>[2]npv!B35</f>
        <v>TC Energy</v>
      </c>
      <c r="C35" t="str">
        <f>[2]npv!C35</f>
        <v>Regular</v>
      </c>
      <c r="D35">
        <f>[2]npv!D35</f>
        <v>10</v>
      </c>
      <c r="E35">
        <f>[2]npv!E35</f>
        <v>8</v>
      </c>
      <c r="F35">
        <f>[2]npv!F35</f>
        <v>6</v>
      </c>
      <c r="G35">
        <f>[2]npv!G35</f>
        <v>8</v>
      </c>
      <c r="H35">
        <f>[2]npv!H35</f>
        <v>6</v>
      </c>
      <c r="I35">
        <f>[2]npv!I35</f>
        <v>4</v>
      </c>
      <c r="J35">
        <f>[2]npv!J35</f>
        <v>6</v>
      </c>
      <c r="K35">
        <f>[2]npv!K35</f>
        <v>4</v>
      </c>
      <c r="L35">
        <f>[2]npv!L35</f>
        <v>2</v>
      </c>
      <c r="M35">
        <f>[2]npv!M35</f>
        <v>0.67</v>
      </c>
      <c r="N35">
        <f>[2]npv!N35</f>
        <v>10</v>
      </c>
      <c r="O35">
        <f>[2]npv!O35</f>
        <v>22.7201883160986</v>
      </c>
      <c r="P35">
        <f>[2]npv!P35</f>
        <v>14.7142470407601</v>
      </c>
      <c r="Q35">
        <f>[2]npv!Q35</f>
        <v>10.724050017156999</v>
      </c>
      <c r="R35">
        <f>[2]npv!R35</f>
        <v>15.918970316280699</v>
      </c>
    </row>
    <row r="36" spans="1:18">
      <c r="A36" t="str">
        <f>[2]npv!A36</f>
        <v>TU</v>
      </c>
      <c r="B36" t="str">
        <f>[2]npv!B36</f>
        <v>TELUS</v>
      </c>
      <c r="C36" t="str">
        <f>[2]npv!C36</f>
        <v>Regular</v>
      </c>
      <c r="D36">
        <f>[2]npv!D36</f>
        <v>10</v>
      </c>
      <c r="E36">
        <f>[2]npv!E36</f>
        <v>8</v>
      </c>
      <c r="F36">
        <f>[2]npv!F36</f>
        <v>6</v>
      </c>
      <c r="G36">
        <f>[2]npv!G36</f>
        <v>8</v>
      </c>
      <c r="H36">
        <f>[2]npv!H36</f>
        <v>6</v>
      </c>
      <c r="I36">
        <f>[2]npv!I36</f>
        <v>4</v>
      </c>
      <c r="J36">
        <f>[2]npv!J36</f>
        <v>6</v>
      </c>
      <c r="K36">
        <f>[2]npv!K36</f>
        <v>4</v>
      </c>
      <c r="L36">
        <f>[2]npv!L36</f>
        <v>2</v>
      </c>
      <c r="M36">
        <f>[2]npv!M36</f>
        <v>-0.55000000000000004</v>
      </c>
      <c r="N36">
        <f>[2]npv!N36</f>
        <v>10</v>
      </c>
      <c r="O36">
        <f>[2]npv!O36</f>
        <v>-18.650900856498801</v>
      </c>
      <c r="P36">
        <f>[2]npv!P36</f>
        <v>-12.0788595110717</v>
      </c>
      <c r="Q36">
        <f>[2]npv!Q36</f>
        <v>-8.8033246409497998</v>
      </c>
      <c r="R36">
        <f>[2]npv!R36</f>
        <v>-13.0678114536633</v>
      </c>
    </row>
    <row r="37" spans="1:18">
      <c r="A37" t="str">
        <f>[2]npv!A37</f>
        <v>TDG</v>
      </c>
      <c r="B37" t="str">
        <f>[2]npv!B37</f>
        <v>TransDigm</v>
      </c>
      <c r="C37" t="str">
        <f>[2]npv!C37</f>
        <v>Regular</v>
      </c>
      <c r="D37">
        <f>[2]npv!D37</f>
        <v>10</v>
      </c>
      <c r="E37">
        <f>[2]npv!E37</f>
        <v>8</v>
      </c>
      <c r="F37">
        <f>[2]npv!F37</f>
        <v>6</v>
      </c>
      <c r="G37">
        <f>[2]npv!G37</f>
        <v>8</v>
      </c>
      <c r="H37">
        <f>[2]npv!H37</f>
        <v>6</v>
      </c>
      <c r="I37">
        <f>[2]npv!I37</f>
        <v>4</v>
      </c>
      <c r="J37">
        <f>[2]npv!J37</f>
        <v>6</v>
      </c>
      <c r="K37">
        <f>[2]npv!K37</f>
        <v>4</v>
      </c>
      <c r="L37">
        <f>[2]npv!L37</f>
        <v>2</v>
      </c>
      <c r="M37">
        <f>[2]npv!M37</f>
        <v>19.34</v>
      </c>
      <c r="N37">
        <f>[2]npv!N37</f>
        <v>10</v>
      </c>
      <c r="O37">
        <f>[2]npv!O37</f>
        <v>655.83349557216002</v>
      </c>
      <c r="P37">
        <f>[2]npv!P37</f>
        <v>424.73662353477698</v>
      </c>
      <c r="Q37">
        <f>[2]npv!Q37</f>
        <v>309.55690646539801</v>
      </c>
      <c r="R37">
        <f>[2]npv!R37</f>
        <v>459.51177002517801</v>
      </c>
    </row>
    <row r="38" spans="1:18">
      <c r="A38" t="str">
        <f>[2]npv!A38</f>
        <v>V</v>
      </c>
      <c r="B38" t="str">
        <f>[2]npv!B38</f>
        <v>Visa</v>
      </c>
      <c r="C38" t="str">
        <f>[2]npv!C38</f>
        <v>Regular</v>
      </c>
      <c r="D38">
        <f>[2]npv!D38</f>
        <v>10</v>
      </c>
      <c r="E38">
        <f>[2]npv!E38</f>
        <v>8</v>
      </c>
      <c r="F38">
        <f>[2]npv!F38</f>
        <v>6</v>
      </c>
      <c r="G38">
        <f>[2]npv!G38</f>
        <v>8</v>
      </c>
      <c r="H38">
        <f>[2]npv!H38</f>
        <v>6</v>
      </c>
      <c r="I38">
        <f>[2]npv!I38</f>
        <v>4</v>
      </c>
      <c r="J38">
        <f>[2]npv!J38</f>
        <v>6</v>
      </c>
      <c r="K38">
        <f>[2]npv!K38</f>
        <v>4</v>
      </c>
      <c r="L38">
        <f>[2]npv!L38</f>
        <v>2</v>
      </c>
      <c r="M38">
        <f>[2]npv!M38</f>
        <v>6.82</v>
      </c>
      <c r="N38">
        <f>[2]npv!N38</f>
        <v>10</v>
      </c>
      <c r="O38">
        <f>[2]npv!O38</f>
        <v>231.271170620585</v>
      </c>
      <c r="P38">
        <f>[2]npv!P38</f>
        <v>149.77785793728901</v>
      </c>
      <c r="Q38">
        <f>[2]npv!Q38</f>
        <v>109.16122554777699</v>
      </c>
      <c r="R38">
        <f>[2]npv!R38</f>
        <v>162.04086202542399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Price</vt:lpstr>
      <vt:lpstr>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2022-02-27T19:30:19Z</dcterms:created>
  <dcterms:modified xsi:type="dcterms:W3CDTF">2022-02-27T19:30:58Z</dcterms:modified>
</cp:coreProperties>
</file>