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Projetos\paytrack\"/>
    </mc:Choice>
  </mc:AlternateContent>
  <xr:revisionPtr revIDLastSave="0" documentId="13_ncr:1_{D47071A6-9CF5-40B2-A265-05541FD4D41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VRC00200_JAVA" sheetId="1" r:id="rId1"/>
  </sheets>
  <definedNames>
    <definedName name="_xlnm._FilterDatabase" localSheetId="0" hidden="1">VRC00200_JAVA!$A$8:$AB$17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T15" i="1" l="1"/>
  <c r="T16" i="1" s="1"/>
  <c r="T17" i="1" s="1"/>
  <c r="O15" i="1"/>
  <c r="O17" i="1" s="1"/>
  <c r="X17" i="1" l="1"/>
  <c r="X15" i="1"/>
  <c r="O16" i="1"/>
  <c r="X16" i="1" l="1"/>
  <c r="Q19" i="1"/>
  <c r="Q20" i="1" s="1"/>
</calcChain>
</file>

<file path=xl/sharedStrings.xml><?xml version="1.0" encoding="utf-8"?>
<sst xmlns="http://schemas.openxmlformats.org/spreadsheetml/2006/main" count="32" uniqueCount="29">
  <si>
    <t>Pág.:</t>
  </si>
  <si>
    <t xml:space="preserve"> / 018</t>
  </si>
  <si>
    <t>Data:</t>
  </si>
  <si>
    <t>VALORES RECEBIDOS</t>
  </si>
  <si>
    <t>Pagto.</t>
  </si>
  <si>
    <t>Vecnto</t>
  </si>
  <si>
    <t>Docto.</t>
  </si>
  <si>
    <t>Tipo</t>
  </si>
  <si>
    <t>Obra</t>
  </si>
  <si>
    <t>Un.</t>
  </si>
  <si>
    <t>Historico</t>
  </si>
  <si>
    <t>Convertido</t>
  </si>
  <si>
    <t>Moras</t>
  </si>
  <si>
    <t>Desconto</t>
  </si>
  <si>
    <t>Seguro</t>
  </si>
  <si>
    <t>Juro Fct</t>
  </si>
  <si>
    <t>Total</t>
  </si>
  <si>
    <t>Com.</t>
  </si>
  <si>
    <t>Par.</t>
  </si>
  <si>
    <t>TOTAL MES:</t>
  </si>
  <si>
    <t>TOTAL OBRA:</t>
  </si>
  <si>
    <t>TOTAL GERAL:</t>
  </si>
  <si>
    <t>TOTAL:</t>
  </si>
  <si>
    <t>Valores convertidos para índice: R$  Recebimento: 01/10/2019 até 31/10/2019</t>
  </si>
  <si>
    <t>CONSTRUTORA XYZ LTDA.</t>
  </si>
  <si>
    <t>237-BANCO UNICORNIO (DEPÓSITO - Conta: 9999 - ABC-9)</t>
  </si>
  <si>
    <t>Strato 10 Hora Emissão: 14:22:07  10.1.9</t>
  </si>
  <si>
    <t xml:space="preserve">7725 - CONDOMÍNIO XYZ </t>
  </si>
  <si>
    <t>CONDOMÍNIO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</si>
</sst>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000"/>
    <numFmt numFmtId="166" formatCode="_-[$R$-416]\ * #,##0.00_-;\-[$R$-416]\ * #,##0.00_-;_-[$R$-416]\ * &quot;-&quot;??_-;_-@_-"/>
  </numFmts>
  <fonts count="9" x14ac:knownFonts="1">
    <font>
      <sz val="10"/>
      <name val="Arial"/>
    </font>
    <font>
      <sz val="10"/>
      <name val="Arial"/>
      <family val="2"/>
    </font>
    <font>
      <sz val="11"/>
      <color indexed="8"/>
      <name val="Arial Nova"/>
      <family val="2"/>
    </font>
    <font>
      <sz val="11"/>
      <name val="Arial Nova"/>
      <family val="2"/>
    </font>
    <font>
      <sz val="11"/>
      <color indexed="10"/>
      <name val="Arial Nova"/>
      <family val="2"/>
    </font>
    <font>
      <b/>
      <u/>
      <sz val="11"/>
      <color indexed="8"/>
      <name val="Arial Nova"/>
      <family val="2"/>
    </font>
    <font>
      <b/>
      <sz val="11"/>
      <name val="Arial Nova"/>
      <family val="2"/>
    </font>
    <font>
      <b/>
      <sz val="11"/>
      <color indexed="10"/>
      <name val="Arial Nova"/>
      <family val="2"/>
    </font>
    <font>
      <b/>
      <sz val="11"/>
      <color indexed="8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right" vertical="center" wrapText="1"/>
    </xf>
    <xf numFmtId="164" fontId="7" fillId="3" borderId="2" xfId="1" applyFont="1" applyFill="1" applyBorder="1" applyAlignment="1" applyProtection="1">
      <alignment horizontal="right" vertical="center" wrapText="1"/>
    </xf>
    <xf numFmtId="164" fontId="8" fillId="3" borderId="2" xfId="1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64" fontId="4" fillId="3" borderId="6" xfId="1" applyFont="1" applyFill="1" applyBorder="1" applyAlignment="1" applyProtection="1">
      <alignment horizontal="right" vertical="center" wrapText="1"/>
    </xf>
    <xf numFmtId="164" fontId="2" fillId="3" borderId="6" xfId="1" applyFont="1" applyFill="1" applyBorder="1" applyAlignment="1" applyProtection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4" fontId="6" fillId="2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43" fontId="6" fillId="2" borderId="3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165" fontId="2" fillId="2" borderId="0" xfId="0" applyNumberFormat="1" applyFont="1" applyFill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4" fontId="2" fillId="2" borderId="10" xfId="0" applyNumberFormat="1" applyFont="1" applyFill="1" applyBorder="1" applyAlignment="1">
      <alignment horizontal="right" vertical="center" wrapText="1"/>
    </xf>
    <xf numFmtId="4" fontId="2" fillId="2" borderId="8" xfId="0" applyNumberFormat="1" applyFont="1" applyFill="1" applyBorder="1" applyAlignment="1">
      <alignment horizontal="right" vertical="center" wrapText="1"/>
    </xf>
    <xf numFmtId="4" fontId="2" fillId="2" borderId="9" xfId="0" applyNumberFormat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4" fontId="2" fillId="2" borderId="10" xfId="0" applyNumberFormat="1" applyFont="1" applyFill="1" applyBorder="1" applyAlignment="1">
      <alignment horizontal="left" vertical="center" wrapText="1"/>
    </xf>
    <xf numFmtId="13" fontId="2" fillId="2" borderId="10" xfId="0" applyNumberFormat="1" applyFont="1" applyFill="1" applyBorder="1" applyAlignment="1">
      <alignment horizontal="left" vertical="center" wrapText="1"/>
    </xf>
    <xf numFmtId="13" fontId="2" fillId="2" borderId="8" xfId="0" applyNumberFormat="1" applyFont="1" applyFill="1" applyBorder="1" applyAlignment="1">
      <alignment horizontal="left" vertical="center" wrapText="1"/>
    </xf>
    <xf numFmtId="13" fontId="2" fillId="2" borderId="11" xfId="0" applyNumberFormat="1" applyFont="1" applyFill="1" applyBorder="1" applyAlignment="1">
      <alignment horizontal="left" vertical="center" wrapText="1"/>
    </xf>
    <xf numFmtId="4" fontId="2" fillId="2" borderId="11" xfId="0" applyNumberFormat="1" applyFont="1" applyFill="1" applyBorder="1" applyAlignment="1">
      <alignment horizontal="right" vertical="center" wrapText="1"/>
    </xf>
    <xf numFmtId="0" fontId="5" fillId="2" borderId="15" xfId="0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right" vertical="center" wrapText="1"/>
    </xf>
    <xf numFmtId="14" fontId="2" fillId="2" borderId="27" xfId="0" applyNumberFormat="1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14" fontId="2" fillId="2" borderId="23" xfId="0" applyNumberFormat="1" applyFont="1" applyFill="1" applyBorder="1" applyAlignment="1">
      <alignment horizontal="left" vertical="center" wrapText="1"/>
    </xf>
    <xf numFmtId="13" fontId="2" fillId="2" borderId="23" xfId="0" applyNumberFormat="1" applyFont="1" applyFill="1" applyBorder="1" applyAlignment="1">
      <alignment horizontal="left" vertical="center" wrapText="1"/>
    </xf>
    <xf numFmtId="13" fontId="2" fillId="2" borderId="24" xfId="0" applyNumberFormat="1" applyFont="1" applyFill="1" applyBorder="1" applyAlignment="1">
      <alignment horizontal="left" vertical="center" wrapText="1"/>
    </xf>
    <xf numFmtId="13" fontId="2" fillId="2" borderId="26" xfId="0" applyNumberFormat="1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4" fontId="2" fillId="2" borderId="23" xfId="0" applyNumberFormat="1" applyFont="1" applyFill="1" applyBorder="1" applyAlignment="1">
      <alignment horizontal="right" vertical="center" wrapText="1"/>
    </xf>
    <xf numFmtId="4" fontId="2" fillId="2" borderId="24" xfId="0" applyNumberFormat="1" applyFont="1" applyFill="1" applyBorder="1" applyAlignment="1">
      <alignment horizontal="right" vertical="center" wrapText="1"/>
    </xf>
    <xf numFmtId="4" fontId="2" fillId="2" borderId="26" xfId="0" applyNumberFormat="1" applyFont="1" applyFill="1" applyBorder="1" applyAlignment="1">
      <alignment horizontal="right" vertical="center" wrapText="1"/>
    </xf>
    <xf numFmtId="4" fontId="2" fillId="2" borderId="25" xfId="0" applyNumberFormat="1" applyFont="1" applyFill="1" applyBorder="1" applyAlignment="1">
      <alignment horizontal="righ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164" fontId="7" fillId="3" borderId="10" xfId="1" applyFont="1" applyFill="1" applyBorder="1" applyAlignment="1" applyProtection="1">
      <alignment horizontal="right" vertical="center" wrapText="1"/>
    </xf>
    <xf numFmtId="164" fontId="7" fillId="3" borderId="8" xfId="1" applyFont="1" applyFill="1" applyBorder="1" applyAlignment="1" applyProtection="1">
      <alignment horizontal="right" vertical="center" wrapText="1"/>
    </xf>
    <xf numFmtId="164" fontId="7" fillId="3" borderId="11" xfId="1" applyFont="1" applyFill="1" applyBorder="1" applyAlignment="1" applyProtection="1">
      <alignment horizontal="right" vertical="center" wrapText="1"/>
    </xf>
    <xf numFmtId="164" fontId="7" fillId="3" borderId="9" xfId="1" applyFont="1" applyFill="1" applyBorder="1" applyAlignment="1" applyProtection="1">
      <alignment horizontal="righ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164" fontId="4" fillId="3" borderId="18" xfId="1" applyFont="1" applyFill="1" applyBorder="1" applyAlignment="1" applyProtection="1">
      <alignment horizontal="right" vertical="center" wrapText="1"/>
    </xf>
    <xf numFmtId="164" fontId="4" fillId="3" borderId="19" xfId="1" applyFont="1" applyFill="1" applyBorder="1" applyAlignment="1" applyProtection="1">
      <alignment horizontal="right" vertical="center" wrapText="1"/>
    </xf>
    <xf numFmtId="164" fontId="4" fillId="3" borderId="21" xfId="1" applyFont="1" applyFill="1" applyBorder="1" applyAlignment="1" applyProtection="1">
      <alignment horizontal="right" vertical="center" wrapText="1"/>
    </xf>
    <xf numFmtId="164" fontId="4" fillId="3" borderId="20" xfId="1" applyFont="1" applyFill="1" applyBorder="1" applyAlignment="1" applyProtection="1">
      <alignment horizontal="right" vertical="center" wrapText="1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4" fontId="6" fillId="2" borderId="13" xfId="0" applyNumberFormat="1" applyFont="1" applyFill="1" applyBorder="1" applyAlignment="1">
      <alignment horizontal="right" vertical="center" wrapText="1"/>
    </xf>
    <xf numFmtId="4" fontId="6" fillId="2" borderId="14" xfId="0" applyNumberFormat="1" applyFont="1" applyFill="1" applyBorder="1" applyAlignment="1">
      <alignment horizontal="right" vertical="center" wrapText="1"/>
    </xf>
    <xf numFmtId="4" fontId="6" fillId="2" borderId="15" xfId="0" applyNumberFormat="1" applyFont="1" applyFill="1" applyBorder="1" applyAlignment="1">
      <alignment horizontal="right" vertical="center" wrapText="1"/>
    </xf>
    <xf numFmtId="4" fontId="6" fillId="2" borderId="28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A24"/>
  <sheetViews>
    <sheetView tabSelected="1" zoomScale="90" zoomScaleNormal="90" workbookViewId="0">
      <pane ySplit="8" topLeftCell="A9" activePane="bottomLeft" state="frozen"/>
      <selection pane="bottomLeft" activeCell="O11" sqref="O11"/>
    </sheetView>
  </sheetViews>
  <sheetFormatPr defaultColWidth="9.140625" defaultRowHeight="14.25" x14ac:dyDescent="0.2"/>
  <cols>
    <col min="1" max="1" width="4.42578125" style="2" customWidth="1"/>
    <col min="2" max="2" width="5.85546875" style="2" customWidth="1"/>
    <col min="3" max="3" width="0.7109375" style="2" customWidth="1"/>
    <col min="4" max="4" width="0.85546875" style="2" customWidth="1"/>
    <col min="5" max="5" width="1.140625" style="2" customWidth="1"/>
    <col min="6" max="6" width="10" style="2" customWidth="1"/>
    <col min="7" max="7" width="6.140625" style="2" customWidth="1"/>
    <col min="8" max="8" width="1" style="2" customWidth="1"/>
    <col min="9" max="9" width="8" style="2" customWidth="1"/>
    <col min="10" max="10" width="10.28515625" style="2" customWidth="1"/>
    <col min="11" max="11" width="1.85546875" style="2" customWidth="1"/>
    <col min="12" max="12" width="5.28515625" style="2" customWidth="1"/>
    <col min="13" max="13" width="7.28515625" style="2" customWidth="1"/>
    <col min="14" max="14" width="47.140625" style="2" customWidth="1"/>
    <col min="15" max="15" width="15.7109375" style="2" customWidth="1"/>
    <col min="16" max="16" width="11.42578125" style="2" customWidth="1"/>
    <col min="17" max="17" width="5" style="2" customWidth="1"/>
    <col min="18" max="18" width="7.5703125" style="2" customWidth="1"/>
    <col min="19" max="19" width="9.42578125" style="2" customWidth="1"/>
    <col min="20" max="20" width="1.5703125" style="2" customWidth="1"/>
    <col min="21" max="21" width="10.5703125" style="2" customWidth="1"/>
    <col min="22" max="22" width="0.140625" style="2" customWidth="1"/>
    <col min="23" max="23" width="0.7109375" style="2" customWidth="1"/>
    <col min="24" max="24" width="0.140625" style="2" customWidth="1"/>
    <col min="25" max="25" width="3.7109375" style="2" customWidth="1"/>
    <col min="26" max="26" width="0.140625" style="2" customWidth="1"/>
    <col min="27" max="27" width="11.85546875" style="2" customWidth="1"/>
    <col min="28" max="28" width="12.7109375" style="2" bestFit="1" customWidth="1"/>
    <col min="29" max="16384" width="9.140625" style="2"/>
  </cols>
  <sheetData>
    <row r="1" spans="1:27" ht="7.5" customHeight="1" x14ac:dyDescent="0.2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  <c r="Q1" s="1"/>
      <c r="R1" s="1"/>
      <c r="S1" s="29" t="s">
        <v>0</v>
      </c>
      <c r="T1" s="1"/>
      <c r="U1" s="1"/>
      <c r="V1" s="1"/>
      <c r="W1" s="30">
        <v>1</v>
      </c>
      <c r="X1" s="1"/>
      <c r="Y1" s="28" t="s">
        <v>1</v>
      </c>
      <c r="AA1" s="1"/>
    </row>
    <row r="2" spans="1:27" ht="7.5" customHeight="1" x14ac:dyDescent="0.2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"/>
      <c r="Q2" s="1"/>
      <c r="R2" s="1"/>
      <c r="S2" s="29"/>
      <c r="T2" s="1"/>
      <c r="U2" s="1"/>
      <c r="V2" s="1"/>
      <c r="W2" s="30"/>
      <c r="X2" s="1"/>
      <c r="Y2" s="28"/>
      <c r="AA2" s="1"/>
    </row>
    <row r="3" spans="1:27" ht="7.5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  <c r="Q3" s="1"/>
      <c r="R3" s="1"/>
      <c r="S3" s="29" t="s">
        <v>2</v>
      </c>
      <c r="T3" s="1"/>
      <c r="U3" s="32">
        <v>43773</v>
      </c>
      <c r="V3" s="29"/>
      <c r="W3" s="29"/>
      <c r="X3" s="29"/>
      <c r="Y3" s="29"/>
      <c r="AA3" s="1"/>
    </row>
    <row r="4" spans="1:27" ht="7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"/>
      <c r="Q4" s="1"/>
      <c r="R4" s="1"/>
      <c r="S4" s="29"/>
      <c r="T4" s="1"/>
      <c r="U4" s="29"/>
      <c r="V4" s="29"/>
      <c r="W4" s="29"/>
      <c r="X4" s="29"/>
      <c r="Y4" s="29"/>
      <c r="AA4" s="1"/>
    </row>
    <row r="5" spans="1:27" ht="7.5" customHeight="1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1"/>
      <c r="T5" s="1"/>
      <c r="U5" s="31"/>
      <c r="V5" s="31"/>
      <c r="W5" s="31"/>
      <c r="X5" s="31"/>
      <c r="Y5" s="31"/>
      <c r="AA5" s="1"/>
    </row>
    <row r="6" spans="1:27" ht="37.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87"/>
    </row>
    <row r="7" spans="1:27" ht="37.5" customHeight="1" thickBot="1" x14ac:dyDescent="0.25">
      <c r="A7" s="20" t="s">
        <v>3</v>
      </c>
      <c r="B7" s="20"/>
      <c r="C7" s="20"/>
      <c r="D7" s="20"/>
      <c r="E7" s="20"/>
      <c r="F7" s="20"/>
      <c r="G7" s="20"/>
      <c r="H7" s="1"/>
      <c r="I7" s="21" t="s">
        <v>23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s="3" customFormat="1" ht="37.5" customHeight="1" thickBot="1" x14ac:dyDescent="0.25">
      <c r="A8" s="22" t="s">
        <v>4</v>
      </c>
      <c r="B8" s="23"/>
      <c r="C8" s="24"/>
      <c r="D8" s="25" t="s">
        <v>5</v>
      </c>
      <c r="E8" s="23"/>
      <c r="F8" s="24"/>
      <c r="G8" s="25" t="s">
        <v>6</v>
      </c>
      <c r="H8" s="23"/>
      <c r="I8" s="24"/>
      <c r="J8" s="5" t="s">
        <v>7</v>
      </c>
      <c r="K8" s="25" t="s">
        <v>8</v>
      </c>
      <c r="L8" s="24"/>
      <c r="M8" s="5" t="s">
        <v>9</v>
      </c>
      <c r="N8" s="5" t="s">
        <v>10</v>
      </c>
      <c r="O8" s="6" t="s">
        <v>11</v>
      </c>
      <c r="P8" s="6" t="s">
        <v>12</v>
      </c>
      <c r="Q8" s="26" t="s">
        <v>13</v>
      </c>
      <c r="R8" s="27"/>
      <c r="S8" s="6" t="s">
        <v>14</v>
      </c>
      <c r="T8" s="26" t="s">
        <v>15</v>
      </c>
      <c r="U8" s="46"/>
      <c r="V8" s="46"/>
      <c r="W8" s="27"/>
      <c r="X8" s="26" t="s">
        <v>16</v>
      </c>
      <c r="Y8" s="46"/>
      <c r="Z8" s="46"/>
      <c r="AA8" s="47"/>
    </row>
    <row r="9" spans="1:27" ht="15" customHeight="1" x14ac:dyDescent="0.2">
      <c r="A9" s="48">
        <v>43568</v>
      </c>
      <c r="B9" s="49"/>
      <c r="C9" s="50"/>
      <c r="D9" s="51">
        <v>44846</v>
      </c>
      <c r="E9" s="49"/>
      <c r="F9" s="50"/>
      <c r="G9" s="52">
        <v>1880.68</v>
      </c>
      <c r="H9" s="53"/>
      <c r="I9" s="54"/>
      <c r="J9" s="9" t="s">
        <v>17</v>
      </c>
      <c r="K9" s="55">
        <v>7725</v>
      </c>
      <c r="L9" s="50"/>
      <c r="M9" s="9">
        <v>13</v>
      </c>
      <c r="N9" s="9"/>
      <c r="O9" s="16">
        <v>1867.49</v>
      </c>
      <c r="P9" s="9"/>
      <c r="Q9" s="9"/>
      <c r="R9" s="9"/>
      <c r="S9" s="9"/>
      <c r="T9" s="56">
        <v>1032.29</v>
      </c>
      <c r="U9" s="57"/>
      <c r="V9" s="57"/>
      <c r="W9" s="58"/>
      <c r="X9" s="56">
        <v>2899.77</v>
      </c>
      <c r="Y9" s="57"/>
      <c r="Z9" s="57"/>
      <c r="AA9" s="59"/>
    </row>
    <row r="10" spans="1:27" ht="15" customHeight="1" x14ac:dyDescent="0.2">
      <c r="A10" s="10"/>
      <c r="B10" s="36" t="s">
        <v>25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</row>
    <row r="11" spans="1:27" ht="15" customHeight="1" x14ac:dyDescent="0.2">
      <c r="A11" s="39">
        <v>43575</v>
      </c>
      <c r="B11" s="37"/>
      <c r="C11" s="40"/>
      <c r="D11" s="41">
        <v>43763</v>
      </c>
      <c r="E11" s="37"/>
      <c r="F11" s="40"/>
      <c r="G11" s="42">
        <v>2351.9166666666665</v>
      </c>
      <c r="H11" s="43"/>
      <c r="I11" s="44"/>
      <c r="J11" s="4" t="s">
        <v>18</v>
      </c>
      <c r="K11" s="36">
        <v>7725</v>
      </c>
      <c r="L11" s="40"/>
      <c r="M11" s="4">
        <v>21</v>
      </c>
      <c r="N11" s="4"/>
      <c r="O11" s="17">
        <v>2730.21</v>
      </c>
      <c r="P11" s="4"/>
      <c r="Q11" s="4"/>
      <c r="R11" s="4"/>
      <c r="S11" s="4"/>
      <c r="T11" s="33">
        <v>1146.22</v>
      </c>
      <c r="U11" s="34"/>
      <c r="V11" s="34"/>
      <c r="W11" s="45"/>
      <c r="X11" s="33">
        <v>3876.42</v>
      </c>
      <c r="Y11" s="34"/>
      <c r="Z11" s="34"/>
      <c r="AA11" s="35"/>
    </row>
    <row r="12" spans="1:27" ht="15" customHeight="1" x14ac:dyDescent="0.2">
      <c r="A12" s="10"/>
      <c r="B12" s="36" t="s">
        <v>25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8"/>
    </row>
    <row r="13" spans="1:27" ht="15" customHeight="1" x14ac:dyDescent="0.2">
      <c r="A13" s="39">
        <v>43609</v>
      </c>
      <c r="B13" s="37"/>
      <c r="C13" s="40"/>
      <c r="D13" s="41">
        <v>43763</v>
      </c>
      <c r="E13" s="37"/>
      <c r="F13" s="40"/>
      <c r="G13" s="42">
        <v>1942.9166666666667</v>
      </c>
      <c r="H13" s="43"/>
      <c r="I13" s="44"/>
      <c r="J13" s="4" t="s">
        <v>18</v>
      </c>
      <c r="K13" s="36">
        <v>7725</v>
      </c>
      <c r="L13" s="40"/>
      <c r="M13" s="4">
        <v>11</v>
      </c>
      <c r="N13" s="4"/>
      <c r="O13" s="17">
        <v>3031.09</v>
      </c>
      <c r="P13" s="4"/>
      <c r="Q13" s="4"/>
      <c r="R13" s="4"/>
      <c r="S13" s="4"/>
      <c r="T13" s="33">
        <v>1272.53</v>
      </c>
      <c r="U13" s="34"/>
      <c r="V13" s="34"/>
      <c r="W13" s="45"/>
      <c r="X13" s="33">
        <v>4303.62</v>
      </c>
      <c r="Y13" s="34"/>
      <c r="Z13" s="34"/>
      <c r="AA13" s="35"/>
    </row>
    <row r="14" spans="1:27" ht="15" customHeight="1" x14ac:dyDescent="0.2">
      <c r="A14" s="10"/>
      <c r="B14" s="36" t="s">
        <v>25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8"/>
    </row>
    <row r="15" spans="1:27" s="3" customFormat="1" ht="15" customHeight="1" x14ac:dyDescent="0.2">
      <c r="A15" s="60" t="s">
        <v>19</v>
      </c>
      <c r="B15" s="61"/>
      <c r="C15" s="61"/>
      <c r="D15" s="61"/>
      <c r="E15" s="62"/>
      <c r="F15" s="63">
        <v>10</v>
      </c>
      <c r="G15" s="61"/>
      <c r="H15" s="61"/>
      <c r="I15" s="61"/>
      <c r="J15" s="61"/>
      <c r="K15" s="61"/>
      <c r="L15" s="61"/>
      <c r="M15" s="61"/>
      <c r="N15" s="62"/>
      <c r="O15" s="7">
        <f>O9+O11+O13</f>
        <v>7628.79</v>
      </c>
      <c r="P15" s="8"/>
      <c r="Q15" s="8"/>
      <c r="R15" s="8"/>
      <c r="S15" s="8"/>
      <c r="T15" s="64">
        <f>T9+T11+T13</f>
        <v>3451.04</v>
      </c>
      <c r="U15" s="65"/>
      <c r="V15" s="65"/>
      <c r="W15" s="66"/>
      <c r="X15" s="64">
        <f>O15+T15</f>
        <v>11079.83</v>
      </c>
      <c r="Y15" s="65"/>
      <c r="Z15" s="65"/>
      <c r="AA15" s="67"/>
    </row>
    <row r="16" spans="1:27" ht="15" customHeight="1" thickBot="1" x14ac:dyDescent="0.25">
      <c r="A16" s="68" t="s">
        <v>20</v>
      </c>
      <c r="B16" s="69"/>
      <c r="C16" s="69"/>
      <c r="D16" s="69"/>
      <c r="E16" s="70"/>
      <c r="F16" s="71" t="s">
        <v>27</v>
      </c>
      <c r="G16" s="69"/>
      <c r="H16" s="69"/>
      <c r="I16" s="69"/>
      <c r="J16" s="69"/>
      <c r="K16" s="69"/>
      <c r="L16" s="69"/>
      <c r="M16" s="69"/>
      <c r="N16" s="70"/>
      <c r="O16" s="11">
        <f>O15</f>
        <v>7628.79</v>
      </c>
      <c r="P16" s="12"/>
      <c r="Q16" s="12"/>
      <c r="R16" s="12"/>
      <c r="S16" s="12"/>
      <c r="T16" s="72">
        <f>T15</f>
        <v>3451.04</v>
      </c>
      <c r="U16" s="73"/>
      <c r="V16" s="73"/>
      <c r="W16" s="74"/>
      <c r="X16" s="72">
        <f>X15</f>
        <v>11079.83</v>
      </c>
      <c r="Y16" s="73"/>
      <c r="Z16" s="73"/>
      <c r="AA16" s="75"/>
    </row>
    <row r="17" spans="1:27" s="3" customFormat="1" ht="15" customHeight="1" thickBot="1" x14ac:dyDescent="0.25">
      <c r="A17" s="80" t="s">
        <v>21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2"/>
      <c r="O17" s="18">
        <f>SUM(O15)</f>
        <v>7628.79</v>
      </c>
      <c r="P17" s="14">
        <f>SUM(P16)</f>
        <v>0</v>
      </c>
      <c r="Q17" s="83">
        <f>SUM(Q16,R16)</f>
        <v>0</v>
      </c>
      <c r="R17" s="84"/>
      <c r="S17" s="13"/>
      <c r="T17" s="83">
        <f>SUM(T16)</f>
        <v>3451.04</v>
      </c>
      <c r="U17" s="85"/>
      <c r="V17" s="85"/>
      <c r="W17" s="84"/>
      <c r="X17" s="83">
        <f>O17+P17-Q17+T17</f>
        <v>11079.83</v>
      </c>
      <c r="Y17" s="85"/>
      <c r="Z17" s="85"/>
      <c r="AA17" s="86"/>
    </row>
    <row r="18" spans="1:27" ht="3" customHeight="1" x14ac:dyDescent="0.2"/>
    <row r="19" spans="1:27" x14ac:dyDescent="0.2">
      <c r="Q19" s="76">
        <f>SUM(X15)</f>
        <v>11079.83</v>
      </c>
      <c r="R19" s="76"/>
      <c r="S19" s="76"/>
      <c r="T19" s="76"/>
      <c r="U19" s="79" t="s">
        <v>28</v>
      </c>
      <c r="V19" s="79"/>
      <c r="W19" s="79"/>
      <c r="X19" s="79"/>
      <c r="Y19" s="79"/>
      <c r="Z19" s="79"/>
      <c r="AA19" s="79"/>
    </row>
    <row r="20" spans="1:27" x14ac:dyDescent="0.2">
      <c r="P20" s="15" t="s">
        <v>22</v>
      </c>
      <c r="Q20" s="78">
        <f>SUM(Q19:T19)</f>
        <v>11079.83</v>
      </c>
      <c r="R20" s="78"/>
      <c r="S20" s="78"/>
      <c r="T20" s="78"/>
      <c r="U20" s="77"/>
      <c r="V20" s="77"/>
      <c r="W20" s="77"/>
      <c r="X20" s="77"/>
      <c r="Y20" s="77"/>
      <c r="Z20" s="77"/>
      <c r="AA20" s="77"/>
    </row>
    <row r="21" spans="1:27" x14ac:dyDescent="0.2">
      <c r="Q21" s="76"/>
      <c r="R21" s="76"/>
      <c r="S21" s="76"/>
      <c r="T21" s="76"/>
      <c r="U21" s="77"/>
      <c r="V21" s="77"/>
      <c r="W21" s="77"/>
      <c r="X21" s="77"/>
      <c r="Y21" s="77"/>
      <c r="Z21" s="77"/>
      <c r="AA21" s="77"/>
    </row>
    <row r="22" spans="1:27" x14ac:dyDescent="0.2">
      <c r="Q22" s="76"/>
      <c r="R22" s="76"/>
      <c r="S22" s="76"/>
      <c r="T22" s="76"/>
      <c r="U22" s="77"/>
      <c r="V22" s="77"/>
      <c r="W22" s="77"/>
      <c r="X22" s="77"/>
      <c r="Y22" s="77"/>
      <c r="Z22" s="77"/>
      <c r="AA22" s="77"/>
    </row>
    <row r="23" spans="1:27" x14ac:dyDescent="0.2">
      <c r="Q23" s="76"/>
      <c r="R23" s="76"/>
      <c r="S23" s="76"/>
      <c r="T23" s="76"/>
      <c r="U23" s="77"/>
      <c r="V23" s="77"/>
      <c r="W23" s="77"/>
      <c r="X23" s="77"/>
      <c r="Y23" s="77"/>
      <c r="Z23" s="77"/>
      <c r="AA23" s="77"/>
    </row>
    <row r="24" spans="1:27" x14ac:dyDescent="0.2">
      <c r="Q24" s="76"/>
      <c r="R24" s="76"/>
      <c r="S24" s="76"/>
      <c r="T24" s="76"/>
      <c r="U24" s="77"/>
      <c r="V24" s="77"/>
      <c r="W24" s="77"/>
      <c r="X24" s="77"/>
      <c r="Y24" s="77"/>
      <c r="Z24" s="77"/>
      <c r="AA24" s="77"/>
    </row>
  </sheetData>
  <autoFilter ref="A8:AB17" xr:uid="{00000000-0001-0000-0000-000000000000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10" showButton="0"/>
    <filterColumn colId="16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</autoFilter>
  <dataConsolidate/>
  <mergeCells count="62">
    <mergeCell ref="U24:AA24"/>
    <mergeCell ref="Q20:T20"/>
    <mergeCell ref="Q23:T23"/>
    <mergeCell ref="Q24:T24"/>
    <mergeCell ref="U20:AA20"/>
    <mergeCell ref="U21:AA21"/>
    <mergeCell ref="U22:AA22"/>
    <mergeCell ref="U23:AA23"/>
    <mergeCell ref="A16:E16"/>
    <mergeCell ref="F16:N16"/>
    <mergeCell ref="T16:W16"/>
    <mergeCell ref="X16:AA16"/>
    <mergeCell ref="Q22:T22"/>
    <mergeCell ref="Q21:T21"/>
    <mergeCell ref="U19:AA19"/>
    <mergeCell ref="A17:N17"/>
    <mergeCell ref="Q17:R17"/>
    <mergeCell ref="T17:W17"/>
    <mergeCell ref="X17:AA17"/>
    <mergeCell ref="Q19:T19"/>
    <mergeCell ref="X9:AA9"/>
    <mergeCell ref="A15:E15"/>
    <mergeCell ref="F15:N15"/>
    <mergeCell ref="T15:W15"/>
    <mergeCell ref="X15:AA15"/>
    <mergeCell ref="A9:C9"/>
    <mergeCell ref="D9:F9"/>
    <mergeCell ref="G9:I9"/>
    <mergeCell ref="K9:L9"/>
    <mergeCell ref="T9:W9"/>
    <mergeCell ref="T11:W11"/>
    <mergeCell ref="X11:AA11"/>
    <mergeCell ref="B12:AA12"/>
    <mergeCell ref="B10:AA10"/>
    <mergeCell ref="A11:C11"/>
    <mergeCell ref="D11:F11"/>
    <mergeCell ref="G11:I11"/>
    <mergeCell ref="K11:L11"/>
    <mergeCell ref="X13:AA13"/>
    <mergeCell ref="B14:AA14"/>
    <mergeCell ref="A13:C13"/>
    <mergeCell ref="D13:F13"/>
    <mergeCell ref="G13:I13"/>
    <mergeCell ref="K13:L13"/>
    <mergeCell ref="T13:W13"/>
    <mergeCell ref="A1:O1"/>
    <mergeCell ref="S1:S2"/>
    <mergeCell ref="W1:W2"/>
    <mergeCell ref="Y1:Y2"/>
    <mergeCell ref="A2:O4"/>
    <mergeCell ref="S3:S5"/>
    <mergeCell ref="U3:Y5"/>
    <mergeCell ref="A6:AA6"/>
    <mergeCell ref="A7:G7"/>
    <mergeCell ref="I7:AA7"/>
    <mergeCell ref="A8:C8"/>
    <mergeCell ref="D8:F8"/>
    <mergeCell ref="G8:I8"/>
    <mergeCell ref="K8:L8"/>
    <mergeCell ref="Q8:R8"/>
    <mergeCell ref="T8:W8"/>
    <mergeCell ref="X8:AA8"/>
  </mergeCells>
  <pageMargins left="0.23622047244094491" right="0.23622047244094491" top="0.11811023622047245" bottom="0.15748031496062992" header="0.11811023622047245" footer="0.15748031496062992"/>
  <pageSetup paperSize="9" scale="7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VRC00200_JAVA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Grazielle Fernanda Dutra Rocha</dc:creator>
  <cp:lastModifiedBy>Rafael Fijos</cp:lastModifiedBy>
  <cp:lastPrinted>2022-11-04T18:16:43Z</cp:lastPrinted>
  <dcterms:created xsi:type="dcterms:W3CDTF">2022-11-04T17:44:16Z</dcterms:created>
  <dcterms:modified xsi:type="dcterms:W3CDTF">2023-12-06T17:40:47Z</dcterms:modified>
</cp:coreProperties>
</file>