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ravoaha\Desktop\Thèse\composting code\"/>
    </mc:Choice>
  </mc:AlternateContent>
  <xr:revisionPtr revIDLastSave="0" documentId="13_ncr:40009_{E9829929-BBEA-40C2-849C-E06A53BE42DF}" xr6:coauthVersionLast="36" xr6:coauthVersionMax="36" xr10:uidLastSave="{00000000-0000-0000-0000-000000000000}"/>
  <bookViews>
    <workbookView xWindow="0" yWindow="0" windowWidth="19200" windowHeight="6930"/>
  </bookViews>
  <sheets>
    <sheet name="Default Dataset (18)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  <c r="B32" i="1"/>
  <c r="C2" i="1"/>
  <c r="C3" i="1" s="1"/>
  <c r="C4" i="1" l="1"/>
  <c r="C5" i="1" l="1"/>
  <c r="C6" i="1" l="1"/>
  <c r="C7" i="1" l="1"/>
  <c r="C8" i="1" l="1"/>
  <c r="C9" i="1" l="1"/>
  <c r="C10" i="1" l="1"/>
  <c r="C11" i="1" l="1"/>
  <c r="C12" i="1" l="1"/>
  <c r="C13" i="1" l="1"/>
  <c r="C14" i="1" l="1"/>
  <c r="C15" i="1" l="1"/>
  <c r="C16" i="1" l="1"/>
  <c r="C17" i="1" l="1"/>
  <c r="C18" i="1" l="1"/>
  <c r="C19" i="1" l="1"/>
  <c r="C20" i="1" l="1"/>
  <c r="C21" i="1" l="1"/>
  <c r="C22" i="1" l="1"/>
  <c r="C23" i="1" l="1"/>
  <c r="C24" i="1" l="1"/>
  <c r="C25" i="1" l="1"/>
  <c r="C26" i="1" l="1"/>
  <c r="C27" i="1" l="1"/>
  <c r="C28" i="1" l="1"/>
  <c r="C29" i="1" l="1"/>
  <c r="C30" i="1" l="1"/>
</calcChain>
</file>

<file path=xl/sharedStrings.xml><?xml version="1.0" encoding="utf-8"?>
<sst xmlns="http://schemas.openxmlformats.org/spreadsheetml/2006/main" count="7" uniqueCount="7">
  <si>
    <t>d</t>
  </si>
  <si>
    <t>OM (kg)</t>
  </si>
  <si>
    <t>CO2 cumul(kg/kgTM)</t>
  </si>
  <si>
    <t>CO2 (g/kgOM.d)</t>
  </si>
  <si>
    <t>CO2cumul(g/kgOM.d)</t>
  </si>
  <si>
    <t>Cemit(kg/kgTM)</t>
  </si>
  <si>
    <t>%Cemit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</si>
</sst>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'Default Dataset (18)'!$D$1</c:f>
              <c:strCache>
                <c:ptCount val="1"/>
                <c:pt idx="0">
                  <c:v>CO2 cumul(kg/kgTM)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'Default Dataset (18)'!$A$2:$A$30</c:f>
              <c:numCache>
                <c:formatCode>General</c:formatCode>
                <c:ptCount val="29"/>
                <c:pt idx="0">
                  <c:v>0</c:v>
                </c:pt>
                <c:pt idx="1">
                  <c:v>24</c:v>
                </c:pt>
                <c:pt idx="2">
                  <c:v>48</c:v>
                </c:pt>
                <c:pt idx="3">
                  <c:v>72</c:v>
                </c:pt>
                <c:pt idx="4">
                  <c:v>95.999999999999901</c:v>
                </c:pt>
                <c:pt idx="5">
                  <c:v>119.99999999999901</c:v>
                </c:pt>
                <c:pt idx="6">
                  <c:v>144</c:v>
                </c:pt>
                <c:pt idx="7">
                  <c:v>168</c:v>
                </c:pt>
                <c:pt idx="8">
                  <c:v>192</c:v>
                </c:pt>
                <c:pt idx="9">
                  <c:v>216</c:v>
                </c:pt>
                <c:pt idx="10">
                  <c:v>240</c:v>
                </c:pt>
                <c:pt idx="11">
                  <c:v>264</c:v>
                </c:pt>
                <c:pt idx="12">
                  <c:v>288</c:v>
                </c:pt>
                <c:pt idx="13">
                  <c:v>312</c:v>
                </c:pt>
                <c:pt idx="14">
                  <c:v>336</c:v>
                </c:pt>
                <c:pt idx="15">
                  <c:v>360</c:v>
                </c:pt>
                <c:pt idx="16">
                  <c:v>384</c:v>
                </c:pt>
                <c:pt idx="17">
                  <c:v>408</c:v>
                </c:pt>
                <c:pt idx="18">
                  <c:v>432</c:v>
                </c:pt>
                <c:pt idx="19">
                  <c:v>456</c:v>
                </c:pt>
                <c:pt idx="20">
                  <c:v>480</c:v>
                </c:pt>
                <c:pt idx="21">
                  <c:v>504</c:v>
                </c:pt>
                <c:pt idx="22">
                  <c:v>528</c:v>
                </c:pt>
                <c:pt idx="23">
                  <c:v>552</c:v>
                </c:pt>
                <c:pt idx="24">
                  <c:v>576</c:v>
                </c:pt>
                <c:pt idx="25">
                  <c:v>600</c:v>
                </c:pt>
                <c:pt idx="26">
                  <c:v>624</c:v>
                </c:pt>
                <c:pt idx="27">
                  <c:v>648</c:v>
                </c:pt>
                <c:pt idx="28">
                  <c:v>672</c:v>
                </c:pt>
              </c:numCache>
            </c:numRef>
          </c:xVal>
          <c:yVal>
            <c:numRef>
              <c:f>'Default Dataset (18)'!$D$2:$D$30</c:f>
              <c:numCache>
                <c:formatCode>General</c:formatCode>
                <c:ptCount val="29"/>
                <c:pt idx="0">
                  <c:v>0</c:v>
                </c:pt>
                <c:pt idx="1">
                  <c:v>2.1006574489280074E-4</c:v>
                </c:pt>
                <c:pt idx="2">
                  <c:v>3.743842801714034E-4</c:v>
                </c:pt>
                <c:pt idx="3">
                  <c:v>4.2489649150414133E-4</c:v>
                </c:pt>
                <c:pt idx="4">
                  <c:v>6.9853745309020224E-4</c:v>
                </c:pt>
                <c:pt idx="5">
                  <c:v>8.0117965157407297E-4</c:v>
                </c:pt>
                <c:pt idx="6">
                  <c:v>1.2426437396736998E-3</c:v>
                </c:pt>
                <c:pt idx="7">
                  <c:v>1.3934168348993727E-3</c:v>
                </c:pt>
                <c:pt idx="8">
                  <c:v>2.3706856439021156E-3</c:v>
                </c:pt>
                <c:pt idx="9">
                  <c:v>2.5569154489149589E-3</c:v>
                </c:pt>
                <c:pt idx="10">
                  <c:v>3.5452038165061494E-3</c:v>
                </c:pt>
                <c:pt idx="11">
                  <c:v>3.93994486398647E-3</c:v>
                </c:pt>
                <c:pt idx="12">
                  <c:v>4.3037925772324605E-3</c:v>
                </c:pt>
                <c:pt idx="13">
                  <c:v>4.7664077531546318E-3</c:v>
                </c:pt>
                <c:pt idx="14">
                  <c:v>5.1755782909962663E-3</c:v>
                </c:pt>
                <c:pt idx="15">
                  <c:v>5.7424268540368978E-3</c:v>
                </c:pt>
                <c:pt idx="16">
                  <c:v>6.1612188175503126E-3</c:v>
                </c:pt>
                <c:pt idx="17">
                  <c:v>6.7409665963430393E-3</c:v>
                </c:pt>
                <c:pt idx="18">
                  <c:v>7.4239691261748413E-3</c:v>
                </c:pt>
                <c:pt idx="19">
                  <c:v>8.1530739279583788E-3</c:v>
                </c:pt>
                <c:pt idx="20">
                  <c:v>8.8048813225324457E-3</c:v>
                </c:pt>
                <c:pt idx="21">
                  <c:v>9.3880520456558116E-3</c:v>
                </c:pt>
                <c:pt idx="22">
                  <c:v>1.0799293012926694E-2</c:v>
                </c:pt>
                <c:pt idx="23">
                  <c:v>1.1846638566014428E-2</c:v>
                </c:pt>
                <c:pt idx="24">
                  <c:v>1.2744926652088675E-2</c:v>
                </c:pt>
                <c:pt idx="25">
                  <c:v>1.3587806584101457E-2</c:v>
                </c:pt>
                <c:pt idx="26">
                  <c:v>1.4345034703876672E-2</c:v>
                </c:pt>
                <c:pt idx="27">
                  <c:v>1.4966474286275929E-2</c:v>
                </c:pt>
                <c:pt idx="28">
                  <c:v>1.5500850520142622E-2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62-42A6-BCD6-05ADACFCE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933887"/>
        <c:axId val="1875662751"/>
      </c:scatterChart>
      <c:valAx>
        <c:axId val="187593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5662751"/>
        <c:crosses val="autoZero"/>
        <c:crossBetween val="midCat"/>
      </c:valAx>
      <c:valAx>
        <c:axId val="187566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5933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'Default Dataset (18)'!$A$2:$A$30</c:f>
              <c:numCache>
                <c:formatCode>General</c:formatCode>
                <c:ptCount val="29"/>
                <c:pt idx="0">
                  <c:v>0</c:v>
                </c:pt>
                <c:pt idx="1">
                  <c:v>24</c:v>
                </c:pt>
                <c:pt idx="2">
                  <c:v>48</c:v>
                </c:pt>
                <c:pt idx="3">
                  <c:v>72</c:v>
                </c:pt>
                <c:pt idx="4">
                  <c:v>95.999999999999901</c:v>
                </c:pt>
                <c:pt idx="5">
                  <c:v>119.99999999999901</c:v>
                </c:pt>
                <c:pt idx="6">
                  <c:v>144</c:v>
                </c:pt>
                <c:pt idx="7">
                  <c:v>168</c:v>
                </c:pt>
                <c:pt idx="8">
                  <c:v>192</c:v>
                </c:pt>
                <c:pt idx="9">
                  <c:v>216</c:v>
                </c:pt>
                <c:pt idx="10">
                  <c:v>240</c:v>
                </c:pt>
                <c:pt idx="11">
                  <c:v>264</c:v>
                </c:pt>
                <c:pt idx="12">
                  <c:v>288</c:v>
                </c:pt>
                <c:pt idx="13">
                  <c:v>312</c:v>
                </c:pt>
                <c:pt idx="14">
                  <c:v>336</c:v>
                </c:pt>
                <c:pt idx="15">
                  <c:v>360</c:v>
                </c:pt>
                <c:pt idx="16">
                  <c:v>384</c:v>
                </c:pt>
                <c:pt idx="17">
                  <c:v>408</c:v>
                </c:pt>
                <c:pt idx="18">
                  <c:v>432</c:v>
                </c:pt>
                <c:pt idx="19">
                  <c:v>456</c:v>
                </c:pt>
                <c:pt idx="20">
                  <c:v>480</c:v>
                </c:pt>
                <c:pt idx="21">
                  <c:v>504</c:v>
                </c:pt>
                <c:pt idx="22">
                  <c:v>528</c:v>
                </c:pt>
                <c:pt idx="23">
                  <c:v>552</c:v>
                </c:pt>
                <c:pt idx="24">
                  <c:v>576</c:v>
                </c:pt>
                <c:pt idx="25">
                  <c:v>600</c:v>
                </c:pt>
                <c:pt idx="26">
                  <c:v>624</c:v>
                </c:pt>
                <c:pt idx="27">
                  <c:v>648</c:v>
                </c:pt>
                <c:pt idx="28">
                  <c:v>672</c:v>
                </c:pt>
              </c:numCache>
            </c:numRef>
          </c:xVal>
          <c:yVal>
            <c:numRef>
              <c:f>'Default Dataset (18)'!$B$2:$B$30</c:f>
              <c:numCache>
                <c:formatCode>General</c:formatCode>
                <c:ptCount val="29"/>
                <c:pt idx="0">
                  <c:v>0</c:v>
                </c:pt>
                <c:pt idx="1">
                  <c:v>0.24101163939054701</c:v>
                </c:pt>
                <c:pt idx="2">
                  <c:v>0.18852516668036101</c:v>
                </c:pt>
                <c:pt idx="3">
                  <c:v>5.7953432001764497E-2</c:v>
                </c:pt>
                <c:pt idx="4">
                  <c:v>0.31395245707441599</c:v>
                </c:pt>
                <c:pt idx="5">
                  <c:v>0.11776296292321101</c:v>
                </c:pt>
                <c:pt idx="6">
                  <c:v>0.50649849483665299</c:v>
                </c:pt>
                <c:pt idx="7">
                  <c:v>0.172984276302975</c:v>
                </c:pt>
                <c:pt idx="8">
                  <c:v>1.1212354394249</c:v>
                </c:pt>
                <c:pt idx="9">
                  <c:v>0.21366430129972899</c:v>
                </c:pt>
                <c:pt idx="10">
                  <c:v>1.13387834739696</c:v>
                </c:pt>
                <c:pt idx="11">
                  <c:v>0.45289243630142401</c:v>
                </c:pt>
                <c:pt idx="12">
                  <c:v>0.41744804181504103</c:v>
                </c:pt>
                <c:pt idx="13">
                  <c:v>0.53076546113144996</c:v>
                </c:pt>
                <c:pt idx="14">
                  <c:v>0.46944761110788702</c:v>
                </c:pt>
                <c:pt idx="15">
                  <c:v>0.65035401909205104</c:v>
                </c:pt>
                <c:pt idx="16">
                  <c:v>0.48048641981805301</c:v>
                </c:pt>
                <c:pt idx="17">
                  <c:v>0.66515348645333505</c:v>
                </c:pt>
                <c:pt idx="18">
                  <c:v>0.78361924028430696</c:v>
                </c:pt>
                <c:pt idx="19">
                  <c:v>0.83651308144049696</c:v>
                </c:pt>
                <c:pt idx="20">
                  <c:v>0.747828584871577</c:v>
                </c:pt>
                <c:pt idx="21">
                  <c:v>0.66908068279413402</c:v>
                </c:pt>
                <c:pt idx="22">
                  <c:v>1.6191383286724199</c:v>
                </c:pt>
                <c:pt idx="23">
                  <c:v>1.2016355588431999</c:v>
                </c:pt>
                <c:pt idx="24">
                  <c:v>1.0306196490067101</c:v>
                </c:pt>
                <c:pt idx="25">
                  <c:v>0.96704902709130602</c:v>
                </c:pt>
                <c:pt idx="26">
                  <c:v>0.868779393959628</c:v>
                </c:pt>
                <c:pt idx="27">
                  <c:v>0.71298712987523905</c:v>
                </c:pt>
                <c:pt idx="28">
                  <c:v>0.61309801958087995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56-4B67-9D33-5CE004375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047663"/>
        <c:axId val="690896943"/>
      </c:scatterChart>
      <c:valAx>
        <c:axId val="51804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0896943"/>
        <c:crosses val="autoZero"/>
        <c:crossBetween val="midCat"/>
      </c:valAx>
      <c:valAx>
        <c:axId val="69089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8047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463550</xdr:colOff>
      <xdr:row>0</xdr:row>
      <xdr:rowOff>74612</xdr:rowOff>
    </xdr:from>
    <xdr:to>
      <xdr:col>14</xdr:col>
      <xdr:colOff>139700</xdr:colOff>
      <xdr:row>15</xdr:row>
      <xdr:rowOff>115887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08EA6D5-C999-472D-ADCB-A1C5C8C3F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590550</xdr:colOff>
      <xdr:row>15</xdr:row>
      <xdr:rowOff>39687</xdr:rowOff>
    </xdr:from>
    <xdr:to>
      <xdr:col>21</xdr:col>
      <xdr:colOff>590550</xdr:colOff>
      <xdr:row>30</xdr:row>
      <xdr:rowOff>74612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C585B9D-C893-490A-9371-78C862F68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8" sqref="H8"/>
    </sheetView>
  </sheetViews>
  <sheetFormatPr baseColWidth="10" defaultRowHeight="14.5" x14ac:dyDescent="0.35"/>
  <cols>
    <col min="2" max="2" width="13.08984375" customWidth="1"/>
    <col min="3" max="3" width="19.81640625" customWidth="1"/>
    <col min="4" max="4" width="13.26953125" customWidth="1"/>
  </cols>
  <sheetData>
    <row r="1" spans="1:6" x14ac:dyDescent="0.35">
      <c r="A1" t="s">
        <v>0</v>
      </c>
      <c r="B1" t="s">
        <v>3</v>
      </c>
      <c r="C1" t="s">
        <v>4</v>
      </c>
      <c r="D1" t="s">
        <v>2</v>
      </c>
      <c r="E1" t="s">
        <v>5</v>
      </c>
      <c r="F1" t="s">
        <v>6</v>
      </c>
    </row>
    <row r="2" spans="1:6" x14ac:dyDescent="0.35">
      <c r="A2">
        <v>0</v>
      </c>
      <c r="B2">
        <v>0</v>
      </c>
      <c r="C2">
        <f>B2</f>
        <v>0</v>
      </c>
      <c r="D2">
        <f>(C2*0.001)/(100/87.16)</f>
        <v>0</v>
      </c>
      <c r="E2">
        <f>D2*(0.012/0.044)</f>
        <v>0</v>
      </c>
      <c r="F2">
        <f>E2/0.1464</f>
        <v>0</v>
      </c>
    </row>
    <row r="3" spans="1:6" x14ac:dyDescent="0.35">
      <c r="A3">
        <v>24</v>
      </c>
      <c r="B3">
        <v>0.24101163939054701</v>
      </c>
      <c r="C3">
        <f>C2+B3</f>
        <v>0.24101163939054701</v>
      </c>
      <c r="D3">
        <f t="shared" ref="D3:D30" si="0">(C3*0.001)/(100/87.16)</f>
        <v>2.1006574489280074E-4</v>
      </c>
      <c r="E3">
        <f t="shared" ref="E3:E30" si="1">D3*(0.012/0.044)</f>
        <v>5.7290657698036571E-5</v>
      </c>
      <c r="F3">
        <f t="shared" ref="F3:F30" si="2">E3/0.1464</f>
        <v>3.9132962908494927E-4</v>
      </c>
    </row>
    <row r="4" spans="1:6" x14ac:dyDescent="0.35">
      <c r="A4">
        <v>48</v>
      </c>
      <c r="B4">
        <v>0.18852516668036101</v>
      </c>
      <c r="C4">
        <f>C3+B4</f>
        <v>0.42953680607090805</v>
      </c>
      <c r="D4">
        <f t="shared" si="0"/>
        <v>3.743842801714034E-4</v>
      </c>
      <c r="E4">
        <f t="shared" si="1"/>
        <v>1.0210480368311004E-4</v>
      </c>
      <c r="F4">
        <f t="shared" si="2"/>
        <v>6.9743718362780076E-4</v>
      </c>
    </row>
    <row r="5" spans="1:6" x14ac:dyDescent="0.35">
      <c r="A5">
        <v>72</v>
      </c>
      <c r="B5">
        <v>5.7953432001764497E-2</v>
      </c>
      <c r="C5">
        <f t="shared" ref="C5:C30" si="3">C4+B5</f>
        <v>0.48749023807267255</v>
      </c>
      <c r="D5">
        <f t="shared" si="0"/>
        <v>4.2489649150414133E-4</v>
      </c>
      <c r="E5">
        <f t="shared" si="1"/>
        <v>1.1588086131931129E-4</v>
      </c>
      <c r="F5">
        <f t="shared" si="2"/>
        <v>7.9153593797343775E-4</v>
      </c>
    </row>
    <row r="6" spans="1:6" x14ac:dyDescent="0.35">
      <c r="A6">
        <v>95.999999999999901</v>
      </c>
      <c r="B6">
        <v>0.31395245707441599</v>
      </c>
      <c r="C6">
        <f t="shared" si="3"/>
        <v>0.80144269514708855</v>
      </c>
      <c r="D6">
        <f t="shared" si="0"/>
        <v>6.9853745309020224E-4</v>
      </c>
      <c r="E6">
        <f t="shared" si="1"/>
        <v>1.9051021447914608E-4</v>
      </c>
      <c r="F6">
        <f t="shared" si="2"/>
        <v>1.3012992792291399E-3</v>
      </c>
    </row>
    <row r="7" spans="1:6" x14ac:dyDescent="0.35">
      <c r="A7">
        <v>119.99999999999901</v>
      </c>
      <c r="B7">
        <v>0.11776296292321101</v>
      </c>
      <c r="C7">
        <f t="shared" si="3"/>
        <v>0.91920565807029952</v>
      </c>
      <c r="D7">
        <f t="shared" si="0"/>
        <v>8.0117965157407297E-4</v>
      </c>
      <c r="E7">
        <f t="shared" si="1"/>
        <v>2.1850354133838356E-4</v>
      </c>
      <c r="F7">
        <f t="shared" si="2"/>
        <v>1.4925105282676474E-3</v>
      </c>
    </row>
    <row r="8" spans="1:6" x14ac:dyDescent="0.35">
      <c r="A8">
        <v>144</v>
      </c>
      <c r="B8">
        <v>0.50649849483665299</v>
      </c>
      <c r="C8">
        <f t="shared" si="3"/>
        <v>1.4257041529069525</v>
      </c>
      <c r="D8">
        <f t="shared" si="0"/>
        <v>1.2426437396736998E-3</v>
      </c>
      <c r="E8">
        <f t="shared" si="1"/>
        <v>3.3890283809282726E-4</v>
      </c>
      <c r="F8">
        <f t="shared" si="2"/>
        <v>2.3149100962624814E-3</v>
      </c>
    </row>
    <row r="9" spans="1:6" x14ac:dyDescent="0.35">
      <c r="A9">
        <v>168</v>
      </c>
      <c r="B9">
        <v>0.172984276302975</v>
      </c>
      <c r="C9">
        <f t="shared" si="3"/>
        <v>1.5986884292099275</v>
      </c>
      <c r="D9">
        <f t="shared" si="0"/>
        <v>1.3934168348993727E-3</v>
      </c>
      <c r="E9">
        <f t="shared" si="1"/>
        <v>3.8002277315437444E-4</v>
      </c>
      <c r="F9">
        <f t="shared" si="2"/>
        <v>2.5957839696337053E-3</v>
      </c>
    </row>
    <row r="10" spans="1:6" x14ac:dyDescent="0.35">
      <c r="A10">
        <v>192</v>
      </c>
      <c r="B10">
        <v>1.1212354394249</v>
      </c>
      <c r="C10">
        <f t="shared" si="3"/>
        <v>2.7199238686348277</v>
      </c>
      <c r="D10">
        <f t="shared" si="0"/>
        <v>2.3706856439021156E-3</v>
      </c>
      <c r="E10">
        <f t="shared" si="1"/>
        <v>6.465506301551225E-4</v>
      </c>
      <c r="F10">
        <f t="shared" si="2"/>
        <v>4.4163294409502903E-3</v>
      </c>
    </row>
    <row r="11" spans="1:6" x14ac:dyDescent="0.35">
      <c r="A11">
        <v>216</v>
      </c>
      <c r="B11">
        <v>0.21366430129972899</v>
      </c>
      <c r="C11">
        <f t="shared" si="3"/>
        <v>2.9335881699345565</v>
      </c>
      <c r="D11">
        <f t="shared" si="0"/>
        <v>2.5569154489149589E-3</v>
      </c>
      <c r="E11">
        <f t="shared" si="1"/>
        <v>6.9734057697680711E-4</v>
      </c>
      <c r="F11">
        <f t="shared" si="2"/>
        <v>4.7632553072186274E-3</v>
      </c>
    </row>
    <row r="12" spans="1:6" x14ac:dyDescent="0.35">
      <c r="A12">
        <v>240</v>
      </c>
      <c r="B12">
        <v>1.13387834739696</v>
      </c>
      <c r="C12">
        <f t="shared" si="3"/>
        <v>4.0674665173315168</v>
      </c>
      <c r="D12">
        <f t="shared" si="0"/>
        <v>3.5452038165061494E-3</v>
      </c>
      <c r="E12">
        <f t="shared" si="1"/>
        <v>9.6687376813804084E-4</v>
      </c>
      <c r="F12">
        <f t="shared" si="2"/>
        <v>6.6043290173363441E-3</v>
      </c>
    </row>
    <row r="13" spans="1:6" x14ac:dyDescent="0.35">
      <c r="A13">
        <v>264</v>
      </c>
      <c r="B13">
        <v>0.45289243630142401</v>
      </c>
      <c r="C13">
        <f t="shared" si="3"/>
        <v>4.5203589536329405</v>
      </c>
      <c r="D13">
        <f t="shared" si="0"/>
        <v>3.93994486398647E-3</v>
      </c>
      <c r="E13">
        <f t="shared" si="1"/>
        <v>1.0745304174508555E-3</v>
      </c>
      <c r="F13">
        <f t="shared" si="2"/>
        <v>7.3396886437899966E-3</v>
      </c>
    </row>
    <row r="14" spans="1:6" x14ac:dyDescent="0.35">
      <c r="A14">
        <v>288</v>
      </c>
      <c r="B14">
        <v>0.41744804181504103</v>
      </c>
      <c r="C14">
        <f t="shared" si="3"/>
        <v>4.937806995447982</v>
      </c>
      <c r="D14">
        <f t="shared" si="0"/>
        <v>4.3037925772324605E-3</v>
      </c>
      <c r="E14">
        <f t="shared" si="1"/>
        <v>1.1737616119724893E-3</v>
      </c>
      <c r="F14">
        <f t="shared" si="2"/>
        <v>8.0174973495388616E-3</v>
      </c>
    </row>
    <row r="15" spans="1:6" x14ac:dyDescent="0.35">
      <c r="A15">
        <v>312</v>
      </c>
      <c r="B15">
        <v>0.53076546113144996</v>
      </c>
      <c r="C15">
        <f t="shared" si="3"/>
        <v>5.468572456579432</v>
      </c>
      <c r="D15">
        <f t="shared" si="0"/>
        <v>4.7664077531546318E-3</v>
      </c>
      <c r="E15">
        <f t="shared" si="1"/>
        <v>1.2999293872239907E-3</v>
      </c>
      <c r="F15">
        <f t="shared" si="2"/>
        <v>8.879299093060046E-3</v>
      </c>
    </row>
    <row r="16" spans="1:6" x14ac:dyDescent="0.35">
      <c r="A16">
        <v>336</v>
      </c>
      <c r="B16">
        <v>0.46944761110788702</v>
      </c>
      <c r="C16">
        <f t="shared" si="3"/>
        <v>5.9380200676873187</v>
      </c>
      <c r="D16">
        <f t="shared" si="0"/>
        <v>5.1755782909962663E-3</v>
      </c>
      <c r="E16">
        <f t="shared" si="1"/>
        <v>1.4115213520898909E-3</v>
      </c>
      <c r="F16">
        <f t="shared" si="2"/>
        <v>9.6415392902314944E-3</v>
      </c>
    </row>
    <row r="17" spans="1:6" x14ac:dyDescent="0.35">
      <c r="A17">
        <v>360</v>
      </c>
      <c r="B17">
        <v>0.65035401909205104</v>
      </c>
      <c r="C17">
        <f t="shared" si="3"/>
        <v>6.5883740867793694</v>
      </c>
      <c r="D17">
        <f t="shared" si="0"/>
        <v>5.7424268540368978E-3</v>
      </c>
      <c r="E17">
        <f t="shared" si="1"/>
        <v>1.566116414737336E-3</v>
      </c>
      <c r="F17">
        <f t="shared" si="2"/>
        <v>1.0697516494107486E-2</v>
      </c>
    </row>
    <row r="18" spans="1:6" x14ac:dyDescent="0.35">
      <c r="A18">
        <v>384</v>
      </c>
      <c r="B18">
        <v>0.48048641981805301</v>
      </c>
      <c r="C18">
        <f t="shared" si="3"/>
        <v>7.0688605065974226</v>
      </c>
      <c r="D18">
        <f t="shared" si="0"/>
        <v>6.1612188175503126E-3</v>
      </c>
      <c r="E18">
        <f t="shared" si="1"/>
        <v>1.680332404786449E-3</v>
      </c>
      <c r="F18">
        <f t="shared" si="2"/>
        <v>1.1477680360563177E-2</v>
      </c>
    </row>
    <row r="19" spans="1:6" x14ac:dyDescent="0.35">
      <c r="A19">
        <v>408</v>
      </c>
      <c r="B19">
        <v>0.66515348645333505</v>
      </c>
      <c r="C19">
        <f t="shared" si="3"/>
        <v>7.7340139930507572</v>
      </c>
      <c r="D19">
        <f t="shared" si="0"/>
        <v>6.7409665963430393E-3</v>
      </c>
      <c r="E19">
        <f t="shared" si="1"/>
        <v>1.8384454353662838E-3</v>
      </c>
      <c r="F19">
        <f t="shared" si="2"/>
        <v>1.2557687400042922E-2</v>
      </c>
    </row>
    <row r="20" spans="1:6" x14ac:dyDescent="0.35">
      <c r="A20">
        <v>432</v>
      </c>
      <c r="B20">
        <v>0.78361924028430696</v>
      </c>
      <c r="C20">
        <f t="shared" si="3"/>
        <v>8.5176332333350651</v>
      </c>
      <c r="D20">
        <f t="shared" si="0"/>
        <v>7.4239691261748413E-3</v>
      </c>
      <c r="E20">
        <f t="shared" si="1"/>
        <v>2.0247188525931389E-3</v>
      </c>
      <c r="F20">
        <f t="shared" si="2"/>
        <v>1.3830046807330184E-2</v>
      </c>
    </row>
    <row r="21" spans="1:6" x14ac:dyDescent="0.35">
      <c r="A21">
        <v>456</v>
      </c>
      <c r="B21">
        <v>0.83651308144049696</v>
      </c>
      <c r="C21">
        <f t="shared" si="3"/>
        <v>9.3541463147755621</v>
      </c>
      <c r="D21">
        <f t="shared" si="0"/>
        <v>8.1530739279583788E-3</v>
      </c>
      <c r="E21">
        <f t="shared" si="1"/>
        <v>2.2235656167159217E-3</v>
      </c>
      <c r="F21">
        <f t="shared" si="2"/>
        <v>1.5188289731666131E-2</v>
      </c>
    </row>
    <row r="22" spans="1:6" x14ac:dyDescent="0.35">
      <c r="A22">
        <v>480</v>
      </c>
      <c r="B22">
        <v>0.747828584871577</v>
      </c>
      <c r="C22">
        <f t="shared" si="3"/>
        <v>10.101974899647139</v>
      </c>
      <c r="D22">
        <f t="shared" si="0"/>
        <v>8.8048813225324457E-3</v>
      </c>
      <c r="E22">
        <f t="shared" si="1"/>
        <v>2.4013312697815765E-3</v>
      </c>
      <c r="F22">
        <f t="shared" si="2"/>
        <v>1.6402535995775794E-2</v>
      </c>
    </row>
    <row r="23" spans="1:6" x14ac:dyDescent="0.35">
      <c r="A23">
        <v>504</v>
      </c>
      <c r="B23">
        <v>0.66908068279413402</v>
      </c>
      <c r="C23">
        <f t="shared" si="3"/>
        <v>10.771055582441273</v>
      </c>
      <c r="D23">
        <f t="shared" si="0"/>
        <v>9.3880520456558116E-3</v>
      </c>
      <c r="E23">
        <f t="shared" si="1"/>
        <v>2.5603778306334036E-3</v>
      </c>
      <c r="F23">
        <f t="shared" si="2"/>
        <v>1.7488919608151663E-2</v>
      </c>
    </row>
    <row r="24" spans="1:6" x14ac:dyDescent="0.35">
      <c r="A24">
        <v>528</v>
      </c>
      <c r="B24">
        <v>1.6191383286724199</v>
      </c>
      <c r="C24">
        <f t="shared" si="3"/>
        <v>12.390193911113693</v>
      </c>
      <c r="D24">
        <f t="shared" si="0"/>
        <v>1.0799293012926694E-2</v>
      </c>
      <c r="E24">
        <f t="shared" si="1"/>
        <v>2.9452617307981896E-3</v>
      </c>
      <c r="F24">
        <f t="shared" si="2"/>
        <v>2.0117907997255394E-2</v>
      </c>
    </row>
    <row r="25" spans="1:6" x14ac:dyDescent="0.35">
      <c r="A25">
        <v>552</v>
      </c>
      <c r="B25">
        <v>1.2016355588431999</v>
      </c>
      <c r="C25">
        <f t="shared" si="3"/>
        <v>13.591829469956894</v>
      </c>
      <c r="D25">
        <f t="shared" si="0"/>
        <v>1.1846638566014428E-2</v>
      </c>
      <c r="E25">
        <f t="shared" si="1"/>
        <v>3.2309014270948443E-3</v>
      </c>
      <c r="F25">
        <f t="shared" si="2"/>
        <v>2.2068998818953856E-2</v>
      </c>
    </row>
    <row r="26" spans="1:6" x14ac:dyDescent="0.35">
      <c r="A26">
        <v>576</v>
      </c>
      <c r="B26">
        <v>1.0306196490067101</v>
      </c>
      <c r="C26">
        <f t="shared" si="3"/>
        <v>14.622449118963603</v>
      </c>
      <c r="D26">
        <f t="shared" si="0"/>
        <v>1.2744926652088675E-2</v>
      </c>
      <c r="E26">
        <f t="shared" si="1"/>
        <v>3.4758890869332755E-3</v>
      </c>
      <c r="F26">
        <f t="shared" si="2"/>
        <v>2.3742411795992319E-2</v>
      </c>
    </row>
    <row r="27" spans="1:6" x14ac:dyDescent="0.35">
      <c r="A27">
        <v>600</v>
      </c>
      <c r="B27">
        <v>0.96704902709130602</v>
      </c>
      <c r="C27">
        <f t="shared" si="3"/>
        <v>15.589498146054909</v>
      </c>
      <c r="D27">
        <f t="shared" si="0"/>
        <v>1.3587806584101457E-2</v>
      </c>
      <c r="E27">
        <f t="shared" si="1"/>
        <v>3.7057654320276708E-3</v>
      </c>
      <c r="F27">
        <f t="shared" si="2"/>
        <v>2.5312605410025075E-2</v>
      </c>
    </row>
    <row r="28" spans="1:6" x14ac:dyDescent="0.35">
      <c r="A28">
        <v>624</v>
      </c>
      <c r="B28">
        <v>0.868779393959628</v>
      </c>
      <c r="C28">
        <f t="shared" si="3"/>
        <v>16.458277540014539</v>
      </c>
      <c r="D28">
        <f t="shared" si="0"/>
        <v>1.4345034703876672E-2</v>
      </c>
      <c r="E28">
        <f t="shared" si="1"/>
        <v>3.9122821919663651E-3</v>
      </c>
      <c r="F28">
        <f t="shared" si="2"/>
        <v>2.6723239016163695E-2</v>
      </c>
    </row>
    <row r="29" spans="1:6" x14ac:dyDescent="0.35">
      <c r="A29">
        <v>648</v>
      </c>
      <c r="B29">
        <v>0.71298712987523905</v>
      </c>
      <c r="C29">
        <f t="shared" si="3"/>
        <v>17.171264669889776</v>
      </c>
      <c r="D29">
        <f t="shared" si="0"/>
        <v>1.4966474286275929E-2</v>
      </c>
      <c r="E29">
        <f t="shared" si="1"/>
        <v>4.0817657144388902E-3</v>
      </c>
      <c r="F29">
        <f t="shared" si="2"/>
        <v>2.7880913349992421E-2</v>
      </c>
    </row>
    <row r="30" spans="1:6" x14ac:dyDescent="0.35">
      <c r="A30">
        <v>672</v>
      </c>
      <c r="B30">
        <v>0.61309801958087995</v>
      </c>
      <c r="C30">
        <f t="shared" si="3"/>
        <v>17.784362689470655</v>
      </c>
      <c r="D30">
        <f t="shared" si="0"/>
        <v>1.5500850520142622E-2</v>
      </c>
      <c r="E30">
        <f t="shared" si="1"/>
        <v>4.2275046873116243E-3</v>
      </c>
      <c r="F30">
        <f t="shared" si="2"/>
        <v>2.8876398137374481E-2</v>
      </c>
    </row>
    <row r="32" spans="1:6" x14ac:dyDescent="0.35">
      <c r="A32" t="s">
        <v>1</v>
      </c>
      <c r="B32">
        <f>4.69*0.8716</f>
        <v>4.0878040000000002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 Dataset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hravoaha</dc:creator>
  <cp:lastModifiedBy>Nomena Ravoahangy</cp:lastModifiedBy>
  <dcterms:created xsi:type="dcterms:W3CDTF">2024-06-24T13:28:31Z</dcterms:created>
  <dcterms:modified xsi:type="dcterms:W3CDTF">2024-06-25T14:02:48Z</dcterms:modified>
</cp:coreProperties>
</file>