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26AD7F58-747E-4D66-B52C-9D2E82490B89}" xr6:coauthVersionLast="36" xr6:coauthVersionMax="36" xr10:uidLastSave="{00000000-0000-0000-0000-000000000000}"/>
  <bookViews>
    <workbookView xWindow="0" yWindow="0" windowWidth="19200" windowHeight="6930" activeTab="4" xr2:uid="{E29FED17-B895-4644-9BAB-9DDF4FDA5BD2}"/>
  </bookViews>
  <sheets>
    <sheet name="emissions" sheetId="1" r:id="rId1"/>
    <sheet name="acidification" sheetId="3" r:id="rId2"/>
    <sheet name="CC" sheetId="2" r:id="rId3"/>
    <sheet name="Ozone depeltion" sheetId="4" r:id="rId4"/>
    <sheet name="PM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2" i="5"/>
  <c r="C3" i="4" l="1"/>
  <c r="C4" i="4"/>
  <c r="C5" i="4"/>
  <c r="C2" i="4"/>
  <c r="B17" i="2"/>
  <c r="C17" i="2"/>
  <c r="C16" i="2"/>
  <c r="B16" i="2"/>
  <c r="B15" i="2"/>
  <c r="C15" i="2"/>
  <c r="C14" i="2"/>
  <c r="C5" i="2"/>
  <c r="C9" i="2"/>
  <c r="C8" i="2"/>
  <c r="C7" i="2"/>
  <c r="C6" i="2"/>
  <c r="C4" i="2"/>
  <c r="C4" i="3"/>
  <c r="C5" i="3"/>
  <c r="C3" i="3"/>
  <c r="C2" i="3"/>
  <c r="C2" i="2" l="1"/>
  <c r="B14" i="2" s="1"/>
  <c r="C3" i="2"/>
  <c r="G2" i="2"/>
</calcChain>
</file>

<file path=xl/sharedStrings.xml><?xml version="1.0" encoding="utf-8"?>
<sst xmlns="http://schemas.openxmlformats.org/spreadsheetml/2006/main" count="54" uniqueCount="15">
  <si>
    <t>NH3</t>
  </si>
  <si>
    <t>CH4</t>
  </si>
  <si>
    <t>N2O</t>
  </si>
  <si>
    <t>Climate change</t>
  </si>
  <si>
    <t>Characterization factir</t>
  </si>
  <si>
    <t>Total</t>
  </si>
  <si>
    <t>Acidification</t>
  </si>
  <si>
    <t>CF</t>
  </si>
  <si>
    <t>Ozone depletion</t>
  </si>
  <si>
    <t>Particulate matter formation</t>
  </si>
  <si>
    <t>Italy 3_1</t>
  </si>
  <si>
    <t>Italy 8_1</t>
  </si>
  <si>
    <t>Finland 8_1</t>
  </si>
  <si>
    <t>Finland 3_1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</si>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</sst>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21212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0" borderId="1" xfId="0" applyNumberFormat="1" applyFont="1" applyBorder="1" applyAlignment="1">
      <alignment horizontal="justify" vertical="center" wrapText="1"/>
    </xf>
    <xf numFmtId="0" fontId="1" fillId="0" borderId="0" xfId="0" applyFont="1"/>
    <xf numFmtId="11" fontId="3" fillId="0" borderId="0" xfId="0" applyNumberFormat="1" applyFont="1" applyAlignment="1">
      <alignment vertical="center"/>
    </xf>
    <xf numFmtId="11" fontId="3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Acidification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acidification!$A$2:$B$5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acidification!$C$2:$C$5</c:f>
              <c:numCache>
                <c:formatCode>General</c:formatCode>
                <c:ptCount val="4"/>
                <c:pt idx="0">
                  <c:v>1.5981839999999999E-3</c:v>
                </c:pt>
                <c:pt idx="1">
                  <c:v>2.1559999999999999E-3</c:v>
                </c:pt>
                <c:pt idx="2">
                  <c:v>1.3514200000000001E-3</c:v>
                </c:pt>
                <c:pt idx="3">
                  <c:v>1.9084519999999999E-3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1-4DE1-84D1-07E52915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712416"/>
        <c:axId val="1102206640"/>
      </c:barChart>
      <c:catAx>
        <c:axId val="13817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2206640"/>
        <c:crosses val="autoZero"/>
        <c:auto val="1"/>
        <c:lblAlgn val="ctr"/>
        <c:lblOffset val="100"/>
        <c:noMultiLvlLbl val="0"/>
      </c:catAx>
      <c:valAx>
        <c:axId val="11022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kg PM 2.5 eq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71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Climate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CC!$B$2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CC!$C$2</c:f>
              <c:numCache>
                <c:formatCode>0.00E+00</c:formatCode>
                <c:ptCount val="1"/>
                <c:pt idx="0">
                  <c:v>1.785608E-2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41F-A526-E69E80C53DF3}"/>
            </c:ext>
          </c:extLst>
        </c:ser>
        <c:ser>
          <c:idx val="1"/>
          <c:order val="1"/>
          <c:tx>
            <c:strRef>
              <c:f>CC!$B$3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CC!$C$3</c:f>
              <c:numCache>
                <c:formatCode>0.00E+00</c:formatCode>
                <c:ptCount val="1"/>
                <c:pt idx="0">
                  <c:v>3.1335079999999997E-3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F-441F-A526-E69E80C5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4602400"/>
        <c:axId val="1393248272"/>
      </c:barChart>
      <c:catAx>
        <c:axId val="15646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48272"/>
        <c:crosses val="autoZero"/>
        <c:auto val="1"/>
        <c:lblAlgn val="ctr"/>
        <c:lblOffset val="100"/>
        <c:noMultiLvlLbl val="0"/>
      </c:catAx>
      <c:valAx>
        <c:axId val="139324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4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Climate</a:t>
            </a:r>
            <a:r>
              <a:rPr lang="fr-FR" baseline="0"/>
              <a:t> Change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CC!$B$13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CC!$A$14:$A$17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CC!$B$14:$B$17</c:f>
              <c:numCache>
                <c:formatCode>0.00E+00</c:formatCode>
                <c:ptCount val="4"/>
                <c:pt idx="0">
                  <c:v>1.785608E-2</c:v>
                </c:pt>
                <c:pt idx="1">
                  <c:v>1.7020799999999999E-2</c:v>
                </c:pt>
                <c:pt idx="2">
                  <c:v>1.7777279999999999E-2</c:v>
                </c:pt>
                <c:pt idx="3">
                  <c:v>1.6989279999999999E-2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A-4653-9454-2F2DD95A899F}"/>
            </c:ext>
          </c:extLst>
        </c:ser>
        <c:ser>
          <c:idx val="1"/>
          <c:order val="1"/>
          <c:tx>
            <c:strRef>
              <c:f>CC!$C$13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CC!$A$14:$A$17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CC!$C$14:$C$17</c:f>
              <c:numCache>
                <c:formatCode>0.00E+00</c:formatCode>
                <c:ptCount val="4"/>
                <c:pt idx="0">
                  <c:v>3.1335079999999997E-3</c:v>
                </c:pt>
                <c:pt idx="1">
                  <c:v>1.2490239999999998E-3</c:v>
                </c:pt>
                <c:pt idx="2">
                  <c:v>3.1177999999999996E-3</c:v>
                </c:pt>
                <c:pt idx="3">
                  <c:v>1.2409319999999999E-3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A-4653-9454-2F2DD95A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8606560"/>
        <c:axId val="1461999216"/>
      </c:barChart>
      <c:catAx>
        <c:axId val="11586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999216"/>
        <c:crosses val="autoZero"/>
        <c:auto val="1"/>
        <c:lblAlgn val="ctr"/>
        <c:lblOffset val="100"/>
        <c:noMultiLvlLbl val="0"/>
      </c:catAx>
      <c:valAx>
        <c:axId val="14619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kgCO2 eq</a:t>
                </a:r>
                <a:endParaRPr lang="fr-FR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6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Climate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CC!$B$13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CC!$A$14:$A$17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CC!$B$14:$B$17</c:f>
              <c:numCache>
                <c:formatCode>0.00E+00</c:formatCode>
                <c:ptCount val="4"/>
                <c:pt idx="0">
                  <c:v>1.785608E-2</c:v>
                </c:pt>
                <c:pt idx="1">
                  <c:v>1.7020799999999999E-2</c:v>
                </c:pt>
                <c:pt idx="2">
                  <c:v>1.7777279999999999E-2</c:v>
                </c:pt>
                <c:pt idx="3">
                  <c:v>1.6989279999999999E-2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1-4643-A2D6-5EA628D17C03}"/>
            </c:ext>
          </c:extLst>
        </c:ser>
        <c:ser>
          <c:idx val="1"/>
          <c:order val="1"/>
          <c:tx>
            <c:strRef>
              <c:f>CC!$C$13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CC!$A$14:$A$17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CC!$C$14:$C$17</c:f>
              <c:numCache>
                <c:formatCode>0.00E+00</c:formatCode>
                <c:ptCount val="4"/>
                <c:pt idx="0">
                  <c:v>3.1335079999999997E-3</c:v>
                </c:pt>
                <c:pt idx="1">
                  <c:v>1.2490239999999998E-3</c:v>
                </c:pt>
                <c:pt idx="2">
                  <c:v>3.1177999999999996E-3</c:v>
                </c:pt>
                <c:pt idx="3">
                  <c:v>1.2409319999999999E-3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1-4643-A2D6-5EA628D17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925200"/>
        <c:axId val="1114220464"/>
      </c:barChart>
      <c:catAx>
        <c:axId val="16399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220464"/>
        <c:crosses val="autoZero"/>
        <c:auto val="1"/>
        <c:lblAlgn val="ctr"/>
        <c:lblOffset val="100"/>
        <c:noMultiLvlLbl val="0"/>
      </c:catAx>
      <c:valAx>
        <c:axId val="1114220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Ozone depletion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'Ozone depeltion'!$B$2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E46AB18-3C92-414A-B9CD-2F9811873804}" type="VALUE">
                      <a:rPr lang="en-US" sz="1100" b="1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284-4F17-B405-2243A2EF4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'Ozone depeltion'!$C$2</c:f>
              <c:numCache>
                <c:formatCode>0.00E+00</c:formatCode>
                <c:ptCount val="1"/>
                <c:pt idx="0">
                  <c:v>3.8522000000000001E-6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F17-B405-2243A2EF4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704016"/>
        <c:axId val="1454697312"/>
      </c:barChart>
      <c:catAx>
        <c:axId val="138170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54697312"/>
        <c:crosses val="autoZero"/>
        <c:auto val="1"/>
        <c:lblAlgn val="ctr"/>
        <c:lblOffset val="100"/>
        <c:noMultiLvlLbl val="0"/>
      </c:catAx>
      <c:valAx>
        <c:axId val="14546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</a:t>
                </a:r>
                <a:r>
                  <a:rPr lang="fr-FR" baseline="0"/>
                  <a:t> CFC-11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7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Ozone</a:t>
            </a:r>
            <a:r>
              <a:rPr lang="fr-FR" baseline="0"/>
              <a:t> depletion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'Ozone depeltion'!$A$2:$A$5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'Ozone depeltion'!$B$2:$B$5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EE2-81F4-2F21BC780584}"/>
            </c:ext>
          </c:extLst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'Ozone depeltion'!$A$2:$A$5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'Ozone depeltion'!$C$2:$C$5</c:f>
              <c:numCache>
                <c:formatCode>0.00E+00</c:formatCode>
                <c:ptCount val="4"/>
                <c:pt idx="0">
                  <c:v>3.8522000000000001E-6</c:v>
                </c:pt>
                <c:pt idx="1">
                  <c:v>3.6720000000000002E-6</c:v>
                </c:pt>
                <c:pt idx="2">
                  <c:v>3.8352000000000001E-6</c:v>
                </c:pt>
                <c:pt idx="3">
                  <c:v>3.6652000000000005E-6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C-4EE2-81F4-2F21BC78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041280"/>
        <c:axId val="308162592"/>
      </c:barChart>
      <c:catAx>
        <c:axId val="8940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162592"/>
        <c:crosses val="autoZero"/>
        <c:auto val="1"/>
        <c:lblAlgn val="ctr"/>
        <c:lblOffset val="100"/>
        <c:noMultiLvlLbl val="0"/>
      </c:catAx>
      <c:valAx>
        <c:axId val="3081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kg CFC-11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40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Particulate</a:t>
            </a:r>
            <a:r>
              <a:rPr lang="fr-FR" baseline="0"/>
              <a:t> matter formation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PM!$A$2:$A$5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PM!$B$2:$B$5</c:f>
              <c:numCache>
                <c:formatCode>0.00E+00</c:formatCode>
                <c:ptCount val="4"/>
                <c:pt idx="0">
                  <c:v>1.9569599999999998E-4</c:v>
                </c:pt>
                <c:pt idx="1">
                  <c:v>2.6400000000000002E-4</c:v>
                </c:pt>
                <c:pt idx="2">
                  <c:v>1.6547999999999999E-4</c:v>
                </c:pt>
                <c:pt idx="3">
                  <c:v>2.3368799999999999E-4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0-4452-A4AC-727BC958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983039"/>
        <c:axId val="1982418335"/>
      </c:barChart>
      <c:catAx>
        <c:axId val="20579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418335"/>
        <c:crosses val="autoZero"/>
        <c:auto val="1"/>
        <c:lblAlgn val="ctr"/>
        <c:lblOffset val="100"/>
        <c:noMultiLvlLbl val="0"/>
      </c:catAx>
      <c:valAx>
        <c:axId val="19824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 PM.2.5-Eq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9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5</xdr:row>
      <xdr:rowOff>82550</xdr:rowOff>
    </xdr:from>
    <xdr:to>
      <xdr:col>10</xdr:col>
      <xdr:colOff>539750</xdr:colOff>
      <xdr:row>20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CFF967-5046-405D-8552-09C48202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15</xdr:row>
      <xdr:rowOff>57150</xdr:rowOff>
    </xdr:from>
    <xdr:to>
      <xdr:col>11</xdr:col>
      <xdr:colOff>673100</xdr:colOff>
      <xdr:row>30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5B21ADF-E291-4279-A8B9-896FAA6AF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6</xdr:row>
      <xdr:rowOff>123825</xdr:rowOff>
    </xdr:from>
    <xdr:to>
      <xdr:col>17</xdr:col>
      <xdr:colOff>361950</xdr:colOff>
      <xdr:row>21</xdr:row>
      <xdr:rowOff>104775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E56F1284-338C-44F7-A807-ACC8F87B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16</xdr:row>
      <xdr:rowOff>171450</xdr:rowOff>
    </xdr:from>
    <xdr:to>
      <xdr:col>6</xdr:col>
      <xdr:colOff>571500</xdr:colOff>
      <xdr:row>31</xdr:row>
      <xdr:rowOff>152400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CEC37380-E81B-4FEB-99C6-FC31D69C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701675</xdr:colOff>
      <xdr:row>3</xdr:row>
      <xdr:rowOff>76200</xdr:rowOff>
    </xdr:from>
    <xdr:to>
      <xdr:col>9</xdr:col>
      <xdr:colOff>701675</xdr:colOff>
      <xdr:row>18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16FE4D-B096-41A3-ABD2-0D3E3C5D4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179387</xdr:colOff>
      <xdr:row>4</xdr:row>
      <xdr:rowOff>26987</xdr:rowOff>
    </xdr:from>
    <xdr:to>
      <xdr:col>17</xdr:col>
      <xdr:colOff>179387</xdr:colOff>
      <xdr:row>19</xdr:row>
      <xdr:rowOff>68262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8B1F65-3B4F-4B7F-BEE5-D6CDF35BA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76200</xdr:rowOff>
    </xdr:from>
    <xdr:to>
      <xdr:col>10</xdr:col>
      <xdr:colOff>536575</xdr:colOff>
      <xdr:row>18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7AD2B7-04B0-44EA-9914-9309AB5D5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EA7E-E7EF-4A21-B9DC-0C0050DEFEF8}">
  <dimension ref="A1:D5"/>
  <sheetViews>
    <sheetView workbookViewId="0">
      <selection activeCell="B6" sqref="B6"/>
    </sheetView>
  </sheetViews>
  <sheetFormatPr baseColWidth="10" defaultRowHeight="14.5" x14ac:dyDescent="0.35"/>
  <sheetData>
    <row r="1" spans="1:4" ht="15" thickBot="1" x14ac:dyDescent="0.4">
      <c r="B1" t="s">
        <v>0</v>
      </c>
      <c r="C1" t="s">
        <v>1</v>
      </c>
      <c r="D1" t="s">
        <v>2</v>
      </c>
    </row>
    <row r="2" spans="1:4" ht="16" thickBot="1" x14ac:dyDescent="0.4">
      <c r="A2" t="s">
        <v>10</v>
      </c>
      <c r="B2" s="2">
        <v>8.1539999999999998E-4</v>
      </c>
      <c r="C2" s="3">
        <v>6.5830000000000001E-4</v>
      </c>
      <c r="D2" s="2">
        <v>2.2660000000000001E-4</v>
      </c>
    </row>
    <row r="3" spans="1:4" x14ac:dyDescent="0.35">
      <c r="A3" t="s">
        <v>11</v>
      </c>
      <c r="B3">
        <v>1.1000000000000001E-3</v>
      </c>
      <c r="C3" s="1">
        <v>2.6239999999999998E-4</v>
      </c>
      <c r="D3" s="5">
        <v>2.1599999999999999E-4</v>
      </c>
    </row>
    <row r="4" spans="1:4" x14ac:dyDescent="0.35">
      <c r="A4" t="s">
        <v>13</v>
      </c>
      <c r="B4" s="6">
        <v>6.8950000000000001E-4</v>
      </c>
      <c r="C4" s="6">
        <v>6.5499999999999998E-4</v>
      </c>
      <c r="D4" s="6">
        <v>2.2560000000000001E-4</v>
      </c>
    </row>
    <row r="5" spans="1:4" x14ac:dyDescent="0.35">
      <c r="A5" t="s">
        <v>12</v>
      </c>
      <c r="B5" s="5">
        <v>9.7369999999999998E-4</v>
      </c>
      <c r="C5" s="6">
        <v>2.6069999999999999E-4</v>
      </c>
      <c r="D5" s="6">
        <v>2.1560000000000001E-4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7EA5-24AE-4309-8D96-630E71161562}">
  <dimension ref="A1:E5"/>
  <sheetViews>
    <sheetView workbookViewId="0">
      <selection activeCell="A2" sqref="A2:A5"/>
    </sheetView>
  </sheetViews>
  <sheetFormatPr baseColWidth="10" defaultRowHeight="14.5" x14ac:dyDescent="0.35"/>
  <cols>
    <col min="2" max="2" width="0" hidden="1" customWidth="1"/>
  </cols>
  <sheetData>
    <row r="1" spans="1:5" x14ac:dyDescent="0.35">
      <c r="B1" s="4" t="s">
        <v>6</v>
      </c>
      <c r="E1" t="s">
        <v>7</v>
      </c>
    </row>
    <row r="2" spans="1:5" x14ac:dyDescent="0.35">
      <c r="A2" t="s">
        <v>10</v>
      </c>
      <c r="B2" t="s">
        <v>0</v>
      </c>
      <c r="C2">
        <f>E$2*emissions!B2</f>
        <v>1.5981839999999999E-3</v>
      </c>
      <c r="E2">
        <v>1.96</v>
      </c>
    </row>
    <row r="3" spans="1:5" x14ac:dyDescent="0.35">
      <c r="A3" t="s">
        <v>11</v>
      </c>
      <c r="B3" t="s">
        <v>0</v>
      </c>
      <c r="C3">
        <f>E$2*emissions!B3</f>
        <v>2.1559999999999999E-3</v>
      </c>
    </row>
    <row r="4" spans="1:5" x14ac:dyDescent="0.35">
      <c r="A4" t="s">
        <v>13</v>
      </c>
      <c r="B4" t="s">
        <v>0</v>
      </c>
      <c r="C4">
        <f>E$2*emissions!B4</f>
        <v>1.3514200000000001E-3</v>
      </c>
    </row>
    <row r="5" spans="1:5" x14ac:dyDescent="0.35">
      <c r="A5" t="s">
        <v>12</v>
      </c>
      <c r="B5" t="s">
        <v>0</v>
      </c>
      <c r="C5">
        <f>E$2*emissions!B5</f>
        <v>1.9084519999999999E-3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8983-8DA8-4995-BCD8-62AF7BFC549C}">
  <dimension ref="A1:O17"/>
  <sheetViews>
    <sheetView topLeftCell="E4" workbookViewId="0">
      <selection activeCell="C2" sqref="C2"/>
    </sheetView>
  </sheetViews>
  <sheetFormatPr baseColWidth="10" defaultRowHeight="14.5" x14ac:dyDescent="0.35"/>
  <sheetData>
    <row r="1" spans="1:15" x14ac:dyDescent="0.35">
      <c r="B1" s="4" t="s">
        <v>3</v>
      </c>
      <c r="G1" t="s">
        <v>4</v>
      </c>
      <c r="M1" t="s">
        <v>2</v>
      </c>
      <c r="N1" t="s">
        <v>1</v>
      </c>
      <c r="O1" t="s">
        <v>5</v>
      </c>
    </row>
    <row r="2" spans="1:15" x14ac:dyDescent="0.35">
      <c r="A2" s="7" t="s">
        <v>10</v>
      </c>
      <c r="B2" t="s">
        <v>2</v>
      </c>
      <c r="C2" s="1">
        <f>G2*emissions!D2</f>
        <v>1.785608E-2</v>
      </c>
      <c r="G2">
        <f>78.8</f>
        <v>78.8</v>
      </c>
      <c r="M2">
        <v>1.7859231999999999E-2</v>
      </c>
      <c r="N2">
        <v>4.35778E-4</v>
      </c>
      <c r="O2">
        <v>1.829501E-2</v>
      </c>
    </row>
    <row r="3" spans="1:15" x14ac:dyDescent="0.35">
      <c r="A3" s="7"/>
      <c r="B3" t="s">
        <v>1</v>
      </c>
      <c r="C3" s="1">
        <f>G3*emissions!C2</f>
        <v>3.1335079999999997E-3</v>
      </c>
      <c r="G3">
        <v>4.76</v>
      </c>
    </row>
    <row r="4" spans="1:15" x14ac:dyDescent="0.35">
      <c r="A4" s="7" t="s">
        <v>11</v>
      </c>
      <c r="B4" t="s">
        <v>2</v>
      </c>
      <c r="C4" s="1">
        <f>G2*emissions!D3</f>
        <v>1.7020799999999999E-2</v>
      </c>
    </row>
    <row r="5" spans="1:15" x14ac:dyDescent="0.35">
      <c r="A5" s="7"/>
      <c r="B5" t="s">
        <v>1</v>
      </c>
      <c r="C5" s="1">
        <f>G3*emissions!C3</f>
        <v>1.2490239999999998E-3</v>
      </c>
    </row>
    <row r="6" spans="1:15" x14ac:dyDescent="0.35">
      <c r="A6" s="7" t="s">
        <v>13</v>
      </c>
      <c r="B6" t="s">
        <v>2</v>
      </c>
      <c r="C6" s="1">
        <f>G2*emissions!D4</f>
        <v>1.7777279999999999E-2</v>
      </c>
    </row>
    <row r="7" spans="1:15" x14ac:dyDescent="0.35">
      <c r="A7" s="7"/>
      <c r="B7" t="s">
        <v>1</v>
      </c>
      <c r="C7" s="1">
        <f>G3*emissions!C4</f>
        <v>3.1177999999999996E-3</v>
      </c>
    </row>
    <row r="8" spans="1:15" x14ac:dyDescent="0.35">
      <c r="A8" s="7" t="s">
        <v>12</v>
      </c>
      <c r="B8" t="s">
        <v>2</v>
      </c>
      <c r="C8" s="1">
        <f>G2*emissions!D5</f>
        <v>1.6989279999999999E-2</v>
      </c>
    </row>
    <row r="9" spans="1:15" x14ac:dyDescent="0.35">
      <c r="A9" s="7"/>
      <c r="B9" t="s">
        <v>1</v>
      </c>
      <c r="C9" s="1">
        <f>G3*emissions!C5</f>
        <v>1.2409319999999999E-3</v>
      </c>
    </row>
    <row r="13" spans="1:15" x14ac:dyDescent="0.35">
      <c r="B13" t="s">
        <v>2</v>
      </c>
      <c r="C13" t="s">
        <v>1</v>
      </c>
    </row>
    <row r="14" spans="1:15" x14ac:dyDescent="0.35">
      <c r="A14" t="s">
        <v>10</v>
      </c>
      <c r="B14" s="1">
        <f>C2</f>
        <v>1.785608E-2</v>
      </c>
      <c r="C14" s="1">
        <f>G$3*emissions!C2</f>
        <v>3.1335079999999997E-3</v>
      </c>
    </row>
    <row r="15" spans="1:15" x14ac:dyDescent="0.35">
      <c r="A15" t="s">
        <v>11</v>
      </c>
      <c r="B15" s="1">
        <f>G$2*emissions!D3</f>
        <v>1.7020799999999999E-2</v>
      </c>
      <c r="C15" s="1">
        <f>G$3*emissions!C3</f>
        <v>1.2490239999999998E-3</v>
      </c>
    </row>
    <row r="16" spans="1:15" x14ac:dyDescent="0.35">
      <c r="A16" t="s">
        <v>13</v>
      </c>
      <c r="B16" s="1">
        <f>G$2*emissions!D4</f>
        <v>1.7777279999999999E-2</v>
      </c>
      <c r="C16" s="1">
        <f>G$3*emissions!C4</f>
        <v>3.1177999999999996E-3</v>
      </c>
    </row>
    <row r="17" spans="1:3" x14ac:dyDescent="0.35">
      <c r="A17" t="s">
        <v>12</v>
      </c>
      <c r="B17" s="1">
        <f>G$2*emissions!D5</f>
        <v>1.6989279999999999E-2</v>
      </c>
      <c r="C17" s="1">
        <f>G$3*emissions!C5</f>
        <v>1.2409319999999999E-3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EAB5-00A2-4748-9279-F4B495333C57}">
  <dimension ref="A1:E9"/>
  <sheetViews>
    <sheetView topLeftCell="H1" workbookViewId="0">
      <selection activeCell="C2" sqref="C2"/>
    </sheetView>
  </sheetViews>
  <sheetFormatPr baseColWidth="10" defaultRowHeight="14.5" x14ac:dyDescent="0.35"/>
  <cols>
    <col min="1" max="1" width="10.36328125" bestFit="1" customWidth="1"/>
    <col min="2" max="2" width="14.6328125" bestFit="1" customWidth="1"/>
  </cols>
  <sheetData>
    <row r="1" spans="1:5" x14ac:dyDescent="0.35">
      <c r="B1" s="4" t="s">
        <v>8</v>
      </c>
      <c r="E1" t="s">
        <v>7</v>
      </c>
    </row>
    <row r="2" spans="1:5" x14ac:dyDescent="0.35">
      <c r="A2" t="s">
        <v>10</v>
      </c>
      <c r="B2" t="s">
        <v>2</v>
      </c>
      <c r="C2" s="1">
        <f>'Ozone depeltion'!E$2*emissions!D2</f>
        <v>3.8522000000000001E-6</v>
      </c>
      <c r="E2">
        <v>1.7000000000000001E-2</v>
      </c>
    </row>
    <row r="3" spans="1:5" x14ac:dyDescent="0.35">
      <c r="A3" t="s">
        <v>11</v>
      </c>
      <c r="C3" s="1">
        <f>'Ozone depeltion'!E$2*emissions!D3</f>
        <v>3.6720000000000002E-6</v>
      </c>
    </row>
    <row r="4" spans="1:5" x14ac:dyDescent="0.35">
      <c r="A4" t="s">
        <v>13</v>
      </c>
      <c r="C4" s="1">
        <f>'Ozone depeltion'!E$2*emissions!D4</f>
        <v>3.8352000000000001E-6</v>
      </c>
    </row>
    <row r="5" spans="1:5" x14ac:dyDescent="0.35">
      <c r="A5" t="s">
        <v>12</v>
      </c>
      <c r="C5" s="1">
        <f>'Ozone depeltion'!E$2*emissions!D5</f>
        <v>3.6652000000000005E-6</v>
      </c>
    </row>
    <row r="9" spans="1:5" x14ac:dyDescent="0.35">
      <c r="B9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06D1-DFD6-42AE-B7EE-A4C7A4ED07E0}">
  <dimension ref="A1:D5"/>
  <sheetViews>
    <sheetView tabSelected="1" workbookViewId="0">
      <selection activeCell="D11" sqref="D11"/>
    </sheetView>
  </sheetViews>
  <sheetFormatPr baseColWidth="10" defaultRowHeight="14.5" x14ac:dyDescent="0.35"/>
  <sheetData>
    <row r="1" spans="1:4" x14ac:dyDescent="0.35">
      <c r="A1" s="4" t="s">
        <v>9</v>
      </c>
      <c r="D1" t="s">
        <v>7</v>
      </c>
    </row>
    <row r="2" spans="1:4" x14ac:dyDescent="0.35">
      <c r="A2" t="s">
        <v>10</v>
      </c>
      <c r="B2" s="1">
        <f>D$2*emissions!B2</f>
        <v>1.9569599999999998E-4</v>
      </c>
      <c r="D2">
        <v>0.24</v>
      </c>
    </row>
    <row r="3" spans="1:4" x14ac:dyDescent="0.35">
      <c r="A3" t="s">
        <v>11</v>
      </c>
      <c r="B3" s="1">
        <f>D$2*emissions!B3</f>
        <v>2.6400000000000002E-4</v>
      </c>
    </row>
    <row r="4" spans="1:4" x14ac:dyDescent="0.35">
      <c r="A4" t="s">
        <v>13</v>
      </c>
      <c r="B4" s="1">
        <f>D$2*emissions!B4</f>
        <v>1.6547999999999999E-4</v>
      </c>
    </row>
    <row r="5" spans="1:4" x14ac:dyDescent="0.35">
      <c r="A5" t="s">
        <v>12</v>
      </c>
      <c r="B5" s="1">
        <f>D$2*emissions!B5</f>
        <v>2.3368799999999999E-4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emissions</vt:lpstr>
      <vt:lpstr>acidification</vt:lpstr>
      <vt:lpstr>CC</vt:lpstr>
      <vt:lpstr>Ozone depeltion</vt:lpstr>
      <vt:lpstr>PM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Nomena Ravoahangy</dc:creator>
  <cp:lastModifiedBy>Nomena Ravoahangy</cp:lastModifiedBy>
  <dcterms:created xsi:type="dcterms:W3CDTF">2024-08-14T09:53:32Z</dcterms:created>
  <dcterms:modified xsi:type="dcterms:W3CDTF">2024-09-06T13:06:17Z</dcterms:modified>
</cp:coreProperties>
</file>