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ncube1/Documents/PROJECTS/AH_ASSMT/"/>
    </mc:Choice>
  </mc:AlternateContent>
  <xr:revisionPtr revIDLastSave="0" documentId="13_ncr:1_{D56F4DD8-E5AD-A04D-B41E-81BCB9415CA3}" xr6:coauthVersionLast="47" xr6:coauthVersionMax="47" xr10:uidLastSave="{00000000-0000-0000-0000-000000000000}"/>
  <bookViews>
    <workbookView xWindow="1180" yWindow="1500" windowWidth="27240" windowHeight="15940" xr2:uid="{D12BC14F-2BEA-1346-9CD3-03065EF5D2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6" i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L17" i="1" s="1"/>
  <c r="H16" i="1"/>
  <c r="I16" i="1" s="1"/>
  <c r="L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L6" i="1" s="1"/>
  <c r="L13" i="1" l="1"/>
  <c r="L12" i="1"/>
  <c r="L20" i="1"/>
  <c r="L21" i="1"/>
  <c r="L14" i="1"/>
  <c r="L18" i="1"/>
  <c r="L7" i="1"/>
  <c r="L11" i="1"/>
  <c r="L15" i="1"/>
  <c r="L19" i="1"/>
  <c r="L22" i="1"/>
  <c r="L9" i="1"/>
  <c r="L8" i="1"/>
  <c r="L10" i="1"/>
  <c r="L23" i="1" l="1"/>
</calcChain>
</file>

<file path=xl/sharedStrings.xml><?xml version="1.0" encoding="utf-8"?>
<sst xmlns="http://schemas.openxmlformats.org/spreadsheetml/2006/main" count="70" uniqueCount="54">
  <si>
    <t>Total No. of records</t>
  </si>
  <si>
    <t>Data Type</t>
  </si>
  <si>
    <t>Missing Values</t>
  </si>
  <si>
    <t>Missing Values %</t>
  </si>
  <si>
    <t>Mean</t>
  </si>
  <si>
    <t xml:space="preserve">Min </t>
  </si>
  <si>
    <t>Max</t>
  </si>
  <si>
    <t>Missing Values Weighting</t>
  </si>
  <si>
    <t>Nonsense value Weighting (Min)</t>
  </si>
  <si>
    <t>Nonsense value Weighting (Max)</t>
  </si>
  <si>
    <t>Data Attribute Health Score</t>
  </si>
  <si>
    <t>Other ideas:</t>
  </si>
  <si>
    <t>visit_id</t>
  </si>
  <si>
    <t>***Identify outliers</t>
  </si>
  <si>
    <t>PK</t>
  </si>
  <si>
    <t>visit_cost</t>
  </si>
  <si>
    <t>procedure_code</t>
  </si>
  <si>
    <t>hospital_id</t>
  </si>
  <si>
    <t>hospital</t>
  </si>
  <si>
    <t>owner_id</t>
  </si>
  <si>
    <t>first_name</t>
  </si>
  <si>
    <t>last_name</t>
  </si>
  <si>
    <t>email</t>
  </si>
  <si>
    <t>address</t>
  </si>
  <si>
    <t>city</t>
  </si>
  <si>
    <t>postcode</t>
  </si>
  <si>
    <t>pet_id</t>
  </si>
  <si>
    <t>pet_name</t>
  </si>
  <si>
    <t>species</t>
  </si>
  <si>
    <t>breed</t>
  </si>
  <si>
    <t>Total Health Score</t>
  </si>
  <si>
    <t>int32</t>
  </si>
  <si>
    <t>currency</t>
  </si>
  <si>
    <t>object</t>
  </si>
  <si>
    <t>¬£</t>
  </si>
  <si>
    <t>float64</t>
  </si>
  <si>
    <t>26.86</t>
  </si>
  <si>
    <t>00BH4ZZ</t>
  </si>
  <si>
    <t>F06Z3MZ</t>
  </si>
  <si>
    <t>Abbott-Brekke</t>
  </si>
  <si>
    <t>Wolf-Smith</t>
  </si>
  <si>
    <t>Zuzana</t>
  </si>
  <si>
    <t>Adnam</t>
  </si>
  <si>
    <t>todor</t>
  </si>
  <si>
    <t>zroots4l@shinystat.com</t>
  </si>
  <si>
    <t>9983 Trailsway Point</t>
  </si>
  <si>
    <t>Zili</t>
  </si>
  <si>
    <t>Y3U 2TM</t>
  </si>
  <si>
    <t>Arachnid</t>
  </si>
  <si>
    <t>Rodent</t>
  </si>
  <si>
    <t>Affenpinscher</t>
  </si>
  <si>
    <t>Woodpecker, Red-Bellied</t>
  </si>
  <si>
    <t>***looking at how much data deviates from the mean/average</t>
  </si>
  <si>
    <t>Total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</si>
</sst>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6" x14ac:knownFonts="1">
    <font>
      <sz val="12"/>
      <color theme="1"/>
      <name val="Calibri"/>
      <family val="2"/>
      <scheme val="minor"/>
    </font>
    <font>
      <sz val="7"/>
      <color theme="1"/>
      <name val="Segoe UI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Segoe UI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2" fillId="3" borderId="2" xfId="0" applyFont="1" applyFill="1" applyBorder="1"/>
    <xf numFmtId="164" fontId="2" fillId="3" borderId="3" xfId="0" applyNumberFormat="1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4" borderId="7" xfId="0" applyFont="1" applyFill="1" applyBorder="1"/>
    <xf numFmtId="0" fontId="2" fillId="3" borderId="0" xfId="0" applyFont="1" applyFill="1"/>
    <xf numFmtId="10" fontId="0" fillId="0" borderId="6" xfId="0" applyNumberFormat="1" applyBorder="1"/>
    <xf numFmtId="0" fontId="0" fillId="0" borderId="6" xfId="0" applyBorder="1"/>
    <xf numFmtId="165" fontId="0" fillId="0" borderId="0" xfId="0" applyNumberFormat="1"/>
    <xf numFmtId="0" fontId="3" fillId="7" borderId="0" xfId="0" applyFont="1" applyFill="1" applyAlignment="1">
      <alignment horizontal="center"/>
    </xf>
    <xf numFmtId="0" fontId="0" fillId="0" borderId="9" xfId="0" applyBorder="1"/>
    <xf numFmtId="3" fontId="1" fillId="5" borderId="0" xfId="0" applyNumberFormat="1" applyFont="1" applyFill="1" applyAlignment="1">
      <alignment horizontal="right" vertical="center" wrapText="1"/>
    </xf>
    <xf numFmtId="0" fontId="0" fillId="0" borderId="11" xfId="0" applyBorder="1"/>
    <xf numFmtId="10" fontId="0" fillId="0" borderId="12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4" fillId="0" borderId="10" xfId="0" applyNumberFormat="1" applyFont="1" applyBorder="1" applyAlignment="1">
      <alignment horizontal="center" vertical="center"/>
    </xf>
    <xf numFmtId="0" fontId="0" fillId="2" borderId="0" xfId="0" applyFill="1" applyBorder="1" applyAlignment="1">
      <alignment horizontal="left"/>
    </xf>
    <xf numFmtId="0" fontId="0" fillId="0" borderId="0" xfId="0" applyBorder="1"/>
    <xf numFmtId="10" fontId="0" fillId="6" borderId="5" xfId="0" applyNumberFormat="1" applyFill="1" applyBorder="1"/>
    <xf numFmtId="10" fontId="0" fillId="6" borderId="13" xfId="0" applyNumberFormat="1" applyFill="1" applyBorder="1"/>
    <xf numFmtId="10" fontId="0" fillId="0" borderId="0" xfId="0" applyNumberFormat="1" applyBorder="1"/>
    <xf numFmtId="0" fontId="0" fillId="0" borderId="8" xfId="0" applyBorder="1"/>
    <xf numFmtId="0" fontId="0" fillId="0" borderId="5" xfId="0" applyBorder="1"/>
    <xf numFmtId="0" fontId="0" fillId="0" borderId="13" xfId="0" applyBorder="1"/>
    <xf numFmtId="0" fontId="0" fillId="0" borderId="12" xfId="0" applyBorder="1"/>
    <xf numFmtId="0" fontId="0" fillId="0" borderId="14" xfId="0" applyBorder="1"/>
    <xf numFmtId="10" fontId="0" fillId="2" borderId="1" xfId="0" applyNumberFormat="1" applyFill="1" applyBorder="1" applyAlignment="1">
      <alignment horizontal="left"/>
    </xf>
    <xf numFmtId="3" fontId="5" fillId="0" borderId="1" xfId="0" applyNumberFormat="1" applyFont="1" applyBorder="1" applyAlignment="1">
      <alignment horizontal="left"/>
    </xf>
    <xf numFmtId="0" fontId="4" fillId="0" borderId="6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9" fontId="4" fillId="0" borderId="7" xfId="0" applyNumberFormat="1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9C14E-CB5C-7E4E-AEE5-E237B43FD5BE}">
  <dimension ref="A1:Q24"/>
  <sheetViews>
    <sheetView tabSelected="1" topLeftCell="A3" workbookViewId="0">
      <selection activeCell="D28" sqref="D28"/>
    </sheetView>
  </sheetViews>
  <sheetFormatPr baseColWidth="10" defaultColWidth="8.83203125" defaultRowHeight="16" x14ac:dyDescent="0.2"/>
  <cols>
    <col min="1" max="1" width="12.83203125" bestFit="1" customWidth="1"/>
    <col min="2" max="2" width="16.5" bestFit="1" customWidth="1"/>
    <col min="3" max="3" width="16.5" style="1" customWidth="1"/>
    <col min="4" max="4" width="16.83203125" bestFit="1" customWidth="1"/>
    <col min="5" max="5" width="8.83203125" hidden="1" customWidth="1"/>
    <col min="6" max="6" width="22.1640625" bestFit="1" customWidth="1"/>
    <col min="8" max="8" width="12.5" customWidth="1"/>
    <col min="9" max="9" width="28.83203125" hidden="1" customWidth="1"/>
    <col min="10" max="11" width="27.1640625" hidden="1" customWidth="1"/>
    <col min="12" max="12" width="31" bestFit="1" customWidth="1"/>
    <col min="13" max="13" width="21.83203125" customWidth="1"/>
  </cols>
  <sheetData>
    <row r="1" spans="1:17" ht="17" thickBot="1" x14ac:dyDescent="0.25"/>
    <row r="2" spans="1:17" ht="17" thickBot="1" x14ac:dyDescent="0.25">
      <c r="A2" s="2"/>
      <c r="D2" t="s">
        <v>53</v>
      </c>
    </row>
    <row r="3" spans="1:17" ht="22" thickBot="1" x14ac:dyDescent="0.35">
      <c r="A3" s="19" t="s">
        <v>0</v>
      </c>
      <c r="B3" s="19"/>
      <c r="D3" s="33">
        <v>1000</v>
      </c>
      <c r="E3" s="20"/>
      <c r="F3" s="20"/>
      <c r="G3" s="32">
        <v>0.05</v>
      </c>
      <c r="H3" s="22"/>
    </row>
    <row r="4" spans="1:17" ht="17" thickBot="1" x14ac:dyDescent="0.25"/>
    <row r="5" spans="1:17" ht="20" thickBot="1" x14ac:dyDescent="0.3">
      <c r="C5" s="1" t="s">
        <v>1</v>
      </c>
      <c r="D5" s="3" t="s">
        <v>2</v>
      </c>
      <c r="E5" s="5" t="s">
        <v>4</v>
      </c>
      <c r="F5" s="5" t="s">
        <v>5</v>
      </c>
      <c r="G5" s="6" t="s">
        <v>6</v>
      </c>
      <c r="H5" s="4" t="s">
        <v>3</v>
      </c>
      <c r="I5" s="3" t="s">
        <v>7</v>
      </c>
      <c r="J5" s="7" t="s">
        <v>8</v>
      </c>
      <c r="K5" s="8" t="s">
        <v>9</v>
      </c>
      <c r="L5" s="9" t="s">
        <v>10</v>
      </c>
      <c r="N5" s="10" t="s">
        <v>11</v>
      </c>
    </row>
    <row r="6" spans="1:17" ht="19" x14ac:dyDescent="0.25">
      <c r="A6" s="14" t="s">
        <v>14</v>
      </c>
      <c r="B6" s="27" t="s">
        <v>12</v>
      </c>
      <c r="C6" s="12" t="s">
        <v>31</v>
      </c>
      <c r="D6" s="12">
        <v>0</v>
      </c>
      <c r="E6" s="12">
        <v>1</v>
      </c>
      <c r="F6" s="12">
        <v>1000</v>
      </c>
      <c r="G6" s="12"/>
      <c r="H6" s="11">
        <f>IFERROR(D6/$D$3," ")</f>
        <v>0</v>
      </c>
      <c r="I6" s="12">
        <f>IF(H6&gt;$G$3,1-H6,1)</f>
        <v>1</v>
      </c>
      <c r="J6" s="12">
        <f>IF(AND(F6&lt;0, OR(C6="float64", C6="int32")),0.5, 1)</f>
        <v>1</v>
      </c>
      <c r="K6" s="28"/>
      <c r="L6" s="24">
        <f>I6*J6</f>
        <v>1</v>
      </c>
      <c r="M6" s="13"/>
      <c r="N6" t="s">
        <v>13</v>
      </c>
    </row>
    <row r="7" spans="1:17" x14ac:dyDescent="0.2">
      <c r="B7" s="15" t="s">
        <v>32</v>
      </c>
      <c r="C7" s="23" t="s">
        <v>33</v>
      </c>
      <c r="D7" s="23">
        <v>0</v>
      </c>
      <c r="E7" s="23" t="s">
        <v>34</v>
      </c>
      <c r="F7" s="23" t="s">
        <v>34</v>
      </c>
      <c r="G7" s="23"/>
      <c r="H7" s="26">
        <f>IFERROR(D7/$D$3," ")</f>
        <v>0</v>
      </c>
      <c r="I7" s="23">
        <f>IF(H7&gt;$G$3,1-H7,1)</f>
        <v>1</v>
      </c>
      <c r="J7" s="23">
        <f t="shared" ref="J7:J22" si="0">IF(AND(F7&lt;0, OR(C7="float64", C7="int32")),0.5, 1)</f>
        <v>1</v>
      </c>
      <c r="K7" s="29"/>
      <c r="L7" s="25">
        <f t="shared" ref="L6:L17" si="1">I7*J7</f>
        <v>1</v>
      </c>
      <c r="M7" s="13"/>
      <c r="N7" t="s">
        <v>52</v>
      </c>
    </row>
    <row r="8" spans="1:17" x14ac:dyDescent="0.2">
      <c r="B8" s="15" t="s">
        <v>15</v>
      </c>
      <c r="C8" s="23" t="s">
        <v>35</v>
      </c>
      <c r="D8" s="23">
        <v>0</v>
      </c>
      <c r="E8" s="23" t="s">
        <v>36</v>
      </c>
      <c r="F8" s="23">
        <v>149974</v>
      </c>
      <c r="G8" s="23"/>
      <c r="H8" s="26">
        <f>IFERROR(D8/$D$3," ")</f>
        <v>0</v>
      </c>
      <c r="I8" s="23">
        <f>IF(H8&gt;$G$3,1-H8,1)</f>
        <v>1</v>
      </c>
      <c r="J8" s="23">
        <f t="shared" si="0"/>
        <v>1</v>
      </c>
      <c r="K8" s="29"/>
      <c r="L8" s="25">
        <f t="shared" si="1"/>
        <v>1</v>
      </c>
      <c r="M8" s="13"/>
    </row>
    <row r="9" spans="1:17" x14ac:dyDescent="0.2">
      <c r="B9" s="15" t="s">
        <v>16</v>
      </c>
      <c r="C9" s="23" t="s">
        <v>33</v>
      </c>
      <c r="D9" s="23">
        <v>0</v>
      </c>
      <c r="E9" s="23" t="s">
        <v>37</v>
      </c>
      <c r="F9" s="23" t="s">
        <v>38</v>
      </c>
      <c r="G9" s="23"/>
      <c r="H9" s="26">
        <f>IFERROR(D9/$D$3," ")</f>
        <v>0</v>
      </c>
      <c r="I9" s="23">
        <f>IF(H9&gt;$G$3,1-H9,1)</f>
        <v>1</v>
      </c>
      <c r="J9" s="23">
        <f t="shared" si="0"/>
        <v>1</v>
      </c>
      <c r="K9" s="29"/>
      <c r="L9" s="25">
        <f t="shared" si="1"/>
        <v>1</v>
      </c>
      <c r="M9" s="13"/>
      <c r="O9" s="16"/>
      <c r="P9" s="16"/>
      <c r="Q9" s="16"/>
    </row>
    <row r="10" spans="1:17" x14ac:dyDescent="0.2">
      <c r="B10" s="15" t="s">
        <v>17</v>
      </c>
      <c r="C10" s="23" t="s">
        <v>31</v>
      </c>
      <c r="D10" s="23">
        <v>0</v>
      </c>
      <c r="E10" s="23">
        <v>1</v>
      </c>
      <c r="F10" s="23">
        <v>100</v>
      </c>
      <c r="G10" s="23"/>
      <c r="H10" s="26">
        <f>IFERROR(D10/$D$3," ")</f>
        <v>0</v>
      </c>
      <c r="I10" s="23">
        <f>IF(H10&gt;$G$3,1-H10,1)</f>
        <v>1</v>
      </c>
      <c r="J10" s="23">
        <f t="shared" si="0"/>
        <v>1</v>
      </c>
      <c r="K10" s="29"/>
      <c r="L10" s="25">
        <f t="shared" si="1"/>
        <v>1</v>
      </c>
      <c r="M10" s="13"/>
    </row>
    <row r="11" spans="1:17" x14ac:dyDescent="0.2">
      <c r="B11" s="15" t="s">
        <v>18</v>
      </c>
      <c r="C11" s="23" t="s">
        <v>33</v>
      </c>
      <c r="D11" s="23">
        <v>0</v>
      </c>
      <c r="E11" s="23" t="s">
        <v>39</v>
      </c>
      <c r="F11" s="23" t="s">
        <v>40</v>
      </c>
      <c r="G11" s="23"/>
      <c r="H11" s="26">
        <f>IFERROR(D11/$D$3," ")</f>
        <v>0</v>
      </c>
      <c r="I11" s="23">
        <f>IF(H11&gt;$G$3,1-H11,1)</f>
        <v>1</v>
      </c>
      <c r="J11" s="23">
        <f t="shared" si="0"/>
        <v>1</v>
      </c>
      <c r="K11" s="29"/>
      <c r="L11" s="25">
        <f t="shared" si="1"/>
        <v>1</v>
      </c>
      <c r="M11" s="13"/>
    </row>
    <row r="12" spans="1:17" x14ac:dyDescent="0.2">
      <c r="B12" s="15" t="s">
        <v>19</v>
      </c>
      <c r="C12" s="23" t="s">
        <v>31</v>
      </c>
      <c r="D12" s="23">
        <v>0</v>
      </c>
      <c r="E12" s="23">
        <v>1</v>
      </c>
      <c r="F12" s="23">
        <v>200</v>
      </c>
      <c r="G12" s="23"/>
      <c r="H12" s="26">
        <f>IFERROR(D12/$D$3," ")</f>
        <v>0</v>
      </c>
      <c r="I12" s="23">
        <f>IF(H12&gt;$G$3,1-H12,1)</f>
        <v>1</v>
      </c>
      <c r="J12" s="23">
        <f t="shared" si="0"/>
        <v>1</v>
      </c>
      <c r="K12" s="29"/>
      <c r="L12" s="25">
        <f t="shared" si="1"/>
        <v>1</v>
      </c>
      <c r="M12" s="13"/>
      <c r="O12" s="16"/>
      <c r="P12" s="16"/>
      <c r="Q12" s="16"/>
    </row>
    <row r="13" spans="1:17" x14ac:dyDescent="0.2">
      <c r="B13" s="15" t="s">
        <v>20</v>
      </c>
      <c r="C13" s="23" t="s">
        <v>33</v>
      </c>
      <c r="D13" s="23">
        <v>0</v>
      </c>
      <c r="E13" s="23"/>
      <c r="F13" s="23" t="s">
        <v>41</v>
      </c>
      <c r="G13" s="23"/>
      <c r="H13" s="26">
        <f>IFERROR(D13/$D$3," ")</f>
        <v>0</v>
      </c>
      <c r="I13" s="23">
        <f>IF(H13&gt;$G$3,1-H13,1)</f>
        <v>1</v>
      </c>
      <c r="J13" s="23">
        <f t="shared" si="0"/>
        <v>1</v>
      </c>
      <c r="K13" s="29"/>
      <c r="L13" s="25">
        <f t="shared" si="1"/>
        <v>1</v>
      </c>
      <c r="M13" s="13"/>
    </row>
    <row r="14" spans="1:17" x14ac:dyDescent="0.2">
      <c r="B14" s="15" t="s">
        <v>21</v>
      </c>
      <c r="C14" s="23" t="s">
        <v>33</v>
      </c>
      <c r="D14" s="23">
        <v>0</v>
      </c>
      <c r="E14" s="23" t="s">
        <v>42</v>
      </c>
      <c r="F14" s="23" t="s">
        <v>43</v>
      </c>
      <c r="G14" s="23"/>
      <c r="H14" s="26">
        <f>IFERROR(D14/$D$3," ")</f>
        <v>0</v>
      </c>
      <c r="I14" s="23">
        <f>IF(H14&gt;$G$3,1-H14,1)</f>
        <v>1</v>
      </c>
      <c r="J14" s="23">
        <f t="shared" si="0"/>
        <v>1</v>
      </c>
      <c r="K14" s="29"/>
      <c r="L14" s="25">
        <f t="shared" si="1"/>
        <v>1</v>
      </c>
      <c r="M14" s="13"/>
      <c r="O14" s="16"/>
      <c r="P14" s="16"/>
      <c r="Q14" s="16"/>
    </row>
    <row r="15" spans="1:17" x14ac:dyDescent="0.2">
      <c r="B15" s="15" t="s">
        <v>22</v>
      </c>
      <c r="C15" s="23" t="s">
        <v>33</v>
      </c>
      <c r="D15" s="23">
        <v>0</v>
      </c>
      <c r="E15" s="23"/>
      <c r="F15" s="23" t="s">
        <v>44</v>
      </c>
      <c r="G15" s="23"/>
      <c r="H15" s="26">
        <f>IFERROR(D15/$D$3," ")</f>
        <v>0</v>
      </c>
      <c r="I15" s="23">
        <f>IF(H15&gt;$G$3,1-H15,1)</f>
        <v>1</v>
      </c>
      <c r="J15" s="23">
        <f t="shared" si="0"/>
        <v>1</v>
      </c>
      <c r="K15" s="29"/>
      <c r="L15" s="25">
        <f t="shared" si="1"/>
        <v>1</v>
      </c>
      <c r="M15" s="13"/>
    </row>
    <row r="16" spans="1:17" x14ac:dyDescent="0.2">
      <c r="B16" s="15" t="s">
        <v>23</v>
      </c>
      <c r="C16" s="23" t="s">
        <v>33</v>
      </c>
      <c r="D16" s="23">
        <v>0</v>
      </c>
      <c r="E16" s="23"/>
      <c r="F16" s="23" t="s">
        <v>45</v>
      </c>
      <c r="G16" s="23"/>
      <c r="H16" s="26">
        <f>IFERROR(D16/$D$3," ")</f>
        <v>0</v>
      </c>
      <c r="I16" s="23">
        <f>IF(H16&gt;$G$3,1-H16,1)</f>
        <v>1</v>
      </c>
      <c r="J16" s="23">
        <f t="shared" si="0"/>
        <v>1</v>
      </c>
      <c r="K16" s="29"/>
      <c r="L16" s="25">
        <f t="shared" si="1"/>
        <v>1</v>
      </c>
      <c r="M16" s="13"/>
    </row>
    <row r="17" spans="2:13" x14ac:dyDescent="0.2">
      <c r="B17" s="15" t="s">
        <v>24</v>
      </c>
      <c r="C17" s="23" t="s">
        <v>33</v>
      </c>
      <c r="D17" s="23">
        <v>0</v>
      </c>
      <c r="E17" s="23"/>
      <c r="F17" s="23" t="s">
        <v>46</v>
      </c>
      <c r="G17" s="23"/>
      <c r="H17" s="26">
        <f>IFERROR(D17/$D$3," ")</f>
        <v>0</v>
      </c>
      <c r="I17" s="23">
        <f>IF(H17&gt;$G$3,1-H17,1)</f>
        <v>1</v>
      </c>
      <c r="J17" s="23">
        <f t="shared" si="0"/>
        <v>1</v>
      </c>
      <c r="K17" s="29"/>
      <c r="L17" s="25">
        <f t="shared" si="1"/>
        <v>1</v>
      </c>
      <c r="M17" s="13"/>
    </row>
    <row r="18" spans="2:13" x14ac:dyDescent="0.2">
      <c r="B18" s="15" t="s">
        <v>25</v>
      </c>
      <c r="C18" s="23" t="s">
        <v>33</v>
      </c>
      <c r="D18" s="23">
        <v>0</v>
      </c>
      <c r="E18" s="23"/>
      <c r="F18" s="23" t="s">
        <v>47</v>
      </c>
      <c r="G18" s="23"/>
      <c r="H18" s="26">
        <f>IFERROR(D18/$D$3," ")</f>
        <v>0</v>
      </c>
      <c r="I18" s="23">
        <f>IF(H18&gt;$G$3,1-H18,1)</f>
        <v>1</v>
      </c>
      <c r="J18" s="23">
        <f t="shared" si="0"/>
        <v>1</v>
      </c>
      <c r="K18" s="29"/>
      <c r="L18" s="25">
        <f t="shared" ref="L18:L22" si="2">I18*J18</f>
        <v>1</v>
      </c>
    </row>
    <row r="19" spans="2:13" x14ac:dyDescent="0.2">
      <c r="B19" s="15" t="s">
        <v>26</v>
      </c>
      <c r="C19" s="23" t="s">
        <v>31</v>
      </c>
      <c r="D19" s="23">
        <v>0</v>
      </c>
      <c r="E19" s="23">
        <v>1</v>
      </c>
      <c r="F19" s="23">
        <v>200</v>
      </c>
      <c r="G19" s="23"/>
      <c r="H19" s="26">
        <f>IFERROR(D19/$D$3," ")</f>
        <v>0</v>
      </c>
      <c r="I19" s="23">
        <f>IF(H19&gt;$G$3,1-H19,1)</f>
        <v>1</v>
      </c>
      <c r="J19" s="23">
        <f t="shared" si="0"/>
        <v>1</v>
      </c>
      <c r="K19" s="29"/>
      <c r="L19" s="25">
        <f t="shared" si="2"/>
        <v>1</v>
      </c>
    </row>
    <row r="20" spans="2:13" x14ac:dyDescent="0.2">
      <c r="B20" s="15" t="s">
        <v>27</v>
      </c>
      <c r="C20" s="23" t="s">
        <v>33</v>
      </c>
      <c r="D20" s="23">
        <v>0</v>
      </c>
      <c r="E20" s="23"/>
      <c r="F20" s="23" t="s">
        <v>41</v>
      </c>
      <c r="G20" s="23"/>
      <c r="H20" s="26">
        <f>IFERROR(D20/$D$3," ")</f>
        <v>0</v>
      </c>
      <c r="I20" s="23">
        <f>IF(H20&gt;$G$3,1-H20,1)</f>
        <v>1</v>
      </c>
      <c r="J20" s="23">
        <f t="shared" si="0"/>
        <v>1</v>
      </c>
      <c r="K20" s="29"/>
      <c r="L20" s="25">
        <f>I20*J20</f>
        <v>1</v>
      </c>
    </row>
    <row r="21" spans="2:13" x14ac:dyDescent="0.2">
      <c r="B21" s="15" t="s">
        <v>28</v>
      </c>
      <c r="C21" s="23" t="s">
        <v>33</v>
      </c>
      <c r="D21" s="23">
        <v>0</v>
      </c>
      <c r="E21" s="23" t="s">
        <v>48</v>
      </c>
      <c r="F21" s="23" t="s">
        <v>49</v>
      </c>
      <c r="G21" s="23"/>
      <c r="H21" s="26">
        <f>IFERROR(D21/$D$3," ")</f>
        <v>0</v>
      </c>
      <c r="I21" s="23">
        <f>IF(H21&gt;$G$3,1-H21,1)</f>
        <v>1</v>
      </c>
      <c r="J21" s="23">
        <f t="shared" si="0"/>
        <v>1</v>
      </c>
      <c r="K21" s="29"/>
      <c r="L21" s="25">
        <f t="shared" si="2"/>
        <v>1</v>
      </c>
    </row>
    <row r="22" spans="2:13" ht="17" thickBot="1" x14ac:dyDescent="0.25">
      <c r="B22" s="17" t="s">
        <v>29</v>
      </c>
      <c r="C22" s="30" t="s">
        <v>33</v>
      </c>
      <c r="D22" s="30">
        <v>0</v>
      </c>
      <c r="E22" s="30" t="s">
        <v>50</v>
      </c>
      <c r="F22" s="30" t="s">
        <v>51</v>
      </c>
      <c r="G22" s="30"/>
      <c r="H22" s="18">
        <f>IFERROR(D22/$D$3," ")</f>
        <v>0</v>
      </c>
      <c r="I22" s="30">
        <f>IF(H22&gt;$G$3,1-H22,1)</f>
        <v>1</v>
      </c>
      <c r="J22" s="30">
        <f t="shared" si="0"/>
        <v>1</v>
      </c>
      <c r="K22" s="31"/>
      <c r="L22" s="25">
        <f t="shared" si="2"/>
        <v>1</v>
      </c>
    </row>
    <row r="23" spans="2:13" x14ac:dyDescent="0.2">
      <c r="F23" s="34" t="s">
        <v>30</v>
      </c>
      <c r="G23" s="34"/>
      <c r="H23" s="34"/>
      <c r="L23" s="36">
        <f>SUM(L6:L22)/COUNTA(B:B)</f>
        <v>1</v>
      </c>
    </row>
    <row r="24" spans="2:13" ht="17" thickBot="1" x14ac:dyDescent="0.25">
      <c r="F24" s="35"/>
      <c r="G24" s="35"/>
      <c r="H24" s="35"/>
      <c r="L24" s="21"/>
    </row>
  </sheetData>
  <mergeCells count="4">
    <mergeCell ref="A3:B3"/>
    <mergeCell ref="E3:F3"/>
    <mergeCell ref="L23:L24"/>
    <mergeCell ref="F23:H24"/>
  </mergeCells>
  <conditionalFormatting sqref="G3:H3 F38:F1048576 F4:F23 F25:F35">
    <cfRule type="cellIs" dxfId="0" priority="3" operator="lessThan">
      <formula>0</formula>
    </cfRule>
  </conditionalFormatting>
  <conditionalFormatting sqref="H5:H22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{4BD57E87-6D52-F745-8475-45B609BE4A10}</x14:id>
        </ext>
      </extLst>
    </cfRule>
  </conditionalFormatting>
  <conditionalFormatting sqref="L6:L22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{DC53BC4F-5F46-8E47-BA3A-D9AA0FBAD583}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D57E87-6D52-F745-8475-45B609BE4A1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H5:H22</xm:sqref>
        </x14:conditionalFormatting>
        <x14:conditionalFormatting xmlns:xm="http://schemas.microsoft.com/office/excel/2006/main">
          <x14:cfRule type="dataBar" id="{DC53BC4F-5F46-8E47-BA3A-D9AA0FBAD58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L6:L22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Nomzamo Ncube</dc:creator>
  <cp:lastModifiedBy>Nomzamo Ncube</cp:lastModifiedBy>
  <dcterms:created xsi:type="dcterms:W3CDTF">2023-10-06T16:16:57Z</dcterms:created>
  <dcterms:modified xsi:type="dcterms:W3CDTF">2023-10-11T21:13:34Z</dcterms:modified>
</cp:coreProperties>
</file>