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20" yWindow="120" windowWidth="9300" windowHeight="10440" firstSheet="4" activeTab="6"/>
  </bookViews>
  <sheets>
    <sheet name="요인구조" sheetId="4" r:id="rId1"/>
    <sheet name="설문지" sheetId="1" r:id="rId2"/>
    <sheet name="비교행렬" sheetId="2" r:id="rId3"/>
    <sheet name="행렬곱계산" sheetId="3" r:id="rId4"/>
    <sheet name="가중치계산" sheetId="5" r:id="rId5"/>
    <sheet name="일관성계산" sheetId="6" r:id="rId6"/>
    <sheet name="전문가의견종합" sheetId="7" r:id="rId7"/>
  </sheets>
  <calcPr calcId="145621"/>
</workbook>
</file>

<file path=xl/calcChain.xml><?xml version="1.0" encoding="utf-8"?>
<calcChain xmlns="http://schemas.openxmlformats.org/spreadsheetml/2006/main">
  <c r="I4" i="7" l="1"/>
  <c r="I5" i="7"/>
  <c r="I6" i="7"/>
  <c r="I3" i="7"/>
  <c r="C4" i="7"/>
  <c r="C5" i="7"/>
  <c r="C6" i="7"/>
  <c r="C3" i="7"/>
  <c r="D30" i="6"/>
  <c r="D28" i="6"/>
  <c r="D26" i="6"/>
  <c r="D25" i="6"/>
  <c r="D22" i="6"/>
  <c r="D23" i="6"/>
  <c r="D24" i="6"/>
  <c r="D21" i="6"/>
  <c r="C24" i="6"/>
  <c r="C23" i="6"/>
  <c r="C22" i="6"/>
  <c r="C21" i="6"/>
  <c r="N22" i="6"/>
  <c r="N23" i="6"/>
  <c r="N24" i="6"/>
  <c r="N21" i="6"/>
  <c r="M23" i="6"/>
  <c r="L24" i="6" s="1"/>
  <c r="M22" i="6"/>
  <c r="K24" i="6" s="1"/>
  <c r="L22" i="6"/>
  <c r="K23" i="6" s="1"/>
  <c r="M21" i="6"/>
  <c r="L21" i="6"/>
  <c r="J23" i="6" s="1"/>
  <c r="K21" i="6"/>
  <c r="J22" i="6" s="1"/>
  <c r="J24" i="6"/>
  <c r="E8" i="5"/>
  <c r="E7" i="5"/>
  <c r="E6" i="5"/>
  <c r="E5" i="5"/>
  <c r="E4" i="5"/>
  <c r="D8" i="5"/>
  <c r="D5" i="5"/>
  <c r="D6" i="5"/>
  <c r="D7" i="5"/>
  <c r="D4" i="5"/>
  <c r="J19" i="3"/>
  <c r="J20" i="3"/>
  <c r="J21" i="3"/>
  <c r="J18" i="3"/>
  <c r="F18" i="3" a="1"/>
  <c r="F18" i="3" s="1"/>
  <c r="L5" i="3"/>
  <c r="K6" i="3" s="1"/>
  <c r="L4" i="3"/>
  <c r="K4" i="3"/>
  <c r="J5" i="3" s="1"/>
  <c r="L3" i="3"/>
  <c r="I6" i="3" s="1"/>
  <c r="K3" i="3"/>
  <c r="I5" i="3" s="1"/>
  <c r="J3" i="3"/>
  <c r="I4" i="3" s="1"/>
  <c r="D3" i="3"/>
  <c r="C4" i="3" s="1"/>
  <c r="J6" i="3"/>
  <c r="F5" i="3"/>
  <c r="E6" i="3" s="1"/>
  <c r="F4" i="3"/>
  <c r="D6" i="3" s="1"/>
  <c r="E4" i="3"/>
  <c r="D5" i="3" s="1"/>
  <c r="F3" i="3"/>
  <c r="C6" i="3" s="1"/>
  <c r="E3" i="3"/>
  <c r="C5" i="3" s="1"/>
  <c r="E6" i="2"/>
  <c r="D6" i="2"/>
  <c r="D5" i="2"/>
  <c r="C6" i="2"/>
  <c r="C5" i="2"/>
  <c r="C4" i="2"/>
  <c r="F5" i="2"/>
  <c r="F4" i="2"/>
  <c r="E4" i="2"/>
  <c r="F3" i="2"/>
  <c r="E3" i="2"/>
  <c r="D3" i="2"/>
  <c r="AS6" i="1"/>
  <c r="AS4" i="1"/>
  <c r="AS3" i="1"/>
  <c r="H18" i="3" l="1"/>
  <c r="I21" i="3"/>
  <c r="I18" i="3"/>
  <c r="H19" i="3"/>
  <c r="G21" i="3"/>
  <c r="G20" i="3"/>
  <c r="G19" i="3"/>
  <c r="G18" i="3"/>
  <c r="I20" i="3"/>
  <c r="I19" i="3"/>
  <c r="H21" i="3"/>
  <c r="H20" i="3"/>
  <c r="F21" i="3"/>
  <c r="F20" i="3"/>
  <c r="F19" i="3"/>
</calcChain>
</file>

<file path=xl/sharedStrings.xml><?xml version="1.0" encoding="utf-8"?>
<sst xmlns="http://schemas.openxmlformats.org/spreadsheetml/2006/main" count="375" uniqueCount="75">
  <si>
    <t>전문가 1</t>
    <phoneticPr fontId="3" type="noConversion"/>
  </si>
  <si>
    <t>항목</t>
    <phoneticPr fontId="3" type="noConversion"/>
  </si>
  <si>
    <t>9점</t>
    <phoneticPr fontId="3" type="noConversion"/>
  </si>
  <si>
    <t>8점</t>
    <phoneticPr fontId="3" type="noConversion"/>
  </si>
  <si>
    <t>7점</t>
    <phoneticPr fontId="3" type="noConversion"/>
  </si>
  <si>
    <t>6점</t>
    <phoneticPr fontId="3" type="noConversion"/>
  </si>
  <si>
    <t>5점</t>
    <phoneticPr fontId="3" type="noConversion"/>
  </si>
  <si>
    <t>4점</t>
    <phoneticPr fontId="3" type="noConversion"/>
  </si>
  <si>
    <t>3점</t>
    <phoneticPr fontId="3" type="noConversion"/>
  </si>
  <si>
    <t>2점</t>
    <phoneticPr fontId="3" type="noConversion"/>
  </si>
  <si>
    <t>1점(같다)</t>
    <phoneticPr fontId="3" type="noConversion"/>
  </si>
  <si>
    <t>2점</t>
    <phoneticPr fontId="3" type="noConversion"/>
  </si>
  <si>
    <t>항목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</si>
  <si>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</si>
  <si>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</si>
  <si>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</si>
  <si>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</si>
  <si>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</si>
  <si>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</si>
  <si>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</si>
  <si>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</si>
  <si>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</si>
  <si>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</si>
  <si>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</si>
  <si>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</si>
  <si>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</si>
  <si>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</si>
  <si>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 xml:space="preserve"> </t>
    <phoneticPr fontId="3" type="noConversion"/>
  </si>
  <si>
    <t>A</t>
    <phoneticPr fontId="3" type="noConversion"/>
  </si>
  <si>
    <t>M</t>
    <phoneticPr fontId="3" type="noConversion"/>
  </si>
  <si>
    <t>No</t>
    <phoneticPr fontId="3" type="noConversion"/>
  </si>
  <si>
    <t>2단계 요인</t>
    <phoneticPr fontId="3" type="noConversion"/>
  </si>
  <si>
    <t>D</t>
    <phoneticPr fontId="3" type="noConversion"/>
  </si>
  <si>
    <t>O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</si>
  <si>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</si>
  <si>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</si>
  <si>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</si>
  <si>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</si>
  <si>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2단계요인</t>
    <phoneticPr fontId="3" type="noConversion"/>
  </si>
  <si>
    <t>1단계요인</t>
    <phoneticPr fontId="3" type="noConversion"/>
  </si>
  <si>
    <t>1단계 요인</t>
    <phoneticPr fontId="3" type="noConversion"/>
  </si>
  <si>
    <t>Y</t>
    <phoneticPr fontId="3" type="noConversion"/>
  </si>
  <si>
    <t>Z</t>
    <phoneticPr fontId="3" type="noConversion"/>
  </si>
  <si>
    <t>z</t>
    <phoneticPr fontId="3" type="noConversion"/>
  </si>
  <si>
    <t>J</t>
    <phoneticPr fontId="3" type="noConversion"/>
  </si>
  <si>
    <t>X</t>
    <phoneticPr fontId="3" type="noConversion"/>
  </si>
  <si>
    <t>W</t>
    <phoneticPr fontId="3" type="noConversion"/>
  </si>
  <si>
    <t>점수</t>
    <phoneticPr fontId="3" type="noConversion"/>
  </si>
  <si>
    <t>행렬곱</t>
    <phoneticPr fontId="3" type="noConversion"/>
  </si>
  <si>
    <t>계</t>
    <phoneticPr fontId="3" type="noConversion"/>
  </si>
  <si>
    <t>행합계</t>
    <phoneticPr fontId="3" type="noConversion"/>
  </si>
  <si>
    <t>가중치</t>
    <phoneticPr fontId="3" type="noConversion"/>
  </si>
  <si>
    <t>행합계</t>
    <phoneticPr fontId="3" type="noConversion"/>
  </si>
  <si>
    <t>C.I(Consistency Index) : 평가자가 얼마나 일관성을 가지고 결과를 적었는지 보여주는 지표인데, 응답에 있어 논리적 모순을 검증하여 준다.</t>
  </si>
  <si>
    <t>일관성이 없는 경우 : 어떤 사람이 A는 B보다 중요하고, B는 C보다 중요하다고 했는데, A는 C보다 덜 중요하다고 평가</t>
  </si>
  <si>
    <t>일관성이 높은 경우 : A가 B보다 2배 좋고, B가 C보다 3배 좋다면, A는 C보다 6대 좋다고 응답한 경우</t>
  </si>
  <si>
    <t>RI</t>
  </si>
  <si>
    <t>RI</t>
    <phoneticPr fontId="3" type="noConversion"/>
  </si>
  <si>
    <t>RI 또는 RCI(Random Consistency Index) : 정수를 무작위로 추출하여 역수 행렬을 작성한 후 구하는 값(랜덤값)</t>
    <phoneticPr fontId="3" type="noConversion"/>
  </si>
  <si>
    <t>일관성 지수</t>
    <phoneticPr fontId="3" type="noConversion"/>
  </si>
  <si>
    <t>일관성 비율</t>
    <phoneticPr fontId="3" type="noConversion"/>
  </si>
  <si>
    <t>Order(항목수)</t>
    <phoneticPr fontId="3" type="noConversion"/>
  </si>
  <si>
    <t>가중치곱</t>
    <phoneticPr fontId="3" type="noConversion"/>
  </si>
  <si>
    <t>비율</t>
    <phoneticPr fontId="3" type="noConversion"/>
  </si>
  <si>
    <t xml:space="preserve"> </t>
    <phoneticPr fontId="3" type="noConversion"/>
  </si>
  <si>
    <t>CI</t>
    <phoneticPr fontId="3" type="noConversion"/>
  </si>
  <si>
    <t>CR</t>
    <phoneticPr fontId="3" type="noConversion"/>
  </si>
  <si>
    <t>판단(Consistency)</t>
    <phoneticPr fontId="3" type="noConversion"/>
  </si>
  <si>
    <t>전문가1</t>
    <phoneticPr fontId="3" type="noConversion"/>
  </si>
  <si>
    <t>전문가2</t>
  </si>
  <si>
    <t>전문가3</t>
  </si>
  <si>
    <t>전문가4</t>
  </si>
  <si>
    <t>전문가5</t>
  </si>
  <si>
    <t>전문가6</t>
  </si>
  <si>
    <t>산술평균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</si>
</sst>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5" fillId="0" borderId="0" xfId="1">
      <alignment vertical="center"/>
    </xf>
    <xf numFmtId="0" fontId="5" fillId="0" borderId="1" xfId="1" applyBorder="1" applyAlignment="1">
      <alignment horizontal="center" vertical="center"/>
    </xf>
    <xf numFmtId="0" fontId="5" fillId="2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2</xdr:row>
      <xdr:rowOff>108857</xdr:rowOff>
    </xdr:from>
    <xdr:to>
      <xdr:col>5</xdr:col>
      <xdr:colOff>0</xdr:colOff>
      <xdr:row>8</xdr:row>
      <xdr:rowOff>90715</xdr:rowOff>
    </xdr:to>
    <xdr:cxnSp macro="">
      <xdr:nvCxnSpPr>
        <xdr:cNvPr id="3" name="직선 연결선 2"/>
        <xdr:cNvCxnSpPr/>
      </xdr:nvCxnSpPr>
      <xdr:spPr>
        <a:xfrm>
          <a:off x="2013857" y="544286"/>
          <a:ext cx="1297214" cy="1288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2</xdr:row>
      <xdr:rowOff>90714</xdr:rowOff>
    </xdr:from>
    <xdr:to>
      <xdr:col>4</xdr:col>
      <xdr:colOff>653143</xdr:colOff>
      <xdr:row>15</xdr:row>
      <xdr:rowOff>72572</xdr:rowOff>
    </xdr:to>
    <xdr:cxnSp macro="">
      <xdr:nvCxnSpPr>
        <xdr:cNvPr id="4" name="직선 연결선 3"/>
        <xdr:cNvCxnSpPr/>
      </xdr:nvCxnSpPr>
      <xdr:spPr>
        <a:xfrm>
          <a:off x="1977571" y="526143"/>
          <a:ext cx="1324429" cy="2812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2</xdr:row>
      <xdr:rowOff>90714</xdr:rowOff>
    </xdr:from>
    <xdr:to>
      <xdr:col>5</xdr:col>
      <xdr:colOff>27215</xdr:colOff>
      <xdr:row>22</xdr:row>
      <xdr:rowOff>81643</xdr:rowOff>
    </xdr:to>
    <xdr:cxnSp macro="">
      <xdr:nvCxnSpPr>
        <xdr:cNvPr id="7" name="직선 연결선 6"/>
        <xdr:cNvCxnSpPr/>
      </xdr:nvCxnSpPr>
      <xdr:spPr>
        <a:xfrm>
          <a:off x="1977571" y="526143"/>
          <a:ext cx="1360715" cy="4345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4</xdr:row>
      <xdr:rowOff>99786</xdr:rowOff>
    </xdr:from>
    <xdr:to>
      <xdr:col>4</xdr:col>
      <xdr:colOff>635000</xdr:colOff>
      <xdr:row>8</xdr:row>
      <xdr:rowOff>54429</xdr:rowOff>
    </xdr:to>
    <xdr:cxnSp macro="">
      <xdr:nvCxnSpPr>
        <xdr:cNvPr id="9" name="직선 연결선 8"/>
        <xdr:cNvCxnSpPr/>
      </xdr:nvCxnSpPr>
      <xdr:spPr>
        <a:xfrm>
          <a:off x="1968500" y="970643"/>
          <a:ext cx="1315357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4</xdr:row>
      <xdr:rowOff>90714</xdr:rowOff>
    </xdr:from>
    <xdr:to>
      <xdr:col>4</xdr:col>
      <xdr:colOff>653143</xdr:colOff>
      <xdr:row>15</xdr:row>
      <xdr:rowOff>63500</xdr:rowOff>
    </xdr:to>
    <xdr:cxnSp macro="">
      <xdr:nvCxnSpPr>
        <xdr:cNvPr id="10" name="직선 연결선 9"/>
        <xdr:cNvCxnSpPr/>
      </xdr:nvCxnSpPr>
      <xdr:spPr>
        <a:xfrm>
          <a:off x="1968500" y="961571"/>
          <a:ext cx="1333500" cy="2367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4</xdr:row>
      <xdr:rowOff>90714</xdr:rowOff>
    </xdr:from>
    <xdr:to>
      <xdr:col>5</xdr:col>
      <xdr:colOff>18143</xdr:colOff>
      <xdr:row>22</xdr:row>
      <xdr:rowOff>90715</xdr:rowOff>
    </xdr:to>
    <xdr:cxnSp macro="">
      <xdr:nvCxnSpPr>
        <xdr:cNvPr id="11" name="직선 연결선 10"/>
        <xdr:cNvCxnSpPr/>
      </xdr:nvCxnSpPr>
      <xdr:spPr>
        <a:xfrm>
          <a:off x="1977571" y="961571"/>
          <a:ext cx="1351643" cy="39188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99785</xdr:rowOff>
    </xdr:from>
    <xdr:to>
      <xdr:col>4</xdr:col>
      <xdr:colOff>653143</xdr:colOff>
      <xdr:row>8</xdr:row>
      <xdr:rowOff>63500</xdr:rowOff>
    </xdr:to>
    <xdr:cxnSp macro="">
      <xdr:nvCxnSpPr>
        <xdr:cNvPr id="30" name="직선 연결선 29"/>
        <xdr:cNvCxnSpPr/>
      </xdr:nvCxnSpPr>
      <xdr:spPr>
        <a:xfrm>
          <a:off x="1986643" y="1406071"/>
          <a:ext cx="1315357" cy="399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625928</xdr:colOff>
      <xdr:row>6</xdr:row>
      <xdr:rowOff>81643</xdr:rowOff>
    </xdr:from>
    <xdr:to>
      <xdr:col>5</xdr:col>
      <xdr:colOff>0</xdr:colOff>
      <xdr:row>15</xdr:row>
      <xdr:rowOff>72572</xdr:rowOff>
    </xdr:to>
    <xdr:cxnSp macro="">
      <xdr:nvCxnSpPr>
        <xdr:cNvPr id="33" name="직선 연결선 32"/>
        <xdr:cNvCxnSpPr/>
      </xdr:nvCxnSpPr>
      <xdr:spPr>
        <a:xfrm>
          <a:off x="1950357" y="1387929"/>
          <a:ext cx="1360714" cy="1950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625928</xdr:colOff>
      <xdr:row>6</xdr:row>
      <xdr:rowOff>81643</xdr:rowOff>
    </xdr:from>
    <xdr:to>
      <xdr:col>5</xdr:col>
      <xdr:colOff>45358</xdr:colOff>
      <xdr:row>22</xdr:row>
      <xdr:rowOff>127000</xdr:rowOff>
    </xdr:to>
    <xdr:cxnSp macro="">
      <xdr:nvCxnSpPr>
        <xdr:cNvPr id="36" name="직선 연결선 35"/>
        <xdr:cNvCxnSpPr/>
      </xdr:nvCxnSpPr>
      <xdr:spPr>
        <a:xfrm>
          <a:off x="1950357" y="1387929"/>
          <a:ext cx="1406072" cy="3528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8</xdr:row>
      <xdr:rowOff>36286</xdr:rowOff>
    </xdr:from>
    <xdr:to>
      <xdr:col>4</xdr:col>
      <xdr:colOff>625929</xdr:colOff>
      <xdr:row>8</xdr:row>
      <xdr:rowOff>127000</xdr:rowOff>
    </xdr:to>
    <xdr:cxnSp macro="">
      <xdr:nvCxnSpPr>
        <xdr:cNvPr id="38" name="직선 연결선 37"/>
        <xdr:cNvCxnSpPr/>
      </xdr:nvCxnSpPr>
      <xdr:spPr>
        <a:xfrm flipV="1">
          <a:off x="1977571" y="1778000"/>
          <a:ext cx="1297215" cy="90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8</xdr:row>
      <xdr:rowOff>145143</xdr:rowOff>
    </xdr:from>
    <xdr:to>
      <xdr:col>5</xdr:col>
      <xdr:colOff>9072</xdr:colOff>
      <xdr:row>15</xdr:row>
      <xdr:rowOff>81643</xdr:rowOff>
    </xdr:to>
    <xdr:cxnSp macro="">
      <xdr:nvCxnSpPr>
        <xdr:cNvPr id="41" name="직선 연결선 40"/>
        <xdr:cNvCxnSpPr/>
      </xdr:nvCxnSpPr>
      <xdr:spPr>
        <a:xfrm>
          <a:off x="1968500" y="1886857"/>
          <a:ext cx="1351643" cy="146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154215</xdr:rowOff>
    </xdr:from>
    <xdr:to>
      <xdr:col>4</xdr:col>
      <xdr:colOff>644072</xdr:colOff>
      <xdr:row>22</xdr:row>
      <xdr:rowOff>117929</xdr:rowOff>
    </xdr:to>
    <xdr:cxnSp macro="">
      <xdr:nvCxnSpPr>
        <xdr:cNvPr id="44" name="직선 연결선 43"/>
        <xdr:cNvCxnSpPr/>
      </xdr:nvCxnSpPr>
      <xdr:spPr>
        <a:xfrm>
          <a:off x="1986643" y="1895929"/>
          <a:ext cx="1306286" cy="3011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90715</xdr:rowOff>
    </xdr:from>
    <xdr:to>
      <xdr:col>5</xdr:col>
      <xdr:colOff>18143</xdr:colOff>
      <xdr:row>10</xdr:row>
      <xdr:rowOff>108857</xdr:rowOff>
    </xdr:to>
    <xdr:cxnSp macro="">
      <xdr:nvCxnSpPr>
        <xdr:cNvPr id="48" name="직선 연결선 47"/>
        <xdr:cNvCxnSpPr/>
      </xdr:nvCxnSpPr>
      <xdr:spPr>
        <a:xfrm flipV="1">
          <a:off x="1986643" y="1832429"/>
          <a:ext cx="1342571" cy="453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8</xdr:row>
      <xdr:rowOff>81643</xdr:rowOff>
    </xdr:from>
    <xdr:to>
      <xdr:col>5</xdr:col>
      <xdr:colOff>27215</xdr:colOff>
      <xdr:row>12</xdr:row>
      <xdr:rowOff>90715</xdr:rowOff>
    </xdr:to>
    <xdr:cxnSp macro="">
      <xdr:nvCxnSpPr>
        <xdr:cNvPr id="51" name="직선 연결선 50"/>
        <xdr:cNvCxnSpPr/>
      </xdr:nvCxnSpPr>
      <xdr:spPr>
        <a:xfrm flipV="1">
          <a:off x="1968500" y="1823357"/>
          <a:ext cx="1369786" cy="879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81644</xdr:rowOff>
    </xdr:from>
    <xdr:to>
      <xdr:col>5</xdr:col>
      <xdr:colOff>0</xdr:colOff>
      <xdr:row>14</xdr:row>
      <xdr:rowOff>117929</xdr:rowOff>
    </xdr:to>
    <xdr:cxnSp macro="">
      <xdr:nvCxnSpPr>
        <xdr:cNvPr id="54" name="직선 연결선 53"/>
        <xdr:cNvCxnSpPr/>
      </xdr:nvCxnSpPr>
      <xdr:spPr>
        <a:xfrm flipV="1">
          <a:off x="1986643" y="1823358"/>
          <a:ext cx="1324428" cy="1342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8</xdr:row>
      <xdr:rowOff>81645</xdr:rowOff>
    </xdr:from>
    <xdr:to>
      <xdr:col>5</xdr:col>
      <xdr:colOff>18143</xdr:colOff>
      <xdr:row>16</xdr:row>
      <xdr:rowOff>90714</xdr:rowOff>
    </xdr:to>
    <xdr:cxnSp macro="">
      <xdr:nvCxnSpPr>
        <xdr:cNvPr id="56" name="직선 연결선 55"/>
        <xdr:cNvCxnSpPr/>
      </xdr:nvCxnSpPr>
      <xdr:spPr>
        <a:xfrm flipV="1">
          <a:off x="1968500" y="1823359"/>
          <a:ext cx="1360714" cy="1750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81646</xdr:rowOff>
    </xdr:from>
    <xdr:to>
      <xdr:col>5</xdr:col>
      <xdr:colOff>0</xdr:colOff>
      <xdr:row>18</xdr:row>
      <xdr:rowOff>108857</xdr:rowOff>
    </xdr:to>
    <xdr:cxnSp macro="">
      <xdr:nvCxnSpPr>
        <xdr:cNvPr id="58" name="직선 연결선 57"/>
        <xdr:cNvCxnSpPr/>
      </xdr:nvCxnSpPr>
      <xdr:spPr>
        <a:xfrm flipV="1">
          <a:off x="1986643" y="1823360"/>
          <a:ext cx="1324428" cy="22043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8</xdr:row>
      <xdr:rowOff>81647</xdr:rowOff>
    </xdr:from>
    <xdr:to>
      <xdr:col>5</xdr:col>
      <xdr:colOff>18143</xdr:colOff>
      <xdr:row>20</xdr:row>
      <xdr:rowOff>99785</xdr:rowOff>
    </xdr:to>
    <xdr:cxnSp macro="">
      <xdr:nvCxnSpPr>
        <xdr:cNvPr id="60" name="직선 연결선 59"/>
        <xdr:cNvCxnSpPr/>
      </xdr:nvCxnSpPr>
      <xdr:spPr>
        <a:xfrm flipV="1">
          <a:off x="1968500" y="1823361"/>
          <a:ext cx="1360714" cy="2630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81648</xdr:rowOff>
    </xdr:from>
    <xdr:to>
      <xdr:col>5</xdr:col>
      <xdr:colOff>0</xdr:colOff>
      <xdr:row>22</xdr:row>
      <xdr:rowOff>127000</xdr:rowOff>
    </xdr:to>
    <xdr:cxnSp macro="">
      <xdr:nvCxnSpPr>
        <xdr:cNvPr id="62" name="직선 연결선 61"/>
        <xdr:cNvCxnSpPr/>
      </xdr:nvCxnSpPr>
      <xdr:spPr>
        <a:xfrm flipV="1">
          <a:off x="1986643" y="1823362"/>
          <a:ext cx="1324428" cy="30933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9071</xdr:colOff>
      <xdr:row>8</xdr:row>
      <xdr:rowOff>81649</xdr:rowOff>
    </xdr:from>
    <xdr:to>
      <xdr:col>5</xdr:col>
      <xdr:colOff>18143</xdr:colOff>
      <xdr:row>24</xdr:row>
      <xdr:rowOff>108857</xdr:rowOff>
    </xdr:to>
    <xdr:cxnSp macro="">
      <xdr:nvCxnSpPr>
        <xdr:cNvPr id="64" name="직선 연결선 63"/>
        <xdr:cNvCxnSpPr/>
      </xdr:nvCxnSpPr>
      <xdr:spPr>
        <a:xfrm flipV="1">
          <a:off x="1995714" y="1823363"/>
          <a:ext cx="1333500" cy="3510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8</xdr:row>
      <xdr:rowOff>81650</xdr:rowOff>
    </xdr:from>
    <xdr:to>
      <xdr:col>5</xdr:col>
      <xdr:colOff>27214</xdr:colOff>
      <xdr:row>26</xdr:row>
      <xdr:rowOff>108858</xdr:rowOff>
    </xdr:to>
    <xdr:cxnSp macro="">
      <xdr:nvCxnSpPr>
        <xdr:cNvPr id="66" name="직선 연결선 65"/>
        <xdr:cNvCxnSpPr/>
      </xdr:nvCxnSpPr>
      <xdr:spPr>
        <a:xfrm flipV="1">
          <a:off x="1977571" y="1823364"/>
          <a:ext cx="1360714" cy="3946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8</xdr:row>
      <xdr:rowOff>81651</xdr:rowOff>
    </xdr:from>
    <xdr:to>
      <xdr:col>5</xdr:col>
      <xdr:colOff>9071</xdr:colOff>
      <xdr:row>28</xdr:row>
      <xdr:rowOff>90714</xdr:rowOff>
    </xdr:to>
    <xdr:cxnSp macro="">
      <xdr:nvCxnSpPr>
        <xdr:cNvPr id="68" name="직선 연결선 67"/>
        <xdr:cNvCxnSpPr/>
      </xdr:nvCxnSpPr>
      <xdr:spPr>
        <a:xfrm flipV="1">
          <a:off x="2004786" y="1823365"/>
          <a:ext cx="1315356" cy="4363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81652</xdr:rowOff>
    </xdr:from>
    <xdr:to>
      <xdr:col>5</xdr:col>
      <xdr:colOff>36286</xdr:colOff>
      <xdr:row>30</xdr:row>
      <xdr:rowOff>117928</xdr:rowOff>
    </xdr:to>
    <xdr:cxnSp macro="">
      <xdr:nvCxnSpPr>
        <xdr:cNvPr id="70" name="직선 연결선 69"/>
        <xdr:cNvCxnSpPr/>
      </xdr:nvCxnSpPr>
      <xdr:spPr>
        <a:xfrm flipV="1">
          <a:off x="1986643" y="1823366"/>
          <a:ext cx="1360714" cy="48259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99795</xdr:rowOff>
    </xdr:from>
    <xdr:to>
      <xdr:col>5</xdr:col>
      <xdr:colOff>18143</xdr:colOff>
      <xdr:row>15</xdr:row>
      <xdr:rowOff>90715</xdr:rowOff>
    </xdr:to>
    <xdr:cxnSp macro="">
      <xdr:nvCxnSpPr>
        <xdr:cNvPr id="72" name="직선 연결선 71"/>
        <xdr:cNvCxnSpPr/>
      </xdr:nvCxnSpPr>
      <xdr:spPr>
        <a:xfrm>
          <a:off x="1986643" y="2276938"/>
          <a:ext cx="1342571" cy="10794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12</xdr:row>
      <xdr:rowOff>81643</xdr:rowOff>
    </xdr:from>
    <xdr:to>
      <xdr:col>4</xdr:col>
      <xdr:colOff>653143</xdr:colOff>
      <xdr:row>15</xdr:row>
      <xdr:rowOff>81643</xdr:rowOff>
    </xdr:to>
    <xdr:cxnSp macro="">
      <xdr:nvCxnSpPr>
        <xdr:cNvPr id="74" name="직선 연결선 73"/>
        <xdr:cNvCxnSpPr/>
      </xdr:nvCxnSpPr>
      <xdr:spPr>
        <a:xfrm>
          <a:off x="1968500" y="2694214"/>
          <a:ext cx="1333500" cy="653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14</xdr:row>
      <xdr:rowOff>99786</xdr:rowOff>
    </xdr:from>
    <xdr:to>
      <xdr:col>5</xdr:col>
      <xdr:colOff>9072</xdr:colOff>
      <xdr:row>15</xdr:row>
      <xdr:rowOff>72572</xdr:rowOff>
    </xdr:to>
    <xdr:cxnSp macro="">
      <xdr:nvCxnSpPr>
        <xdr:cNvPr id="77" name="직선 연결선 76"/>
        <xdr:cNvCxnSpPr/>
      </xdr:nvCxnSpPr>
      <xdr:spPr>
        <a:xfrm>
          <a:off x="1977571" y="3147786"/>
          <a:ext cx="1342572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15</xdr:row>
      <xdr:rowOff>72573</xdr:rowOff>
    </xdr:from>
    <xdr:to>
      <xdr:col>4</xdr:col>
      <xdr:colOff>635000</xdr:colOff>
      <xdr:row>16</xdr:row>
      <xdr:rowOff>99785</xdr:rowOff>
    </xdr:to>
    <xdr:cxnSp macro="">
      <xdr:nvCxnSpPr>
        <xdr:cNvPr id="80" name="직선 연결선 79"/>
        <xdr:cNvCxnSpPr/>
      </xdr:nvCxnSpPr>
      <xdr:spPr>
        <a:xfrm flipV="1">
          <a:off x="1959429" y="3338287"/>
          <a:ext cx="1324428" cy="244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625928</xdr:colOff>
      <xdr:row>15</xdr:row>
      <xdr:rowOff>81643</xdr:rowOff>
    </xdr:from>
    <xdr:to>
      <xdr:col>5</xdr:col>
      <xdr:colOff>27215</xdr:colOff>
      <xdr:row>18</xdr:row>
      <xdr:rowOff>90715</xdr:rowOff>
    </xdr:to>
    <xdr:cxnSp macro="">
      <xdr:nvCxnSpPr>
        <xdr:cNvPr id="84" name="직선 연결선 83"/>
        <xdr:cNvCxnSpPr/>
      </xdr:nvCxnSpPr>
      <xdr:spPr>
        <a:xfrm flipV="1">
          <a:off x="1950357" y="3347357"/>
          <a:ext cx="1387929" cy="662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625928</xdr:colOff>
      <xdr:row>15</xdr:row>
      <xdr:rowOff>81643</xdr:rowOff>
    </xdr:from>
    <xdr:to>
      <xdr:col>4</xdr:col>
      <xdr:colOff>644072</xdr:colOff>
      <xdr:row>20</xdr:row>
      <xdr:rowOff>72572</xdr:rowOff>
    </xdr:to>
    <xdr:cxnSp macro="">
      <xdr:nvCxnSpPr>
        <xdr:cNvPr id="87" name="직선 연결선 86"/>
        <xdr:cNvCxnSpPr/>
      </xdr:nvCxnSpPr>
      <xdr:spPr>
        <a:xfrm flipV="1">
          <a:off x="1950357" y="3347357"/>
          <a:ext cx="1342572" cy="1079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15</xdr:row>
      <xdr:rowOff>90715</xdr:rowOff>
    </xdr:from>
    <xdr:to>
      <xdr:col>5</xdr:col>
      <xdr:colOff>18143</xdr:colOff>
      <xdr:row>22</xdr:row>
      <xdr:rowOff>108858</xdr:rowOff>
    </xdr:to>
    <xdr:cxnSp macro="">
      <xdr:nvCxnSpPr>
        <xdr:cNvPr id="90" name="직선 연결선 89"/>
        <xdr:cNvCxnSpPr/>
      </xdr:nvCxnSpPr>
      <xdr:spPr>
        <a:xfrm flipV="1">
          <a:off x="1968500" y="3356429"/>
          <a:ext cx="1360714" cy="1542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15</xdr:row>
      <xdr:rowOff>90716</xdr:rowOff>
    </xdr:from>
    <xdr:to>
      <xdr:col>5</xdr:col>
      <xdr:colOff>1</xdr:colOff>
      <xdr:row>24</xdr:row>
      <xdr:rowOff>108857</xdr:rowOff>
    </xdr:to>
    <xdr:cxnSp macro="">
      <xdr:nvCxnSpPr>
        <xdr:cNvPr id="93" name="직선 연결선 92"/>
        <xdr:cNvCxnSpPr/>
      </xdr:nvCxnSpPr>
      <xdr:spPr>
        <a:xfrm flipV="1">
          <a:off x="2004786" y="3356430"/>
          <a:ext cx="1306286" cy="1977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625928</xdr:colOff>
      <xdr:row>15</xdr:row>
      <xdr:rowOff>90717</xdr:rowOff>
    </xdr:from>
    <xdr:to>
      <xdr:col>5</xdr:col>
      <xdr:colOff>36287</xdr:colOff>
      <xdr:row>26</xdr:row>
      <xdr:rowOff>72572</xdr:rowOff>
    </xdr:to>
    <xdr:cxnSp macro="">
      <xdr:nvCxnSpPr>
        <xdr:cNvPr id="95" name="직선 연결선 94"/>
        <xdr:cNvCxnSpPr/>
      </xdr:nvCxnSpPr>
      <xdr:spPr>
        <a:xfrm flipV="1">
          <a:off x="1950357" y="3356431"/>
          <a:ext cx="1397001" cy="2376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15</xdr:row>
      <xdr:rowOff>90718</xdr:rowOff>
    </xdr:from>
    <xdr:to>
      <xdr:col>4</xdr:col>
      <xdr:colOff>644072</xdr:colOff>
      <xdr:row>28</xdr:row>
      <xdr:rowOff>72571</xdr:rowOff>
    </xdr:to>
    <xdr:cxnSp macro="">
      <xdr:nvCxnSpPr>
        <xdr:cNvPr id="97" name="직선 연결선 96"/>
        <xdr:cNvCxnSpPr/>
      </xdr:nvCxnSpPr>
      <xdr:spPr>
        <a:xfrm flipV="1">
          <a:off x="1977571" y="3356432"/>
          <a:ext cx="1315358" cy="2812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15</xdr:row>
      <xdr:rowOff>90719</xdr:rowOff>
    </xdr:from>
    <xdr:to>
      <xdr:col>5</xdr:col>
      <xdr:colOff>9072</xdr:colOff>
      <xdr:row>30</xdr:row>
      <xdr:rowOff>90714</xdr:rowOff>
    </xdr:to>
    <xdr:cxnSp macro="">
      <xdr:nvCxnSpPr>
        <xdr:cNvPr id="99" name="직선 연결선 98"/>
        <xdr:cNvCxnSpPr/>
      </xdr:nvCxnSpPr>
      <xdr:spPr>
        <a:xfrm flipV="1">
          <a:off x="1977571" y="3356433"/>
          <a:ext cx="1342572" cy="3265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10</xdr:row>
      <xdr:rowOff>108857</xdr:rowOff>
    </xdr:from>
    <xdr:to>
      <xdr:col>5</xdr:col>
      <xdr:colOff>81643</xdr:colOff>
      <xdr:row>22</xdr:row>
      <xdr:rowOff>72572</xdr:rowOff>
    </xdr:to>
    <xdr:cxnSp macro="">
      <xdr:nvCxnSpPr>
        <xdr:cNvPr id="101" name="직선 연결선 100"/>
        <xdr:cNvCxnSpPr/>
      </xdr:nvCxnSpPr>
      <xdr:spPr>
        <a:xfrm>
          <a:off x="1968500" y="2286000"/>
          <a:ext cx="1424214" cy="2576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616857</xdr:colOff>
      <xdr:row>12</xdr:row>
      <xdr:rowOff>81643</xdr:rowOff>
    </xdr:from>
    <xdr:to>
      <xdr:col>4</xdr:col>
      <xdr:colOff>653143</xdr:colOff>
      <xdr:row>22</xdr:row>
      <xdr:rowOff>81643</xdr:rowOff>
    </xdr:to>
    <xdr:cxnSp macro="">
      <xdr:nvCxnSpPr>
        <xdr:cNvPr id="104" name="직선 연결선 103"/>
        <xdr:cNvCxnSpPr/>
      </xdr:nvCxnSpPr>
      <xdr:spPr>
        <a:xfrm>
          <a:off x="1941286" y="2694214"/>
          <a:ext cx="1360714" cy="2177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14</xdr:row>
      <xdr:rowOff>99786</xdr:rowOff>
    </xdr:from>
    <xdr:to>
      <xdr:col>4</xdr:col>
      <xdr:colOff>635000</xdr:colOff>
      <xdr:row>22</xdr:row>
      <xdr:rowOff>45357</xdr:rowOff>
    </xdr:to>
    <xdr:cxnSp macro="">
      <xdr:nvCxnSpPr>
        <xdr:cNvPr id="107" name="직선 연결선 106"/>
        <xdr:cNvCxnSpPr/>
      </xdr:nvCxnSpPr>
      <xdr:spPr>
        <a:xfrm>
          <a:off x="1968500" y="3147786"/>
          <a:ext cx="1315357" cy="1687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99785</xdr:rowOff>
    </xdr:from>
    <xdr:to>
      <xdr:col>5</xdr:col>
      <xdr:colOff>27215</xdr:colOff>
      <xdr:row>22</xdr:row>
      <xdr:rowOff>72572</xdr:rowOff>
    </xdr:to>
    <xdr:cxnSp macro="">
      <xdr:nvCxnSpPr>
        <xdr:cNvPr id="110" name="직선 연결선 109"/>
        <xdr:cNvCxnSpPr/>
      </xdr:nvCxnSpPr>
      <xdr:spPr>
        <a:xfrm>
          <a:off x="1986643" y="3583214"/>
          <a:ext cx="1351643" cy="1279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18</xdr:row>
      <xdr:rowOff>72572</xdr:rowOff>
    </xdr:from>
    <xdr:to>
      <xdr:col>4</xdr:col>
      <xdr:colOff>635000</xdr:colOff>
      <xdr:row>21</xdr:row>
      <xdr:rowOff>190500</xdr:rowOff>
    </xdr:to>
    <xdr:cxnSp macro="">
      <xdr:nvCxnSpPr>
        <xdr:cNvPr id="113" name="직선 연결선 112"/>
        <xdr:cNvCxnSpPr/>
      </xdr:nvCxnSpPr>
      <xdr:spPr>
        <a:xfrm>
          <a:off x="1959429" y="3991429"/>
          <a:ext cx="1324428" cy="771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20</xdr:row>
      <xdr:rowOff>36285</xdr:rowOff>
    </xdr:from>
    <xdr:to>
      <xdr:col>4</xdr:col>
      <xdr:colOff>644072</xdr:colOff>
      <xdr:row>22</xdr:row>
      <xdr:rowOff>81643</xdr:rowOff>
    </xdr:to>
    <xdr:cxnSp macro="">
      <xdr:nvCxnSpPr>
        <xdr:cNvPr id="116" name="직선 연결선 115"/>
        <xdr:cNvCxnSpPr/>
      </xdr:nvCxnSpPr>
      <xdr:spPr>
        <a:xfrm>
          <a:off x="1968500" y="4390571"/>
          <a:ext cx="1324429" cy="480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22</xdr:row>
      <xdr:rowOff>81643</xdr:rowOff>
    </xdr:from>
    <xdr:to>
      <xdr:col>5</xdr:col>
      <xdr:colOff>27215</xdr:colOff>
      <xdr:row>22</xdr:row>
      <xdr:rowOff>99786</xdr:rowOff>
    </xdr:to>
    <xdr:cxnSp macro="">
      <xdr:nvCxnSpPr>
        <xdr:cNvPr id="119" name="직선 연결선 118"/>
        <xdr:cNvCxnSpPr/>
      </xdr:nvCxnSpPr>
      <xdr:spPr>
        <a:xfrm flipV="1">
          <a:off x="1968500" y="4871357"/>
          <a:ext cx="1369786" cy="18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22</xdr:row>
      <xdr:rowOff>90715</xdr:rowOff>
    </xdr:from>
    <xdr:to>
      <xdr:col>5</xdr:col>
      <xdr:colOff>18143</xdr:colOff>
      <xdr:row>24</xdr:row>
      <xdr:rowOff>108857</xdr:rowOff>
    </xdr:to>
    <xdr:cxnSp macro="">
      <xdr:nvCxnSpPr>
        <xdr:cNvPr id="122" name="직선 연결선 121"/>
        <xdr:cNvCxnSpPr/>
      </xdr:nvCxnSpPr>
      <xdr:spPr>
        <a:xfrm flipV="1">
          <a:off x="1977571" y="4880429"/>
          <a:ext cx="1351643" cy="453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22</xdr:row>
      <xdr:rowOff>108857</xdr:rowOff>
    </xdr:from>
    <xdr:to>
      <xdr:col>5</xdr:col>
      <xdr:colOff>36286</xdr:colOff>
      <xdr:row>26</xdr:row>
      <xdr:rowOff>81643</xdr:rowOff>
    </xdr:to>
    <xdr:cxnSp macro="">
      <xdr:nvCxnSpPr>
        <xdr:cNvPr id="125" name="직선 연결선 124"/>
        <xdr:cNvCxnSpPr/>
      </xdr:nvCxnSpPr>
      <xdr:spPr>
        <a:xfrm flipV="1">
          <a:off x="1977571" y="4898571"/>
          <a:ext cx="1369786" cy="843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22</xdr:row>
      <xdr:rowOff>108858</xdr:rowOff>
    </xdr:from>
    <xdr:to>
      <xdr:col>5</xdr:col>
      <xdr:colOff>18143</xdr:colOff>
      <xdr:row>28</xdr:row>
      <xdr:rowOff>54429</xdr:rowOff>
    </xdr:to>
    <xdr:cxnSp macro="">
      <xdr:nvCxnSpPr>
        <xdr:cNvPr id="128" name="직선 연결선 127"/>
        <xdr:cNvCxnSpPr/>
      </xdr:nvCxnSpPr>
      <xdr:spPr>
        <a:xfrm flipV="1">
          <a:off x="1968500" y="4898572"/>
          <a:ext cx="1360714" cy="1251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616857</xdr:colOff>
      <xdr:row>22</xdr:row>
      <xdr:rowOff>108859</xdr:rowOff>
    </xdr:from>
    <xdr:to>
      <xdr:col>5</xdr:col>
      <xdr:colOff>9072</xdr:colOff>
      <xdr:row>30</xdr:row>
      <xdr:rowOff>81642</xdr:rowOff>
    </xdr:to>
    <xdr:cxnSp macro="">
      <xdr:nvCxnSpPr>
        <xdr:cNvPr id="130" name="직선 연결선 129"/>
        <xdr:cNvCxnSpPr/>
      </xdr:nvCxnSpPr>
      <xdr:spPr>
        <a:xfrm flipV="1">
          <a:off x="1941286" y="4898573"/>
          <a:ext cx="1378857" cy="1714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90714</xdr:rowOff>
    </xdr:from>
    <xdr:to>
      <xdr:col>5</xdr:col>
      <xdr:colOff>9072</xdr:colOff>
      <xdr:row>4</xdr:row>
      <xdr:rowOff>127000</xdr:rowOff>
    </xdr:to>
    <xdr:cxnSp macro="">
      <xdr:nvCxnSpPr>
        <xdr:cNvPr id="132" name="직선 연결선 131"/>
        <xdr:cNvCxnSpPr/>
      </xdr:nvCxnSpPr>
      <xdr:spPr>
        <a:xfrm>
          <a:off x="1986643" y="526143"/>
          <a:ext cx="1333500" cy="471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4</xdr:row>
      <xdr:rowOff>90714</xdr:rowOff>
    </xdr:from>
    <xdr:to>
      <xdr:col>5</xdr:col>
      <xdr:colOff>18143</xdr:colOff>
      <xdr:row>4</xdr:row>
      <xdr:rowOff>127000</xdr:rowOff>
    </xdr:to>
    <xdr:cxnSp macro="">
      <xdr:nvCxnSpPr>
        <xdr:cNvPr id="135" name="직선 연결선 134"/>
        <xdr:cNvCxnSpPr/>
      </xdr:nvCxnSpPr>
      <xdr:spPr>
        <a:xfrm>
          <a:off x="1959429" y="961571"/>
          <a:ext cx="1369785" cy="36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4</xdr:row>
      <xdr:rowOff>127000</xdr:rowOff>
    </xdr:from>
    <xdr:to>
      <xdr:col>5</xdr:col>
      <xdr:colOff>9072</xdr:colOff>
      <xdr:row>6</xdr:row>
      <xdr:rowOff>127001</xdr:rowOff>
    </xdr:to>
    <xdr:cxnSp macro="">
      <xdr:nvCxnSpPr>
        <xdr:cNvPr id="138" name="직선 연결선 137"/>
        <xdr:cNvCxnSpPr/>
      </xdr:nvCxnSpPr>
      <xdr:spPr>
        <a:xfrm flipV="1">
          <a:off x="1968500" y="997857"/>
          <a:ext cx="1351643" cy="435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4</xdr:row>
      <xdr:rowOff>136072</xdr:rowOff>
    </xdr:from>
    <xdr:to>
      <xdr:col>5</xdr:col>
      <xdr:colOff>9072</xdr:colOff>
      <xdr:row>8</xdr:row>
      <xdr:rowOff>136072</xdr:rowOff>
    </xdr:to>
    <xdr:cxnSp macro="">
      <xdr:nvCxnSpPr>
        <xdr:cNvPr id="141" name="직선 연결선 140"/>
        <xdr:cNvCxnSpPr/>
      </xdr:nvCxnSpPr>
      <xdr:spPr>
        <a:xfrm flipV="1">
          <a:off x="1977571" y="1006929"/>
          <a:ext cx="1342572" cy="870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136072</xdr:rowOff>
    </xdr:from>
    <xdr:to>
      <xdr:col>5</xdr:col>
      <xdr:colOff>18143</xdr:colOff>
      <xdr:row>8</xdr:row>
      <xdr:rowOff>136072</xdr:rowOff>
    </xdr:to>
    <xdr:cxnSp macro="">
      <xdr:nvCxnSpPr>
        <xdr:cNvPr id="144" name="직선 연결선 143"/>
        <xdr:cNvCxnSpPr/>
      </xdr:nvCxnSpPr>
      <xdr:spPr>
        <a:xfrm flipV="1">
          <a:off x="1986643" y="1006929"/>
          <a:ext cx="1342571" cy="870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4</xdr:row>
      <xdr:rowOff>136072</xdr:rowOff>
    </xdr:from>
    <xdr:to>
      <xdr:col>5</xdr:col>
      <xdr:colOff>27215</xdr:colOff>
      <xdr:row>10</xdr:row>
      <xdr:rowOff>117928</xdr:rowOff>
    </xdr:to>
    <xdr:cxnSp macro="">
      <xdr:nvCxnSpPr>
        <xdr:cNvPr id="146" name="직선 연결선 145"/>
        <xdr:cNvCxnSpPr/>
      </xdr:nvCxnSpPr>
      <xdr:spPr>
        <a:xfrm flipV="1">
          <a:off x="2004786" y="1006929"/>
          <a:ext cx="1333500" cy="12881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4</xdr:row>
      <xdr:rowOff>136072</xdr:rowOff>
    </xdr:from>
    <xdr:to>
      <xdr:col>5</xdr:col>
      <xdr:colOff>45358</xdr:colOff>
      <xdr:row>12</xdr:row>
      <xdr:rowOff>72572</xdr:rowOff>
    </xdr:to>
    <xdr:cxnSp macro="">
      <xdr:nvCxnSpPr>
        <xdr:cNvPr id="148" name="직선 연결선 147"/>
        <xdr:cNvCxnSpPr/>
      </xdr:nvCxnSpPr>
      <xdr:spPr>
        <a:xfrm flipV="1">
          <a:off x="1968500" y="1006929"/>
          <a:ext cx="1387929" cy="1678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136072</xdr:rowOff>
    </xdr:from>
    <xdr:to>
      <xdr:col>5</xdr:col>
      <xdr:colOff>9072</xdr:colOff>
      <xdr:row>14</xdr:row>
      <xdr:rowOff>99786</xdr:rowOff>
    </xdr:to>
    <xdr:cxnSp macro="">
      <xdr:nvCxnSpPr>
        <xdr:cNvPr id="150" name="직선 연결선 149"/>
        <xdr:cNvCxnSpPr/>
      </xdr:nvCxnSpPr>
      <xdr:spPr>
        <a:xfrm flipV="1">
          <a:off x="1986643" y="1006929"/>
          <a:ext cx="1333500" cy="2140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4</xdr:row>
      <xdr:rowOff>136072</xdr:rowOff>
    </xdr:from>
    <xdr:to>
      <xdr:col>5</xdr:col>
      <xdr:colOff>27215</xdr:colOff>
      <xdr:row>16</xdr:row>
      <xdr:rowOff>63500</xdr:rowOff>
    </xdr:to>
    <xdr:cxnSp macro="">
      <xdr:nvCxnSpPr>
        <xdr:cNvPr id="152" name="직선 연결선 151"/>
        <xdr:cNvCxnSpPr/>
      </xdr:nvCxnSpPr>
      <xdr:spPr>
        <a:xfrm flipV="1">
          <a:off x="1977571" y="1006929"/>
          <a:ext cx="1360715" cy="254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4</xdr:row>
      <xdr:rowOff>136072</xdr:rowOff>
    </xdr:from>
    <xdr:to>
      <xdr:col>5</xdr:col>
      <xdr:colOff>18143</xdr:colOff>
      <xdr:row>18</xdr:row>
      <xdr:rowOff>45357</xdr:rowOff>
    </xdr:to>
    <xdr:cxnSp macro="">
      <xdr:nvCxnSpPr>
        <xdr:cNvPr id="154" name="직선 연결선 153"/>
        <xdr:cNvCxnSpPr/>
      </xdr:nvCxnSpPr>
      <xdr:spPr>
        <a:xfrm flipV="1">
          <a:off x="1959429" y="1006929"/>
          <a:ext cx="1369785" cy="2957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4</xdr:row>
      <xdr:rowOff>136072</xdr:rowOff>
    </xdr:from>
    <xdr:to>
      <xdr:col>5</xdr:col>
      <xdr:colOff>1</xdr:colOff>
      <xdr:row>20</xdr:row>
      <xdr:rowOff>81643</xdr:rowOff>
    </xdr:to>
    <xdr:cxnSp macro="">
      <xdr:nvCxnSpPr>
        <xdr:cNvPr id="156" name="직선 연결선 155"/>
        <xdr:cNvCxnSpPr/>
      </xdr:nvCxnSpPr>
      <xdr:spPr>
        <a:xfrm flipV="1">
          <a:off x="2004786" y="1006929"/>
          <a:ext cx="1306286" cy="342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136072</xdr:rowOff>
    </xdr:from>
    <xdr:to>
      <xdr:col>5</xdr:col>
      <xdr:colOff>45358</xdr:colOff>
      <xdr:row>22</xdr:row>
      <xdr:rowOff>90715</xdr:rowOff>
    </xdr:to>
    <xdr:cxnSp macro="">
      <xdr:nvCxnSpPr>
        <xdr:cNvPr id="158" name="직선 연결선 157"/>
        <xdr:cNvCxnSpPr/>
      </xdr:nvCxnSpPr>
      <xdr:spPr>
        <a:xfrm flipV="1">
          <a:off x="1986643" y="1006929"/>
          <a:ext cx="1369786" cy="387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653142</xdr:colOff>
      <xdr:row>4</xdr:row>
      <xdr:rowOff>136072</xdr:rowOff>
    </xdr:from>
    <xdr:to>
      <xdr:col>5</xdr:col>
      <xdr:colOff>27215</xdr:colOff>
      <xdr:row>24</xdr:row>
      <xdr:rowOff>99786</xdr:rowOff>
    </xdr:to>
    <xdr:cxnSp macro="">
      <xdr:nvCxnSpPr>
        <xdr:cNvPr id="160" name="직선 연결선 159"/>
        <xdr:cNvCxnSpPr/>
      </xdr:nvCxnSpPr>
      <xdr:spPr>
        <a:xfrm flipV="1">
          <a:off x="1977571" y="1006929"/>
          <a:ext cx="1360715" cy="431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625928</xdr:colOff>
      <xdr:row>4</xdr:row>
      <xdr:rowOff>136072</xdr:rowOff>
    </xdr:from>
    <xdr:to>
      <xdr:col>5</xdr:col>
      <xdr:colOff>18143</xdr:colOff>
      <xdr:row>26</xdr:row>
      <xdr:rowOff>63500</xdr:rowOff>
    </xdr:to>
    <xdr:cxnSp macro="">
      <xdr:nvCxnSpPr>
        <xdr:cNvPr id="162" name="직선 연결선 161"/>
        <xdr:cNvCxnSpPr/>
      </xdr:nvCxnSpPr>
      <xdr:spPr>
        <a:xfrm flipV="1">
          <a:off x="1950357" y="1006929"/>
          <a:ext cx="1378857" cy="47171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644071</xdr:colOff>
      <xdr:row>4</xdr:row>
      <xdr:rowOff>136072</xdr:rowOff>
    </xdr:from>
    <xdr:to>
      <xdr:col>4</xdr:col>
      <xdr:colOff>653143</xdr:colOff>
      <xdr:row>28</xdr:row>
      <xdr:rowOff>45357</xdr:rowOff>
    </xdr:to>
    <xdr:cxnSp macro="">
      <xdr:nvCxnSpPr>
        <xdr:cNvPr id="164" name="직선 연결선 163"/>
        <xdr:cNvCxnSpPr/>
      </xdr:nvCxnSpPr>
      <xdr:spPr>
        <a:xfrm flipV="1">
          <a:off x="1968500" y="1006929"/>
          <a:ext cx="1333500" cy="5134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4</xdr:row>
      <xdr:rowOff>136072</xdr:rowOff>
    </xdr:from>
    <xdr:to>
      <xdr:col>5</xdr:col>
      <xdr:colOff>9072</xdr:colOff>
      <xdr:row>30</xdr:row>
      <xdr:rowOff>72571</xdr:rowOff>
    </xdr:to>
    <xdr:cxnSp macro="">
      <xdr:nvCxnSpPr>
        <xdr:cNvPr id="166" name="직선 연결선 165"/>
        <xdr:cNvCxnSpPr/>
      </xdr:nvCxnSpPr>
      <xdr:spPr>
        <a:xfrm flipV="1">
          <a:off x="2004786" y="1006929"/>
          <a:ext cx="1315357" cy="5597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651336</xdr:colOff>
      <xdr:row>8</xdr:row>
      <xdr:rowOff>52630</xdr:rowOff>
    </xdr:from>
    <xdr:to>
      <xdr:col>9</xdr:col>
      <xdr:colOff>122472</xdr:colOff>
      <xdr:row>14</xdr:row>
      <xdr:rowOff>145151</xdr:rowOff>
    </xdr:to>
    <xdr:sp macro="" textlink="">
      <xdr:nvSpPr>
        <xdr:cNvPr id="3" name="사각형 설명선 2"/>
        <xdr:cNvSpPr/>
      </xdr:nvSpPr>
      <xdr:spPr>
        <a:xfrm>
          <a:off x="2637979" y="1794344"/>
          <a:ext cx="3444422" cy="1398807"/>
        </a:xfrm>
        <a:prstGeom prst="wedgeRectCallout">
          <a:avLst>
            <a:gd name="adj1" fmla="val -48419"/>
            <a:gd name="adj2" fmla="val -817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8</xdr:row>
      <xdr:rowOff>54437</xdr:rowOff>
    </xdr:from>
    <xdr:to>
      <xdr:col>9</xdr:col>
      <xdr:colOff>133350</xdr:colOff>
      <xdr:row>14</xdr:row>
      <xdr:rowOff>163294</xdr:rowOff>
    </xdr:to>
    <xdr:sp macro="" textlink="">
      <xdr:nvSpPr>
        <xdr:cNvPr id="2" name="사각형 설명선 1"/>
        <xdr:cNvSpPr/>
      </xdr:nvSpPr>
      <xdr:spPr>
        <a:xfrm>
          <a:off x="2648857" y="1796151"/>
          <a:ext cx="3444422" cy="1415143"/>
        </a:xfrm>
        <a:prstGeom prst="wedgeRectCallout">
          <a:avLst>
            <a:gd name="adj1" fmla="val 43133"/>
            <a:gd name="adj2" fmla="val -825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bg1"/>
              </a:solidFill>
            </a:rPr>
            <a:t>똑같은 표</a:t>
          </a:r>
          <a:r>
            <a:rPr lang="en-US" altLang="ko-KR" sz="1100">
              <a:solidFill>
                <a:schemeClr val="bg1"/>
              </a:solidFill>
            </a:rPr>
            <a:t>(</a:t>
          </a:r>
          <a:r>
            <a:rPr lang="ko-KR" altLang="en-US" sz="1100">
              <a:solidFill>
                <a:schemeClr val="bg1"/>
              </a:solidFill>
            </a:rPr>
            <a:t>행렬</a:t>
          </a:r>
          <a:r>
            <a:rPr lang="en-US" altLang="ko-KR" sz="1100">
              <a:solidFill>
                <a:schemeClr val="bg1"/>
              </a:solidFill>
            </a:rPr>
            <a:t>)</a:t>
          </a:r>
          <a:r>
            <a:rPr lang="ko-KR" altLang="en-US" sz="1100">
              <a:solidFill>
                <a:schemeClr val="bg1"/>
              </a:solidFill>
            </a:rPr>
            <a:t>를 </a:t>
          </a:r>
          <a:r>
            <a:rPr lang="en-US" altLang="ko-KR" sz="1100">
              <a:solidFill>
                <a:schemeClr val="bg1"/>
              </a:solidFill>
            </a:rPr>
            <a:t>2</a:t>
          </a:r>
          <a:r>
            <a:rPr lang="ko-KR" altLang="en-US" sz="1100">
              <a:solidFill>
                <a:schemeClr val="bg1"/>
              </a:solidFill>
            </a:rPr>
            <a:t>개 만든다</a:t>
          </a:r>
          <a:r>
            <a:rPr lang="en-US" altLang="ko-KR" sz="1100">
              <a:solidFill>
                <a:schemeClr val="bg1"/>
              </a:solidFill>
            </a:rPr>
            <a:t>. </a:t>
          </a:r>
          <a:r>
            <a:rPr lang="ko-KR" altLang="en-US" sz="1100">
              <a:solidFill>
                <a:schemeClr val="bg1"/>
              </a:solidFill>
            </a:rPr>
            <a:t>왜</a:t>
          </a:r>
          <a:r>
            <a:rPr lang="en-US" altLang="ko-KR" sz="1100">
              <a:solidFill>
                <a:schemeClr val="bg1"/>
              </a:solidFill>
            </a:rPr>
            <a:t>? </a:t>
          </a:r>
          <a:r>
            <a:rPr lang="ko-KR" altLang="en-US" sz="1100">
              <a:solidFill>
                <a:schemeClr val="bg1"/>
              </a:solidFill>
            </a:rPr>
            <a:t>이 두표의 행렬곱을 계산하기 위해서</a:t>
          </a:r>
          <a:r>
            <a:rPr lang="en-US" altLang="ko-KR" sz="1100">
              <a:solidFill>
                <a:schemeClr val="bg1"/>
              </a:solidFill>
            </a:rPr>
            <a:t>!</a:t>
          </a:r>
        </a:p>
        <a:p>
          <a:pPr algn="ctr"/>
          <a:r>
            <a:rPr lang="ko-KR" altLang="en-US" sz="1100">
              <a:solidFill>
                <a:srgbClr val="FFFF00"/>
              </a:solidFill>
            </a:rPr>
            <a:t>상관관계표와 비슷함</a:t>
          </a:r>
          <a:endParaRPr lang="en-US" altLang="ko-KR" sz="1100">
            <a:solidFill>
              <a:srgbClr val="FFFF00"/>
            </a:solidFill>
          </a:endParaRPr>
        </a:p>
        <a:p>
          <a:pPr algn="ctr"/>
          <a:r>
            <a:rPr lang="ko-KR" altLang="en-US" sz="1100">
              <a:solidFill>
                <a:srgbClr val="FFFF00"/>
              </a:solidFill>
            </a:rPr>
            <a:t>단</a:t>
          </a:r>
          <a:r>
            <a:rPr lang="en-US" altLang="ko-KR" sz="1100">
              <a:solidFill>
                <a:srgbClr val="FFFF00"/>
              </a:solidFill>
            </a:rPr>
            <a:t>, </a:t>
          </a:r>
          <a:r>
            <a:rPr lang="ko-KR" altLang="en-US" sz="1100">
              <a:solidFill>
                <a:srgbClr val="FFFF00"/>
              </a:solidFill>
            </a:rPr>
            <a:t>상한대각행렬의 값은 하한대각행렬 값의 역수임</a:t>
          </a:r>
        </a:p>
      </xdr:txBody>
    </xdr:sp>
    <xdr:clientData/>
  </xdr:twoCellAnchor>
  <xdr:twoCellAnchor>
    <xdr:from>
      <xdr:col>3</xdr:col>
      <xdr:colOff>63501</xdr:colOff>
      <xdr:row>23</xdr:row>
      <xdr:rowOff>9070</xdr:rowOff>
    </xdr:from>
    <xdr:to>
      <xdr:col>9</xdr:col>
      <xdr:colOff>308429</xdr:colOff>
      <xdr:row>30</xdr:row>
      <xdr:rowOff>163285</xdr:rowOff>
    </xdr:to>
    <xdr:sp macro="" textlink="">
      <xdr:nvSpPr>
        <xdr:cNvPr id="4" name="사각형 설명선 3"/>
        <xdr:cNvSpPr/>
      </xdr:nvSpPr>
      <xdr:spPr>
        <a:xfrm>
          <a:off x="2050144" y="5016499"/>
          <a:ext cx="4218214" cy="1678215"/>
        </a:xfrm>
        <a:prstGeom prst="wedgeRectCallout">
          <a:avLst>
            <a:gd name="adj1" fmla="val 1391"/>
            <a:gd name="adj2" fmla="val -751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bg1"/>
              </a:solidFill>
            </a:rPr>
            <a:t>엑셀의 행렬곱</a:t>
          </a:r>
          <a:r>
            <a:rPr lang="en-US" altLang="ko-KR" sz="1100">
              <a:solidFill>
                <a:schemeClr val="bg1"/>
              </a:solidFill>
            </a:rPr>
            <a:t>(MMULT)</a:t>
          </a:r>
          <a:r>
            <a:rPr lang="ko-KR" altLang="en-US" sz="1100">
              <a:solidFill>
                <a:schemeClr val="bg1"/>
              </a:solidFill>
            </a:rPr>
            <a:t>함수를 사용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MMULT(</a:t>
          </a:r>
          <a:r>
            <a:rPr lang="ko-KR" altLang="en-US" sz="1100">
              <a:solidFill>
                <a:schemeClr val="bg1"/>
              </a:solidFill>
            </a:rPr>
            <a:t>행렬범위</a:t>
          </a:r>
          <a:r>
            <a:rPr lang="en-US" altLang="ko-KR" sz="1100">
              <a:solidFill>
                <a:schemeClr val="bg1"/>
              </a:solidFill>
            </a:rPr>
            <a:t>1, </a:t>
          </a:r>
          <a:r>
            <a:rPr lang="ko-KR" altLang="en-US" sz="1100">
              <a:solidFill>
                <a:schemeClr val="bg1"/>
              </a:solidFill>
            </a:rPr>
            <a:t>행렬범위</a:t>
          </a:r>
          <a:r>
            <a:rPr lang="en-US" altLang="ko-KR" sz="1100">
              <a:solidFill>
                <a:schemeClr val="bg1"/>
              </a:solidFill>
            </a:rPr>
            <a:t>2)</a:t>
          </a:r>
        </a:p>
        <a:p>
          <a:pPr algn="ctr"/>
          <a:r>
            <a:rPr lang="ko-KR" altLang="en-US" sz="1100">
              <a:solidFill>
                <a:schemeClr val="bg1"/>
              </a:solidFill>
            </a:rPr>
            <a:t>첫째 셀에 입력 </a:t>
          </a:r>
          <a:r>
            <a:rPr lang="en-US" altLang="ko-KR" sz="1100">
              <a:solidFill>
                <a:schemeClr val="bg1"/>
              </a:solidFill>
            </a:rPr>
            <a:t>: =MMULT(C6:F9,I6:L9)</a:t>
          </a:r>
        </a:p>
        <a:p>
          <a:pPr algn="ctr"/>
          <a:r>
            <a:rPr lang="ko-KR" altLang="en-US" sz="1100">
              <a:solidFill>
                <a:schemeClr val="bg1"/>
              </a:solidFill>
            </a:rPr>
            <a:t>이걸 그대로 복사하면 오류가 난다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pPr algn="ctr"/>
          <a:r>
            <a:rPr lang="ko-KR" altLang="en-US" sz="1100">
              <a:solidFill>
                <a:schemeClr val="bg1"/>
              </a:solidFill>
            </a:rPr>
            <a:t>오류없이 복사하려면 배열수식을 이용해서 복사해야 한다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pPr algn="ctr"/>
          <a:r>
            <a:rPr lang="en-US" altLang="ko-KR" sz="1100">
              <a:solidFill>
                <a:srgbClr val="FFFF00"/>
              </a:solidFill>
            </a:rPr>
            <a:t>1. </a:t>
          </a:r>
          <a:r>
            <a:rPr lang="ko-KR" altLang="en-US" sz="1100">
              <a:solidFill>
                <a:srgbClr val="FFFF00"/>
              </a:solidFill>
            </a:rPr>
            <a:t>복사하고자 하는 영역만큼 셀을 선택한 다음</a:t>
          </a:r>
        </a:p>
        <a:p>
          <a:pPr algn="ctr"/>
          <a:r>
            <a:rPr lang="en-US" altLang="ko-KR" sz="1100">
              <a:solidFill>
                <a:srgbClr val="FFFF00"/>
              </a:solidFill>
            </a:rPr>
            <a:t>2. Ctrl+Shift+Enter</a:t>
          </a:r>
          <a:r>
            <a:rPr lang="ko-KR" altLang="en-US" sz="1100">
              <a:solidFill>
                <a:srgbClr val="FFFF00"/>
              </a:solidFill>
            </a:rPr>
            <a:t>키를 누른다</a:t>
          </a:r>
          <a:r>
            <a:rPr lang="en-US" altLang="ko-KR" sz="1100">
              <a:solidFill>
                <a:srgbClr val="FFFF00"/>
              </a:solidFill>
            </a:rPr>
            <a:t>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498927</xdr:colOff>
      <xdr:row>1</xdr:row>
      <xdr:rowOff>181429</xdr:rowOff>
    </xdr:from>
    <xdr:to>
      <xdr:col>8</xdr:col>
      <xdr:colOff>190499</xdr:colOff>
      <xdr:row>4</xdr:row>
      <xdr:rowOff>9072</xdr:rowOff>
    </xdr:to>
    <xdr:sp macro="" textlink="">
      <xdr:nvSpPr>
        <xdr:cNvPr id="2" name="사각형 설명선 1"/>
        <xdr:cNvSpPr/>
      </xdr:nvSpPr>
      <xdr:spPr>
        <a:xfrm>
          <a:off x="3809998" y="399143"/>
          <a:ext cx="1678215" cy="480786"/>
        </a:xfrm>
        <a:prstGeom prst="wedgeRectCallout">
          <a:avLst>
            <a:gd name="adj1" fmla="val -78797"/>
            <a:gd name="adj2" fmla="val -16612"/>
          </a:avLst>
        </a:prstGeom>
        <a:solidFill>
          <a:schemeClr val="accent1">
            <a:alpha val="2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Eigen Vector (</a:t>
          </a:r>
          <a:r>
            <a:rPr lang="ko-KR" altLang="en-US" sz="1100">
              <a:solidFill>
                <a:schemeClr val="tx1"/>
              </a:solidFill>
            </a:rPr>
            <a:t>정규화</a:t>
          </a:r>
          <a:r>
            <a:rPr lang="en-US" altLang="ko-KR" sz="110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257704</xdr:colOff>
      <xdr:row>6</xdr:row>
      <xdr:rowOff>88016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870857"/>
          <a:ext cx="1427919" cy="523445"/>
        </a:xfrm>
        <a:prstGeom prst="rect">
          <a:avLst/>
        </a:prstGeom>
      </xdr:spPr>
    </xdr:pic>
    <xdr:clientData/>
  </xdr:twoCellAnchor>
  <xdr:twoCellAnchor editAs="oneCell">
    <xdr:from>
      <xdr:col>1</xdr:col>
      <xdr:colOff>18143</xdr:colOff>
      <xdr:row>13</xdr:row>
      <xdr:rowOff>172358</xdr:rowOff>
    </xdr:from>
    <xdr:to>
      <xdr:col>3</xdr:col>
      <xdr:colOff>306744</xdr:colOff>
      <xdr:row>16</xdr:row>
      <xdr:rowOff>42660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3002644"/>
          <a:ext cx="2121030" cy="523445"/>
        </a:xfrm>
        <a:prstGeom prst="rect">
          <a:avLst/>
        </a:prstGeom>
      </xdr:spPr>
    </xdr:pic>
    <xdr:clientData/>
  </xdr:twoCellAnchor>
  <xdr:twoCellAnchor>
    <xdr:from>
      <xdr:col>4</xdr:col>
      <xdr:colOff>117927</xdr:colOff>
      <xdr:row>15</xdr:row>
      <xdr:rowOff>190500</xdr:rowOff>
    </xdr:from>
    <xdr:to>
      <xdr:col>7</xdr:col>
      <xdr:colOff>117928</xdr:colOff>
      <xdr:row>18</xdr:row>
      <xdr:rowOff>18143</xdr:rowOff>
    </xdr:to>
    <xdr:sp macro="" textlink="">
      <xdr:nvSpPr>
        <xdr:cNvPr id="5" name="사각형 설명선 4"/>
        <xdr:cNvSpPr/>
      </xdr:nvSpPr>
      <xdr:spPr>
        <a:xfrm>
          <a:off x="3093356" y="3456214"/>
          <a:ext cx="1986643" cy="480786"/>
        </a:xfrm>
        <a:prstGeom prst="wedgeRectCallout">
          <a:avLst>
            <a:gd name="adj1" fmla="val -104985"/>
            <a:gd name="adj2" fmla="val 94709"/>
          </a:avLst>
        </a:prstGeom>
        <a:solidFill>
          <a:schemeClr val="accent1">
            <a:alpha val="2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비교행렬의 행 </a:t>
          </a:r>
          <a:r>
            <a:rPr lang="en-US" altLang="ko-KR" sz="1100">
              <a:solidFill>
                <a:schemeClr val="tx1"/>
              </a:solidFill>
            </a:rPr>
            <a:t>X </a:t>
          </a:r>
          <a:r>
            <a:rPr lang="ko-KR" altLang="en-US" sz="1100">
              <a:solidFill>
                <a:schemeClr val="tx1"/>
              </a:solidFill>
            </a:rPr>
            <a:t>가중치의 열</a:t>
          </a:r>
        </a:p>
      </xdr:txBody>
    </xdr:sp>
    <xdr:clientData/>
  </xdr:twoCellAnchor>
  <xdr:twoCellAnchor>
    <xdr:from>
      <xdr:col>4</xdr:col>
      <xdr:colOff>361041</xdr:colOff>
      <xdr:row>18</xdr:row>
      <xdr:rowOff>134257</xdr:rowOff>
    </xdr:from>
    <xdr:to>
      <xdr:col>7</xdr:col>
      <xdr:colOff>361042</xdr:colOff>
      <xdr:row>20</xdr:row>
      <xdr:rowOff>179614</xdr:rowOff>
    </xdr:to>
    <xdr:sp macro="" textlink="">
      <xdr:nvSpPr>
        <xdr:cNvPr id="6" name="사각형 설명선 5"/>
        <xdr:cNvSpPr/>
      </xdr:nvSpPr>
      <xdr:spPr>
        <a:xfrm>
          <a:off x="3336470" y="4053114"/>
          <a:ext cx="1986643" cy="480786"/>
        </a:xfrm>
        <a:prstGeom prst="wedgeRectCallout">
          <a:avLst>
            <a:gd name="adj1" fmla="val -67542"/>
            <a:gd name="adj2" fmla="val -3404"/>
          </a:avLst>
        </a:prstGeom>
        <a:solidFill>
          <a:schemeClr val="accent1">
            <a:alpha val="2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가중치곱</a:t>
          </a:r>
          <a:r>
            <a:rPr lang="en-US" altLang="ko-KR" sz="1100">
              <a:solidFill>
                <a:schemeClr val="tx1"/>
              </a:solidFill>
            </a:rPr>
            <a:t>/</a:t>
          </a:r>
          <a:r>
            <a:rPr lang="ko-KR" altLang="en-US" sz="1100">
              <a:solidFill>
                <a:schemeClr val="tx1"/>
              </a:solidFill>
            </a:rPr>
            <a:t>가중치</a:t>
          </a:r>
        </a:p>
      </xdr:txBody>
    </xdr:sp>
    <xdr:clientData/>
  </xdr:twoCellAnchor>
  <xdr:twoCellAnchor editAs="oneCell">
    <xdr:from>
      <xdr:col>1</xdr:col>
      <xdr:colOff>253988</xdr:colOff>
      <xdr:row>24</xdr:row>
      <xdr:rowOff>45355</xdr:rowOff>
    </xdr:from>
    <xdr:to>
      <xdr:col>1</xdr:col>
      <xdr:colOff>762014</xdr:colOff>
      <xdr:row>24</xdr:row>
      <xdr:rowOff>185062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202" y="5270498"/>
          <a:ext cx="508026" cy="139707"/>
        </a:xfrm>
        <a:prstGeom prst="rect">
          <a:avLst/>
        </a:prstGeom>
      </xdr:spPr>
    </xdr:pic>
    <xdr:clientData/>
  </xdr:twoCellAnchor>
  <xdr:twoCellAnchor>
    <xdr:from>
      <xdr:col>8</xdr:col>
      <xdr:colOff>551542</xdr:colOff>
      <xdr:row>15</xdr:row>
      <xdr:rowOff>97972</xdr:rowOff>
    </xdr:from>
    <xdr:to>
      <xdr:col>11</xdr:col>
      <xdr:colOff>136071</xdr:colOff>
      <xdr:row>17</xdr:row>
      <xdr:rowOff>143329</xdr:rowOff>
    </xdr:to>
    <xdr:sp macro="" textlink="">
      <xdr:nvSpPr>
        <xdr:cNvPr id="10" name="사각형 설명선 9"/>
        <xdr:cNvSpPr/>
      </xdr:nvSpPr>
      <xdr:spPr>
        <a:xfrm>
          <a:off x="6175828" y="3363686"/>
          <a:ext cx="1571172" cy="480786"/>
        </a:xfrm>
        <a:prstGeom prst="wedgeRectCallout">
          <a:avLst>
            <a:gd name="adj1" fmla="val -34133"/>
            <a:gd name="adj2" fmla="val 102256"/>
          </a:avLst>
        </a:prstGeom>
        <a:solidFill>
          <a:schemeClr val="accent1">
            <a:alpha val="2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앞쪽 셀의 비교행렬표</a:t>
          </a:r>
        </a:p>
      </xdr:txBody>
    </xdr:sp>
    <xdr:clientData/>
  </xdr:twoCellAnchor>
  <xdr:twoCellAnchor>
    <xdr:from>
      <xdr:col>12</xdr:col>
      <xdr:colOff>604156</xdr:colOff>
      <xdr:row>15</xdr:row>
      <xdr:rowOff>96158</xdr:rowOff>
    </xdr:from>
    <xdr:to>
      <xdr:col>15</xdr:col>
      <xdr:colOff>70757</xdr:colOff>
      <xdr:row>17</xdr:row>
      <xdr:rowOff>141515</xdr:rowOff>
    </xdr:to>
    <xdr:sp macro="" textlink="">
      <xdr:nvSpPr>
        <xdr:cNvPr id="11" name="사각형 설명선 10"/>
        <xdr:cNvSpPr/>
      </xdr:nvSpPr>
      <xdr:spPr>
        <a:xfrm>
          <a:off x="8877299" y="3361872"/>
          <a:ext cx="1453244" cy="480786"/>
        </a:xfrm>
        <a:prstGeom prst="wedgeRectCallout">
          <a:avLst>
            <a:gd name="adj1" fmla="val -34133"/>
            <a:gd name="adj2" fmla="val 102256"/>
          </a:avLst>
        </a:prstGeom>
        <a:solidFill>
          <a:schemeClr val="accent1">
            <a:alpha val="2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바로 앞 셀의 가중치</a:t>
          </a:r>
        </a:p>
      </xdr:txBody>
    </xdr:sp>
    <xdr:clientData/>
  </xdr:twoCellAnchor>
  <xdr:twoCellAnchor>
    <xdr:from>
      <xdr:col>4</xdr:col>
      <xdr:colOff>317498</xdr:colOff>
      <xdr:row>23</xdr:row>
      <xdr:rowOff>54428</xdr:rowOff>
    </xdr:from>
    <xdr:to>
      <xdr:col>7</xdr:col>
      <xdr:colOff>235857</xdr:colOff>
      <xdr:row>25</xdr:row>
      <xdr:rowOff>14514</xdr:rowOff>
    </xdr:to>
    <xdr:sp macro="" textlink="">
      <xdr:nvSpPr>
        <xdr:cNvPr id="12" name="사각형 설명선 11"/>
        <xdr:cNvSpPr/>
      </xdr:nvSpPr>
      <xdr:spPr>
        <a:xfrm>
          <a:off x="3292927" y="5061857"/>
          <a:ext cx="1905001" cy="395514"/>
        </a:xfrm>
        <a:prstGeom prst="wedgeRectCallout">
          <a:avLst>
            <a:gd name="adj1" fmla="val -65678"/>
            <a:gd name="adj2" fmla="val 14301"/>
          </a:avLst>
        </a:prstGeom>
        <a:solidFill>
          <a:schemeClr val="accent1">
            <a:alpha val="2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위 값들의 평균값</a:t>
          </a:r>
          <a:r>
            <a:rPr lang="en-US" altLang="ko-KR" sz="1100">
              <a:solidFill>
                <a:schemeClr val="tx1"/>
              </a:solidFill>
            </a:rPr>
            <a:t>-</a:t>
          </a:r>
          <a:r>
            <a:rPr lang="ko-KR" altLang="en-US" sz="1100">
              <a:solidFill>
                <a:schemeClr val="tx1"/>
              </a:solidFill>
            </a:rPr>
            <a:t>문항수</a:t>
          </a:r>
        </a:p>
      </xdr:txBody>
    </xdr:sp>
    <xdr:clientData/>
  </xdr:twoCellAnchor>
  <xdr:twoCellAnchor>
    <xdr:from>
      <xdr:col>4</xdr:col>
      <xdr:colOff>344713</xdr:colOff>
      <xdr:row>26</xdr:row>
      <xdr:rowOff>45358</xdr:rowOff>
    </xdr:from>
    <xdr:to>
      <xdr:col>7</xdr:col>
      <xdr:colOff>535214</xdr:colOff>
      <xdr:row>28</xdr:row>
      <xdr:rowOff>163286</xdr:rowOff>
    </xdr:to>
    <xdr:sp macro="" textlink="">
      <xdr:nvSpPr>
        <xdr:cNvPr id="13" name="사각형 설명선 12"/>
        <xdr:cNvSpPr/>
      </xdr:nvSpPr>
      <xdr:spPr>
        <a:xfrm>
          <a:off x="3320142" y="5705929"/>
          <a:ext cx="2177143" cy="553357"/>
        </a:xfrm>
        <a:prstGeom prst="wedgeRectCallout">
          <a:avLst>
            <a:gd name="adj1" fmla="val -65321"/>
            <a:gd name="adj2" fmla="val 4691"/>
          </a:avLst>
        </a:prstGeom>
        <a:solidFill>
          <a:schemeClr val="accent1">
            <a:alpha val="2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CI/RI</a:t>
          </a:r>
        </a:p>
        <a:p>
          <a:pPr algn="ctr"/>
          <a:r>
            <a:rPr lang="ko-KR" altLang="en-US" sz="1100">
              <a:solidFill>
                <a:schemeClr val="tx1"/>
              </a:solidFill>
            </a:rPr>
            <a:t>이게 </a:t>
          </a:r>
          <a:r>
            <a:rPr lang="en-US" altLang="ko-KR" sz="1100">
              <a:solidFill>
                <a:schemeClr val="tx1"/>
              </a:solidFill>
            </a:rPr>
            <a:t>0.1</a:t>
          </a:r>
          <a:r>
            <a:rPr lang="ko-KR" altLang="en-US" sz="1100">
              <a:solidFill>
                <a:schemeClr val="tx1"/>
              </a:solidFill>
            </a:rPr>
            <a:t>보다 작아야 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462643</xdr:colOff>
      <xdr:row>3</xdr:row>
      <xdr:rowOff>36286</xdr:rowOff>
    </xdr:from>
    <xdr:to>
      <xdr:col>12</xdr:col>
      <xdr:colOff>72572</xdr:colOff>
      <xdr:row>5</xdr:row>
      <xdr:rowOff>127001</xdr:rowOff>
    </xdr:to>
    <xdr:sp macro="" textlink="">
      <xdr:nvSpPr>
        <xdr:cNvPr id="2" name="사각형 설명선 1"/>
        <xdr:cNvSpPr/>
      </xdr:nvSpPr>
      <xdr:spPr>
        <a:xfrm>
          <a:off x="6422572" y="689429"/>
          <a:ext cx="1596571" cy="526143"/>
        </a:xfrm>
        <a:prstGeom prst="wedgeRectCallout">
          <a:avLst>
            <a:gd name="adj1" fmla="val -78264"/>
            <a:gd name="adj2" fmla="val 49570"/>
          </a:avLst>
        </a:prstGeom>
        <a:solidFill>
          <a:schemeClr val="accent1">
            <a:alpha val="2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중요도 가장 높음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1"/>
  <sheetViews>
    <sheetView zoomScale="70" zoomScaleNormal="70" workbookViewId="0">
      <selection activeCell="J14" sqref="J14"/>
    </sheetView>
  </sheetViews>
  <sheetFormatPr defaultRowHeight="17" x14ac:dyDescent="0.45"/>
  <cols>
    <col min="3" max="3" width="8.6640625" style="1"/>
    <col min="6" max="6" width="8.6640625" style="1"/>
  </cols>
  <sheetData>
    <row r="1" spans="3:6" x14ac:dyDescent="0.45">
      <c r="C1" s="8" t="s">
        <v>38</v>
      </c>
      <c r="F1" s="8" t="s">
        <v>39</v>
      </c>
    </row>
    <row r="3" spans="3:6" x14ac:dyDescent="0.45">
      <c r="C3" s="7" t="s">
        <v>28</v>
      </c>
    </row>
    <row r="5" spans="3:6" x14ac:dyDescent="0.45">
      <c r="C5" s="7" t="s">
        <v>13</v>
      </c>
      <c r="F5" s="7" t="s">
        <v>34</v>
      </c>
    </row>
    <row r="7" spans="3:6" x14ac:dyDescent="0.45">
      <c r="C7" s="7" t="s">
        <v>14</v>
      </c>
    </row>
    <row r="9" spans="3:6" x14ac:dyDescent="0.45">
      <c r="C9" s="7" t="s">
        <v>32</v>
      </c>
      <c r="F9" s="7" t="s">
        <v>35</v>
      </c>
    </row>
    <row r="11" spans="3:6" x14ac:dyDescent="0.45">
      <c r="C11" s="7" t="s">
        <v>16</v>
      </c>
    </row>
    <row r="13" spans="3:6" x14ac:dyDescent="0.45">
      <c r="C13" s="7" t="s">
        <v>17</v>
      </c>
    </row>
    <row r="15" spans="3:6" x14ac:dyDescent="0.45">
      <c r="C15" s="7" t="s">
        <v>18</v>
      </c>
    </row>
    <row r="16" spans="3:6" x14ac:dyDescent="0.45">
      <c r="F16" s="7" t="s">
        <v>36</v>
      </c>
    </row>
    <row r="17" spans="3:6" x14ac:dyDescent="0.45">
      <c r="C17" s="7" t="s">
        <v>19</v>
      </c>
    </row>
    <row r="19" spans="3:6" x14ac:dyDescent="0.45">
      <c r="C19" s="7" t="s">
        <v>20</v>
      </c>
    </row>
    <row r="21" spans="3:6" x14ac:dyDescent="0.45">
      <c r="C21" s="7" t="s">
        <v>44</v>
      </c>
    </row>
    <row r="23" spans="3:6" x14ac:dyDescent="0.45">
      <c r="C23" s="7" t="s">
        <v>22</v>
      </c>
      <c r="F23" s="7" t="s">
        <v>37</v>
      </c>
    </row>
    <row r="25" spans="3:6" x14ac:dyDescent="0.45">
      <c r="C25" s="7" t="s">
        <v>23</v>
      </c>
    </row>
    <row r="27" spans="3:6" x14ac:dyDescent="0.45">
      <c r="C27" s="7" t="s">
        <v>24</v>
      </c>
    </row>
    <row r="29" spans="3:6" x14ac:dyDescent="0.45">
      <c r="C29" s="7" t="s">
        <v>25</v>
      </c>
    </row>
    <row r="31" spans="3:6" x14ac:dyDescent="0.45">
      <c r="C31" s="7" t="s">
        <v>33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6"/>
  <sheetViews>
    <sheetView topLeftCell="X1" zoomScale="70" zoomScaleNormal="70" workbookViewId="0">
      <selection activeCell="AS4" sqref="AS4"/>
    </sheetView>
  </sheetViews>
  <sheetFormatPr defaultRowHeight="17" x14ac:dyDescent="0.45"/>
  <cols>
    <col min="2" max="2" width="5" style="1" customWidth="1"/>
    <col min="3" max="3" width="7" style="1" customWidth="1"/>
    <col min="4" max="11" width="3.6640625" style="1" customWidth="1"/>
    <col min="12" max="12" width="8.4140625" style="1" customWidth="1"/>
    <col min="13" max="20" width="3.6640625" style="1" customWidth="1"/>
    <col min="21" max="22" width="7" style="1" customWidth="1"/>
    <col min="23" max="23" width="10.58203125" customWidth="1"/>
    <col min="25" max="34" width="4.4140625" customWidth="1"/>
    <col min="35" max="35" width="8.58203125" customWidth="1"/>
    <col min="36" max="44" width="4.4140625" customWidth="1"/>
    <col min="45" max="45" width="7.5" customWidth="1"/>
  </cols>
  <sheetData>
    <row r="1" spans="1:46" x14ac:dyDescent="0.45">
      <c r="A1" t="s">
        <v>0</v>
      </c>
      <c r="B1" s="3" t="s">
        <v>30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8</v>
      </c>
      <c r="O1" s="3" t="s">
        <v>7</v>
      </c>
      <c r="P1" s="3" t="s">
        <v>6</v>
      </c>
      <c r="Q1" s="3" t="s">
        <v>5</v>
      </c>
      <c r="R1" s="3" t="s">
        <v>4</v>
      </c>
      <c r="S1" s="3" t="s">
        <v>3</v>
      </c>
      <c r="T1" s="3" t="s">
        <v>2</v>
      </c>
      <c r="U1" s="5" t="s">
        <v>12</v>
      </c>
      <c r="V1" s="3" t="s">
        <v>47</v>
      </c>
      <c r="W1" s="6" t="s">
        <v>31</v>
      </c>
      <c r="Y1" s="3" t="s">
        <v>30</v>
      </c>
      <c r="Z1" s="3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8</v>
      </c>
      <c r="AL1" s="3" t="s">
        <v>7</v>
      </c>
      <c r="AM1" s="3" t="s">
        <v>6</v>
      </c>
      <c r="AN1" s="3" t="s">
        <v>5</v>
      </c>
      <c r="AO1" s="3" t="s">
        <v>4</v>
      </c>
      <c r="AP1" s="3" t="s">
        <v>3</v>
      </c>
      <c r="AQ1" s="3" t="s">
        <v>2</v>
      </c>
      <c r="AR1" s="5" t="s">
        <v>12</v>
      </c>
      <c r="AS1" s="3" t="s">
        <v>47</v>
      </c>
      <c r="AT1" s="6" t="s">
        <v>40</v>
      </c>
    </row>
    <row r="2" spans="1:46" x14ac:dyDescent="0.45">
      <c r="B2" s="2">
        <v>1</v>
      </c>
      <c r="C2" s="3" t="s">
        <v>28</v>
      </c>
      <c r="D2" s="2"/>
      <c r="E2" s="2"/>
      <c r="F2" s="2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  <c r="S2" s="2"/>
      <c r="T2" s="2"/>
      <c r="U2" s="3" t="s">
        <v>13</v>
      </c>
      <c r="V2" s="3"/>
      <c r="Y2" s="2">
        <v>1</v>
      </c>
      <c r="Z2" s="3" t="s">
        <v>34</v>
      </c>
      <c r="AA2" s="2"/>
      <c r="AB2" s="2"/>
      <c r="AC2" s="2"/>
      <c r="AD2" s="2"/>
      <c r="AE2" s="2"/>
      <c r="AF2" s="2" t="s">
        <v>26</v>
      </c>
      <c r="AG2" s="2"/>
      <c r="AH2" s="2"/>
      <c r="AI2" s="4"/>
      <c r="AJ2" s="2"/>
      <c r="AK2" s="2"/>
      <c r="AL2" s="2"/>
      <c r="AM2" s="2"/>
      <c r="AN2" s="2"/>
      <c r="AO2" s="2"/>
      <c r="AP2" s="2"/>
      <c r="AQ2" s="2"/>
      <c r="AR2" s="3" t="s">
        <v>45</v>
      </c>
      <c r="AS2" s="3">
        <v>4</v>
      </c>
    </row>
    <row r="3" spans="1:46" x14ac:dyDescent="0.45">
      <c r="B3" s="2">
        <v>2</v>
      </c>
      <c r="C3" s="3" t="s">
        <v>28</v>
      </c>
      <c r="D3" s="2"/>
      <c r="E3" s="2"/>
      <c r="F3" s="2"/>
      <c r="G3" s="2"/>
      <c r="H3" s="2"/>
      <c r="I3" s="2"/>
      <c r="J3" s="2"/>
      <c r="K3" s="2"/>
      <c r="L3" s="4"/>
      <c r="M3" s="2"/>
      <c r="N3" s="2"/>
      <c r="O3" s="2"/>
      <c r="P3" s="2"/>
      <c r="Q3" s="2"/>
      <c r="R3" s="2"/>
      <c r="S3" s="2"/>
      <c r="T3" s="2"/>
      <c r="U3" s="3" t="s">
        <v>14</v>
      </c>
      <c r="V3" s="3"/>
      <c r="Y3" s="2">
        <v>2</v>
      </c>
      <c r="Z3" s="3" t="s">
        <v>34</v>
      </c>
      <c r="AA3" s="2"/>
      <c r="AB3" s="2"/>
      <c r="AC3" s="2"/>
      <c r="AD3" s="2"/>
      <c r="AE3" s="2"/>
      <c r="AF3" s="2"/>
      <c r="AG3" s="2"/>
      <c r="AH3" s="2"/>
      <c r="AI3" s="4"/>
      <c r="AJ3" s="2"/>
      <c r="AK3" s="2"/>
      <c r="AL3" s="2" t="s">
        <v>26</v>
      </c>
      <c r="AM3" s="2"/>
      <c r="AN3" s="2"/>
      <c r="AO3" s="2"/>
      <c r="AP3" s="2"/>
      <c r="AQ3" s="2"/>
      <c r="AR3" s="3" t="s">
        <v>36</v>
      </c>
      <c r="AS3" s="3">
        <f>1/4</f>
        <v>0.25</v>
      </c>
    </row>
    <row r="4" spans="1:46" x14ac:dyDescent="0.45">
      <c r="B4" s="2">
        <v>3</v>
      </c>
      <c r="C4" s="3" t="s">
        <v>28</v>
      </c>
      <c r="D4" s="2"/>
      <c r="E4" s="2"/>
      <c r="F4" s="2"/>
      <c r="G4" s="2"/>
      <c r="H4" s="2"/>
      <c r="I4" s="2"/>
      <c r="J4" s="2"/>
      <c r="K4" s="2"/>
      <c r="L4" s="4"/>
      <c r="M4" s="2"/>
      <c r="N4" s="2"/>
      <c r="O4" s="2"/>
      <c r="P4" s="2"/>
      <c r="Q4" s="2"/>
      <c r="R4" s="2"/>
      <c r="S4" s="2"/>
      <c r="T4" s="2"/>
      <c r="U4" s="3" t="s">
        <v>15</v>
      </c>
      <c r="V4" s="3"/>
      <c r="Y4" s="9">
        <v>3</v>
      </c>
      <c r="Z4" s="10" t="s">
        <v>34</v>
      </c>
      <c r="AA4" s="9"/>
      <c r="AB4" s="9"/>
      <c r="AC4" s="9"/>
      <c r="AD4" s="9"/>
      <c r="AE4" s="9" t="s">
        <v>27</v>
      </c>
      <c r="AF4" s="9"/>
      <c r="AG4" s="9"/>
      <c r="AH4" s="9"/>
      <c r="AI4" s="11"/>
      <c r="AJ4" s="9"/>
      <c r="AK4" s="9"/>
      <c r="AL4" s="9"/>
      <c r="AM4" s="9" t="s">
        <v>26</v>
      </c>
      <c r="AN4" s="9"/>
      <c r="AO4" s="9"/>
      <c r="AP4" s="9"/>
      <c r="AQ4" s="9"/>
      <c r="AR4" s="10" t="s">
        <v>42</v>
      </c>
      <c r="AS4" s="3">
        <f>1/5</f>
        <v>0.2</v>
      </c>
    </row>
    <row r="5" spans="1:46" x14ac:dyDescent="0.45">
      <c r="B5" s="2">
        <v>4</v>
      </c>
      <c r="C5" s="3" t="s">
        <v>28</v>
      </c>
      <c r="D5" s="2"/>
      <c r="E5" s="2"/>
      <c r="F5" s="2"/>
      <c r="G5" s="2"/>
      <c r="H5" s="2"/>
      <c r="I5" s="2"/>
      <c r="J5" s="2"/>
      <c r="K5" s="2"/>
      <c r="L5" s="4"/>
      <c r="M5" s="2"/>
      <c r="N5" s="2"/>
      <c r="O5" s="2"/>
      <c r="P5" s="2"/>
      <c r="Q5" s="2"/>
      <c r="R5" s="2"/>
      <c r="S5" s="2"/>
      <c r="T5" s="2"/>
      <c r="U5" s="3" t="s">
        <v>16</v>
      </c>
      <c r="V5" s="3"/>
      <c r="Y5" s="2">
        <v>4</v>
      </c>
      <c r="Z5" s="3" t="s">
        <v>35</v>
      </c>
      <c r="AA5" s="2"/>
      <c r="AB5" s="2"/>
      <c r="AC5" s="2"/>
      <c r="AD5" s="2" t="s">
        <v>26</v>
      </c>
      <c r="AE5" s="2"/>
      <c r="AF5" s="2"/>
      <c r="AG5" s="2"/>
      <c r="AH5" s="2"/>
      <c r="AI5" s="4"/>
      <c r="AJ5" s="2"/>
      <c r="AK5" s="2"/>
      <c r="AL5" s="2"/>
      <c r="AM5" s="2"/>
      <c r="AN5" s="2"/>
      <c r="AO5" s="2"/>
      <c r="AP5" s="2"/>
      <c r="AQ5" s="2"/>
      <c r="AR5" s="3" t="s">
        <v>41</v>
      </c>
      <c r="AS5" s="3">
        <v>6</v>
      </c>
    </row>
    <row r="6" spans="1:46" x14ac:dyDescent="0.45">
      <c r="B6" s="2">
        <v>5</v>
      </c>
      <c r="C6" s="3" t="s">
        <v>28</v>
      </c>
      <c r="D6" s="2"/>
      <c r="E6" s="2"/>
      <c r="F6" s="2"/>
      <c r="G6" s="2"/>
      <c r="H6" s="2"/>
      <c r="I6" s="2"/>
      <c r="J6" s="2"/>
      <c r="K6" s="2"/>
      <c r="L6" s="4"/>
      <c r="M6" s="2"/>
      <c r="N6" s="2"/>
      <c r="O6" s="2"/>
      <c r="P6" s="2"/>
      <c r="Q6" s="2"/>
      <c r="R6" s="2"/>
      <c r="S6" s="2"/>
      <c r="T6" s="2"/>
      <c r="U6" s="3" t="s">
        <v>17</v>
      </c>
      <c r="V6" s="3"/>
      <c r="Y6" s="2">
        <v>5</v>
      </c>
      <c r="Z6" s="3" t="s">
        <v>35</v>
      </c>
      <c r="AA6" s="2"/>
      <c r="AB6" s="2"/>
      <c r="AC6" s="2"/>
      <c r="AD6" s="2"/>
      <c r="AE6" s="2"/>
      <c r="AF6" s="2"/>
      <c r="AG6" s="2"/>
      <c r="AH6" s="2"/>
      <c r="AI6" s="4"/>
      <c r="AJ6" s="2"/>
      <c r="AK6" s="2"/>
      <c r="AL6" s="2"/>
      <c r="AM6" s="2"/>
      <c r="AN6" s="2"/>
      <c r="AO6" s="2"/>
      <c r="AP6" s="2" t="s">
        <v>26</v>
      </c>
      <c r="AQ6" s="2"/>
      <c r="AR6" s="3" t="s">
        <v>42</v>
      </c>
      <c r="AS6" s="3">
        <f>1/8</f>
        <v>0.125</v>
      </c>
    </row>
    <row r="7" spans="1:46" x14ac:dyDescent="0.45">
      <c r="B7" s="2">
        <v>6</v>
      </c>
      <c r="C7" s="3" t="s">
        <v>28</v>
      </c>
      <c r="D7" s="2"/>
      <c r="E7" s="2"/>
      <c r="F7" s="2"/>
      <c r="G7" s="2"/>
      <c r="H7" s="2"/>
      <c r="I7" s="2"/>
      <c r="J7" s="2"/>
      <c r="K7" s="2"/>
      <c r="L7" s="4"/>
      <c r="M7" s="2"/>
      <c r="N7" s="2"/>
      <c r="O7" s="2"/>
      <c r="P7" s="2"/>
      <c r="Q7" s="2"/>
      <c r="R7" s="2"/>
      <c r="S7" s="2"/>
      <c r="T7" s="2"/>
      <c r="U7" s="3" t="s">
        <v>18</v>
      </c>
      <c r="V7" s="3"/>
      <c r="Y7" s="2">
        <v>6</v>
      </c>
      <c r="Z7" s="3" t="s">
        <v>41</v>
      </c>
      <c r="AA7" s="2"/>
      <c r="AB7" s="2"/>
      <c r="AC7" s="2"/>
      <c r="AD7" s="2"/>
      <c r="AE7" s="2"/>
      <c r="AF7" s="2"/>
      <c r="AG7" s="2"/>
      <c r="AH7" s="2" t="s">
        <v>26</v>
      </c>
      <c r="AI7" s="4"/>
      <c r="AJ7" s="2"/>
      <c r="AK7" s="2"/>
      <c r="AL7" s="2"/>
      <c r="AM7" s="2"/>
      <c r="AN7" s="2"/>
      <c r="AO7" s="2"/>
      <c r="AP7" s="2"/>
      <c r="AQ7" s="2"/>
      <c r="AR7" s="3" t="s">
        <v>42</v>
      </c>
      <c r="AS7" s="3">
        <v>2</v>
      </c>
    </row>
    <row r="8" spans="1:46" x14ac:dyDescent="0.45">
      <c r="B8" s="2">
        <v>7</v>
      </c>
      <c r="C8" s="3" t="s">
        <v>28</v>
      </c>
      <c r="D8" s="2"/>
      <c r="E8" s="2"/>
      <c r="F8" s="2"/>
      <c r="G8" s="2"/>
      <c r="H8" s="2"/>
      <c r="I8" s="2"/>
      <c r="J8" s="2"/>
      <c r="K8" s="2"/>
      <c r="L8" s="4"/>
      <c r="M8" s="2"/>
      <c r="N8" s="2"/>
      <c r="O8" s="2"/>
      <c r="P8" s="2"/>
      <c r="Q8" s="2"/>
      <c r="R8" s="2"/>
      <c r="S8" s="2"/>
      <c r="T8" s="2"/>
      <c r="U8" s="3" t="s">
        <v>19</v>
      </c>
      <c r="V8" s="3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1:46" x14ac:dyDescent="0.45">
      <c r="B9" s="2">
        <v>8</v>
      </c>
      <c r="C9" s="3" t="s">
        <v>28</v>
      </c>
      <c r="D9" s="2"/>
      <c r="E9" s="2"/>
      <c r="F9" s="2"/>
      <c r="G9" s="2"/>
      <c r="H9" s="2"/>
      <c r="I9" s="2"/>
      <c r="J9" s="2"/>
      <c r="K9" s="2"/>
      <c r="L9" s="4"/>
      <c r="M9" s="2"/>
      <c r="N9" s="2"/>
      <c r="O9" s="2"/>
      <c r="P9" s="2"/>
      <c r="Q9" s="2"/>
      <c r="R9" s="2"/>
      <c r="S9" s="2"/>
      <c r="T9" s="2"/>
      <c r="U9" s="3" t="s">
        <v>20</v>
      </c>
      <c r="V9" s="3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1:46" x14ac:dyDescent="0.45">
      <c r="B10" s="2">
        <v>9</v>
      </c>
      <c r="C10" s="3" t="s">
        <v>28</v>
      </c>
      <c r="D10" s="2"/>
      <c r="E10" s="2"/>
      <c r="F10" s="2"/>
      <c r="G10" s="2"/>
      <c r="H10" s="2"/>
      <c r="I10" s="2"/>
      <c r="J10" s="2"/>
      <c r="K10" s="2"/>
      <c r="L10" s="4"/>
      <c r="M10" s="2"/>
      <c r="N10" s="2"/>
      <c r="O10" s="2"/>
      <c r="P10" s="2"/>
      <c r="Q10" s="2"/>
      <c r="R10" s="2"/>
      <c r="S10" s="2"/>
      <c r="T10" s="2"/>
      <c r="U10" s="3" t="s">
        <v>21</v>
      </c>
      <c r="V10" s="3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6" x14ac:dyDescent="0.45">
      <c r="B11" s="2">
        <v>10</v>
      </c>
      <c r="C11" s="3" t="s">
        <v>28</v>
      </c>
      <c r="D11" s="2"/>
      <c r="E11" s="2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  <c r="R11" s="2"/>
      <c r="S11" s="2"/>
      <c r="T11" s="2"/>
      <c r="U11" s="3" t="s">
        <v>22</v>
      </c>
      <c r="V11" s="3"/>
    </row>
    <row r="12" spans="1:46" x14ac:dyDescent="0.45">
      <c r="B12" s="2">
        <v>11</v>
      </c>
      <c r="C12" s="3" t="s">
        <v>28</v>
      </c>
      <c r="D12" s="2"/>
      <c r="E12" s="2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2"/>
      <c r="R12" s="2"/>
      <c r="S12" s="2"/>
      <c r="T12" s="2"/>
      <c r="U12" s="3" t="s">
        <v>23</v>
      </c>
      <c r="V12" s="3"/>
    </row>
    <row r="13" spans="1:46" x14ac:dyDescent="0.45">
      <c r="B13" s="2">
        <v>12</v>
      </c>
      <c r="C13" s="3" t="s">
        <v>28</v>
      </c>
      <c r="D13" s="2"/>
      <c r="E13" s="2"/>
      <c r="F13" s="2"/>
      <c r="G13" s="2"/>
      <c r="H13" s="2"/>
      <c r="I13" s="2"/>
      <c r="J13" s="2"/>
      <c r="K13" s="2"/>
      <c r="L13" s="4"/>
      <c r="M13" s="2"/>
      <c r="N13" s="2"/>
      <c r="O13" s="2"/>
      <c r="P13" s="2"/>
      <c r="Q13" s="2"/>
      <c r="R13" s="2"/>
      <c r="S13" s="2"/>
      <c r="T13" s="2"/>
      <c r="U13" s="3" t="s">
        <v>24</v>
      </c>
      <c r="V13" s="3"/>
    </row>
    <row r="14" spans="1:46" x14ac:dyDescent="0.45">
      <c r="B14" s="2">
        <v>13</v>
      </c>
      <c r="C14" s="3" t="s">
        <v>28</v>
      </c>
      <c r="D14" s="2"/>
      <c r="E14" s="2"/>
      <c r="F14" s="2"/>
      <c r="G14" s="2"/>
      <c r="H14" s="2"/>
      <c r="I14" s="2"/>
      <c r="J14" s="2"/>
      <c r="K14" s="2"/>
      <c r="L14" s="4"/>
      <c r="M14" s="2"/>
      <c r="N14" s="2"/>
      <c r="O14" s="2"/>
      <c r="P14" s="2"/>
      <c r="Q14" s="2"/>
      <c r="R14" s="2"/>
      <c r="S14" s="2"/>
      <c r="T14" s="2"/>
      <c r="U14" s="3" t="s">
        <v>25</v>
      </c>
      <c r="V14" s="3"/>
    </row>
    <row r="15" spans="1:46" x14ac:dyDescent="0.45">
      <c r="B15" s="2">
        <v>14</v>
      </c>
      <c r="C15" s="3" t="s">
        <v>28</v>
      </c>
      <c r="D15" s="2"/>
      <c r="E15" s="2"/>
      <c r="F15" s="2"/>
      <c r="G15" s="2"/>
      <c r="H15" s="2"/>
      <c r="I15" s="2"/>
      <c r="J15" s="2"/>
      <c r="K15" s="2"/>
      <c r="L15" s="4"/>
      <c r="M15" s="2"/>
      <c r="N15" s="2"/>
      <c r="O15" s="2"/>
      <c r="P15" s="2"/>
      <c r="Q15" s="2"/>
      <c r="R15" s="2"/>
      <c r="S15" s="2"/>
      <c r="T15" s="2"/>
      <c r="U15" s="3" t="s">
        <v>26</v>
      </c>
      <c r="V15" s="3"/>
    </row>
    <row r="16" spans="1:46" x14ac:dyDescent="0.45">
      <c r="B16" s="2">
        <v>15</v>
      </c>
      <c r="C16" s="3" t="s">
        <v>13</v>
      </c>
      <c r="D16" s="2"/>
      <c r="E16" s="2"/>
      <c r="F16" s="2"/>
      <c r="G16" s="2"/>
      <c r="H16" s="2"/>
      <c r="I16" s="2"/>
      <c r="J16" s="2"/>
      <c r="K16" s="2"/>
      <c r="L16" s="4"/>
      <c r="M16" s="2"/>
      <c r="N16" s="2"/>
      <c r="O16" s="2"/>
      <c r="P16" s="2"/>
      <c r="Q16" s="2"/>
      <c r="R16" s="2"/>
      <c r="S16" s="2"/>
      <c r="T16" s="2"/>
      <c r="U16" s="3" t="s">
        <v>14</v>
      </c>
      <c r="V16" s="3"/>
    </row>
    <row r="17" spans="2:22" x14ac:dyDescent="0.45">
      <c r="B17" s="2">
        <v>16</v>
      </c>
      <c r="C17" s="3" t="s">
        <v>13</v>
      </c>
      <c r="D17" s="2"/>
      <c r="E17" s="2"/>
      <c r="F17" s="2"/>
      <c r="G17" s="2"/>
      <c r="H17" s="2"/>
      <c r="I17" s="2"/>
      <c r="J17" s="2"/>
      <c r="K17" s="2"/>
      <c r="L17" s="4"/>
      <c r="M17" s="2"/>
      <c r="N17" s="2"/>
      <c r="O17" s="2"/>
      <c r="P17" s="2"/>
      <c r="Q17" s="2"/>
      <c r="R17" s="2"/>
      <c r="S17" s="2"/>
      <c r="T17" s="2"/>
      <c r="U17" s="3" t="s">
        <v>15</v>
      </c>
      <c r="V17" s="3"/>
    </row>
    <row r="18" spans="2:22" x14ac:dyDescent="0.45">
      <c r="B18" s="2">
        <v>17</v>
      </c>
      <c r="C18" s="3" t="s">
        <v>13</v>
      </c>
      <c r="D18" s="2"/>
      <c r="E18" s="2"/>
      <c r="F18" s="2"/>
      <c r="G18" s="2"/>
      <c r="H18" s="2"/>
      <c r="I18" s="2"/>
      <c r="J18" s="2"/>
      <c r="K18" s="2"/>
      <c r="L18" s="4"/>
      <c r="M18" s="2"/>
      <c r="N18" s="2"/>
      <c r="O18" s="2"/>
      <c r="P18" s="2"/>
      <c r="Q18" s="2"/>
      <c r="R18" s="2"/>
      <c r="S18" s="2"/>
      <c r="T18" s="2"/>
      <c r="U18" s="3" t="s">
        <v>16</v>
      </c>
      <c r="V18" s="3"/>
    </row>
    <row r="19" spans="2:22" x14ac:dyDescent="0.45">
      <c r="B19" s="2">
        <v>18</v>
      </c>
      <c r="C19" s="3" t="s">
        <v>13</v>
      </c>
      <c r="D19" s="2"/>
      <c r="E19" s="2"/>
      <c r="F19" s="2"/>
      <c r="G19" s="2"/>
      <c r="H19" s="2"/>
      <c r="I19" s="2"/>
      <c r="J19" s="2"/>
      <c r="K19" s="2"/>
      <c r="L19" s="4"/>
      <c r="M19" s="2"/>
      <c r="N19" s="2"/>
      <c r="O19" s="2"/>
      <c r="P19" s="2"/>
      <c r="Q19" s="2"/>
      <c r="R19" s="2"/>
      <c r="S19" s="2"/>
      <c r="T19" s="2"/>
      <c r="U19" s="3" t="s">
        <v>17</v>
      </c>
      <c r="V19" s="3"/>
    </row>
    <row r="20" spans="2:22" x14ac:dyDescent="0.45">
      <c r="B20" s="2">
        <v>19</v>
      </c>
      <c r="C20" s="3" t="s">
        <v>13</v>
      </c>
      <c r="D20" s="2"/>
      <c r="E20" s="2"/>
      <c r="F20" s="2"/>
      <c r="G20" s="2"/>
      <c r="H20" s="2"/>
      <c r="I20" s="2"/>
      <c r="J20" s="2"/>
      <c r="K20" s="2"/>
      <c r="L20" s="4"/>
      <c r="M20" s="2"/>
      <c r="N20" s="2"/>
      <c r="O20" s="2"/>
      <c r="P20" s="2"/>
      <c r="Q20" s="2"/>
      <c r="R20" s="2"/>
      <c r="S20" s="2"/>
      <c r="T20" s="2"/>
      <c r="U20" s="3" t="s">
        <v>18</v>
      </c>
      <c r="V20" s="3"/>
    </row>
    <row r="21" spans="2:22" x14ac:dyDescent="0.45">
      <c r="B21" s="2">
        <v>20</v>
      </c>
      <c r="C21" s="3" t="s">
        <v>13</v>
      </c>
      <c r="D21" s="2"/>
      <c r="E21" s="2"/>
      <c r="F21" s="2"/>
      <c r="G21" s="2"/>
      <c r="H21" s="2"/>
      <c r="I21" s="2"/>
      <c r="J21" s="2"/>
      <c r="K21" s="2"/>
      <c r="L21" s="4"/>
      <c r="M21" s="2"/>
      <c r="N21" s="2"/>
      <c r="O21" s="2"/>
      <c r="P21" s="2"/>
      <c r="Q21" s="2"/>
      <c r="R21" s="2"/>
      <c r="S21" s="2"/>
      <c r="T21" s="2"/>
      <c r="U21" s="3" t="s">
        <v>19</v>
      </c>
      <c r="V21" s="3"/>
    </row>
    <row r="22" spans="2:22" x14ac:dyDescent="0.45">
      <c r="B22" s="2">
        <v>21</v>
      </c>
      <c r="C22" s="3" t="s">
        <v>13</v>
      </c>
      <c r="D22" s="2"/>
      <c r="E22" s="2"/>
      <c r="F22" s="2"/>
      <c r="G22" s="2"/>
      <c r="H22" s="2"/>
      <c r="I22" s="2"/>
      <c r="J22" s="2"/>
      <c r="K22" s="2"/>
      <c r="L22" s="4"/>
      <c r="M22" s="2"/>
      <c r="N22" s="2"/>
      <c r="O22" s="2"/>
      <c r="P22" s="2"/>
      <c r="Q22" s="2"/>
      <c r="R22" s="2"/>
      <c r="S22" s="2"/>
      <c r="T22" s="2"/>
      <c r="U22" s="3" t="s">
        <v>20</v>
      </c>
      <c r="V22" s="3"/>
    </row>
    <row r="23" spans="2:22" x14ac:dyDescent="0.45">
      <c r="B23" s="2">
        <v>22</v>
      </c>
      <c r="C23" s="3" t="s">
        <v>13</v>
      </c>
      <c r="D23" s="2"/>
      <c r="E23" s="2"/>
      <c r="F23" s="2"/>
      <c r="G23" s="2"/>
      <c r="H23" s="2"/>
      <c r="I23" s="2"/>
      <c r="J23" s="2"/>
      <c r="K23" s="2"/>
      <c r="L23" s="4"/>
      <c r="M23" s="2"/>
      <c r="N23" s="2"/>
      <c r="O23" s="2"/>
      <c r="P23" s="2"/>
      <c r="Q23" s="2"/>
      <c r="R23" s="2"/>
      <c r="S23" s="2"/>
      <c r="T23" s="2"/>
      <c r="U23" s="3" t="s">
        <v>21</v>
      </c>
      <c r="V23" s="3"/>
    </row>
    <row r="24" spans="2:22" x14ac:dyDescent="0.45">
      <c r="B24" s="2">
        <v>23</v>
      </c>
      <c r="C24" s="3" t="s">
        <v>13</v>
      </c>
      <c r="D24" s="2"/>
      <c r="E24" s="2"/>
      <c r="F24" s="2"/>
      <c r="G24" s="2"/>
      <c r="H24" s="2"/>
      <c r="I24" s="2"/>
      <c r="J24" s="2"/>
      <c r="K24" s="2"/>
      <c r="L24" s="4"/>
      <c r="M24" s="2"/>
      <c r="N24" s="2"/>
      <c r="O24" s="2"/>
      <c r="P24" s="2"/>
      <c r="Q24" s="2"/>
      <c r="R24" s="2"/>
      <c r="S24" s="2"/>
      <c r="T24" s="2"/>
      <c r="U24" s="3" t="s">
        <v>22</v>
      </c>
      <c r="V24" s="3"/>
    </row>
    <row r="25" spans="2:22" x14ac:dyDescent="0.45">
      <c r="B25" s="2">
        <v>24</v>
      </c>
      <c r="C25" s="3" t="s">
        <v>13</v>
      </c>
      <c r="D25" s="2"/>
      <c r="E25" s="2"/>
      <c r="F25" s="2"/>
      <c r="G25" s="2"/>
      <c r="H25" s="2"/>
      <c r="I25" s="2"/>
      <c r="J25" s="2"/>
      <c r="K25" s="2"/>
      <c r="L25" s="4"/>
      <c r="M25" s="2"/>
      <c r="N25" s="2"/>
      <c r="O25" s="2"/>
      <c r="P25" s="2"/>
      <c r="Q25" s="2"/>
      <c r="R25" s="2"/>
      <c r="S25" s="2"/>
      <c r="T25" s="2"/>
      <c r="U25" s="3" t="s">
        <v>23</v>
      </c>
      <c r="V25" s="3"/>
    </row>
    <row r="26" spans="2:22" x14ac:dyDescent="0.45">
      <c r="B26" s="2">
        <v>25</v>
      </c>
      <c r="C26" s="3" t="s">
        <v>13</v>
      </c>
      <c r="D26" s="2"/>
      <c r="E26" s="2"/>
      <c r="F26" s="2"/>
      <c r="G26" s="2"/>
      <c r="H26" s="2"/>
      <c r="I26" s="2"/>
      <c r="J26" s="2"/>
      <c r="K26" s="2"/>
      <c r="L26" s="4"/>
      <c r="M26" s="2"/>
      <c r="N26" s="2"/>
      <c r="O26" s="2"/>
      <c r="P26" s="2"/>
      <c r="Q26" s="2"/>
      <c r="R26" s="2"/>
      <c r="S26" s="2"/>
      <c r="T26" s="2"/>
      <c r="U26" s="3" t="s">
        <v>24</v>
      </c>
      <c r="V26" s="3"/>
    </row>
    <row r="27" spans="2:22" x14ac:dyDescent="0.45">
      <c r="B27" s="2">
        <v>26</v>
      </c>
      <c r="C27" s="3" t="s">
        <v>13</v>
      </c>
      <c r="D27" s="2"/>
      <c r="E27" s="2"/>
      <c r="F27" s="2"/>
      <c r="G27" s="2"/>
      <c r="H27" s="2"/>
      <c r="I27" s="2"/>
      <c r="J27" s="2"/>
      <c r="K27" s="2"/>
      <c r="L27" s="4"/>
      <c r="M27" s="2"/>
      <c r="N27" s="2"/>
      <c r="O27" s="2"/>
      <c r="P27" s="2"/>
      <c r="Q27" s="2"/>
      <c r="R27" s="2"/>
      <c r="S27" s="2"/>
      <c r="T27" s="2"/>
      <c r="U27" s="3" t="s">
        <v>25</v>
      </c>
      <c r="V27" s="3"/>
    </row>
    <row r="28" spans="2:22" x14ac:dyDescent="0.45">
      <c r="B28" s="2">
        <v>27</v>
      </c>
      <c r="C28" s="3" t="s">
        <v>13</v>
      </c>
      <c r="D28" s="2"/>
      <c r="E28" s="2"/>
      <c r="F28" s="2"/>
      <c r="G28" s="2"/>
      <c r="H28" s="2"/>
      <c r="I28" s="2"/>
      <c r="J28" s="2"/>
      <c r="K28" s="2"/>
      <c r="L28" s="4"/>
      <c r="M28" s="2"/>
      <c r="N28" s="2"/>
      <c r="O28" s="2"/>
      <c r="P28" s="2"/>
      <c r="Q28" s="2"/>
      <c r="R28" s="2"/>
      <c r="S28" s="2"/>
      <c r="T28" s="2"/>
      <c r="U28" s="3" t="s">
        <v>26</v>
      </c>
      <c r="V28" s="3"/>
    </row>
    <row r="29" spans="2:22" x14ac:dyDescent="0.45">
      <c r="B29" s="2">
        <v>28</v>
      </c>
      <c r="C29" s="3" t="s">
        <v>14</v>
      </c>
      <c r="D29" s="2"/>
      <c r="E29" s="2"/>
      <c r="F29" s="2"/>
      <c r="G29" s="2"/>
      <c r="H29" s="2"/>
      <c r="I29" s="2"/>
      <c r="J29" s="2"/>
      <c r="K29" s="2"/>
      <c r="L29" s="4"/>
      <c r="M29" s="2"/>
      <c r="N29" s="2"/>
      <c r="O29" s="2"/>
      <c r="P29" s="2"/>
      <c r="Q29" s="2"/>
      <c r="R29" s="2"/>
      <c r="S29" s="2"/>
      <c r="T29" s="2"/>
      <c r="U29" s="3" t="s">
        <v>15</v>
      </c>
      <c r="V29" s="3"/>
    </row>
    <row r="30" spans="2:22" x14ac:dyDescent="0.45">
      <c r="B30" s="2">
        <v>29</v>
      </c>
      <c r="C30" s="3" t="s">
        <v>14</v>
      </c>
      <c r="D30" s="2"/>
      <c r="E30" s="2"/>
      <c r="F30" s="2"/>
      <c r="G30" s="2"/>
      <c r="H30" s="2"/>
      <c r="I30" s="2"/>
      <c r="J30" s="2"/>
      <c r="K30" s="2"/>
      <c r="L30" s="4"/>
      <c r="M30" s="2"/>
      <c r="N30" s="2"/>
      <c r="O30" s="2"/>
      <c r="P30" s="2"/>
      <c r="Q30" s="2"/>
      <c r="R30" s="2"/>
      <c r="S30" s="2"/>
      <c r="T30" s="2"/>
      <c r="U30" s="3" t="s">
        <v>16</v>
      </c>
      <c r="V30" s="3"/>
    </row>
    <row r="31" spans="2:22" x14ac:dyDescent="0.45">
      <c r="B31" s="2">
        <v>30</v>
      </c>
      <c r="C31" s="3" t="s">
        <v>14</v>
      </c>
      <c r="D31" s="2"/>
      <c r="E31" s="2"/>
      <c r="F31" s="2"/>
      <c r="G31" s="2"/>
      <c r="H31" s="2"/>
      <c r="I31" s="2"/>
      <c r="J31" s="2"/>
      <c r="K31" s="2"/>
      <c r="L31" s="4"/>
      <c r="M31" s="2"/>
      <c r="N31" s="2"/>
      <c r="O31" s="2"/>
      <c r="P31" s="2"/>
      <c r="Q31" s="2"/>
      <c r="R31" s="2"/>
      <c r="S31" s="2"/>
      <c r="T31" s="2"/>
      <c r="U31" s="3" t="s">
        <v>17</v>
      </c>
      <c r="V31" s="3"/>
    </row>
    <row r="32" spans="2:22" x14ac:dyDescent="0.45">
      <c r="B32" s="2">
        <v>31</v>
      </c>
      <c r="C32" s="3" t="s">
        <v>14</v>
      </c>
      <c r="D32" s="2"/>
      <c r="E32" s="2"/>
      <c r="F32" s="2"/>
      <c r="G32" s="2"/>
      <c r="H32" s="2"/>
      <c r="I32" s="2"/>
      <c r="J32" s="2"/>
      <c r="K32" s="2"/>
      <c r="L32" s="4"/>
      <c r="M32" s="2"/>
      <c r="N32" s="2"/>
      <c r="O32" s="2"/>
      <c r="P32" s="2"/>
      <c r="Q32" s="2"/>
      <c r="R32" s="2"/>
      <c r="S32" s="2"/>
      <c r="T32" s="2"/>
      <c r="U32" s="3" t="s">
        <v>18</v>
      </c>
      <c r="V32" s="3"/>
    </row>
    <row r="33" spans="2:22" x14ac:dyDescent="0.45">
      <c r="B33" s="2">
        <v>32</v>
      </c>
      <c r="C33" s="3" t="s">
        <v>14</v>
      </c>
      <c r="D33" s="2"/>
      <c r="E33" s="2"/>
      <c r="F33" s="2"/>
      <c r="G33" s="2"/>
      <c r="H33" s="2"/>
      <c r="I33" s="2"/>
      <c r="J33" s="2"/>
      <c r="K33" s="2"/>
      <c r="L33" s="4"/>
      <c r="M33" s="2"/>
      <c r="N33" s="2"/>
      <c r="O33" s="2"/>
      <c r="P33" s="2"/>
      <c r="Q33" s="2"/>
      <c r="R33" s="2"/>
      <c r="S33" s="2"/>
      <c r="T33" s="2"/>
      <c r="U33" s="3" t="s">
        <v>19</v>
      </c>
      <c r="V33" s="3"/>
    </row>
    <row r="34" spans="2:22" x14ac:dyDescent="0.45">
      <c r="B34" s="2">
        <v>33</v>
      </c>
      <c r="C34" s="3" t="s">
        <v>14</v>
      </c>
      <c r="D34" s="2"/>
      <c r="E34" s="2"/>
      <c r="F34" s="2"/>
      <c r="G34" s="2"/>
      <c r="H34" s="2"/>
      <c r="I34" s="2"/>
      <c r="J34" s="2"/>
      <c r="K34" s="2"/>
      <c r="L34" s="4"/>
      <c r="M34" s="2"/>
      <c r="N34" s="2"/>
      <c r="O34" s="2"/>
      <c r="P34" s="2"/>
      <c r="Q34" s="2"/>
      <c r="R34" s="2"/>
      <c r="S34" s="2"/>
      <c r="T34" s="2"/>
      <c r="U34" s="3" t="s">
        <v>20</v>
      </c>
      <c r="V34" s="3"/>
    </row>
    <row r="35" spans="2:22" x14ac:dyDescent="0.45">
      <c r="B35" s="2">
        <v>34</v>
      </c>
      <c r="C35" s="3" t="s">
        <v>14</v>
      </c>
      <c r="D35" s="2"/>
      <c r="E35" s="2"/>
      <c r="F35" s="2"/>
      <c r="G35" s="2"/>
      <c r="H35" s="2"/>
      <c r="I35" s="2"/>
      <c r="J35" s="2"/>
      <c r="K35" s="2"/>
      <c r="L35" s="4"/>
      <c r="M35" s="2"/>
      <c r="N35" s="2"/>
      <c r="O35" s="2"/>
      <c r="P35" s="2"/>
      <c r="Q35" s="2"/>
      <c r="R35" s="2"/>
      <c r="S35" s="2"/>
      <c r="T35" s="2"/>
      <c r="U35" s="3" t="s">
        <v>21</v>
      </c>
      <c r="V35" s="3"/>
    </row>
    <row r="36" spans="2:22" x14ac:dyDescent="0.45">
      <c r="B36" s="2">
        <v>35</v>
      </c>
      <c r="C36" s="3" t="s">
        <v>14</v>
      </c>
      <c r="D36" s="2"/>
      <c r="E36" s="2"/>
      <c r="F36" s="2"/>
      <c r="G36" s="2"/>
      <c r="H36" s="2"/>
      <c r="I36" s="2"/>
      <c r="J36" s="2"/>
      <c r="K36" s="2"/>
      <c r="L36" s="4"/>
      <c r="M36" s="2"/>
      <c r="N36" s="2"/>
      <c r="O36" s="2"/>
      <c r="P36" s="2"/>
      <c r="Q36" s="2"/>
      <c r="R36" s="2"/>
      <c r="S36" s="2"/>
      <c r="T36" s="2"/>
      <c r="U36" s="3" t="s">
        <v>22</v>
      </c>
      <c r="V36" s="3"/>
    </row>
    <row r="37" spans="2:22" x14ac:dyDescent="0.45">
      <c r="B37" s="2">
        <v>36</v>
      </c>
      <c r="C37" s="3" t="s">
        <v>14</v>
      </c>
      <c r="D37" s="2"/>
      <c r="E37" s="2"/>
      <c r="F37" s="2"/>
      <c r="G37" s="2"/>
      <c r="H37" s="2"/>
      <c r="I37" s="2"/>
      <c r="J37" s="2"/>
      <c r="K37" s="2"/>
      <c r="L37" s="4"/>
      <c r="M37" s="2"/>
      <c r="N37" s="2"/>
      <c r="O37" s="2"/>
      <c r="P37" s="2"/>
      <c r="Q37" s="2"/>
      <c r="R37" s="2"/>
      <c r="S37" s="2"/>
      <c r="T37" s="2"/>
      <c r="U37" s="3" t="s">
        <v>23</v>
      </c>
      <c r="V37" s="3"/>
    </row>
    <row r="38" spans="2:22" x14ac:dyDescent="0.45">
      <c r="B38" s="2">
        <v>37</v>
      </c>
      <c r="C38" s="3" t="s">
        <v>14</v>
      </c>
      <c r="D38" s="2"/>
      <c r="E38" s="2"/>
      <c r="F38" s="2"/>
      <c r="G38" s="2"/>
      <c r="H38" s="2"/>
      <c r="I38" s="2"/>
      <c r="J38" s="2"/>
      <c r="K38" s="2"/>
      <c r="L38" s="4"/>
      <c r="M38" s="2"/>
      <c r="N38" s="2"/>
      <c r="O38" s="2"/>
      <c r="P38" s="2"/>
      <c r="Q38" s="2"/>
      <c r="R38" s="2"/>
      <c r="S38" s="2"/>
      <c r="T38" s="2"/>
      <c r="U38" s="3" t="s">
        <v>24</v>
      </c>
      <c r="V38" s="3"/>
    </row>
    <row r="39" spans="2:22" x14ac:dyDescent="0.45">
      <c r="B39" s="2">
        <v>38</v>
      </c>
      <c r="C39" s="3" t="s">
        <v>14</v>
      </c>
      <c r="D39" s="2"/>
      <c r="E39" s="2"/>
      <c r="F39" s="2"/>
      <c r="G39" s="2"/>
      <c r="H39" s="2"/>
      <c r="I39" s="2"/>
      <c r="J39" s="2"/>
      <c r="K39" s="2"/>
      <c r="L39" s="4"/>
      <c r="M39" s="2"/>
      <c r="N39" s="2"/>
      <c r="O39" s="2"/>
      <c r="P39" s="2"/>
      <c r="Q39" s="2"/>
      <c r="R39" s="2"/>
      <c r="S39" s="2"/>
      <c r="T39" s="2"/>
      <c r="U39" s="3" t="s">
        <v>25</v>
      </c>
      <c r="V39" s="3"/>
    </row>
    <row r="40" spans="2:22" x14ac:dyDescent="0.45">
      <c r="B40" s="2">
        <v>39</v>
      </c>
      <c r="C40" s="3" t="s">
        <v>14</v>
      </c>
      <c r="D40" s="2"/>
      <c r="E40" s="2"/>
      <c r="F40" s="2"/>
      <c r="G40" s="2"/>
      <c r="H40" s="2"/>
      <c r="I40" s="2"/>
      <c r="J40" s="2"/>
      <c r="K40" s="2"/>
      <c r="L40" s="4"/>
      <c r="M40" s="2"/>
      <c r="N40" s="2"/>
      <c r="O40" s="2"/>
      <c r="P40" s="2"/>
      <c r="Q40" s="2"/>
      <c r="R40" s="2"/>
      <c r="S40" s="2"/>
      <c r="T40" s="2"/>
      <c r="U40" s="3" t="s">
        <v>26</v>
      </c>
      <c r="V40" s="3"/>
    </row>
    <row r="41" spans="2:22" x14ac:dyDescent="0.45">
      <c r="B41" s="2">
        <v>40</v>
      </c>
      <c r="C41" s="3" t="s">
        <v>15</v>
      </c>
      <c r="D41" s="2"/>
      <c r="E41" s="2"/>
      <c r="F41" s="2"/>
      <c r="G41" s="2"/>
      <c r="H41" s="2"/>
      <c r="I41" s="2"/>
      <c r="J41" s="2"/>
      <c r="K41" s="2"/>
      <c r="L41" s="4"/>
      <c r="M41" s="2"/>
      <c r="N41" s="2"/>
      <c r="O41" s="2"/>
      <c r="P41" s="2"/>
      <c r="Q41" s="2"/>
      <c r="R41" s="2"/>
      <c r="S41" s="2"/>
      <c r="T41" s="2"/>
      <c r="U41" s="3" t="s">
        <v>16</v>
      </c>
      <c r="V41" s="3"/>
    </row>
    <row r="42" spans="2:22" x14ac:dyDescent="0.45">
      <c r="B42" s="2">
        <v>41</v>
      </c>
      <c r="C42" s="3" t="s">
        <v>15</v>
      </c>
      <c r="D42" s="2"/>
      <c r="E42" s="2"/>
      <c r="F42" s="2"/>
      <c r="G42" s="2"/>
      <c r="H42" s="2"/>
      <c r="I42" s="2"/>
      <c r="J42" s="2"/>
      <c r="K42" s="2"/>
      <c r="L42" s="4"/>
      <c r="M42" s="2"/>
      <c r="N42" s="2"/>
      <c r="O42" s="2"/>
      <c r="P42" s="2"/>
      <c r="Q42" s="2"/>
      <c r="R42" s="2"/>
      <c r="S42" s="2"/>
      <c r="T42" s="2"/>
      <c r="U42" s="3" t="s">
        <v>17</v>
      </c>
      <c r="V42" s="3"/>
    </row>
    <row r="43" spans="2:22" x14ac:dyDescent="0.45">
      <c r="B43" s="2">
        <v>42</v>
      </c>
      <c r="C43" s="3" t="s">
        <v>15</v>
      </c>
      <c r="D43" s="2"/>
      <c r="E43" s="2"/>
      <c r="F43" s="2"/>
      <c r="G43" s="2"/>
      <c r="H43" s="2"/>
      <c r="I43" s="2"/>
      <c r="J43" s="2"/>
      <c r="K43" s="2"/>
      <c r="L43" s="4"/>
      <c r="M43" s="2"/>
      <c r="N43" s="2"/>
      <c r="O43" s="2"/>
      <c r="P43" s="2"/>
      <c r="Q43" s="2"/>
      <c r="R43" s="2"/>
      <c r="S43" s="2"/>
      <c r="T43" s="2"/>
      <c r="U43" s="3" t="s">
        <v>18</v>
      </c>
      <c r="V43" s="3"/>
    </row>
    <row r="44" spans="2:22" x14ac:dyDescent="0.45">
      <c r="B44" s="2">
        <v>43</v>
      </c>
      <c r="C44" s="3" t="s">
        <v>15</v>
      </c>
      <c r="D44" s="2"/>
      <c r="E44" s="2"/>
      <c r="F44" s="2"/>
      <c r="G44" s="2"/>
      <c r="H44" s="2"/>
      <c r="I44" s="2"/>
      <c r="J44" s="2"/>
      <c r="K44" s="2"/>
      <c r="L44" s="4"/>
      <c r="M44" s="2"/>
      <c r="N44" s="2"/>
      <c r="O44" s="2"/>
      <c r="P44" s="2"/>
      <c r="Q44" s="2"/>
      <c r="R44" s="2"/>
      <c r="S44" s="2"/>
      <c r="T44" s="2"/>
      <c r="U44" s="3" t="s">
        <v>19</v>
      </c>
      <c r="V44" s="3"/>
    </row>
    <row r="45" spans="2:22" x14ac:dyDescent="0.45">
      <c r="B45" s="2">
        <v>44</v>
      </c>
      <c r="C45" s="3" t="s">
        <v>15</v>
      </c>
      <c r="D45" s="2"/>
      <c r="E45" s="2"/>
      <c r="F45" s="2"/>
      <c r="G45" s="2"/>
      <c r="H45" s="2"/>
      <c r="I45" s="2"/>
      <c r="J45" s="2"/>
      <c r="K45" s="2"/>
      <c r="L45" s="4"/>
      <c r="M45" s="2"/>
      <c r="N45" s="2"/>
      <c r="O45" s="2"/>
      <c r="P45" s="2"/>
      <c r="Q45" s="2"/>
      <c r="R45" s="2"/>
      <c r="S45" s="2"/>
      <c r="T45" s="2"/>
      <c r="U45" s="3" t="s">
        <v>20</v>
      </c>
      <c r="V45" s="3"/>
    </row>
    <row r="46" spans="2:22" x14ac:dyDescent="0.45">
      <c r="B46" s="2">
        <v>45</v>
      </c>
      <c r="C46" s="3" t="s">
        <v>15</v>
      </c>
      <c r="D46" s="2"/>
      <c r="E46" s="2"/>
      <c r="F46" s="2"/>
      <c r="G46" s="2"/>
      <c r="H46" s="2"/>
      <c r="I46" s="2"/>
      <c r="J46" s="2"/>
      <c r="K46" s="2"/>
      <c r="L46" s="4"/>
      <c r="M46" s="2"/>
      <c r="N46" s="2"/>
      <c r="O46" s="2"/>
      <c r="P46" s="2"/>
      <c r="Q46" s="2"/>
      <c r="R46" s="2"/>
      <c r="S46" s="2"/>
      <c r="T46" s="2"/>
      <c r="U46" s="3" t="s">
        <v>21</v>
      </c>
      <c r="V46" s="3"/>
    </row>
    <row r="47" spans="2:22" x14ac:dyDescent="0.45">
      <c r="B47" s="2">
        <v>46</v>
      </c>
      <c r="C47" s="3" t="s">
        <v>15</v>
      </c>
      <c r="D47" s="2"/>
      <c r="E47" s="2"/>
      <c r="F47" s="2"/>
      <c r="G47" s="2"/>
      <c r="H47" s="2"/>
      <c r="I47" s="2"/>
      <c r="J47" s="2"/>
      <c r="K47" s="2"/>
      <c r="L47" s="4"/>
      <c r="M47" s="2"/>
      <c r="N47" s="2"/>
      <c r="O47" s="2"/>
      <c r="P47" s="2"/>
      <c r="Q47" s="2"/>
      <c r="R47" s="2"/>
      <c r="S47" s="2"/>
      <c r="T47" s="2"/>
      <c r="U47" s="3" t="s">
        <v>22</v>
      </c>
      <c r="V47" s="3"/>
    </row>
    <row r="48" spans="2:22" x14ac:dyDescent="0.45">
      <c r="B48" s="2">
        <v>47</v>
      </c>
      <c r="C48" s="3" t="s">
        <v>15</v>
      </c>
      <c r="D48" s="2"/>
      <c r="E48" s="2"/>
      <c r="F48" s="2"/>
      <c r="G48" s="2"/>
      <c r="H48" s="2"/>
      <c r="I48" s="2"/>
      <c r="J48" s="2"/>
      <c r="K48" s="2"/>
      <c r="L48" s="4"/>
      <c r="M48" s="2"/>
      <c r="N48" s="2"/>
      <c r="O48" s="2"/>
      <c r="P48" s="2"/>
      <c r="Q48" s="2"/>
      <c r="R48" s="2"/>
      <c r="S48" s="2"/>
      <c r="T48" s="2"/>
      <c r="U48" s="3" t="s">
        <v>23</v>
      </c>
      <c r="V48" s="3"/>
    </row>
    <row r="49" spans="2:22" x14ac:dyDescent="0.45">
      <c r="B49" s="2">
        <v>48</v>
      </c>
      <c r="C49" s="3" t="s">
        <v>15</v>
      </c>
      <c r="D49" s="2"/>
      <c r="E49" s="2"/>
      <c r="F49" s="2"/>
      <c r="G49" s="2"/>
      <c r="H49" s="2"/>
      <c r="I49" s="2"/>
      <c r="J49" s="2"/>
      <c r="K49" s="2"/>
      <c r="L49" s="4"/>
      <c r="M49" s="2"/>
      <c r="N49" s="2"/>
      <c r="O49" s="2"/>
      <c r="P49" s="2"/>
      <c r="Q49" s="2"/>
      <c r="R49" s="2"/>
      <c r="S49" s="2"/>
      <c r="T49" s="2"/>
      <c r="U49" s="3" t="s">
        <v>24</v>
      </c>
      <c r="V49" s="3"/>
    </row>
    <row r="50" spans="2:22" x14ac:dyDescent="0.45">
      <c r="B50" s="2">
        <v>49</v>
      </c>
      <c r="C50" s="3" t="s">
        <v>15</v>
      </c>
      <c r="D50" s="2"/>
      <c r="E50" s="2"/>
      <c r="F50" s="2"/>
      <c r="G50" s="2"/>
      <c r="H50" s="2"/>
      <c r="I50" s="2"/>
      <c r="J50" s="2"/>
      <c r="K50" s="2"/>
      <c r="L50" s="4"/>
      <c r="M50" s="2"/>
      <c r="N50" s="2"/>
      <c r="O50" s="2"/>
      <c r="P50" s="2"/>
      <c r="Q50" s="2"/>
      <c r="R50" s="2"/>
      <c r="S50" s="2"/>
      <c r="T50" s="2"/>
      <c r="U50" s="3" t="s">
        <v>25</v>
      </c>
      <c r="V50" s="3"/>
    </row>
    <row r="51" spans="2:22" x14ac:dyDescent="0.45">
      <c r="B51" s="2">
        <v>50</v>
      </c>
      <c r="C51" s="3" t="s">
        <v>15</v>
      </c>
      <c r="D51" s="2"/>
      <c r="E51" s="2"/>
      <c r="F51" s="2"/>
      <c r="G51" s="2"/>
      <c r="H51" s="2"/>
      <c r="I51" s="2"/>
      <c r="J51" s="2"/>
      <c r="K51" s="2"/>
      <c r="L51" s="4"/>
      <c r="M51" s="2"/>
      <c r="N51" s="2"/>
      <c r="O51" s="2"/>
      <c r="P51" s="2"/>
      <c r="Q51" s="2"/>
      <c r="R51" s="2"/>
      <c r="S51" s="2"/>
      <c r="T51" s="2"/>
      <c r="U51" s="3" t="s">
        <v>26</v>
      </c>
      <c r="V51" s="3"/>
    </row>
    <row r="52" spans="2:22" x14ac:dyDescent="0.45">
      <c r="B52" s="2">
        <v>51</v>
      </c>
      <c r="C52" s="3" t="s">
        <v>16</v>
      </c>
      <c r="D52" s="2"/>
      <c r="E52" s="2"/>
      <c r="F52" s="2"/>
      <c r="G52" s="2"/>
      <c r="H52" s="2"/>
      <c r="I52" s="2"/>
      <c r="J52" s="2"/>
      <c r="K52" s="2"/>
      <c r="L52" s="4"/>
      <c r="M52" s="2"/>
      <c r="N52" s="2"/>
      <c r="O52" s="2"/>
      <c r="P52" s="2"/>
      <c r="Q52" s="2"/>
      <c r="R52" s="2"/>
      <c r="S52" s="2"/>
      <c r="T52" s="2"/>
      <c r="U52" s="3" t="s">
        <v>17</v>
      </c>
      <c r="V52" s="3"/>
    </row>
    <row r="53" spans="2:22" x14ac:dyDescent="0.45">
      <c r="B53" s="2">
        <v>52</v>
      </c>
      <c r="C53" s="3" t="s">
        <v>16</v>
      </c>
      <c r="D53" s="2"/>
      <c r="E53" s="2"/>
      <c r="F53" s="2"/>
      <c r="G53" s="2"/>
      <c r="H53" s="2"/>
      <c r="I53" s="2"/>
      <c r="J53" s="2"/>
      <c r="K53" s="2"/>
      <c r="L53" s="4"/>
      <c r="M53" s="2"/>
      <c r="N53" s="2"/>
      <c r="O53" s="2"/>
      <c r="P53" s="2"/>
      <c r="Q53" s="2"/>
      <c r="R53" s="2"/>
      <c r="S53" s="2"/>
      <c r="T53" s="2"/>
      <c r="U53" s="3" t="s">
        <v>18</v>
      </c>
      <c r="V53" s="3"/>
    </row>
    <row r="54" spans="2:22" x14ac:dyDescent="0.45">
      <c r="B54" s="2">
        <v>53</v>
      </c>
      <c r="C54" s="3" t="s">
        <v>16</v>
      </c>
      <c r="D54" s="2"/>
      <c r="E54" s="2"/>
      <c r="F54" s="2"/>
      <c r="G54" s="2"/>
      <c r="H54" s="2"/>
      <c r="I54" s="2"/>
      <c r="J54" s="2"/>
      <c r="K54" s="2"/>
      <c r="L54" s="4"/>
      <c r="M54" s="2"/>
      <c r="N54" s="2"/>
      <c r="O54" s="2"/>
      <c r="P54" s="2"/>
      <c r="Q54" s="2"/>
      <c r="R54" s="2"/>
      <c r="S54" s="2"/>
      <c r="T54" s="2"/>
      <c r="U54" s="3" t="s">
        <v>19</v>
      </c>
      <c r="V54" s="3"/>
    </row>
    <row r="55" spans="2:22" x14ac:dyDescent="0.45">
      <c r="B55" s="2">
        <v>54</v>
      </c>
      <c r="C55" s="3" t="s">
        <v>16</v>
      </c>
      <c r="D55" s="2"/>
      <c r="E55" s="2"/>
      <c r="F55" s="2"/>
      <c r="G55" s="2"/>
      <c r="H55" s="2"/>
      <c r="I55" s="2"/>
      <c r="J55" s="2"/>
      <c r="K55" s="2"/>
      <c r="L55" s="4"/>
      <c r="M55" s="2"/>
      <c r="N55" s="2"/>
      <c r="O55" s="2"/>
      <c r="P55" s="2"/>
      <c r="Q55" s="2"/>
      <c r="R55" s="2"/>
      <c r="S55" s="2"/>
      <c r="T55" s="2"/>
      <c r="U55" s="3" t="s">
        <v>20</v>
      </c>
      <c r="V55" s="3"/>
    </row>
    <row r="56" spans="2:22" x14ac:dyDescent="0.45">
      <c r="B56" s="2">
        <v>55</v>
      </c>
      <c r="C56" s="3" t="s">
        <v>16</v>
      </c>
      <c r="D56" s="2"/>
      <c r="E56" s="2"/>
      <c r="F56" s="2"/>
      <c r="G56" s="2"/>
      <c r="H56" s="2"/>
      <c r="I56" s="2"/>
      <c r="J56" s="2"/>
      <c r="K56" s="2"/>
      <c r="L56" s="4"/>
      <c r="M56" s="2"/>
      <c r="N56" s="2"/>
      <c r="O56" s="2"/>
      <c r="P56" s="2"/>
      <c r="Q56" s="2"/>
      <c r="R56" s="2"/>
      <c r="S56" s="2"/>
      <c r="T56" s="2"/>
      <c r="U56" s="3" t="s">
        <v>21</v>
      </c>
      <c r="V56" s="3"/>
    </row>
    <row r="57" spans="2:22" x14ac:dyDescent="0.45">
      <c r="B57" s="2">
        <v>56</v>
      </c>
      <c r="C57" s="3" t="s">
        <v>16</v>
      </c>
      <c r="D57" s="2"/>
      <c r="E57" s="2"/>
      <c r="F57" s="2"/>
      <c r="G57" s="2"/>
      <c r="H57" s="2"/>
      <c r="I57" s="2"/>
      <c r="J57" s="2"/>
      <c r="K57" s="2"/>
      <c r="L57" s="4"/>
      <c r="M57" s="2"/>
      <c r="N57" s="2"/>
      <c r="O57" s="2"/>
      <c r="P57" s="2"/>
      <c r="Q57" s="2"/>
      <c r="R57" s="2"/>
      <c r="S57" s="2"/>
      <c r="T57" s="2"/>
      <c r="U57" s="3" t="s">
        <v>22</v>
      </c>
      <c r="V57" s="3"/>
    </row>
    <row r="58" spans="2:22" x14ac:dyDescent="0.45">
      <c r="B58" s="2">
        <v>57</v>
      </c>
      <c r="C58" s="3" t="s">
        <v>16</v>
      </c>
      <c r="D58" s="2"/>
      <c r="E58" s="2"/>
      <c r="F58" s="2"/>
      <c r="G58" s="2"/>
      <c r="H58" s="2"/>
      <c r="I58" s="2"/>
      <c r="J58" s="2"/>
      <c r="K58" s="2"/>
      <c r="L58" s="4"/>
      <c r="M58" s="2"/>
      <c r="N58" s="2"/>
      <c r="O58" s="2"/>
      <c r="P58" s="2"/>
      <c r="Q58" s="2"/>
      <c r="R58" s="2"/>
      <c r="S58" s="2"/>
      <c r="T58" s="2"/>
      <c r="U58" s="3" t="s">
        <v>23</v>
      </c>
      <c r="V58" s="3"/>
    </row>
    <row r="59" spans="2:22" x14ac:dyDescent="0.45">
      <c r="B59" s="2">
        <v>58</v>
      </c>
      <c r="C59" s="3" t="s">
        <v>16</v>
      </c>
      <c r="D59" s="2"/>
      <c r="E59" s="2"/>
      <c r="F59" s="2"/>
      <c r="G59" s="2"/>
      <c r="H59" s="2"/>
      <c r="I59" s="2"/>
      <c r="J59" s="2"/>
      <c r="K59" s="2"/>
      <c r="L59" s="4"/>
      <c r="M59" s="2"/>
      <c r="N59" s="2"/>
      <c r="O59" s="2"/>
      <c r="P59" s="2"/>
      <c r="Q59" s="2"/>
      <c r="R59" s="2"/>
      <c r="S59" s="2"/>
      <c r="T59" s="2"/>
      <c r="U59" s="3" t="s">
        <v>24</v>
      </c>
      <c r="V59" s="3"/>
    </row>
    <row r="60" spans="2:22" x14ac:dyDescent="0.45">
      <c r="B60" s="2">
        <v>59</v>
      </c>
      <c r="C60" s="3" t="s">
        <v>16</v>
      </c>
      <c r="D60" s="2"/>
      <c r="E60" s="2"/>
      <c r="F60" s="2"/>
      <c r="G60" s="2"/>
      <c r="H60" s="2"/>
      <c r="I60" s="2"/>
      <c r="J60" s="2"/>
      <c r="K60" s="2"/>
      <c r="L60" s="4"/>
      <c r="M60" s="2"/>
      <c r="N60" s="2"/>
      <c r="O60" s="2"/>
      <c r="P60" s="2"/>
      <c r="Q60" s="2"/>
      <c r="R60" s="2"/>
      <c r="S60" s="2"/>
      <c r="T60" s="2"/>
      <c r="U60" s="3" t="s">
        <v>25</v>
      </c>
      <c r="V60" s="3"/>
    </row>
    <row r="61" spans="2:22" x14ac:dyDescent="0.45">
      <c r="B61" s="2">
        <v>60</v>
      </c>
      <c r="C61" s="3" t="s">
        <v>16</v>
      </c>
      <c r="D61" s="2"/>
      <c r="E61" s="2"/>
      <c r="F61" s="2"/>
      <c r="G61" s="2"/>
      <c r="H61" s="2"/>
      <c r="I61" s="2"/>
      <c r="J61" s="2"/>
      <c r="K61" s="2"/>
      <c r="L61" s="4"/>
      <c r="M61" s="2"/>
      <c r="N61" s="2"/>
      <c r="O61" s="2"/>
      <c r="P61" s="2"/>
      <c r="Q61" s="2"/>
      <c r="R61" s="2"/>
      <c r="S61" s="2"/>
      <c r="T61" s="2"/>
      <c r="U61" s="3" t="s">
        <v>26</v>
      </c>
      <c r="V61" s="3"/>
    </row>
    <row r="62" spans="2:22" x14ac:dyDescent="0.45">
      <c r="B62" s="2">
        <v>61</v>
      </c>
      <c r="C62" s="3" t="s">
        <v>17</v>
      </c>
      <c r="D62" s="2"/>
      <c r="E62" s="2"/>
      <c r="F62" s="2"/>
      <c r="G62" s="2"/>
      <c r="H62" s="2"/>
      <c r="I62" s="2"/>
      <c r="J62" s="2"/>
      <c r="K62" s="2"/>
      <c r="L62" s="4"/>
      <c r="M62" s="2"/>
      <c r="N62" s="2"/>
      <c r="O62" s="2"/>
      <c r="P62" s="2"/>
      <c r="Q62" s="2"/>
      <c r="R62" s="2"/>
      <c r="S62" s="2"/>
      <c r="T62" s="2"/>
      <c r="U62" s="3" t="s">
        <v>18</v>
      </c>
      <c r="V62" s="3"/>
    </row>
    <row r="63" spans="2:22" x14ac:dyDescent="0.45">
      <c r="B63" s="2">
        <v>62</v>
      </c>
      <c r="C63" s="3" t="s">
        <v>17</v>
      </c>
      <c r="D63" s="2"/>
      <c r="E63" s="2"/>
      <c r="F63" s="2"/>
      <c r="G63" s="2"/>
      <c r="H63" s="2"/>
      <c r="I63" s="2"/>
      <c r="J63" s="2"/>
      <c r="K63" s="2"/>
      <c r="L63" s="4"/>
      <c r="M63" s="2"/>
      <c r="N63" s="2"/>
      <c r="O63" s="2"/>
      <c r="P63" s="2"/>
      <c r="Q63" s="2"/>
      <c r="R63" s="2"/>
      <c r="S63" s="2"/>
      <c r="T63" s="2"/>
      <c r="U63" s="3" t="s">
        <v>19</v>
      </c>
      <c r="V63" s="3"/>
    </row>
    <row r="64" spans="2:22" x14ac:dyDescent="0.45">
      <c r="B64" s="2">
        <v>63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4"/>
      <c r="M64" s="2"/>
      <c r="N64" s="2"/>
      <c r="O64" s="2"/>
      <c r="P64" s="2"/>
      <c r="Q64" s="2"/>
      <c r="R64" s="2"/>
      <c r="S64" s="2"/>
      <c r="T64" s="2"/>
      <c r="U64" s="3" t="s">
        <v>20</v>
      </c>
      <c r="V64" s="3"/>
    </row>
    <row r="65" spans="2:22" x14ac:dyDescent="0.45">
      <c r="B65" s="2">
        <v>64</v>
      </c>
      <c r="C65" s="3" t="s">
        <v>17</v>
      </c>
      <c r="D65" s="2"/>
      <c r="E65" s="2"/>
      <c r="F65" s="2"/>
      <c r="G65" s="2"/>
      <c r="H65" s="2"/>
      <c r="I65" s="2"/>
      <c r="J65" s="2"/>
      <c r="K65" s="2"/>
      <c r="L65" s="4"/>
      <c r="M65" s="2"/>
      <c r="N65" s="2"/>
      <c r="O65" s="2"/>
      <c r="P65" s="2"/>
      <c r="Q65" s="2"/>
      <c r="R65" s="2"/>
      <c r="S65" s="2"/>
      <c r="T65" s="2"/>
      <c r="U65" s="3" t="s">
        <v>21</v>
      </c>
      <c r="V65" s="3"/>
    </row>
    <row r="66" spans="2:22" x14ac:dyDescent="0.45">
      <c r="B66" s="2">
        <v>65</v>
      </c>
      <c r="C66" s="3" t="s">
        <v>17</v>
      </c>
      <c r="D66" s="2"/>
      <c r="E66" s="2"/>
      <c r="F66" s="2"/>
      <c r="G66" s="2"/>
      <c r="H66" s="2"/>
      <c r="I66" s="2"/>
      <c r="J66" s="2"/>
      <c r="K66" s="2"/>
      <c r="L66" s="4"/>
      <c r="M66" s="2"/>
      <c r="N66" s="2"/>
      <c r="O66" s="2"/>
      <c r="P66" s="2"/>
      <c r="Q66" s="2"/>
      <c r="R66" s="2"/>
      <c r="S66" s="2"/>
      <c r="T66" s="2"/>
      <c r="U66" s="3" t="s">
        <v>22</v>
      </c>
      <c r="V66" s="3"/>
    </row>
    <row r="67" spans="2:22" x14ac:dyDescent="0.45">
      <c r="B67" s="2">
        <v>66</v>
      </c>
      <c r="C67" s="3" t="s">
        <v>17</v>
      </c>
      <c r="D67" s="2"/>
      <c r="E67" s="2"/>
      <c r="F67" s="2"/>
      <c r="G67" s="2"/>
      <c r="H67" s="2"/>
      <c r="I67" s="2"/>
      <c r="J67" s="2"/>
      <c r="K67" s="2"/>
      <c r="L67" s="4"/>
      <c r="M67" s="2"/>
      <c r="N67" s="2"/>
      <c r="O67" s="2"/>
      <c r="P67" s="2"/>
      <c r="Q67" s="2"/>
      <c r="R67" s="2"/>
      <c r="S67" s="2"/>
      <c r="T67" s="2"/>
      <c r="U67" s="3" t="s">
        <v>23</v>
      </c>
      <c r="V67" s="3"/>
    </row>
    <row r="68" spans="2:22" x14ac:dyDescent="0.45">
      <c r="B68" s="2">
        <v>67</v>
      </c>
      <c r="C68" s="3" t="s">
        <v>17</v>
      </c>
      <c r="D68" s="2"/>
      <c r="E68" s="2"/>
      <c r="F68" s="2"/>
      <c r="G68" s="2"/>
      <c r="H68" s="2"/>
      <c r="I68" s="2"/>
      <c r="J68" s="2"/>
      <c r="K68" s="2"/>
      <c r="L68" s="4"/>
      <c r="M68" s="2"/>
      <c r="N68" s="2"/>
      <c r="O68" s="2"/>
      <c r="P68" s="2"/>
      <c r="Q68" s="2"/>
      <c r="R68" s="2"/>
      <c r="S68" s="2"/>
      <c r="T68" s="2"/>
      <c r="U68" s="3" t="s">
        <v>24</v>
      </c>
      <c r="V68" s="3"/>
    </row>
    <row r="69" spans="2:22" x14ac:dyDescent="0.45">
      <c r="B69" s="2">
        <v>68</v>
      </c>
      <c r="C69" s="3" t="s">
        <v>17</v>
      </c>
      <c r="D69" s="2"/>
      <c r="E69" s="2"/>
      <c r="F69" s="2"/>
      <c r="G69" s="2"/>
      <c r="H69" s="2"/>
      <c r="I69" s="2"/>
      <c r="J69" s="2"/>
      <c r="K69" s="2"/>
      <c r="L69" s="4"/>
      <c r="M69" s="2"/>
      <c r="N69" s="2"/>
      <c r="O69" s="2"/>
      <c r="P69" s="2"/>
      <c r="Q69" s="2"/>
      <c r="R69" s="2"/>
      <c r="S69" s="2"/>
      <c r="T69" s="2"/>
      <c r="U69" s="3" t="s">
        <v>25</v>
      </c>
      <c r="V69" s="3"/>
    </row>
    <row r="70" spans="2:22" x14ac:dyDescent="0.45">
      <c r="B70" s="2">
        <v>69</v>
      </c>
      <c r="C70" s="3" t="s">
        <v>17</v>
      </c>
      <c r="D70" s="2"/>
      <c r="E70" s="2"/>
      <c r="F70" s="2"/>
      <c r="G70" s="2"/>
      <c r="H70" s="2"/>
      <c r="I70" s="2"/>
      <c r="J70" s="2"/>
      <c r="K70" s="2"/>
      <c r="L70" s="4"/>
      <c r="M70" s="2"/>
      <c r="N70" s="2"/>
      <c r="O70" s="2"/>
      <c r="P70" s="2"/>
      <c r="Q70" s="2"/>
      <c r="R70" s="2"/>
      <c r="S70" s="2"/>
      <c r="T70" s="2"/>
      <c r="U70" s="3" t="s">
        <v>26</v>
      </c>
      <c r="V70" s="3"/>
    </row>
    <row r="71" spans="2:22" x14ac:dyDescent="0.45">
      <c r="B71" s="2">
        <v>70</v>
      </c>
      <c r="C71" s="3" t="s">
        <v>18</v>
      </c>
      <c r="D71" s="2"/>
      <c r="E71" s="2"/>
      <c r="F71" s="2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  <c r="S71" s="2"/>
      <c r="T71" s="2"/>
      <c r="U71" s="3" t="s">
        <v>19</v>
      </c>
      <c r="V71" s="3"/>
    </row>
    <row r="72" spans="2:22" x14ac:dyDescent="0.45">
      <c r="B72" s="2">
        <v>71</v>
      </c>
      <c r="C72" s="3" t="s">
        <v>18</v>
      </c>
      <c r="D72" s="2"/>
      <c r="E72" s="2"/>
      <c r="F72" s="2"/>
      <c r="G72" s="2"/>
      <c r="H72" s="2"/>
      <c r="I72" s="2"/>
      <c r="J72" s="2"/>
      <c r="K72" s="2"/>
      <c r="L72" s="4"/>
      <c r="M72" s="2"/>
      <c r="N72" s="2"/>
      <c r="O72" s="2"/>
      <c r="P72" s="2"/>
      <c r="Q72" s="2"/>
      <c r="R72" s="2"/>
      <c r="S72" s="2"/>
      <c r="T72" s="2"/>
      <c r="U72" s="3" t="s">
        <v>20</v>
      </c>
      <c r="V72" s="3"/>
    </row>
    <row r="73" spans="2:22" x14ac:dyDescent="0.45">
      <c r="B73" s="2">
        <v>72</v>
      </c>
      <c r="C73" s="3" t="s">
        <v>18</v>
      </c>
      <c r="D73" s="2"/>
      <c r="E73" s="2"/>
      <c r="F73" s="2"/>
      <c r="G73" s="2"/>
      <c r="H73" s="2"/>
      <c r="I73" s="2"/>
      <c r="J73" s="2"/>
      <c r="K73" s="2"/>
      <c r="L73" s="4"/>
      <c r="M73" s="2"/>
      <c r="N73" s="2"/>
      <c r="O73" s="2"/>
      <c r="P73" s="2"/>
      <c r="Q73" s="2"/>
      <c r="R73" s="2"/>
      <c r="S73" s="2"/>
      <c r="T73" s="2"/>
      <c r="U73" s="3" t="s">
        <v>21</v>
      </c>
      <c r="V73" s="3"/>
    </row>
    <row r="74" spans="2:22" x14ac:dyDescent="0.45">
      <c r="B74" s="2">
        <v>73</v>
      </c>
      <c r="C74" s="3" t="s">
        <v>18</v>
      </c>
      <c r="D74" s="2"/>
      <c r="E74" s="2"/>
      <c r="F74" s="2"/>
      <c r="G74" s="2"/>
      <c r="H74" s="2"/>
      <c r="I74" s="2"/>
      <c r="J74" s="2"/>
      <c r="K74" s="2"/>
      <c r="L74" s="4"/>
      <c r="M74" s="2"/>
      <c r="N74" s="2"/>
      <c r="O74" s="2"/>
      <c r="P74" s="2"/>
      <c r="Q74" s="2"/>
      <c r="R74" s="2"/>
      <c r="S74" s="2"/>
      <c r="T74" s="2"/>
      <c r="U74" s="3" t="s">
        <v>22</v>
      </c>
      <c r="V74" s="3"/>
    </row>
    <row r="75" spans="2:22" x14ac:dyDescent="0.45">
      <c r="B75" s="2">
        <v>74</v>
      </c>
      <c r="C75" s="3" t="s">
        <v>18</v>
      </c>
      <c r="D75" s="2"/>
      <c r="E75" s="2"/>
      <c r="F75" s="2"/>
      <c r="G75" s="2"/>
      <c r="H75" s="2"/>
      <c r="I75" s="2"/>
      <c r="J75" s="2"/>
      <c r="K75" s="2"/>
      <c r="L75" s="4"/>
      <c r="M75" s="2"/>
      <c r="N75" s="2"/>
      <c r="O75" s="2"/>
      <c r="P75" s="2"/>
      <c r="Q75" s="2"/>
      <c r="R75" s="2"/>
      <c r="S75" s="2"/>
      <c r="T75" s="2"/>
      <c r="U75" s="3" t="s">
        <v>23</v>
      </c>
      <c r="V75" s="3"/>
    </row>
    <row r="76" spans="2:22" x14ac:dyDescent="0.45">
      <c r="B76" s="2">
        <v>75</v>
      </c>
      <c r="C76" s="3" t="s">
        <v>18</v>
      </c>
      <c r="D76" s="2"/>
      <c r="E76" s="2"/>
      <c r="F76" s="2"/>
      <c r="G76" s="2"/>
      <c r="H76" s="2"/>
      <c r="I76" s="2"/>
      <c r="J76" s="2"/>
      <c r="K76" s="2"/>
      <c r="L76" s="4"/>
      <c r="M76" s="2"/>
      <c r="N76" s="2"/>
      <c r="O76" s="2"/>
      <c r="P76" s="2"/>
      <c r="Q76" s="2"/>
      <c r="R76" s="2"/>
      <c r="S76" s="2"/>
      <c r="T76" s="2"/>
      <c r="U76" s="3" t="s">
        <v>24</v>
      </c>
      <c r="V76" s="3"/>
    </row>
    <row r="77" spans="2:22" x14ac:dyDescent="0.45">
      <c r="B77" s="2">
        <v>76</v>
      </c>
      <c r="C77" s="3" t="s">
        <v>18</v>
      </c>
      <c r="D77" s="2"/>
      <c r="E77" s="2"/>
      <c r="F77" s="2"/>
      <c r="G77" s="2"/>
      <c r="H77" s="2"/>
      <c r="I77" s="2"/>
      <c r="J77" s="2"/>
      <c r="K77" s="2"/>
      <c r="L77" s="4"/>
      <c r="M77" s="2"/>
      <c r="N77" s="2"/>
      <c r="O77" s="2"/>
      <c r="P77" s="2"/>
      <c r="Q77" s="2"/>
      <c r="R77" s="2"/>
      <c r="S77" s="2"/>
      <c r="T77" s="2"/>
      <c r="U77" s="3" t="s">
        <v>25</v>
      </c>
      <c r="V77" s="3"/>
    </row>
    <row r="78" spans="2:22" x14ac:dyDescent="0.45">
      <c r="B78" s="2">
        <v>77</v>
      </c>
      <c r="C78" s="3" t="s">
        <v>18</v>
      </c>
      <c r="D78" s="2"/>
      <c r="E78" s="2"/>
      <c r="F78" s="2"/>
      <c r="G78" s="2"/>
      <c r="H78" s="2"/>
      <c r="I78" s="2"/>
      <c r="J78" s="2"/>
      <c r="K78" s="2"/>
      <c r="L78" s="4"/>
      <c r="M78" s="2"/>
      <c r="N78" s="2"/>
      <c r="O78" s="2"/>
      <c r="P78" s="2"/>
      <c r="Q78" s="2"/>
      <c r="R78" s="2"/>
      <c r="S78" s="2"/>
      <c r="T78" s="2"/>
      <c r="U78" s="3" t="s">
        <v>26</v>
      </c>
      <c r="V78" s="3"/>
    </row>
    <row r="79" spans="2:22" x14ac:dyDescent="0.45">
      <c r="B79" s="2">
        <v>78</v>
      </c>
      <c r="C79" s="3" t="s">
        <v>19</v>
      </c>
      <c r="D79" s="2"/>
      <c r="E79" s="2"/>
      <c r="F79" s="2"/>
      <c r="G79" s="2"/>
      <c r="H79" s="2"/>
      <c r="I79" s="2"/>
      <c r="J79" s="2"/>
      <c r="K79" s="2"/>
      <c r="L79" s="4"/>
      <c r="M79" s="2"/>
      <c r="N79" s="2"/>
      <c r="O79" s="2"/>
      <c r="P79" s="2"/>
      <c r="Q79" s="2"/>
      <c r="R79" s="2"/>
      <c r="S79" s="2"/>
      <c r="T79" s="2"/>
      <c r="U79" s="3" t="s">
        <v>20</v>
      </c>
      <c r="V79" s="3"/>
    </row>
    <row r="80" spans="2:22" x14ac:dyDescent="0.45">
      <c r="B80" s="2">
        <v>79</v>
      </c>
      <c r="C80" s="3" t="s">
        <v>19</v>
      </c>
      <c r="D80" s="2"/>
      <c r="E80" s="2"/>
      <c r="F80" s="2"/>
      <c r="G80" s="2"/>
      <c r="H80" s="2"/>
      <c r="I80" s="2"/>
      <c r="J80" s="2"/>
      <c r="K80" s="2"/>
      <c r="L80" s="4"/>
      <c r="M80" s="2"/>
      <c r="N80" s="2"/>
      <c r="O80" s="2"/>
      <c r="P80" s="2"/>
      <c r="Q80" s="2"/>
      <c r="R80" s="2"/>
      <c r="S80" s="2"/>
      <c r="T80" s="2"/>
      <c r="U80" s="3" t="s">
        <v>21</v>
      </c>
      <c r="V80" s="3"/>
    </row>
    <row r="81" spans="2:22" x14ac:dyDescent="0.45">
      <c r="B81" s="2">
        <v>80</v>
      </c>
      <c r="C81" s="3" t="s">
        <v>19</v>
      </c>
      <c r="D81" s="2"/>
      <c r="E81" s="2"/>
      <c r="F81" s="2"/>
      <c r="G81" s="2"/>
      <c r="H81" s="2"/>
      <c r="I81" s="2"/>
      <c r="J81" s="2"/>
      <c r="K81" s="2"/>
      <c r="L81" s="4"/>
      <c r="M81" s="2"/>
      <c r="N81" s="2"/>
      <c r="O81" s="2"/>
      <c r="P81" s="2"/>
      <c r="Q81" s="2"/>
      <c r="R81" s="2"/>
      <c r="S81" s="2"/>
      <c r="T81" s="2"/>
      <c r="U81" s="3" t="s">
        <v>22</v>
      </c>
      <c r="V81" s="3"/>
    </row>
    <row r="82" spans="2:22" x14ac:dyDescent="0.45">
      <c r="B82" s="2">
        <v>81</v>
      </c>
      <c r="C82" s="3" t="s">
        <v>19</v>
      </c>
      <c r="D82" s="2"/>
      <c r="E82" s="2"/>
      <c r="F82" s="2"/>
      <c r="G82" s="2"/>
      <c r="H82" s="2"/>
      <c r="I82" s="2"/>
      <c r="J82" s="2"/>
      <c r="K82" s="2"/>
      <c r="L82" s="4"/>
      <c r="M82" s="2"/>
      <c r="N82" s="2"/>
      <c r="O82" s="2"/>
      <c r="P82" s="2"/>
      <c r="Q82" s="2"/>
      <c r="R82" s="2"/>
      <c r="S82" s="2"/>
      <c r="T82" s="2"/>
      <c r="U82" s="3" t="s">
        <v>23</v>
      </c>
      <c r="V82" s="3"/>
    </row>
    <row r="83" spans="2:22" x14ac:dyDescent="0.45">
      <c r="B83" s="2">
        <v>82</v>
      </c>
      <c r="C83" s="3" t="s">
        <v>19</v>
      </c>
      <c r="D83" s="2"/>
      <c r="E83" s="2"/>
      <c r="F83" s="2"/>
      <c r="G83" s="2"/>
      <c r="H83" s="2"/>
      <c r="I83" s="2"/>
      <c r="J83" s="2"/>
      <c r="K83" s="2"/>
      <c r="L83" s="4"/>
      <c r="M83" s="2"/>
      <c r="N83" s="2"/>
      <c r="O83" s="2"/>
      <c r="P83" s="2"/>
      <c r="Q83" s="2"/>
      <c r="R83" s="2"/>
      <c r="S83" s="2"/>
      <c r="T83" s="2"/>
      <c r="U83" s="3" t="s">
        <v>24</v>
      </c>
      <c r="V83" s="3"/>
    </row>
    <row r="84" spans="2:22" x14ac:dyDescent="0.45">
      <c r="B84" s="2">
        <v>83</v>
      </c>
      <c r="C84" s="3" t="s">
        <v>19</v>
      </c>
      <c r="D84" s="2"/>
      <c r="E84" s="2"/>
      <c r="F84" s="2"/>
      <c r="G84" s="2"/>
      <c r="H84" s="2"/>
      <c r="I84" s="2"/>
      <c r="J84" s="2"/>
      <c r="K84" s="2"/>
      <c r="L84" s="4"/>
      <c r="M84" s="2"/>
      <c r="N84" s="2"/>
      <c r="O84" s="2"/>
      <c r="P84" s="2"/>
      <c r="Q84" s="2"/>
      <c r="R84" s="2"/>
      <c r="S84" s="2"/>
      <c r="T84" s="2"/>
      <c r="U84" s="3" t="s">
        <v>25</v>
      </c>
      <c r="V84" s="3"/>
    </row>
    <row r="85" spans="2:22" x14ac:dyDescent="0.45">
      <c r="B85" s="2">
        <v>84</v>
      </c>
      <c r="C85" s="3" t="s">
        <v>19</v>
      </c>
      <c r="D85" s="2"/>
      <c r="E85" s="2"/>
      <c r="F85" s="2"/>
      <c r="G85" s="2"/>
      <c r="H85" s="2"/>
      <c r="I85" s="2"/>
      <c r="J85" s="2"/>
      <c r="K85" s="2"/>
      <c r="L85" s="4"/>
      <c r="M85" s="2"/>
      <c r="N85" s="2"/>
      <c r="O85" s="2"/>
      <c r="P85" s="2"/>
      <c r="Q85" s="2"/>
      <c r="R85" s="2"/>
      <c r="S85" s="2"/>
      <c r="T85" s="2"/>
      <c r="U85" s="3" t="s">
        <v>26</v>
      </c>
      <c r="V85" s="3"/>
    </row>
    <row r="86" spans="2:22" x14ac:dyDescent="0.45">
      <c r="B86" s="2">
        <v>85</v>
      </c>
      <c r="C86" s="3" t="s">
        <v>20</v>
      </c>
      <c r="D86" s="2"/>
      <c r="E86" s="2"/>
      <c r="F86" s="2"/>
      <c r="G86" s="2"/>
      <c r="H86" s="2"/>
      <c r="I86" s="2"/>
      <c r="J86" s="2"/>
      <c r="K86" s="2"/>
      <c r="L86" s="4"/>
      <c r="M86" s="2"/>
      <c r="N86" s="2"/>
      <c r="O86" s="2"/>
      <c r="P86" s="2"/>
      <c r="Q86" s="2"/>
      <c r="R86" s="2"/>
      <c r="S86" s="2"/>
      <c r="T86" s="2"/>
      <c r="U86" s="3" t="s">
        <v>21</v>
      </c>
      <c r="V86" s="3"/>
    </row>
    <row r="87" spans="2:22" x14ac:dyDescent="0.45">
      <c r="B87" s="2">
        <v>86</v>
      </c>
      <c r="C87" s="3" t="s">
        <v>20</v>
      </c>
      <c r="D87" s="2"/>
      <c r="E87" s="2"/>
      <c r="F87" s="2"/>
      <c r="G87" s="2"/>
      <c r="H87" s="2"/>
      <c r="I87" s="2"/>
      <c r="J87" s="2"/>
      <c r="K87" s="2"/>
      <c r="L87" s="4"/>
      <c r="M87" s="2"/>
      <c r="N87" s="2"/>
      <c r="O87" s="2"/>
      <c r="P87" s="2"/>
      <c r="Q87" s="2"/>
      <c r="R87" s="2"/>
      <c r="S87" s="2"/>
      <c r="T87" s="2"/>
      <c r="U87" s="3" t="s">
        <v>22</v>
      </c>
      <c r="V87" s="3"/>
    </row>
    <row r="88" spans="2:22" x14ac:dyDescent="0.45">
      <c r="B88" s="2">
        <v>87</v>
      </c>
      <c r="C88" s="3" t="s">
        <v>20</v>
      </c>
      <c r="D88" s="2"/>
      <c r="E88" s="2"/>
      <c r="F88" s="2"/>
      <c r="G88" s="2"/>
      <c r="H88" s="2"/>
      <c r="I88" s="2"/>
      <c r="J88" s="2"/>
      <c r="K88" s="2"/>
      <c r="L88" s="4"/>
      <c r="M88" s="2"/>
      <c r="N88" s="2"/>
      <c r="O88" s="2"/>
      <c r="P88" s="2"/>
      <c r="Q88" s="2"/>
      <c r="R88" s="2"/>
      <c r="S88" s="2"/>
      <c r="T88" s="2"/>
      <c r="U88" s="3" t="s">
        <v>23</v>
      </c>
      <c r="V88" s="3"/>
    </row>
    <row r="89" spans="2:22" x14ac:dyDescent="0.45">
      <c r="B89" s="2">
        <v>88</v>
      </c>
      <c r="C89" s="3" t="s">
        <v>20</v>
      </c>
      <c r="D89" s="2"/>
      <c r="E89" s="2"/>
      <c r="F89" s="2"/>
      <c r="G89" s="2"/>
      <c r="H89" s="2"/>
      <c r="I89" s="2"/>
      <c r="J89" s="2"/>
      <c r="K89" s="2"/>
      <c r="L89" s="4"/>
      <c r="M89" s="2"/>
      <c r="N89" s="2"/>
      <c r="O89" s="2"/>
      <c r="P89" s="2"/>
      <c r="Q89" s="2"/>
      <c r="R89" s="2"/>
      <c r="S89" s="2"/>
      <c r="T89" s="2"/>
      <c r="U89" s="3" t="s">
        <v>24</v>
      </c>
      <c r="V89" s="3"/>
    </row>
    <row r="90" spans="2:22" x14ac:dyDescent="0.45">
      <c r="B90" s="2">
        <v>89</v>
      </c>
      <c r="C90" s="3" t="s">
        <v>20</v>
      </c>
      <c r="D90" s="2"/>
      <c r="E90" s="2"/>
      <c r="F90" s="2"/>
      <c r="G90" s="2"/>
      <c r="H90" s="2"/>
      <c r="I90" s="2"/>
      <c r="J90" s="2"/>
      <c r="K90" s="2"/>
      <c r="L90" s="4"/>
      <c r="M90" s="2"/>
      <c r="N90" s="2"/>
      <c r="O90" s="2"/>
      <c r="P90" s="2"/>
      <c r="Q90" s="2"/>
      <c r="R90" s="2"/>
      <c r="S90" s="2"/>
      <c r="T90" s="2"/>
      <c r="U90" s="3" t="s">
        <v>25</v>
      </c>
      <c r="V90" s="3"/>
    </row>
    <row r="91" spans="2:22" x14ac:dyDescent="0.45">
      <c r="B91" s="2">
        <v>90</v>
      </c>
      <c r="C91" s="3" t="s">
        <v>20</v>
      </c>
      <c r="D91" s="2"/>
      <c r="E91" s="2"/>
      <c r="F91" s="2"/>
      <c r="G91" s="2"/>
      <c r="H91" s="2"/>
      <c r="I91" s="2"/>
      <c r="J91" s="2"/>
      <c r="K91" s="2"/>
      <c r="L91" s="4"/>
      <c r="M91" s="2"/>
      <c r="N91" s="2"/>
      <c r="O91" s="2"/>
      <c r="P91" s="2"/>
      <c r="Q91" s="2"/>
      <c r="R91" s="2"/>
      <c r="S91" s="2"/>
      <c r="T91" s="2"/>
      <c r="U91" s="3" t="s">
        <v>26</v>
      </c>
      <c r="V91" s="3"/>
    </row>
    <row r="92" spans="2:22" x14ac:dyDescent="0.45">
      <c r="B92" s="2">
        <v>91</v>
      </c>
      <c r="C92" s="3" t="s">
        <v>21</v>
      </c>
      <c r="D92" s="2"/>
      <c r="E92" s="2"/>
      <c r="F92" s="2"/>
      <c r="G92" s="2"/>
      <c r="H92" s="2"/>
      <c r="I92" s="2"/>
      <c r="J92" s="2"/>
      <c r="K92" s="2"/>
      <c r="L92" s="4"/>
      <c r="M92" s="2"/>
      <c r="N92" s="2"/>
      <c r="O92" s="2"/>
      <c r="P92" s="2"/>
      <c r="Q92" s="2"/>
      <c r="R92" s="2"/>
      <c r="S92" s="2"/>
      <c r="T92" s="2"/>
      <c r="U92" s="3" t="s">
        <v>22</v>
      </c>
      <c r="V92" s="3"/>
    </row>
    <row r="93" spans="2:22" x14ac:dyDescent="0.45">
      <c r="B93" s="2">
        <v>92</v>
      </c>
      <c r="C93" s="3" t="s">
        <v>21</v>
      </c>
      <c r="D93" s="2"/>
      <c r="E93" s="2"/>
      <c r="F93" s="2"/>
      <c r="G93" s="2"/>
      <c r="H93" s="2"/>
      <c r="I93" s="2"/>
      <c r="J93" s="2"/>
      <c r="K93" s="2"/>
      <c r="L93" s="4"/>
      <c r="M93" s="2"/>
      <c r="N93" s="2"/>
      <c r="O93" s="2"/>
      <c r="P93" s="2"/>
      <c r="Q93" s="2"/>
      <c r="R93" s="2"/>
      <c r="S93" s="2"/>
      <c r="T93" s="2"/>
      <c r="U93" s="3" t="s">
        <v>23</v>
      </c>
      <c r="V93" s="3"/>
    </row>
    <row r="94" spans="2:22" x14ac:dyDescent="0.45">
      <c r="B94" s="2">
        <v>93</v>
      </c>
      <c r="C94" s="3" t="s">
        <v>21</v>
      </c>
      <c r="D94" s="2"/>
      <c r="E94" s="2"/>
      <c r="F94" s="2"/>
      <c r="G94" s="2"/>
      <c r="H94" s="2"/>
      <c r="I94" s="2"/>
      <c r="J94" s="2"/>
      <c r="K94" s="2"/>
      <c r="L94" s="4"/>
      <c r="M94" s="2"/>
      <c r="N94" s="2"/>
      <c r="O94" s="2"/>
      <c r="P94" s="2"/>
      <c r="Q94" s="2"/>
      <c r="R94" s="2"/>
      <c r="S94" s="2"/>
      <c r="T94" s="2"/>
      <c r="U94" s="3" t="s">
        <v>24</v>
      </c>
      <c r="V94" s="3"/>
    </row>
    <row r="95" spans="2:22" x14ac:dyDescent="0.45">
      <c r="B95" s="2">
        <v>94</v>
      </c>
      <c r="C95" s="3" t="s">
        <v>21</v>
      </c>
      <c r="D95" s="2"/>
      <c r="E95" s="2"/>
      <c r="F95" s="2"/>
      <c r="G95" s="2"/>
      <c r="H95" s="2"/>
      <c r="I95" s="2"/>
      <c r="J95" s="2"/>
      <c r="K95" s="2"/>
      <c r="L95" s="4"/>
      <c r="M95" s="2"/>
      <c r="N95" s="2"/>
      <c r="O95" s="2"/>
      <c r="P95" s="2"/>
      <c r="Q95" s="2"/>
      <c r="R95" s="2"/>
      <c r="S95" s="2"/>
      <c r="T95" s="2"/>
      <c r="U95" s="3" t="s">
        <v>25</v>
      </c>
      <c r="V95" s="3"/>
    </row>
    <row r="96" spans="2:22" x14ac:dyDescent="0.45">
      <c r="B96" s="2">
        <v>95</v>
      </c>
      <c r="C96" s="3" t="s">
        <v>21</v>
      </c>
      <c r="D96" s="2"/>
      <c r="E96" s="2"/>
      <c r="F96" s="2"/>
      <c r="G96" s="2"/>
      <c r="H96" s="2"/>
      <c r="I96" s="2"/>
      <c r="J96" s="2"/>
      <c r="K96" s="2"/>
      <c r="L96" s="4"/>
      <c r="M96" s="2"/>
      <c r="N96" s="2"/>
      <c r="O96" s="2"/>
      <c r="P96" s="2"/>
      <c r="Q96" s="2"/>
      <c r="R96" s="2"/>
      <c r="S96" s="2"/>
      <c r="T96" s="2"/>
      <c r="U96" s="3" t="s">
        <v>26</v>
      </c>
      <c r="V96" s="3"/>
    </row>
    <row r="97" spans="2:22" x14ac:dyDescent="0.45">
      <c r="B97" s="2">
        <v>96</v>
      </c>
      <c r="C97" s="3" t="s">
        <v>22</v>
      </c>
      <c r="D97" s="2"/>
      <c r="E97" s="2"/>
      <c r="F97" s="2"/>
      <c r="G97" s="2"/>
      <c r="H97" s="2"/>
      <c r="I97" s="2"/>
      <c r="J97" s="2"/>
      <c r="K97" s="2"/>
      <c r="L97" s="4"/>
      <c r="M97" s="2"/>
      <c r="N97" s="2"/>
      <c r="O97" s="2"/>
      <c r="P97" s="2"/>
      <c r="Q97" s="2"/>
      <c r="R97" s="2"/>
      <c r="S97" s="2"/>
      <c r="T97" s="2"/>
      <c r="U97" s="3" t="s">
        <v>23</v>
      </c>
      <c r="V97" s="3"/>
    </row>
    <row r="98" spans="2:22" x14ac:dyDescent="0.45">
      <c r="B98" s="2">
        <v>97</v>
      </c>
      <c r="C98" s="3" t="s">
        <v>22</v>
      </c>
      <c r="D98" s="2"/>
      <c r="E98" s="2"/>
      <c r="F98" s="2"/>
      <c r="G98" s="2"/>
      <c r="H98" s="2"/>
      <c r="I98" s="2"/>
      <c r="J98" s="2"/>
      <c r="K98" s="2"/>
      <c r="L98" s="4"/>
      <c r="M98" s="2"/>
      <c r="N98" s="2"/>
      <c r="O98" s="2"/>
      <c r="P98" s="2"/>
      <c r="Q98" s="2"/>
      <c r="R98" s="2"/>
      <c r="S98" s="2"/>
      <c r="T98" s="2"/>
      <c r="U98" s="3" t="s">
        <v>24</v>
      </c>
      <c r="V98" s="3"/>
    </row>
    <row r="99" spans="2:22" x14ac:dyDescent="0.45">
      <c r="B99" s="2">
        <v>98</v>
      </c>
      <c r="C99" s="3" t="s">
        <v>22</v>
      </c>
      <c r="D99" s="2"/>
      <c r="E99" s="2"/>
      <c r="F99" s="2"/>
      <c r="G99" s="2"/>
      <c r="H99" s="2"/>
      <c r="I99" s="2"/>
      <c r="J99" s="2"/>
      <c r="K99" s="2"/>
      <c r="L99" s="4"/>
      <c r="M99" s="2"/>
      <c r="N99" s="2"/>
      <c r="O99" s="2"/>
      <c r="P99" s="2"/>
      <c r="Q99" s="2"/>
      <c r="R99" s="2"/>
      <c r="S99" s="2"/>
      <c r="T99" s="2"/>
      <c r="U99" s="3" t="s">
        <v>25</v>
      </c>
      <c r="V99" s="3"/>
    </row>
    <row r="100" spans="2:22" x14ac:dyDescent="0.45">
      <c r="B100" s="2">
        <v>99</v>
      </c>
      <c r="C100" s="3" t="s">
        <v>22</v>
      </c>
      <c r="D100" s="2"/>
      <c r="E100" s="2"/>
      <c r="F100" s="2"/>
      <c r="G100" s="2"/>
      <c r="H100" s="2"/>
      <c r="I100" s="2"/>
      <c r="J100" s="2"/>
      <c r="K100" s="2"/>
      <c r="L100" s="4"/>
      <c r="M100" s="2"/>
      <c r="N100" s="2"/>
      <c r="O100" s="2"/>
      <c r="P100" s="2"/>
      <c r="Q100" s="2"/>
      <c r="R100" s="2"/>
      <c r="S100" s="2"/>
      <c r="T100" s="2"/>
      <c r="U100" s="3" t="s">
        <v>26</v>
      </c>
      <c r="V100" s="3"/>
    </row>
    <row r="101" spans="2:22" x14ac:dyDescent="0.45">
      <c r="B101" s="2">
        <v>100</v>
      </c>
      <c r="C101" s="3" t="s">
        <v>23</v>
      </c>
      <c r="D101" s="2"/>
      <c r="E101" s="2"/>
      <c r="F101" s="2"/>
      <c r="G101" s="2"/>
      <c r="H101" s="2"/>
      <c r="I101" s="2"/>
      <c r="J101" s="2"/>
      <c r="K101" s="2"/>
      <c r="L101" s="4"/>
      <c r="M101" s="2"/>
      <c r="N101" s="2"/>
      <c r="O101" s="2"/>
      <c r="P101" s="2"/>
      <c r="Q101" s="2"/>
      <c r="R101" s="2"/>
      <c r="S101" s="2"/>
      <c r="T101" s="2"/>
      <c r="U101" s="3" t="s">
        <v>24</v>
      </c>
      <c r="V101" s="3"/>
    </row>
    <row r="102" spans="2:22" x14ac:dyDescent="0.45">
      <c r="B102" s="2">
        <v>101</v>
      </c>
      <c r="C102" s="3" t="s">
        <v>23</v>
      </c>
      <c r="D102" s="2"/>
      <c r="E102" s="2"/>
      <c r="F102" s="2"/>
      <c r="G102" s="2"/>
      <c r="H102" s="2"/>
      <c r="I102" s="2"/>
      <c r="J102" s="2"/>
      <c r="K102" s="2"/>
      <c r="L102" s="4"/>
      <c r="M102" s="2"/>
      <c r="N102" s="2"/>
      <c r="O102" s="2"/>
      <c r="P102" s="2"/>
      <c r="Q102" s="2"/>
      <c r="R102" s="2"/>
      <c r="S102" s="2"/>
      <c r="T102" s="2"/>
      <c r="U102" s="3" t="s">
        <v>25</v>
      </c>
      <c r="V102" s="3"/>
    </row>
    <row r="103" spans="2:22" x14ac:dyDescent="0.45">
      <c r="B103" s="2">
        <v>102</v>
      </c>
      <c r="C103" s="3" t="s">
        <v>23</v>
      </c>
      <c r="D103" s="2"/>
      <c r="E103" s="2"/>
      <c r="F103" s="2"/>
      <c r="G103" s="2"/>
      <c r="H103" s="2"/>
      <c r="I103" s="2"/>
      <c r="J103" s="2"/>
      <c r="K103" s="2"/>
      <c r="L103" s="4"/>
      <c r="M103" s="2"/>
      <c r="N103" s="2"/>
      <c r="O103" s="2"/>
      <c r="P103" s="2"/>
      <c r="Q103" s="2"/>
      <c r="R103" s="2"/>
      <c r="S103" s="2"/>
      <c r="T103" s="2"/>
      <c r="U103" s="3" t="s">
        <v>26</v>
      </c>
      <c r="V103" s="3"/>
    </row>
    <row r="104" spans="2:22" x14ac:dyDescent="0.45">
      <c r="B104" s="2">
        <v>103</v>
      </c>
      <c r="C104" s="3" t="s">
        <v>29</v>
      </c>
      <c r="D104" s="2"/>
      <c r="E104" s="2"/>
      <c r="F104" s="2"/>
      <c r="G104" s="2"/>
      <c r="H104" s="2"/>
      <c r="I104" s="2"/>
      <c r="J104" s="2"/>
      <c r="K104" s="2"/>
      <c r="L104" s="4"/>
      <c r="M104" s="2"/>
      <c r="N104" s="2"/>
      <c r="O104" s="2"/>
      <c r="P104" s="2"/>
      <c r="Q104" s="2"/>
      <c r="R104" s="2"/>
      <c r="S104" s="2"/>
      <c r="T104" s="2"/>
      <c r="U104" s="3" t="s">
        <v>25</v>
      </c>
      <c r="V104" s="3"/>
    </row>
    <row r="105" spans="2:22" x14ac:dyDescent="0.45">
      <c r="B105" s="2">
        <v>104</v>
      </c>
      <c r="C105" s="3" t="s">
        <v>24</v>
      </c>
      <c r="D105" s="2"/>
      <c r="E105" s="2"/>
      <c r="F105" s="2"/>
      <c r="G105" s="2"/>
      <c r="H105" s="2"/>
      <c r="I105" s="2"/>
      <c r="J105" s="2"/>
      <c r="K105" s="2"/>
      <c r="L105" s="4"/>
      <c r="M105" s="2"/>
      <c r="N105" s="2"/>
      <c r="O105" s="2"/>
      <c r="P105" s="2"/>
      <c r="Q105" s="2"/>
      <c r="R105" s="2"/>
      <c r="S105" s="2"/>
      <c r="T105" s="2"/>
      <c r="U105" s="3" t="s">
        <v>26</v>
      </c>
      <c r="V105" s="3"/>
    </row>
    <row r="106" spans="2:22" x14ac:dyDescent="0.45">
      <c r="B106" s="2">
        <v>105</v>
      </c>
      <c r="C106" s="3" t="s">
        <v>25</v>
      </c>
      <c r="D106" s="2"/>
      <c r="E106" s="2"/>
      <c r="F106" s="2"/>
      <c r="G106" s="2"/>
      <c r="H106" s="2"/>
      <c r="I106" s="2"/>
      <c r="J106" s="2"/>
      <c r="K106" s="2"/>
      <c r="L106" s="4"/>
      <c r="M106" s="2"/>
      <c r="N106" s="2"/>
      <c r="O106" s="2"/>
      <c r="P106" s="2"/>
      <c r="Q106" s="2"/>
      <c r="R106" s="2"/>
      <c r="S106" s="2"/>
      <c r="T106" s="2"/>
      <c r="U106" s="3" t="s">
        <v>26</v>
      </c>
      <c r="V106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zoomScale="70" zoomScaleNormal="70" workbookViewId="0">
      <selection activeCell="B2" sqref="B2:F6"/>
    </sheetView>
  </sheetViews>
  <sheetFormatPr defaultRowHeight="17" x14ac:dyDescent="0.45"/>
  <cols>
    <col min="2" max="6" width="8.6640625" style="1"/>
  </cols>
  <sheetData>
    <row r="2" spans="2:6" x14ac:dyDescent="0.45">
      <c r="B2" s="15"/>
      <c r="C2" s="15" t="s">
        <v>34</v>
      </c>
      <c r="D2" s="16" t="s">
        <v>35</v>
      </c>
      <c r="E2" s="16" t="s">
        <v>41</v>
      </c>
      <c r="F2" s="16" t="s">
        <v>43</v>
      </c>
    </row>
    <row r="3" spans="2:6" x14ac:dyDescent="0.45">
      <c r="B3" s="3" t="s">
        <v>46</v>
      </c>
      <c r="C3" s="17">
        <v>1</v>
      </c>
      <c r="D3" s="2">
        <f>설문지!AS2</f>
        <v>4</v>
      </c>
      <c r="E3" s="2">
        <f>설문지!AS3</f>
        <v>0.25</v>
      </c>
      <c r="F3" s="2">
        <f>설문지!AS4</f>
        <v>0.2</v>
      </c>
    </row>
    <row r="4" spans="2:6" x14ac:dyDescent="0.45">
      <c r="B4" s="3" t="s">
        <v>35</v>
      </c>
      <c r="C4" s="17">
        <f>1/D3</f>
        <v>0.25</v>
      </c>
      <c r="D4" s="17">
        <v>1</v>
      </c>
      <c r="E4" s="2">
        <f>설문지!AS5</f>
        <v>6</v>
      </c>
      <c r="F4" s="2">
        <f>설문지!AS6</f>
        <v>0.125</v>
      </c>
    </row>
    <row r="5" spans="2:6" x14ac:dyDescent="0.45">
      <c r="B5" s="3" t="s">
        <v>41</v>
      </c>
      <c r="C5" s="17">
        <f>1/E3</f>
        <v>4</v>
      </c>
      <c r="D5" s="17">
        <f>1/E4</f>
        <v>0.16666666666666666</v>
      </c>
      <c r="E5" s="17">
        <v>1</v>
      </c>
      <c r="F5" s="2">
        <f>설문지!AS7</f>
        <v>2</v>
      </c>
    </row>
    <row r="6" spans="2:6" x14ac:dyDescent="0.45">
      <c r="B6" s="3" t="s">
        <v>42</v>
      </c>
      <c r="C6" s="17">
        <f>1/F3</f>
        <v>5</v>
      </c>
      <c r="D6" s="17">
        <f>1/F4</f>
        <v>8</v>
      </c>
      <c r="E6" s="17">
        <f>1/F5</f>
        <v>0.5</v>
      </c>
      <c r="F6" s="17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zoomScale="70" zoomScaleNormal="70" workbookViewId="0">
      <selection activeCell="L5" sqref="L5"/>
    </sheetView>
  </sheetViews>
  <sheetFormatPr defaultRowHeight="17" x14ac:dyDescent="0.45"/>
  <sheetData>
    <row r="2" spans="2:12" x14ac:dyDescent="0.45">
      <c r="B2" s="15"/>
      <c r="C2" s="15" t="s">
        <v>34</v>
      </c>
      <c r="D2" s="16" t="s">
        <v>35</v>
      </c>
      <c r="E2" s="16" t="s">
        <v>41</v>
      </c>
      <c r="F2" s="16" t="s">
        <v>43</v>
      </c>
      <c r="H2" s="15"/>
      <c r="I2" s="15" t="s">
        <v>34</v>
      </c>
      <c r="J2" s="16" t="s">
        <v>35</v>
      </c>
      <c r="K2" s="16" t="s">
        <v>41</v>
      </c>
      <c r="L2" s="16" t="s">
        <v>43</v>
      </c>
    </row>
    <row r="3" spans="2:12" x14ac:dyDescent="0.45">
      <c r="B3" s="3" t="s">
        <v>46</v>
      </c>
      <c r="C3" s="17">
        <v>1</v>
      </c>
      <c r="D3" s="2">
        <f>설문지!AS2</f>
        <v>4</v>
      </c>
      <c r="E3" s="2">
        <f>설문지!AS3</f>
        <v>0.25</v>
      </c>
      <c r="F3" s="2">
        <f>설문지!AS4</f>
        <v>0.2</v>
      </c>
      <c r="H3" s="3" t="s">
        <v>46</v>
      </c>
      <c r="I3" s="17">
        <v>1</v>
      </c>
      <c r="J3" s="2">
        <f>설문지!AS2</f>
        <v>4</v>
      </c>
      <c r="K3" s="2">
        <f>설문지!AS3</f>
        <v>0.25</v>
      </c>
      <c r="L3" s="2">
        <f>설문지!AS4</f>
        <v>0.2</v>
      </c>
    </row>
    <row r="4" spans="2:12" x14ac:dyDescent="0.45">
      <c r="B4" s="3" t="s">
        <v>35</v>
      </c>
      <c r="C4" s="17">
        <f>1/D3</f>
        <v>0.25</v>
      </c>
      <c r="D4" s="17">
        <v>1</v>
      </c>
      <c r="E4" s="2">
        <f>설문지!AS5</f>
        <v>6</v>
      </c>
      <c r="F4" s="2">
        <f>설문지!AS6</f>
        <v>0.125</v>
      </c>
      <c r="H4" s="3" t="s">
        <v>35</v>
      </c>
      <c r="I4" s="17">
        <f>1/J3</f>
        <v>0.25</v>
      </c>
      <c r="J4" s="17">
        <v>1</v>
      </c>
      <c r="K4" s="2">
        <f>설문지!AS5</f>
        <v>6</v>
      </c>
      <c r="L4" s="2">
        <f>설문지!AS6</f>
        <v>0.125</v>
      </c>
    </row>
    <row r="5" spans="2:12" x14ac:dyDescent="0.45">
      <c r="B5" s="3" t="s">
        <v>41</v>
      </c>
      <c r="C5" s="17">
        <f>1/E3</f>
        <v>4</v>
      </c>
      <c r="D5" s="17">
        <f>1/E4</f>
        <v>0.16666666666666666</v>
      </c>
      <c r="E5" s="17">
        <v>1</v>
      </c>
      <c r="F5" s="2">
        <f>설문지!AS7</f>
        <v>2</v>
      </c>
      <c r="H5" s="3" t="s">
        <v>41</v>
      </c>
      <c r="I5" s="17">
        <f>1/K3</f>
        <v>4</v>
      </c>
      <c r="J5" s="17">
        <f>1/K4</f>
        <v>0.16666666666666666</v>
      </c>
      <c r="K5" s="17">
        <v>1</v>
      </c>
      <c r="L5" s="2">
        <f>설문지!AS7</f>
        <v>2</v>
      </c>
    </row>
    <row r="6" spans="2:12" x14ac:dyDescent="0.45">
      <c r="B6" s="3" t="s">
        <v>42</v>
      </c>
      <c r="C6" s="17">
        <f>1/F3</f>
        <v>5</v>
      </c>
      <c r="D6" s="17">
        <f>1/F4</f>
        <v>8</v>
      </c>
      <c r="E6" s="17">
        <f>1/F5</f>
        <v>0.5</v>
      </c>
      <c r="F6" s="17">
        <v>1</v>
      </c>
      <c r="H6" s="3" t="s">
        <v>42</v>
      </c>
      <c r="I6" s="17">
        <f>1/L3</f>
        <v>5</v>
      </c>
      <c r="J6" s="17">
        <f>1/L4</f>
        <v>8</v>
      </c>
      <c r="K6" s="17">
        <f>1/L5</f>
        <v>0.5</v>
      </c>
      <c r="L6" s="17">
        <v>1</v>
      </c>
    </row>
    <row r="17" spans="4:10" x14ac:dyDescent="0.45">
      <c r="D17" s="19" t="s">
        <v>48</v>
      </c>
      <c r="E17" s="15"/>
      <c r="F17" s="15" t="s">
        <v>34</v>
      </c>
      <c r="G17" s="16" t="s">
        <v>35</v>
      </c>
      <c r="H17" s="16" t="s">
        <v>41</v>
      </c>
      <c r="I17" s="16" t="s">
        <v>43</v>
      </c>
      <c r="J17" s="16" t="s">
        <v>52</v>
      </c>
    </row>
    <row r="18" spans="4:10" x14ac:dyDescent="0.45">
      <c r="E18" s="3" t="s">
        <v>46</v>
      </c>
      <c r="F18" s="18">
        <f t="array" ref="F18:I21">MMULT(C3:F6,I3:L6)</f>
        <v>4</v>
      </c>
      <c r="G18" s="18">
        <v>9.6416666666666657</v>
      </c>
      <c r="H18" s="18">
        <v>24.6</v>
      </c>
      <c r="I18" s="18">
        <v>1.4</v>
      </c>
      <c r="J18" s="13">
        <f>SUM(F18:I18)</f>
        <v>39.641666666666666</v>
      </c>
    </row>
    <row r="19" spans="4:10" x14ac:dyDescent="0.45">
      <c r="E19" s="3" t="s">
        <v>35</v>
      </c>
      <c r="F19" s="18">
        <v>25.125</v>
      </c>
      <c r="G19" s="18">
        <v>4</v>
      </c>
      <c r="H19" s="18">
        <v>12.125</v>
      </c>
      <c r="I19" s="18">
        <v>12.3</v>
      </c>
      <c r="J19" s="13">
        <f t="shared" ref="J19:J21" si="0">SUM(F19:I19)</f>
        <v>53.55</v>
      </c>
    </row>
    <row r="20" spans="4:10" x14ac:dyDescent="0.45">
      <c r="E20" s="3" t="s">
        <v>41</v>
      </c>
      <c r="F20" s="18">
        <v>18.041666666666668</v>
      </c>
      <c r="G20" s="18">
        <v>32.333333333333336</v>
      </c>
      <c r="H20" s="18">
        <v>4</v>
      </c>
      <c r="I20" s="18">
        <v>4.8208333333333329</v>
      </c>
      <c r="J20" s="13">
        <f t="shared" si="0"/>
        <v>59.195833333333333</v>
      </c>
    </row>
    <row r="21" spans="4:10" x14ac:dyDescent="0.45">
      <c r="E21" s="3" t="s">
        <v>42</v>
      </c>
      <c r="F21" s="18">
        <v>14</v>
      </c>
      <c r="G21" s="18">
        <v>36.083333333333329</v>
      </c>
      <c r="H21" s="18">
        <v>50.25</v>
      </c>
      <c r="I21" s="18">
        <v>4</v>
      </c>
      <c r="J21" s="13">
        <f t="shared" si="0"/>
        <v>104.33333333333333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"/>
  <sheetViews>
    <sheetView zoomScale="70" zoomScaleNormal="70" workbookViewId="0">
      <selection activeCell="H43" sqref="H43"/>
    </sheetView>
  </sheetViews>
  <sheetFormatPr defaultRowHeight="17" x14ac:dyDescent="0.45"/>
  <cols>
    <col min="3" max="5" width="8.6640625" style="1"/>
  </cols>
  <sheetData>
    <row r="3" spans="3:5" x14ac:dyDescent="0.45">
      <c r="C3" s="3"/>
      <c r="D3" s="3" t="s">
        <v>50</v>
      </c>
      <c r="E3" s="3" t="s">
        <v>51</v>
      </c>
    </row>
    <row r="4" spans="3:5" x14ac:dyDescent="0.45">
      <c r="C4" s="3" t="s">
        <v>34</v>
      </c>
      <c r="D4" s="2">
        <f>행렬곱계산!J18</f>
        <v>39.641666666666666</v>
      </c>
      <c r="E4" s="20">
        <f>D4/D8</f>
        <v>0.15441546426890432</v>
      </c>
    </row>
    <row r="5" spans="3:5" x14ac:dyDescent="0.45">
      <c r="C5" s="3" t="s">
        <v>45</v>
      </c>
      <c r="D5" s="2">
        <f>행렬곱계산!J19</f>
        <v>53.55</v>
      </c>
      <c r="E5" s="20">
        <f>D5/D8</f>
        <v>0.20859234252511646</v>
      </c>
    </row>
    <row r="6" spans="3:5" x14ac:dyDescent="0.45">
      <c r="C6" s="3" t="s">
        <v>36</v>
      </c>
      <c r="D6" s="2">
        <f>행렬곱계산!J20</f>
        <v>59.195833333333333</v>
      </c>
      <c r="E6" s="20">
        <f>D6/D8</f>
        <v>0.23058445457939075</v>
      </c>
    </row>
    <row r="7" spans="3:5" x14ac:dyDescent="0.45">
      <c r="C7" s="3" t="s">
        <v>37</v>
      </c>
      <c r="D7" s="2">
        <f>행렬곱계산!J21</f>
        <v>104.33333333333333</v>
      </c>
      <c r="E7" s="20">
        <f>D7/D8</f>
        <v>0.40640773862658858</v>
      </c>
    </row>
    <row r="8" spans="3:5" x14ac:dyDescent="0.45">
      <c r="C8" s="3" t="s">
        <v>49</v>
      </c>
      <c r="D8" s="2">
        <f>SUM(D4:D7)</f>
        <v>256.7208333333333</v>
      </c>
      <c r="E8" s="2">
        <f>D8/D8</f>
        <v>1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zoomScale="70" zoomScaleNormal="70" workbookViewId="0">
      <selection activeCell="N21" sqref="N21:N24"/>
    </sheetView>
  </sheetViews>
  <sheetFormatPr defaultRowHeight="17" x14ac:dyDescent="0.45"/>
  <cols>
    <col min="2" max="2" width="15.33203125" customWidth="1"/>
    <col min="4" max="4" width="10.9140625" customWidth="1"/>
  </cols>
  <sheetData>
    <row r="1" spans="2:17" x14ac:dyDescent="0.45">
      <c r="B1" s="19" t="s">
        <v>59</v>
      </c>
    </row>
    <row r="2" spans="2:17" x14ac:dyDescent="0.45">
      <c r="B2" s="21" t="s">
        <v>53</v>
      </c>
      <c r="C2" s="21"/>
    </row>
    <row r="3" spans="2:17" x14ac:dyDescent="0.45">
      <c r="B3" s="21"/>
      <c r="C3" s="21" t="s">
        <v>54</v>
      </c>
    </row>
    <row r="4" spans="2:17" x14ac:dyDescent="0.45">
      <c r="B4" s="21"/>
      <c r="C4" s="21" t="s">
        <v>55</v>
      </c>
    </row>
    <row r="8" spans="2:17" x14ac:dyDescent="0.45">
      <c r="B8" t="s">
        <v>58</v>
      </c>
    </row>
    <row r="9" spans="2:17" x14ac:dyDescent="0.45">
      <c r="B9" s="23" t="s">
        <v>61</v>
      </c>
      <c r="C9" s="23">
        <v>1</v>
      </c>
      <c r="D9" s="23">
        <v>2</v>
      </c>
      <c r="E9" s="23">
        <v>3</v>
      </c>
      <c r="F9" s="23">
        <v>4</v>
      </c>
      <c r="G9" s="23">
        <v>5</v>
      </c>
      <c r="H9" s="23">
        <v>6</v>
      </c>
      <c r="I9" s="23">
        <v>7</v>
      </c>
      <c r="J9" s="23">
        <v>8</v>
      </c>
      <c r="K9" s="23">
        <v>9</v>
      </c>
      <c r="L9" s="23">
        <v>10</v>
      </c>
      <c r="M9" s="23">
        <v>11</v>
      </c>
      <c r="N9" s="23">
        <v>12</v>
      </c>
      <c r="O9" s="23">
        <v>13</v>
      </c>
      <c r="P9" s="23">
        <v>14</v>
      </c>
      <c r="Q9" s="23">
        <v>15</v>
      </c>
    </row>
    <row r="10" spans="2:17" x14ac:dyDescent="0.45">
      <c r="B10" s="22" t="s">
        <v>56</v>
      </c>
      <c r="C10" s="22">
        <v>0</v>
      </c>
      <c r="D10" s="22">
        <v>0</v>
      </c>
      <c r="E10" s="22">
        <v>0.52</v>
      </c>
      <c r="F10" s="22">
        <v>0.89</v>
      </c>
      <c r="G10" s="22">
        <v>1.1100000000000001</v>
      </c>
      <c r="H10" s="22">
        <v>1.25</v>
      </c>
      <c r="I10" s="22">
        <v>1.35</v>
      </c>
      <c r="J10" s="22">
        <v>1.4</v>
      </c>
      <c r="K10" s="22">
        <v>1.45</v>
      </c>
      <c r="L10" s="22">
        <v>1.49</v>
      </c>
      <c r="M10" s="22">
        <v>1.52</v>
      </c>
      <c r="N10" s="22">
        <v>1.54</v>
      </c>
      <c r="O10" s="22">
        <v>1.56</v>
      </c>
      <c r="P10" s="22">
        <v>1.58</v>
      </c>
      <c r="Q10" s="22">
        <v>1.59</v>
      </c>
    </row>
    <row r="13" spans="2:17" x14ac:dyDescent="0.45">
      <c r="B13" s="19" t="s">
        <v>60</v>
      </c>
    </row>
    <row r="20" spans="2:14" x14ac:dyDescent="0.45">
      <c r="B20" s="13"/>
      <c r="C20" s="3" t="s">
        <v>62</v>
      </c>
      <c r="D20" s="3" t="s">
        <v>63</v>
      </c>
      <c r="I20" s="15"/>
      <c r="J20" s="15" t="s">
        <v>34</v>
      </c>
      <c r="K20" s="16" t="s">
        <v>35</v>
      </c>
      <c r="L20" s="16" t="s">
        <v>41</v>
      </c>
      <c r="M20" s="16" t="s">
        <v>43</v>
      </c>
      <c r="N20" s="3" t="s">
        <v>51</v>
      </c>
    </row>
    <row r="21" spans="2:14" x14ac:dyDescent="0.45">
      <c r="B21" s="3" t="s">
        <v>34</v>
      </c>
      <c r="C21" s="14">
        <f>MMULT(J21:M21,N21:N24)</f>
        <v>1.1277124957395355</v>
      </c>
      <c r="D21" s="14">
        <f>C21/N21</f>
        <v>7.3031059491276</v>
      </c>
      <c r="I21" s="3" t="s">
        <v>46</v>
      </c>
      <c r="J21" s="17">
        <v>1</v>
      </c>
      <c r="K21" s="2">
        <f>설문지!AS2</f>
        <v>4</v>
      </c>
      <c r="L21" s="2">
        <f>설문지!AS3</f>
        <v>0.25</v>
      </c>
      <c r="M21" s="2">
        <f>설문지!AS4</f>
        <v>0.2</v>
      </c>
      <c r="N21" s="20">
        <f>가중치계산!E4</f>
        <v>0.15441546426890432</v>
      </c>
    </row>
    <row r="22" spans="2:14" x14ac:dyDescent="0.45">
      <c r="B22" s="3" t="s">
        <v>45</v>
      </c>
      <c r="C22" s="14">
        <f>MMULT(J22:M22,N21:N24)</f>
        <v>1.6815039033970107</v>
      </c>
      <c r="D22" s="14">
        <f t="shared" ref="D22:D24" si="0">C22/N22</f>
        <v>8.0611967009025847</v>
      </c>
      <c r="I22" s="3" t="s">
        <v>35</v>
      </c>
      <c r="J22" s="17">
        <f>1/K21</f>
        <v>0.25</v>
      </c>
      <c r="K22" s="17">
        <v>1</v>
      </c>
      <c r="L22" s="2">
        <f>설문지!AS5</f>
        <v>6</v>
      </c>
      <c r="M22" s="2">
        <f>설문지!AS6</f>
        <v>0.125</v>
      </c>
      <c r="N22" s="20">
        <f>가중치계산!E5</f>
        <v>0.20859234252511646</v>
      </c>
    </row>
    <row r="23" spans="2:14" x14ac:dyDescent="0.45">
      <c r="B23" s="3" t="s">
        <v>36</v>
      </c>
      <c r="C23" s="14">
        <f>MMULT(J23:M23,N21:N24)</f>
        <v>1.6958271793290378</v>
      </c>
      <c r="D23" s="14">
        <f t="shared" si="0"/>
        <v>7.3544731470401903</v>
      </c>
      <c r="I23" s="3" t="s">
        <v>41</v>
      </c>
      <c r="J23" s="17">
        <f>1/L21</f>
        <v>4</v>
      </c>
      <c r="K23" s="17">
        <f>1/L22</f>
        <v>0.16666666666666666</v>
      </c>
      <c r="L23" s="17">
        <v>1</v>
      </c>
      <c r="M23" s="2">
        <f>설문지!AS7</f>
        <v>2</v>
      </c>
      <c r="N23" s="20">
        <f>가중치계산!E6</f>
        <v>0.23058445457939075</v>
      </c>
    </row>
    <row r="24" spans="2:14" x14ac:dyDescent="0.45">
      <c r="B24" s="3" t="s">
        <v>37</v>
      </c>
      <c r="C24" s="14">
        <f>MMULT(J24:M24,N21:N24)</f>
        <v>2.9625160274617368</v>
      </c>
      <c r="D24" s="14">
        <f t="shared" si="0"/>
        <v>7.289516773162938</v>
      </c>
      <c r="I24" s="3" t="s">
        <v>42</v>
      </c>
      <c r="J24" s="17">
        <f>1/M21</f>
        <v>5</v>
      </c>
      <c r="K24" s="17">
        <f>1/M22</f>
        <v>8</v>
      </c>
      <c r="L24" s="17">
        <f>1/M23</f>
        <v>0.5</v>
      </c>
      <c r="M24" s="17">
        <v>1</v>
      </c>
      <c r="N24" s="20">
        <f>가중치계산!E7</f>
        <v>0.40640773862658858</v>
      </c>
    </row>
    <row r="25" spans="2:14" x14ac:dyDescent="0.45">
      <c r="B25" s="13" t="s">
        <v>64</v>
      </c>
      <c r="C25" s="14"/>
      <c r="D25" s="14">
        <f>AVERAGE(D21:D24)-4</f>
        <v>3.502073142558328</v>
      </c>
    </row>
    <row r="26" spans="2:14" x14ac:dyDescent="0.45">
      <c r="B26" s="3" t="s">
        <v>65</v>
      </c>
      <c r="C26" s="14"/>
      <c r="D26" s="14">
        <f>D25/3</f>
        <v>1.1673577141861093</v>
      </c>
    </row>
    <row r="27" spans="2:14" x14ac:dyDescent="0.45">
      <c r="B27" s="3" t="s">
        <v>57</v>
      </c>
      <c r="C27" s="14"/>
      <c r="D27" s="14">
        <v>0.89</v>
      </c>
    </row>
    <row r="28" spans="2:14" x14ac:dyDescent="0.45">
      <c r="B28" s="3" t="s">
        <v>66</v>
      </c>
      <c r="C28" s="14"/>
      <c r="D28" s="14">
        <f>D26/D27</f>
        <v>1.3116378811079881</v>
      </c>
    </row>
    <row r="29" spans="2:14" x14ac:dyDescent="0.45">
      <c r="B29" s="24"/>
    </row>
    <row r="30" spans="2:14" x14ac:dyDescent="0.45">
      <c r="B30" s="25" t="s">
        <v>67</v>
      </c>
      <c r="D30" s="26" t="str">
        <f>IF(D28&gt;0.1, "일관성 없음","일관성 있음")</f>
        <v>일관성 없음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zoomScale="70" zoomScaleNormal="70" workbookViewId="0">
      <selection activeCell="G31" sqref="G31"/>
    </sheetView>
  </sheetViews>
  <sheetFormatPr defaultRowHeight="17" x14ac:dyDescent="0.45"/>
  <cols>
    <col min="2" max="9" width="8.6640625" style="1"/>
  </cols>
  <sheetData>
    <row r="2" spans="2:9" x14ac:dyDescent="0.45">
      <c r="B2" s="3"/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</row>
    <row r="3" spans="2:9" x14ac:dyDescent="0.45">
      <c r="B3" s="3" t="s">
        <v>34</v>
      </c>
      <c r="C3" s="2">
        <f>가중치계산!E4</f>
        <v>0.15441546426890432</v>
      </c>
      <c r="D3" s="2"/>
      <c r="E3" s="2"/>
      <c r="F3" s="2"/>
      <c r="G3" s="2"/>
      <c r="H3" s="2"/>
      <c r="I3" s="2">
        <f>AVERAGE(C3:H3)</f>
        <v>0.15441546426890432</v>
      </c>
    </row>
    <row r="4" spans="2:9" x14ac:dyDescent="0.45">
      <c r="B4" s="3" t="s">
        <v>45</v>
      </c>
      <c r="C4" s="2">
        <f>가중치계산!E5</f>
        <v>0.20859234252511646</v>
      </c>
      <c r="D4" s="2"/>
      <c r="E4" s="2"/>
      <c r="F4" s="2"/>
      <c r="G4" s="2"/>
      <c r="H4" s="2"/>
      <c r="I4" s="2">
        <f t="shared" ref="I4:I6" si="0">AVERAGE(C4:H4)</f>
        <v>0.20859234252511646</v>
      </c>
    </row>
    <row r="5" spans="2:9" x14ac:dyDescent="0.45">
      <c r="B5" s="3" t="s">
        <v>36</v>
      </c>
      <c r="C5" s="2">
        <f>가중치계산!E6</f>
        <v>0.23058445457939075</v>
      </c>
      <c r="D5" s="2"/>
      <c r="E5" s="2"/>
      <c r="F5" s="2"/>
      <c r="G5" s="2"/>
      <c r="H5" s="2"/>
      <c r="I5" s="2">
        <f t="shared" si="0"/>
        <v>0.23058445457939075</v>
      </c>
    </row>
    <row r="6" spans="2:9" x14ac:dyDescent="0.45">
      <c r="B6" s="3" t="s">
        <v>37</v>
      </c>
      <c r="C6" s="2">
        <f>가중치계산!E7</f>
        <v>0.40640773862658858</v>
      </c>
      <c r="D6" s="2"/>
      <c r="E6" s="2"/>
      <c r="F6" s="2"/>
      <c r="G6" s="2"/>
      <c r="H6" s="2"/>
      <c r="I6" s="2">
        <f t="shared" si="0"/>
        <v>0.40640773862658858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요인구조</vt:lpstr>
      <vt:lpstr>설문지</vt:lpstr>
      <vt:lpstr>비교행렬</vt:lpstr>
      <vt:lpstr>행렬곱계산</vt:lpstr>
      <vt:lpstr>가중치계산</vt:lpstr>
      <vt:lpstr>일관성계산</vt:lpstr>
      <vt:lpstr>전문가의견종합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김성하</dc:creator>
  <cp:lastModifiedBy>김성하</cp:lastModifiedBy>
  <dcterms:created xsi:type="dcterms:W3CDTF">2016-12-30T00:09:15Z</dcterms:created>
  <dcterms:modified xsi:type="dcterms:W3CDTF">2016-12-30T01:57:31Z</dcterms:modified>
</cp:coreProperties>
</file>