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SynologyDrive\ARDUINO\Projects\Filament\MyFirmware\"/>
    </mc:Choice>
  </mc:AlternateContent>
  <xr:revisionPtr revIDLastSave="0" documentId="8_{51C5F6FD-692D-41A2-A078-01323CE37E59}" xr6:coauthVersionLast="47" xr6:coauthVersionMax="47" xr10:uidLastSave="{00000000-0000-0000-0000-000000000000}"/>
  <bookViews>
    <workbookView xWindow="-110" yWindow="-110" windowWidth="19420" windowHeight="10540" xr2:uid="{E63CED9A-4912-4A12-B416-ED90103F6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6" i="1"/>
  <c r="F6" i="1" s="1"/>
  <c r="G6" i="1" s="1"/>
</calcChain>
</file>

<file path=xl/sharedStrings.xml><?xml version="1.0" encoding="utf-8"?>
<sst xmlns="http://schemas.openxmlformats.org/spreadsheetml/2006/main" count="4" uniqueCount="4">
  <si>
    <t>Read</t>
  </si>
  <si>
    <t>Temp</t>
  </si>
  <si>
    <t>Resistencia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</si>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</sst>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Sheet1!$B$6:$B$69</c:f>
              <c:numCache>
                <c:formatCode>General</c:formatCode>
                <c:ptCount val="64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78</c:v>
                </c:pt>
                <c:pt idx="17">
                  <c:v>84</c:v>
                </c:pt>
                <c:pt idx="18">
                  <c:v>92</c:v>
                </c:pt>
                <c:pt idx="19">
                  <c:v>100</c:v>
                </c:pt>
                <c:pt idx="20">
                  <c:v>109</c:v>
                </c:pt>
                <c:pt idx="21">
                  <c:v>120</c:v>
                </c:pt>
                <c:pt idx="22">
                  <c:v>131</c:v>
                </c:pt>
                <c:pt idx="23">
                  <c:v>143</c:v>
                </c:pt>
                <c:pt idx="24">
                  <c:v>156</c:v>
                </c:pt>
                <c:pt idx="25">
                  <c:v>171</c:v>
                </c:pt>
                <c:pt idx="26">
                  <c:v>187</c:v>
                </c:pt>
                <c:pt idx="27">
                  <c:v>205</c:v>
                </c:pt>
                <c:pt idx="28">
                  <c:v>224</c:v>
                </c:pt>
                <c:pt idx="29">
                  <c:v>245</c:v>
                </c:pt>
                <c:pt idx="30">
                  <c:v>268</c:v>
                </c:pt>
                <c:pt idx="31">
                  <c:v>293</c:v>
                </c:pt>
                <c:pt idx="32">
                  <c:v>320</c:v>
                </c:pt>
                <c:pt idx="33">
                  <c:v>348</c:v>
                </c:pt>
                <c:pt idx="34">
                  <c:v>379</c:v>
                </c:pt>
                <c:pt idx="35">
                  <c:v>411</c:v>
                </c:pt>
                <c:pt idx="36">
                  <c:v>445</c:v>
                </c:pt>
                <c:pt idx="37">
                  <c:v>480</c:v>
                </c:pt>
                <c:pt idx="38">
                  <c:v>516</c:v>
                </c:pt>
                <c:pt idx="39">
                  <c:v>553</c:v>
                </c:pt>
                <c:pt idx="40">
                  <c:v>591</c:v>
                </c:pt>
                <c:pt idx="41">
                  <c:v>628</c:v>
                </c:pt>
                <c:pt idx="42">
                  <c:v>665</c:v>
                </c:pt>
                <c:pt idx="43">
                  <c:v>702</c:v>
                </c:pt>
                <c:pt idx="44">
                  <c:v>737</c:v>
                </c:pt>
                <c:pt idx="45">
                  <c:v>770</c:v>
                </c:pt>
                <c:pt idx="46">
                  <c:v>801</c:v>
                </c:pt>
                <c:pt idx="47">
                  <c:v>830</c:v>
                </c:pt>
                <c:pt idx="48">
                  <c:v>857</c:v>
                </c:pt>
                <c:pt idx="49">
                  <c:v>881</c:v>
                </c:pt>
                <c:pt idx="50">
                  <c:v>903</c:v>
                </c:pt>
                <c:pt idx="51">
                  <c:v>922</c:v>
                </c:pt>
                <c:pt idx="52">
                  <c:v>939</c:v>
                </c:pt>
                <c:pt idx="53">
                  <c:v>954</c:v>
                </c:pt>
                <c:pt idx="54">
                  <c:v>966</c:v>
                </c:pt>
                <c:pt idx="55">
                  <c:v>977</c:v>
                </c:pt>
                <c:pt idx="56">
                  <c:v>985</c:v>
                </c:pt>
                <c:pt idx="57">
                  <c:v>993</c:v>
                </c:pt>
                <c:pt idx="58">
                  <c:v>999</c:v>
                </c:pt>
                <c:pt idx="59">
                  <c:v>1004</c:v>
                </c:pt>
                <c:pt idx="60">
                  <c:v>1008</c:v>
                </c:pt>
                <c:pt idx="61">
                  <c:v>1012</c:v>
                </c:pt>
                <c:pt idx="62">
                  <c:v>1016</c:v>
                </c:pt>
                <c:pt idx="63">
                  <c:v>1020</c:v>
                </c:pt>
              </c:numCache>
            </c:numRef>
          </c:xVal>
          <c:yVal>
            <c:numRef>
              <c:f>Sheet1!$C$6:$C$69</c:f>
              <c:numCache>
                <c:formatCode>General</c:formatCode>
                <c:ptCount val="64"/>
                <c:pt idx="0">
                  <c:v>300</c:v>
                </c:pt>
                <c:pt idx="1">
                  <c:v>295</c:v>
                </c:pt>
                <c:pt idx="2">
                  <c:v>290</c:v>
                </c:pt>
                <c:pt idx="3">
                  <c:v>285</c:v>
                </c:pt>
                <c:pt idx="4">
                  <c:v>280</c:v>
                </c:pt>
                <c:pt idx="5">
                  <c:v>275</c:v>
                </c:pt>
                <c:pt idx="6">
                  <c:v>270</c:v>
                </c:pt>
                <c:pt idx="7">
                  <c:v>265</c:v>
                </c:pt>
                <c:pt idx="8">
                  <c:v>260</c:v>
                </c:pt>
                <c:pt idx="9">
                  <c:v>255</c:v>
                </c:pt>
                <c:pt idx="10">
                  <c:v>250</c:v>
                </c:pt>
                <c:pt idx="11">
                  <c:v>245</c:v>
                </c:pt>
                <c:pt idx="12">
                  <c:v>240</c:v>
                </c:pt>
                <c:pt idx="13">
                  <c:v>235</c:v>
                </c:pt>
                <c:pt idx="14">
                  <c:v>230</c:v>
                </c:pt>
                <c:pt idx="15">
                  <c:v>225</c:v>
                </c:pt>
                <c:pt idx="16">
                  <c:v>220</c:v>
                </c:pt>
                <c:pt idx="17">
                  <c:v>215</c:v>
                </c:pt>
                <c:pt idx="18">
                  <c:v>210</c:v>
                </c:pt>
                <c:pt idx="19">
                  <c:v>205</c:v>
                </c:pt>
                <c:pt idx="20">
                  <c:v>200</c:v>
                </c:pt>
                <c:pt idx="21">
                  <c:v>195</c:v>
                </c:pt>
                <c:pt idx="22">
                  <c:v>190</c:v>
                </c:pt>
                <c:pt idx="23">
                  <c:v>185</c:v>
                </c:pt>
                <c:pt idx="24">
                  <c:v>180</c:v>
                </c:pt>
                <c:pt idx="25">
                  <c:v>175</c:v>
                </c:pt>
                <c:pt idx="26">
                  <c:v>170</c:v>
                </c:pt>
                <c:pt idx="27">
                  <c:v>165</c:v>
                </c:pt>
                <c:pt idx="28">
                  <c:v>160</c:v>
                </c:pt>
                <c:pt idx="29">
                  <c:v>155</c:v>
                </c:pt>
                <c:pt idx="30">
                  <c:v>150</c:v>
                </c:pt>
                <c:pt idx="31">
                  <c:v>145</c:v>
                </c:pt>
                <c:pt idx="32">
                  <c:v>140</c:v>
                </c:pt>
                <c:pt idx="33">
                  <c:v>135</c:v>
                </c:pt>
                <c:pt idx="34">
                  <c:v>130</c:v>
                </c:pt>
                <c:pt idx="35">
                  <c:v>125</c:v>
                </c:pt>
                <c:pt idx="36">
                  <c:v>120</c:v>
                </c:pt>
                <c:pt idx="37">
                  <c:v>115</c:v>
                </c:pt>
                <c:pt idx="38">
                  <c:v>110</c:v>
                </c:pt>
                <c:pt idx="39">
                  <c:v>105</c:v>
                </c:pt>
                <c:pt idx="40">
                  <c:v>100</c:v>
                </c:pt>
                <c:pt idx="41">
                  <c:v>95</c:v>
                </c:pt>
                <c:pt idx="42">
                  <c:v>90</c:v>
                </c:pt>
                <c:pt idx="43">
                  <c:v>85</c:v>
                </c:pt>
                <c:pt idx="44">
                  <c:v>80</c:v>
                </c:pt>
                <c:pt idx="45">
                  <c:v>75</c:v>
                </c:pt>
                <c:pt idx="46">
                  <c:v>70</c:v>
                </c:pt>
                <c:pt idx="47">
                  <c:v>65</c:v>
                </c:pt>
                <c:pt idx="48">
                  <c:v>60</c:v>
                </c:pt>
                <c:pt idx="49">
                  <c:v>55</c:v>
                </c:pt>
                <c:pt idx="50">
                  <c:v>50</c:v>
                </c:pt>
                <c:pt idx="51">
                  <c:v>45</c:v>
                </c:pt>
                <c:pt idx="52">
                  <c:v>40</c:v>
                </c:pt>
                <c:pt idx="53">
                  <c:v>35</c:v>
                </c:pt>
                <c:pt idx="54">
                  <c:v>30</c:v>
                </c:pt>
                <c:pt idx="55">
                  <c:v>25</c:v>
                </c:pt>
                <c:pt idx="56">
                  <c:v>20</c:v>
                </c:pt>
                <c:pt idx="57">
                  <c:v>15</c:v>
                </c:pt>
                <c:pt idx="58">
                  <c:v>10</c:v>
                </c:pt>
                <c:pt idx="59">
                  <c:v>5</c:v>
                </c:pt>
                <c:pt idx="60">
                  <c:v>0</c:v>
                </c:pt>
                <c:pt idx="61">
                  <c:v>-5</c:v>
                </c:pt>
                <c:pt idx="62">
                  <c:v>-10</c:v>
                </c:pt>
                <c:pt idx="63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5-4473-B84E-E61AF43E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43600"/>
        <c:axId val="1574941936"/>
      </c:scatterChart>
      <c:valAx>
        <c:axId val="15749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4941936"/>
        <c:crosses val="autoZero"/>
        <c:crossBetween val="midCat"/>
      </c:valAx>
      <c:valAx>
        <c:axId val="1574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49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1</xdr:row>
      <xdr:rowOff>171450</xdr:rowOff>
    </xdr:from>
    <xdr:to>
      <xdr:col>15</xdr:col>
      <xdr:colOff>419099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4699-2D60-CC3E-7231-B1B94CCAB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552739</xdr:colOff>
      <xdr:row>0</xdr:row>
      <xdr:rowOff>177800</xdr:rowOff>
    </xdr:from>
    <xdr:ext cx="1961861" cy="457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56FEC1D-0939-533B-4F98-B4F517F0530F}"/>
                </a:ext>
              </a:extLst>
            </xdr:cNvPr>
            <xdr:cNvSpPr txBox="1"/>
          </xdr:nvSpPr>
          <xdr:spPr>
            <a:xfrm>
              <a:off x="2381539" y="177800"/>
              <a:ext cx="1961861" cy="45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P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pt-PT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8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pt-P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pt-PT" sz="18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pt-P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d>
                          <m:dPr>
                            <m:ctrlPr>
                              <a:rPr lang="pt-P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P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pt-P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 </m:t>
                            </m:r>
                            <m:f>
                              <m:fPr>
                                <m:ctrlPr>
                                  <a:rPr lang="pt-P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P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P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P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PT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sup>
                    </m:sSup>
                  </m:oMath>
                </m:oMathPara>
              </a14:m>
              <a:endParaRPr lang="pt-PT" sz="1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56FEC1D-0939-533B-4F98-B4F517F0530F}"/>
                </a:ext>
              </a:extLst>
            </xdr:cNvPr>
            <xdr:cNvSpPr txBox="1"/>
          </xdr:nvSpPr>
          <xdr:spPr>
            <a:xfrm>
              <a:off x="2381539" y="177800"/>
              <a:ext cx="1961861" cy="45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800" b="0" i="0">
                  <a:latin typeface="Cambria Math" panose="02040503050406030204" pitchFamily="18" charset="0"/>
                </a:rPr>
                <a:t>𝑅=𝑅_0  𝑒^([</a:t>
              </a:r>
              <a:r>
                <a:rPr lang="pt-P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𝛽(1/𝑇− 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𝑇_0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)])</a:t>
              </a:r>
              <a:endParaRPr lang="pt-PT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3A08-865D-4125-9F3A-9088616E3D02}">
  <dimension ref="B5:G69"/>
  <sheetViews>
    <sheetView tabSelected="1" zoomScaleNormal="100" workbookViewId="0">
      <selection activeCell="I5" sqref="I5"/>
    </sheetView>
  </sheetViews>
  <sheetFormatPr defaultRowHeight="14.5" x14ac:dyDescent="0.35"/>
  <cols>
    <col min="5" max="5" width="11.81640625" bestFit="1" customWidth="1"/>
  </cols>
  <sheetData>
    <row r="5" spans="2:7" x14ac:dyDescent="0.35">
      <c r="B5" t="s">
        <v>0</v>
      </c>
      <c r="C5" t="s">
        <v>1</v>
      </c>
      <c r="E5" t="s">
        <v>2</v>
      </c>
      <c r="F5" t="s">
        <v>3</v>
      </c>
    </row>
    <row r="6" spans="2:7" x14ac:dyDescent="0.35">
      <c r="B6">
        <v>23</v>
      </c>
      <c r="C6">
        <v>300</v>
      </c>
      <c r="E6">
        <f>100000*EXP(4138*(1/(C6+273)-1/298))</f>
        <v>127.56932130488256</v>
      </c>
      <c r="F6">
        <f>5*(1-4700/(E6+4700))</f>
        <v>0.132125830634785</v>
      </c>
      <c r="G6">
        <f>F6*1023/4.9</f>
        <v>27.584637701915316</v>
      </c>
    </row>
    <row r="7" spans="2:7" x14ac:dyDescent="0.35">
      <c r="B7">
        <v>25</v>
      </c>
      <c r="C7">
        <v>295</v>
      </c>
      <c r="E7">
        <f t="shared" ref="E7:E69" si="0">100000*EXP(4138*(1/(C7+273)-1/298))</f>
        <v>135.9423219278986</v>
      </c>
      <c r="F7">
        <f t="shared" ref="F7:F69" si="1">5*(1-4700/(E7+4700))</f>
        <v>0.14055411838917897</v>
      </c>
      <c r="G7">
        <f t="shared" ref="G7:G69" si="2">F7*1023/4.9</f>
        <v>29.344257777985728</v>
      </c>
    </row>
    <row r="8" spans="2:7" x14ac:dyDescent="0.35">
      <c r="B8">
        <v>27</v>
      </c>
      <c r="C8">
        <v>290</v>
      </c>
      <c r="E8">
        <f t="shared" si="0"/>
        <v>145.02854929869153</v>
      </c>
      <c r="F8">
        <f t="shared" si="1"/>
        <v>0.14966738361086029</v>
      </c>
      <c r="G8">
        <f t="shared" si="2"/>
        <v>31.246884374267363</v>
      </c>
    </row>
    <row r="9" spans="2:7" x14ac:dyDescent="0.35">
      <c r="B9">
        <v>28</v>
      </c>
      <c r="C9">
        <v>285</v>
      </c>
      <c r="E9">
        <f t="shared" si="0"/>
        <v>154.90159340221709</v>
      </c>
      <c r="F9">
        <f t="shared" si="1"/>
        <v>0.15953113613335401</v>
      </c>
      <c r="G9">
        <f t="shared" si="2"/>
        <v>33.306194339677788</v>
      </c>
    </row>
    <row r="10" spans="2:7" x14ac:dyDescent="0.35">
      <c r="B10">
        <v>31</v>
      </c>
      <c r="C10">
        <v>280</v>
      </c>
      <c r="E10">
        <f t="shared" si="0"/>
        <v>165.64391619268881</v>
      </c>
      <c r="F10">
        <f t="shared" si="1"/>
        <v>0.17021787768051855</v>
      </c>
      <c r="G10">
        <f t="shared" si="2"/>
        <v>35.537324258606212</v>
      </c>
    </row>
    <row r="11" spans="2:7" x14ac:dyDescent="0.35">
      <c r="B11">
        <v>33</v>
      </c>
      <c r="C11">
        <v>275</v>
      </c>
      <c r="E11">
        <f t="shared" si="0"/>
        <v>177.34807292414445</v>
      </c>
      <c r="F11">
        <f t="shared" si="1"/>
        <v>0.18180789055087687</v>
      </c>
      <c r="G11">
        <f t="shared" si="2"/>
        <v>37.957035108887148</v>
      </c>
    </row>
    <row r="12" spans="2:7" x14ac:dyDescent="0.35">
      <c r="B12">
        <v>35</v>
      </c>
      <c r="C12">
        <v>270</v>
      </c>
      <c r="E12">
        <f t="shared" si="0"/>
        <v>190.11812237823042</v>
      </c>
      <c r="F12">
        <f t="shared" si="1"/>
        <v>0.19439011248849891</v>
      </c>
      <c r="G12">
        <f t="shared" si="2"/>
        <v>40.583894913415179</v>
      </c>
    </row>
    <row r="13" spans="2:7" x14ac:dyDescent="0.35">
      <c r="B13">
        <v>38</v>
      </c>
      <c r="C13">
        <v>265</v>
      </c>
      <c r="E13">
        <f t="shared" si="0"/>
        <v>204.07125841932424</v>
      </c>
      <c r="F13">
        <f t="shared" si="1"/>
        <v>0.20806310478153678</v>
      </c>
      <c r="G13">
        <f t="shared" si="2"/>
        <v>43.438480855410639</v>
      </c>
    </row>
    <row r="14" spans="2:7" x14ac:dyDescent="0.35">
      <c r="B14">
        <v>41</v>
      </c>
      <c r="C14">
        <v>260</v>
      </c>
      <c r="E14">
        <f t="shared" si="0"/>
        <v>219.33970142951497</v>
      </c>
      <c r="F14">
        <f t="shared" si="1"/>
        <v>0.22293612023355169</v>
      </c>
      <c r="G14">
        <f t="shared" si="2"/>
        <v>46.54360224467824</v>
      </c>
    </row>
    <row r="15" spans="2:7" x14ac:dyDescent="0.35">
      <c r="B15">
        <v>44</v>
      </c>
      <c r="C15">
        <v>255</v>
      </c>
      <c r="E15">
        <f t="shared" si="0"/>
        <v>236.07289555983442</v>
      </c>
      <c r="F15">
        <f t="shared" si="1"/>
        <v>0.23913027679573984</v>
      </c>
      <c r="G15">
        <f t="shared" si="2"/>
        <v>49.924545543273844</v>
      </c>
    </row>
    <row r="16" spans="2:7" x14ac:dyDescent="0.35">
      <c r="B16">
        <v>48</v>
      </c>
      <c r="C16">
        <v>250</v>
      </c>
      <c r="E16">
        <f t="shared" si="0"/>
        <v>254.44006666138219</v>
      </c>
      <c r="F16">
        <f t="shared" si="1"/>
        <v>0.25677984115048513</v>
      </c>
      <c r="G16">
        <f t="shared" si="2"/>
        <v>53.609342346315564</v>
      </c>
    </row>
    <row r="17" spans="2:7" x14ac:dyDescent="0.35">
      <c r="B17">
        <v>52</v>
      </c>
      <c r="C17">
        <v>245</v>
      </c>
      <c r="E17">
        <f t="shared" si="0"/>
        <v>274.63320658055676</v>
      </c>
      <c r="F17">
        <f t="shared" si="1"/>
        <v>0.27603362416475818</v>
      </c>
      <c r="G17">
        <f t="shared" si="2"/>
        <v>57.629060718479103</v>
      </c>
    </row>
    <row r="18" spans="2:7" x14ac:dyDescent="0.35">
      <c r="B18">
        <v>56</v>
      </c>
      <c r="C18">
        <v>240</v>
      </c>
      <c r="E18">
        <f t="shared" si="0"/>
        <v>296.87056265197066</v>
      </c>
      <c r="F18">
        <f t="shared" si="1"/>
        <v>0.29705648658468919</v>
      </c>
      <c r="G18">
        <f t="shared" si="2"/>
        <v>62.018119546150416</v>
      </c>
    </row>
    <row r="19" spans="2:7" x14ac:dyDescent="0.35">
      <c r="B19">
        <v>61</v>
      </c>
      <c r="C19">
        <v>235</v>
      </c>
      <c r="E19">
        <f t="shared" si="0"/>
        <v>321.40072724447629</v>
      </c>
      <c r="F19">
        <f t="shared" si="1"/>
        <v>0.32003094823786993</v>
      </c>
      <c r="G19">
        <f t="shared" si="2"/>
        <v>66.814624499457338</v>
      </c>
    </row>
    <row r="20" spans="2:7" x14ac:dyDescent="0.35">
      <c r="B20">
        <v>66</v>
      </c>
      <c r="C20">
        <v>230</v>
      </c>
      <c r="E20">
        <f t="shared" si="0"/>
        <v>348.50744179055505</v>
      </c>
      <c r="F20">
        <f t="shared" si="1"/>
        <v>0.34515888686790785</v>
      </c>
      <c r="G20">
        <f t="shared" si="2"/>
        <v>72.060722707320352</v>
      </c>
    </row>
    <row r="21" spans="2:7" x14ac:dyDescent="0.35">
      <c r="B21">
        <v>71</v>
      </c>
      <c r="C21">
        <v>225</v>
      </c>
      <c r="E21">
        <f t="shared" si="0"/>
        <v>378.51525371179855</v>
      </c>
      <c r="F21">
        <f t="shared" si="1"/>
        <v>0.37266330295567029</v>
      </c>
      <c r="G21">
        <f t="shared" si="2"/>
        <v>77.802971208908303</v>
      </c>
    </row>
    <row r="22" spans="2:7" x14ac:dyDescent="0.35">
      <c r="B22">
        <v>78</v>
      </c>
      <c r="C22">
        <v>220</v>
      </c>
      <c r="E22">
        <f t="shared" si="0"/>
        <v>411.79619411962517</v>
      </c>
      <c r="F22">
        <f t="shared" si="1"/>
        <v>0.40279011376992746</v>
      </c>
      <c r="G22">
        <f t="shared" si="2"/>
        <v>84.092711507476693</v>
      </c>
    </row>
    <row r="23" spans="2:7" x14ac:dyDescent="0.35">
      <c r="B23">
        <v>84</v>
      </c>
      <c r="C23">
        <v>215</v>
      </c>
      <c r="E23">
        <f t="shared" si="0"/>
        <v>448.7776804809219</v>
      </c>
      <c r="F23">
        <f t="shared" si="1"/>
        <v>0.43580992259798224</v>
      </c>
      <c r="G23">
        <f t="shared" si="2"/>
        <v>90.986438942395068</v>
      </c>
    </row>
    <row r="24" spans="2:7" x14ac:dyDescent="0.35">
      <c r="B24">
        <v>92</v>
      </c>
      <c r="C24">
        <v>210</v>
      </c>
      <c r="E24">
        <f t="shared" si="0"/>
        <v>489.95189331697014</v>
      </c>
      <c r="F24">
        <f t="shared" si="1"/>
        <v>0.47201968668329541</v>
      </c>
      <c r="G24">
        <f t="shared" si="2"/>
        <v>98.54615091367576</v>
      </c>
    </row>
    <row r="25" spans="2:7" x14ac:dyDescent="0.35">
      <c r="B25">
        <v>100</v>
      </c>
      <c r="C25">
        <v>205</v>
      </c>
      <c r="E25">
        <f t="shared" si="0"/>
        <v>535.88693164371466</v>
      </c>
      <c r="F25">
        <f t="shared" si="1"/>
        <v>0.51174417881812706</v>
      </c>
      <c r="G25">
        <f t="shared" si="2"/>
        <v>106.83965202672324</v>
      </c>
    </row>
    <row r="26" spans="2:7" x14ac:dyDescent="0.35">
      <c r="B26">
        <v>109</v>
      </c>
      <c r="C26">
        <v>200</v>
      </c>
      <c r="E26">
        <f t="shared" si="0"/>
        <v>587.24012106063446</v>
      </c>
      <c r="F26">
        <f t="shared" si="1"/>
        <v>0.55533710179105022</v>
      </c>
      <c r="G26">
        <f t="shared" si="2"/>
        <v>115.94078676168253</v>
      </c>
    </row>
    <row r="27" spans="2:7" x14ac:dyDescent="0.35">
      <c r="B27">
        <v>120</v>
      </c>
      <c r="C27">
        <v>195</v>
      </c>
      <c r="E27">
        <f t="shared" si="0"/>
        <v>644.77393473811912</v>
      </c>
      <c r="F27">
        <f t="shared" si="1"/>
        <v>0.60318167111562959</v>
      </c>
      <c r="G27">
        <f t="shared" si="2"/>
        <v>125.92956113291612</v>
      </c>
    </row>
    <row r="28" spans="2:7" x14ac:dyDescent="0.35">
      <c r="B28">
        <v>131</v>
      </c>
      <c r="C28">
        <v>190</v>
      </c>
      <c r="E28">
        <f t="shared" si="0"/>
        <v>709.37509564584764</v>
      </c>
      <c r="F28">
        <f t="shared" si="1"/>
        <v>0.65569042921135468</v>
      </c>
      <c r="G28">
        <f t="shared" si="2"/>
        <v>136.89210389453382</v>
      </c>
    </row>
    <row r="29" spans="2:7" x14ac:dyDescent="0.35">
      <c r="B29">
        <v>143</v>
      </c>
      <c r="C29">
        <v>185</v>
      </c>
      <c r="E29">
        <f t="shared" si="0"/>
        <v>782.07756414934806</v>
      </c>
      <c r="F29">
        <f t="shared" si="1"/>
        <v>0.71330399378497555</v>
      </c>
      <c r="G29">
        <f t="shared" si="2"/>
        <v>148.92040523306733</v>
      </c>
    </row>
    <row r="30" spans="2:7" x14ac:dyDescent="0.35">
      <c r="B30">
        <v>156</v>
      </c>
      <c r="C30">
        <v>180</v>
      </c>
      <c r="E30">
        <f t="shared" si="0"/>
        <v>864.09028627359305</v>
      </c>
      <c r="F30">
        <f t="shared" si="1"/>
        <v>0.77648837619086808</v>
      </c>
      <c r="G30">
        <f t="shared" si="2"/>
        <v>162.11175690678735</v>
      </c>
    </row>
    <row r="31" spans="2:7" x14ac:dyDescent="0.35">
      <c r="B31">
        <v>171</v>
      </c>
      <c r="C31">
        <v>175</v>
      </c>
      <c r="E31">
        <f t="shared" si="0"/>
        <v>956.83079449363288</v>
      </c>
      <c r="F31">
        <f t="shared" si="1"/>
        <v>0.84573043569290907</v>
      </c>
      <c r="G31">
        <f t="shared" si="2"/>
        <v>176.56780320690734</v>
      </c>
    </row>
    <row r="32" spans="2:7" x14ac:dyDescent="0.35">
      <c r="B32">
        <v>187</v>
      </c>
      <c r="C32">
        <v>170</v>
      </c>
      <c r="E32">
        <f t="shared" si="0"/>
        <v>1061.9660279176819</v>
      </c>
      <c r="F32">
        <f t="shared" si="1"/>
        <v>0.92153096944018797</v>
      </c>
      <c r="G32">
        <f t="shared" si="2"/>
        <v>192.3930983137372</v>
      </c>
    </row>
    <row r="33" spans="2:7" x14ac:dyDescent="0.35">
      <c r="B33">
        <v>205</v>
      </c>
      <c r="C33">
        <v>165</v>
      </c>
      <c r="E33">
        <f t="shared" si="0"/>
        <v>1181.4620892856967</v>
      </c>
      <c r="F33">
        <f t="shared" si="1"/>
        <v>1.0043948862970442</v>
      </c>
      <c r="G33">
        <f t="shared" si="2"/>
        <v>209.69305483303597</v>
      </c>
    </row>
    <row r="34" spans="2:7" x14ac:dyDescent="0.35">
      <c r="B34">
        <v>224</v>
      </c>
      <c r="C34">
        <v>160</v>
      </c>
      <c r="E34">
        <f t="shared" si="0"/>
        <v>1317.6451048308716</v>
      </c>
      <c r="F34">
        <f t="shared" si="1"/>
        <v>1.0948178912819957</v>
      </c>
      <c r="G34">
        <f t="shared" si="2"/>
        <v>228.57116383295542</v>
      </c>
    </row>
    <row r="35" spans="2:7" x14ac:dyDescent="0.35">
      <c r="B35">
        <v>245</v>
      </c>
      <c r="C35">
        <v>155</v>
      </c>
      <c r="E35">
        <f t="shared" si="0"/>
        <v>1473.2759295006181</v>
      </c>
      <c r="F35">
        <f t="shared" si="1"/>
        <v>1.1932691380764164</v>
      </c>
      <c r="G35">
        <f t="shared" si="2"/>
        <v>249.12537311268855</v>
      </c>
    </row>
    <row r="36" spans="2:7" x14ac:dyDescent="0.35">
      <c r="B36">
        <v>268</v>
      </c>
      <c r="C36">
        <v>150</v>
      </c>
      <c r="E36">
        <f t="shared" si="0"/>
        <v>1651.6421838153522</v>
      </c>
      <c r="F36">
        <f t="shared" si="1"/>
        <v>1.3001694176223504</v>
      </c>
      <c r="G36">
        <f t="shared" si="2"/>
        <v>271.44353351584988</v>
      </c>
    </row>
    <row r="37" spans="2:7" x14ac:dyDescent="0.35">
      <c r="B37">
        <v>293</v>
      </c>
      <c r="C37">
        <v>145</v>
      </c>
      <c r="E37">
        <f t="shared" si="0"/>
        <v>1856.672072450569</v>
      </c>
      <c r="F37">
        <f t="shared" si="1"/>
        <v>1.4158646733697589</v>
      </c>
      <c r="G37">
        <f t="shared" si="2"/>
        <v>295.59786956270676</v>
      </c>
    </row>
    <row r="38" spans="2:7" x14ac:dyDescent="0.35">
      <c r="B38">
        <v>320</v>
      </c>
      <c r="C38">
        <v>140</v>
      </c>
      <c r="E38">
        <f t="shared" si="0"/>
        <v>2093.075689071226</v>
      </c>
      <c r="F38">
        <f t="shared" si="1"/>
        <v>1.5405950006111286</v>
      </c>
      <c r="G38">
        <f t="shared" si="2"/>
        <v>321.63850727044581</v>
      </c>
    </row>
    <row r="39" spans="2:7" x14ac:dyDescent="0.35">
      <c r="B39">
        <v>348</v>
      </c>
      <c r="C39">
        <v>135</v>
      </c>
      <c r="E39">
        <f t="shared" si="0"/>
        <v>2366.521152109523</v>
      </c>
      <c r="F39">
        <f t="shared" si="1"/>
        <v>1.6744598234189541</v>
      </c>
      <c r="G39">
        <f t="shared" si="2"/>
        <v>349.5862039505285</v>
      </c>
    </row>
    <row r="40" spans="2:7" x14ac:dyDescent="0.35">
      <c r="B40">
        <v>379</v>
      </c>
      <c r="C40">
        <v>130</v>
      </c>
      <c r="E40">
        <f t="shared" si="0"/>
        <v>2683.8550707363142</v>
      </c>
      <c r="F40">
        <f t="shared" si="1"/>
        <v>1.8173806534834125</v>
      </c>
      <c r="G40">
        <f t="shared" si="2"/>
        <v>379.42457316602668</v>
      </c>
    </row>
    <row r="41" spans="2:7" x14ac:dyDescent="0.35">
      <c r="B41">
        <v>411</v>
      </c>
      <c r="C41">
        <v>125</v>
      </c>
      <c r="E41">
        <f t="shared" si="0"/>
        <v>3053.3796842769329</v>
      </c>
      <c r="F41">
        <f t="shared" si="1"/>
        <v>1.9690636913273303</v>
      </c>
      <c r="G41">
        <f t="shared" si="2"/>
        <v>411.09227678119566</v>
      </c>
    </row>
    <row r="42" spans="2:7" x14ac:dyDescent="0.35">
      <c r="B42">
        <v>445</v>
      </c>
      <c r="C42">
        <v>120</v>
      </c>
      <c r="E42">
        <f t="shared" si="0"/>
        <v>3485.202791153637</v>
      </c>
      <c r="F42">
        <f t="shared" si="1"/>
        <v>2.1289654514854277</v>
      </c>
      <c r="G42">
        <f t="shared" si="2"/>
        <v>444.47584834073314</v>
      </c>
    </row>
    <row r="43" spans="2:7" x14ac:dyDescent="0.35">
      <c r="B43">
        <v>480</v>
      </c>
      <c r="C43">
        <v>115</v>
      </c>
      <c r="E43">
        <f t="shared" si="0"/>
        <v>3991.6816142848825</v>
      </c>
      <c r="F43">
        <f t="shared" si="1"/>
        <v>2.2962654359799064</v>
      </c>
      <c r="G43">
        <f t="shared" si="2"/>
        <v>479.40398796070286</v>
      </c>
    </row>
    <row r="44" spans="2:7" x14ac:dyDescent="0.35">
      <c r="B44">
        <v>516</v>
      </c>
      <c r="C44">
        <v>110</v>
      </c>
      <c r="E44">
        <f t="shared" si="0"/>
        <v>4587.9884939730136</v>
      </c>
      <c r="F44">
        <f t="shared" si="1"/>
        <v>2.4698504401411374</v>
      </c>
      <c r="G44">
        <f t="shared" si="2"/>
        <v>515.6442857682415</v>
      </c>
    </row>
    <row r="45" spans="2:7" x14ac:dyDescent="0.35">
      <c r="B45">
        <v>553</v>
      </c>
      <c r="C45">
        <v>105</v>
      </c>
      <c r="E45">
        <f t="shared" si="0"/>
        <v>5292.8353899089461</v>
      </c>
      <c r="F45">
        <f t="shared" si="1"/>
        <v>2.6483151094702331</v>
      </c>
      <c r="G45">
        <f t="shared" si="2"/>
        <v>552.90333816082614</v>
      </c>
    </row>
    <row r="46" spans="2:7" x14ac:dyDescent="0.35">
      <c r="B46">
        <v>591</v>
      </c>
      <c r="C46">
        <v>100</v>
      </c>
      <c r="E46">
        <f t="shared" si="0"/>
        <v>6129.4064971985908</v>
      </c>
      <c r="F46">
        <f t="shared" si="1"/>
        <v>2.8299826489956672</v>
      </c>
      <c r="G46">
        <f t="shared" si="2"/>
        <v>590.83107141276889</v>
      </c>
    </row>
    <row r="47" spans="2:7" x14ac:dyDescent="0.35">
      <c r="B47">
        <v>628</v>
      </c>
      <c r="C47">
        <v>95</v>
      </c>
      <c r="E47">
        <f t="shared" si="0"/>
        <v>7126.5650851820837</v>
      </c>
      <c r="F47">
        <f t="shared" si="1"/>
        <v>3.0129479835659154</v>
      </c>
      <c r="G47">
        <f t="shared" si="2"/>
        <v>629.02975248733287</v>
      </c>
    </row>
    <row r="48" spans="2:7" x14ac:dyDescent="0.35">
      <c r="B48">
        <v>665</v>
      </c>
      <c r="C48">
        <v>90</v>
      </c>
      <c r="E48">
        <f t="shared" si="0"/>
        <v>8320.4237209265284</v>
      </c>
      <c r="F48">
        <f t="shared" si="1"/>
        <v>3.1951432223952425</v>
      </c>
      <c r="G48">
        <f t="shared" si="2"/>
        <v>667.06765643068024</v>
      </c>
    </row>
    <row r="49" spans="2:7" x14ac:dyDescent="0.35">
      <c r="B49">
        <v>702</v>
      </c>
      <c r="C49">
        <v>85</v>
      </c>
      <c r="E49">
        <f t="shared" si="0"/>
        <v>9756.3988650726533</v>
      </c>
      <c r="F49">
        <f t="shared" si="1"/>
        <v>3.3744222735319571</v>
      </c>
      <c r="G49">
        <f t="shared" si="2"/>
        <v>704.49673180065145</v>
      </c>
    </row>
    <row r="50" spans="2:7" x14ac:dyDescent="0.35">
      <c r="B50">
        <v>737</v>
      </c>
      <c r="C50">
        <v>80</v>
      </c>
      <c r="E50">
        <f t="shared" si="0"/>
        <v>11491.915051473257</v>
      </c>
      <c r="F50">
        <f t="shared" si="1"/>
        <v>3.5486583936924863</v>
      </c>
      <c r="G50">
        <f t="shared" si="2"/>
        <v>740.87296668314548</v>
      </c>
    </row>
    <row r="51" spans="2:7" x14ac:dyDescent="0.35">
      <c r="B51">
        <v>770</v>
      </c>
      <c r="C51">
        <v>75</v>
      </c>
      <c r="E51">
        <f t="shared" si="0"/>
        <v>13599.98572923887</v>
      </c>
      <c r="F51">
        <f t="shared" si="1"/>
        <v>3.7158459931226728</v>
      </c>
      <c r="G51">
        <f t="shared" si="2"/>
        <v>775.77764305397841</v>
      </c>
    </row>
    <row r="52" spans="2:7" x14ac:dyDescent="0.35">
      <c r="B52">
        <v>801</v>
      </c>
      <c r="C52">
        <v>70</v>
      </c>
      <c r="E52">
        <f t="shared" si="0"/>
        <v>16173.985002454656</v>
      </c>
      <c r="F52">
        <f t="shared" si="1"/>
        <v>3.8741967574837033</v>
      </c>
      <c r="G52">
        <f t="shared" si="2"/>
        <v>808.83740467465884</v>
      </c>
    </row>
    <row r="53" spans="2:7" x14ac:dyDescent="0.35">
      <c r="B53">
        <v>830</v>
      </c>
      <c r="C53">
        <v>65</v>
      </c>
      <c r="E53">
        <f t="shared" si="0"/>
        <v>19334.048179867546</v>
      </c>
      <c r="F53">
        <f t="shared" si="1"/>
        <v>4.0222204838681694</v>
      </c>
      <c r="G53">
        <f t="shared" si="2"/>
        <v>839.7411336728851</v>
      </c>
    </row>
    <row r="54" spans="2:7" x14ac:dyDescent="0.35">
      <c r="B54">
        <v>857</v>
      </c>
      <c r="C54">
        <v>60</v>
      </c>
      <c r="E54">
        <f t="shared" si="0"/>
        <v>23235.715872295717</v>
      </c>
      <c r="F54">
        <f t="shared" si="1"/>
        <v>4.1587829677454122</v>
      </c>
      <c r="G54">
        <f t="shared" si="2"/>
        <v>868.25203591909315</v>
      </c>
    </row>
    <row r="55" spans="2:7" x14ac:dyDescent="0.35">
      <c r="B55">
        <v>881</v>
      </c>
      <c r="C55">
        <v>55</v>
      </c>
      <c r="E55">
        <f t="shared" si="0"/>
        <v>28081.691171693968</v>
      </c>
      <c r="F55">
        <f t="shared" si="1"/>
        <v>4.2831364350021222</v>
      </c>
      <c r="G55">
        <f t="shared" si="2"/>
        <v>894.21399449125931</v>
      </c>
    </row>
    <row r="56" spans="2:7" x14ac:dyDescent="0.35">
      <c r="B56">
        <v>903</v>
      </c>
      <c r="C56">
        <v>50</v>
      </c>
      <c r="E56">
        <f t="shared" si="0"/>
        <v>34137.949585496557</v>
      </c>
      <c r="F56">
        <f t="shared" si="1"/>
        <v>4.3949217131489426</v>
      </c>
      <c r="G56">
        <f t="shared" si="2"/>
        <v>917.55202296966706</v>
      </c>
    </row>
    <row r="57" spans="2:7" x14ac:dyDescent="0.35">
      <c r="B57">
        <v>922</v>
      </c>
      <c r="C57">
        <v>45</v>
      </c>
      <c r="E57">
        <f t="shared" si="0"/>
        <v>41755.983653605894</v>
      </c>
      <c r="F57">
        <f t="shared" si="1"/>
        <v>4.4941448194225044</v>
      </c>
      <c r="G57">
        <f t="shared" si="2"/>
        <v>938.2673776059637</v>
      </c>
    </row>
    <row r="58" spans="2:7" x14ac:dyDescent="0.35">
      <c r="B58">
        <v>939</v>
      </c>
      <c r="C58">
        <v>40</v>
      </c>
      <c r="E58">
        <f t="shared" si="0"/>
        <v>51403.765578750106</v>
      </c>
      <c r="F58">
        <f t="shared" si="1"/>
        <v>4.5811332847700896</v>
      </c>
      <c r="G58">
        <f t="shared" si="2"/>
        <v>956.42843884077581</v>
      </c>
    </row>
    <row r="59" spans="2:7" x14ac:dyDescent="0.35">
      <c r="B59">
        <v>954</v>
      </c>
      <c r="C59">
        <v>35</v>
      </c>
      <c r="E59">
        <f t="shared" si="0"/>
        <v>63709.206474986699</v>
      </c>
      <c r="F59">
        <f t="shared" si="1"/>
        <v>4.6564789856378095</v>
      </c>
      <c r="G59">
        <f t="shared" si="2"/>
        <v>972.1587759811182</v>
      </c>
    </row>
    <row r="60" spans="2:7" x14ac:dyDescent="0.35">
      <c r="B60">
        <v>966</v>
      </c>
      <c r="C60">
        <v>30</v>
      </c>
      <c r="E60">
        <f t="shared" si="0"/>
        <v>79521.690608318226</v>
      </c>
      <c r="F60">
        <f t="shared" si="1"/>
        <v>4.7209744920784216</v>
      </c>
      <c r="G60">
        <f t="shared" si="2"/>
        <v>985.62385824412752</v>
      </c>
    </row>
    <row r="61" spans="2:7" x14ac:dyDescent="0.35">
      <c r="B61">
        <v>977</v>
      </c>
      <c r="C61">
        <v>25</v>
      </c>
      <c r="E61">
        <f t="shared" si="0"/>
        <v>100000</v>
      </c>
      <c r="F61">
        <f t="shared" si="1"/>
        <v>4.7755491881566385</v>
      </c>
      <c r="G61">
        <f t="shared" si="2"/>
        <v>997.01771826209006</v>
      </c>
    </row>
    <row r="62" spans="2:7" x14ac:dyDescent="0.35">
      <c r="B62">
        <v>985</v>
      </c>
      <c r="C62">
        <v>20</v>
      </c>
      <c r="E62">
        <f t="shared" si="0"/>
        <v>126739.1503407038</v>
      </c>
      <c r="F62">
        <f t="shared" si="1"/>
        <v>4.8212100432855385</v>
      </c>
      <c r="G62">
        <f t="shared" si="2"/>
        <v>1006.5505865879807</v>
      </c>
    </row>
    <row r="63" spans="2:7" x14ac:dyDescent="0.35">
      <c r="B63">
        <v>993</v>
      </c>
      <c r="C63">
        <v>15</v>
      </c>
      <c r="E63">
        <f t="shared" si="0"/>
        <v>161955.19149699708</v>
      </c>
      <c r="F63">
        <f t="shared" si="1"/>
        <v>4.8589902913380083</v>
      </c>
      <c r="G63">
        <f t="shared" si="2"/>
        <v>1014.4381771507718</v>
      </c>
    </row>
    <row r="64" spans="2:7" x14ac:dyDescent="0.35">
      <c r="B64">
        <v>999</v>
      </c>
      <c r="C64">
        <v>10</v>
      </c>
      <c r="E64">
        <f t="shared" si="0"/>
        <v>208757.28742210355</v>
      </c>
      <c r="F64">
        <f t="shared" si="1"/>
        <v>4.8899077174463965</v>
      </c>
      <c r="G64">
        <f t="shared" si="2"/>
        <v>1020.8929785607476</v>
      </c>
    </row>
    <row r="65" spans="2:7" x14ac:dyDescent="0.35">
      <c r="B65">
        <v>1004</v>
      </c>
      <c r="C65">
        <v>5</v>
      </c>
      <c r="E65">
        <f t="shared" si="0"/>
        <v>271552.70127599221</v>
      </c>
      <c r="F65">
        <f t="shared" si="1"/>
        <v>4.9149329585142336</v>
      </c>
      <c r="G65">
        <f t="shared" si="2"/>
        <v>1026.1176360326654</v>
      </c>
    </row>
    <row r="66" spans="2:7" x14ac:dyDescent="0.35">
      <c r="B66">
        <v>1008</v>
      </c>
      <c r="C66">
        <v>0</v>
      </c>
      <c r="E66">
        <f t="shared" si="0"/>
        <v>356656.56046045554</v>
      </c>
      <c r="F66">
        <f t="shared" si="1"/>
        <v>4.9349672800459041</v>
      </c>
      <c r="G66">
        <f t="shared" si="2"/>
        <v>1030.3003117320325</v>
      </c>
    </row>
    <row r="67" spans="2:7" x14ac:dyDescent="0.35">
      <c r="B67">
        <v>1012</v>
      </c>
      <c r="C67">
        <v>-5</v>
      </c>
      <c r="E67">
        <f t="shared" si="0"/>
        <v>473221.06784313015</v>
      </c>
      <c r="F67">
        <f t="shared" si="1"/>
        <v>4.950828700425248</v>
      </c>
      <c r="G67">
        <f t="shared" si="2"/>
        <v>1033.6117878642915</v>
      </c>
    </row>
    <row r="68" spans="2:7" x14ac:dyDescent="0.35">
      <c r="B68">
        <v>1016</v>
      </c>
      <c r="C68">
        <v>-10</v>
      </c>
      <c r="E68">
        <f t="shared" si="0"/>
        <v>634669.53740944876</v>
      </c>
      <c r="F68">
        <f t="shared" si="1"/>
        <v>4.9632450427725789</v>
      </c>
      <c r="G68">
        <f t="shared" si="2"/>
        <v>1036.204016072724</v>
      </c>
    </row>
    <row r="69" spans="2:7" x14ac:dyDescent="0.35">
      <c r="B69">
        <v>1020</v>
      </c>
      <c r="C69">
        <v>-15</v>
      </c>
      <c r="E69">
        <f t="shared" si="0"/>
        <v>860939.15632548498</v>
      </c>
      <c r="F69">
        <f t="shared" si="1"/>
        <v>4.9728524295276175</v>
      </c>
      <c r="G69">
        <f t="shared" si="2"/>
        <v>1038.2098031442351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2022-12-17T12:32:02Z</dcterms:created>
  <dcterms:modified xsi:type="dcterms:W3CDTF">2022-12-17T13:33:53Z</dcterms:modified>
</cp:coreProperties>
</file>