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nthanadol\Desktop\Arduino\TrainArduino\"/>
    </mc:Choice>
  </mc:AlternateContent>
  <xr:revisionPtr revIDLastSave="0" documentId="13_ncr:1_{065D69B8-EE97-41B4-8C3E-8D3C9A09CA91}" xr6:coauthVersionLast="46" xr6:coauthVersionMax="46" xr10:uidLastSave="{00000000-0000-0000-0000-000000000000}"/>
  <bookViews>
    <workbookView xWindow="1950" yWindow="1950" windowWidth="21600" windowHeight="11385" xr2:uid="{B3FF53E1-FC37-49D5-B5D3-4611B0A69C4A}"/>
  </bookViews>
  <sheets>
    <sheet name="แบ่ง 22 Group" sheetId="1" r:id="rId1"/>
    <sheet name="แบ่ง 15 Group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F5" i="2" s="1"/>
  <c r="C5" i="1"/>
  <c r="C6" i="2"/>
  <c r="F6" i="2" s="1"/>
  <c r="C6" i="1"/>
  <c r="F6" i="1" s="1"/>
  <c r="E19" i="2"/>
  <c r="E20" i="2"/>
  <c r="F20" i="2"/>
  <c r="E20" i="1"/>
  <c r="F20" i="1" s="1"/>
  <c r="E19" i="1"/>
  <c r="E18" i="2"/>
  <c r="F18" i="2" s="1"/>
  <c r="F21" i="2"/>
  <c r="E18" i="1"/>
  <c r="F18" i="1" s="1"/>
  <c r="E8" i="2"/>
  <c r="E16" i="2"/>
  <c r="E14" i="2"/>
  <c r="E13" i="2"/>
  <c r="E12" i="2"/>
  <c r="E11" i="2"/>
  <c r="E10" i="2"/>
  <c r="C19" i="2"/>
  <c r="C17" i="2"/>
  <c r="F17" i="2" s="1"/>
  <c r="C16" i="2"/>
  <c r="F15" i="2"/>
  <c r="C15" i="2"/>
  <c r="C14" i="2"/>
  <c r="C13" i="2"/>
  <c r="C12" i="2"/>
  <c r="C11" i="2"/>
  <c r="C10" i="2"/>
  <c r="F9" i="2"/>
  <c r="C8" i="2"/>
  <c r="F7" i="2"/>
  <c r="C4" i="2"/>
  <c r="F3" i="2"/>
  <c r="F2" i="2"/>
  <c r="F21" i="1"/>
  <c r="F15" i="1"/>
  <c r="F9" i="1"/>
  <c r="F7" i="1"/>
  <c r="F2" i="1"/>
  <c r="F3" i="1"/>
  <c r="E17" i="1"/>
  <c r="E16" i="1"/>
  <c r="E14" i="1"/>
  <c r="E13" i="1"/>
  <c r="E12" i="1"/>
  <c r="E11" i="1"/>
  <c r="E10" i="1"/>
  <c r="E8" i="1"/>
  <c r="E5" i="1"/>
  <c r="E4" i="1"/>
  <c r="C4" i="1"/>
  <c r="C8" i="1"/>
  <c r="C19" i="1"/>
  <c r="C17" i="1"/>
  <c r="C16" i="1"/>
  <c r="C15" i="1"/>
  <c r="C14" i="1"/>
  <c r="C13" i="1"/>
  <c r="C12" i="1"/>
  <c r="C11" i="1"/>
  <c r="C10" i="1"/>
  <c r="F11" i="2" l="1"/>
  <c r="F10" i="2"/>
  <c r="F11" i="1"/>
  <c r="F4" i="1"/>
  <c r="F8" i="2"/>
  <c r="F22" i="2" s="1"/>
  <c r="F14" i="2"/>
  <c r="F8" i="1"/>
  <c r="F14" i="1"/>
  <c r="F13" i="1"/>
  <c r="F10" i="1"/>
  <c r="F19" i="2"/>
  <c r="F13" i="2"/>
  <c r="F16" i="2"/>
  <c r="F12" i="2"/>
  <c r="F4" i="2"/>
  <c r="F12" i="1"/>
  <c r="F19" i="1"/>
  <c r="F5" i="1"/>
  <c r="F16" i="1"/>
  <c r="F17" i="1"/>
  <c r="F22" i="1" l="1"/>
</calcChain>
</file>

<file path=xl/sharedStrings.xml><?xml version="1.0" encoding="utf-8"?>
<sst xmlns="http://schemas.openxmlformats.org/spreadsheetml/2006/main" count="94" uniqueCount="48">
  <si>
    <t>Potentiometer x 1</t>
  </si>
  <si>
    <t>Buzzer x1</t>
  </si>
  <si>
    <t>Light x1</t>
  </si>
  <si>
    <t>Ultra x1</t>
  </si>
  <si>
    <t>LCD x1</t>
  </si>
  <si>
    <t>Servo x1</t>
  </si>
  <si>
    <t>Dcmotor x1</t>
  </si>
  <si>
    <t>DHT22 x1</t>
  </si>
  <si>
    <t>ถ่าน x2</t>
  </si>
  <si>
    <t>https://bit.ly/3e7QMhn</t>
  </si>
  <si>
    <t>สายแพร</t>
  </si>
  <si>
    <t>https://bit.ly/3txCayo</t>
  </si>
  <si>
    <t>https://bit.ly/3ttscxF</t>
  </si>
  <si>
    <t>https://bit.ly/3dp3bOx</t>
  </si>
  <si>
    <t>L298N x1</t>
  </si>
  <si>
    <t>https://bit.ly/3gjKT3o</t>
  </si>
  <si>
    <t>https://bit.ly/3dsjDO0</t>
  </si>
  <si>
    <t>https://bit.ly/2Qxm6Ov</t>
  </si>
  <si>
    <t>https://bit.ly/32rA5rA</t>
  </si>
  <si>
    <t>https://bit.ly/2Q379DX</t>
  </si>
  <si>
    <t>https://bit.ly/3gwS4FB</t>
  </si>
  <si>
    <t>https://bit.ly/32oPzwx</t>
  </si>
  <si>
    <t>https://bit.ly/3ectqHl</t>
  </si>
  <si>
    <t>อุปกรณ์</t>
  </si>
  <si>
    <t>เว็บสั่งซื้อ</t>
  </si>
  <si>
    <t>ราคา</t>
  </si>
  <si>
    <t>มีอยู่</t>
  </si>
  <si>
    <t>ครบ</t>
  </si>
  <si>
    <t>https://bit.ly/32o5OtM</t>
  </si>
  <si>
    <t>Arduino x22</t>
  </si>
  <si>
    <t>สาย x22</t>
  </si>
  <si>
    <t>BreadBoard x22</t>
  </si>
  <si>
    <t xml:space="preserve">LED </t>
  </si>
  <si>
    <t xml:space="preserve">Resis </t>
  </si>
  <si>
    <t xml:space="preserve">Button </t>
  </si>
  <si>
    <t>ซื้อเพิ่ม</t>
  </si>
  <si>
    <t>https://bit.ly/3v0I4bp</t>
  </si>
  <si>
    <t>-</t>
  </si>
  <si>
    <t>รวม</t>
  </si>
  <si>
    <t>บาท</t>
  </si>
  <si>
    <t>รางถ่าน x1</t>
  </si>
  <si>
    <t>ถ่าน 2ก้อน/1กลุ่ม</t>
  </si>
  <si>
    <t>Resistor 5ตัว/1กลุ่ม</t>
  </si>
  <si>
    <t>LED 5หลอด/1กลุ่ม</t>
  </si>
  <si>
    <t>https://bit.ly/3tBHn8l</t>
  </si>
  <si>
    <t>ชุดสกรู</t>
  </si>
  <si>
    <t>https://bit.ly/3eioL6J</t>
  </si>
  <si>
    <t>https://bit.ly/3dBZLbC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</si>
</sst>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2" borderId="1" xfId="0" applyFill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4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" Type="http://schemas.openxmlformats.org/officeDocument/2006/relationships/image" Target="../media/image2.jpg"/><Relationship Id="rId16" Type="http://schemas.openxmlformats.org/officeDocument/2006/relationships/image" Target="../media/image16.jpeg"/><Relationship Id="rId20" Type="http://schemas.openxmlformats.org/officeDocument/2006/relationships/image" Target="../media/image20.png"/><Relationship Id="rId1" Type="http://schemas.openxmlformats.org/officeDocument/2006/relationships/image" Target="../media/image1.jfif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26.jpeg"/><Relationship Id="rId18" Type="http://schemas.openxmlformats.org/officeDocument/2006/relationships/image" Target="../media/image18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" Type="http://schemas.openxmlformats.org/officeDocument/2006/relationships/image" Target="../media/image2.jpg"/><Relationship Id="rId16" Type="http://schemas.openxmlformats.org/officeDocument/2006/relationships/image" Target="../media/image27.jpeg"/><Relationship Id="rId20" Type="http://schemas.openxmlformats.org/officeDocument/2006/relationships/image" Target="../media/image20.png"/><Relationship Id="rId1" Type="http://schemas.openxmlformats.org/officeDocument/2006/relationships/image" Target="../media/image1.jfif"/><Relationship Id="rId6" Type="http://schemas.openxmlformats.org/officeDocument/2006/relationships/image" Target="../media/image23.jpeg"/><Relationship Id="rId11" Type="http://schemas.openxmlformats.org/officeDocument/2006/relationships/image" Target="../media/image11.jpeg"/><Relationship Id="rId5" Type="http://schemas.openxmlformats.org/officeDocument/2006/relationships/image" Target="../media/image22.jpeg"/><Relationship Id="rId15" Type="http://schemas.openxmlformats.org/officeDocument/2006/relationships/image" Target="../media/image15.png"/><Relationship Id="rId10" Type="http://schemas.openxmlformats.org/officeDocument/2006/relationships/image" Target="../media/image25.jpeg"/><Relationship Id="rId19" Type="http://schemas.openxmlformats.org/officeDocument/2006/relationships/image" Target="../media/image19.png"/><Relationship Id="rId4" Type="http://schemas.openxmlformats.org/officeDocument/2006/relationships/image" Target="../media/image21.jpeg"/><Relationship Id="rId9" Type="http://schemas.openxmlformats.org/officeDocument/2006/relationships/image" Target="../media/image24.jpe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500590</xdr:colOff>
      <xdr:row>6</xdr:row>
      <xdr:rowOff>587375</xdr:rowOff>
    </xdr:from>
    <xdr:to>
      <xdr:col>0</xdr:col>
      <xdr:colOff>1538816</xdr:colOff>
      <xdr:row>6</xdr:row>
      <xdr:rowOff>1511648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D81C42D-C8F2-45A2-8881-5E1D8AD672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543" r="15365"/>
        <a:stretch/>
      </xdr:blipFill>
      <xdr:spPr>
        <a:xfrm>
          <a:off x="500590" y="6683375"/>
          <a:ext cx="1038226" cy="924273"/>
        </a:xfrm>
        <a:prstGeom prst="rect">
          <a:avLst/>
        </a:prstGeom>
      </xdr:spPr>
    </xdr:pic>
    <xdr:clientData/>
  </xdr:twoCellAnchor>
  <xdr:twoCellAnchor editAs="oneCell">
    <xdr:from>
      <xdr:col>0</xdr:col>
      <xdr:colOff>501650</xdr:colOff>
      <xdr:row>7</xdr:row>
      <xdr:rowOff>444501</xdr:rowOff>
    </xdr:from>
    <xdr:to>
      <xdr:col>0</xdr:col>
      <xdr:colOff>1606550</xdr:colOff>
      <xdr:row>7</xdr:row>
      <xdr:rowOff>1549401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F2780D6-60F9-4CED-98E1-48C7F3BFC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650" y="8445501"/>
          <a:ext cx="1104900" cy="1104900"/>
        </a:xfrm>
        <a:prstGeom prst="rect">
          <a:avLst/>
        </a:prstGeom>
      </xdr:spPr>
    </xdr:pic>
    <xdr:clientData/>
  </xdr:twoCellAnchor>
  <xdr:twoCellAnchor editAs="oneCell">
    <xdr:from>
      <xdr:col>0</xdr:col>
      <xdr:colOff>603253</xdr:colOff>
      <xdr:row>8</xdr:row>
      <xdr:rowOff>679450</xdr:rowOff>
    </xdr:from>
    <xdr:to>
      <xdr:col>0</xdr:col>
      <xdr:colOff>1355727</xdr:colOff>
      <xdr:row>8</xdr:row>
      <xdr:rowOff>1550735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D4012AE-9F32-4BBF-943A-91E11E2539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400" t="8400" r="13400" b="8000"/>
        <a:stretch/>
      </xdr:blipFill>
      <xdr:spPr>
        <a:xfrm>
          <a:off x="603253" y="10585450"/>
          <a:ext cx="752474" cy="871285"/>
        </a:xfrm>
        <a:prstGeom prst="rect">
          <a:avLst/>
        </a:prstGeom>
      </xdr:spPr>
    </xdr:pic>
    <xdr:clientData/>
  </xdr:twoCellAnchor>
  <xdr:twoCellAnchor editAs="oneCell">
    <xdr:from>
      <xdr:col>0</xdr:col>
      <xdr:colOff>554566</xdr:colOff>
      <xdr:row>9</xdr:row>
      <xdr:rowOff>457201</xdr:rowOff>
    </xdr:from>
    <xdr:to>
      <xdr:col>0</xdr:col>
      <xdr:colOff>1755855</xdr:colOff>
      <xdr:row>9</xdr:row>
      <xdr:rowOff>1543051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77A05E4-61E3-411D-81C2-9EFD3995E4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068" t="13507" r="25123" b="20915"/>
        <a:stretch/>
      </xdr:blipFill>
      <xdr:spPr>
        <a:xfrm>
          <a:off x="554566" y="12268201"/>
          <a:ext cx="1201289" cy="1085850"/>
        </a:xfrm>
        <a:prstGeom prst="rect">
          <a:avLst/>
        </a:prstGeom>
      </xdr:spPr>
    </xdr:pic>
    <xdr:clientData/>
  </xdr:twoCellAnchor>
  <xdr:twoCellAnchor editAs="oneCell">
    <xdr:from>
      <xdr:col>0</xdr:col>
      <xdr:colOff>531283</xdr:colOff>
      <xdr:row>10</xdr:row>
      <xdr:rowOff>510117</xdr:rowOff>
    </xdr:from>
    <xdr:to>
      <xdr:col>0</xdr:col>
      <xdr:colOff>1531408</xdr:colOff>
      <xdr:row>10</xdr:row>
      <xdr:rowOff>1488734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CA079DF-6003-4AD2-8F87-9A1FD47149C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80" t="14159" r="14590" b="4300"/>
        <a:stretch/>
      </xdr:blipFill>
      <xdr:spPr>
        <a:xfrm>
          <a:off x="531283" y="14226117"/>
          <a:ext cx="1000125" cy="978617"/>
        </a:xfrm>
        <a:prstGeom prst="rect">
          <a:avLst/>
        </a:prstGeom>
      </xdr:spPr>
    </xdr:pic>
    <xdr:clientData/>
  </xdr:twoCellAnchor>
  <xdr:twoCellAnchor editAs="oneCell">
    <xdr:from>
      <xdr:col>0</xdr:col>
      <xdr:colOff>319618</xdr:colOff>
      <xdr:row>11</xdr:row>
      <xdr:rowOff>431800</xdr:rowOff>
    </xdr:from>
    <xdr:to>
      <xdr:col>0</xdr:col>
      <xdr:colOff>1600994</xdr:colOff>
      <xdr:row>11</xdr:row>
      <xdr:rowOff>1536699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FCFA428-1F22-474F-ABF7-945E46CB51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60" t="16054" r="12378" b="13358"/>
        <a:stretch/>
      </xdr:blipFill>
      <xdr:spPr>
        <a:xfrm>
          <a:off x="319618" y="16052800"/>
          <a:ext cx="1281376" cy="1104899"/>
        </a:xfrm>
        <a:prstGeom prst="rect">
          <a:avLst/>
        </a:prstGeom>
      </xdr:spPr>
    </xdr:pic>
    <xdr:clientData/>
  </xdr:twoCellAnchor>
  <xdr:twoCellAnchor editAs="oneCell">
    <xdr:from>
      <xdr:col>0</xdr:col>
      <xdr:colOff>423333</xdr:colOff>
      <xdr:row>12</xdr:row>
      <xdr:rowOff>543982</xdr:rowOff>
    </xdr:from>
    <xdr:to>
      <xdr:col>0</xdr:col>
      <xdr:colOff>1678258</xdr:colOff>
      <xdr:row>12</xdr:row>
      <xdr:rowOff>1506008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72722BB-A7CE-49DF-9E93-0AEC657A7B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902" b="4156"/>
        <a:stretch/>
      </xdr:blipFill>
      <xdr:spPr>
        <a:xfrm>
          <a:off x="423333" y="18069982"/>
          <a:ext cx="1254925" cy="962026"/>
        </a:xfrm>
        <a:prstGeom prst="rect">
          <a:avLst/>
        </a:prstGeom>
      </xdr:spPr>
    </xdr:pic>
    <xdr:clientData/>
  </xdr:twoCellAnchor>
  <xdr:twoCellAnchor editAs="oneCell">
    <xdr:from>
      <xdr:col>0</xdr:col>
      <xdr:colOff>355600</xdr:colOff>
      <xdr:row>13</xdr:row>
      <xdr:rowOff>590548</xdr:rowOff>
    </xdr:from>
    <xdr:to>
      <xdr:col>0</xdr:col>
      <xdr:colOff>1540121</xdr:colOff>
      <xdr:row>13</xdr:row>
      <xdr:rowOff>1323973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427E138-DDB4-41B6-886C-26873EF52B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32" t="14543" r="4534" b="9477"/>
        <a:stretch/>
      </xdr:blipFill>
      <xdr:spPr>
        <a:xfrm>
          <a:off x="355600" y="20021548"/>
          <a:ext cx="1184521" cy="733425"/>
        </a:xfrm>
        <a:prstGeom prst="rect">
          <a:avLst/>
        </a:prstGeom>
      </xdr:spPr>
    </xdr:pic>
    <xdr:clientData/>
  </xdr:twoCellAnchor>
  <xdr:twoCellAnchor editAs="oneCell">
    <xdr:from>
      <xdr:col>0</xdr:col>
      <xdr:colOff>457199</xdr:colOff>
      <xdr:row>14</xdr:row>
      <xdr:rowOff>574674</xdr:rowOff>
    </xdr:from>
    <xdr:to>
      <xdr:col>0</xdr:col>
      <xdr:colOff>1762962</xdr:colOff>
      <xdr:row>14</xdr:row>
      <xdr:rowOff>1260474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4F0B17D-BCC9-4A65-953E-5922995063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74" t="28000" r="3876" b="25125"/>
        <a:stretch/>
      </xdr:blipFill>
      <xdr:spPr>
        <a:xfrm>
          <a:off x="457199" y="21910674"/>
          <a:ext cx="1305763" cy="685800"/>
        </a:xfrm>
        <a:prstGeom prst="rect">
          <a:avLst/>
        </a:prstGeom>
      </xdr:spPr>
    </xdr:pic>
    <xdr:clientData/>
  </xdr:twoCellAnchor>
  <xdr:twoCellAnchor editAs="oneCell">
    <xdr:from>
      <xdr:col>0</xdr:col>
      <xdr:colOff>553508</xdr:colOff>
      <xdr:row>15</xdr:row>
      <xdr:rowOff>539750</xdr:rowOff>
    </xdr:from>
    <xdr:to>
      <xdr:col>0</xdr:col>
      <xdr:colOff>1734873</xdr:colOff>
      <xdr:row>15</xdr:row>
      <xdr:rowOff>1435100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BCC0D9E-3633-4F79-B271-8A553B5B64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636" t="23455" r="15273" b="24182"/>
        <a:stretch/>
      </xdr:blipFill>
      <xdr:spPr>
        <a:xfrm>
          <a:off x="553508" y="23780750"/>
          <a:ext cx="1181365" cy="895350"/>
        </a:xfrm>
        <a:prstGeom prst="rect">
          <a:avLst/>
        </a:prstGeom>
      </xdr:spPr>
    </xdr:pic>
    <xdr:clientData/>
  </xdr:twoCellAnchor>
  <xdr:twoCellAnchor editAs="oneCell">
    <xdr:from>
      <xdr:col>0</xdr:col>
      <xdr:colOff>551394</xdr:colOff>
      <xdr:row>16</xdr:row>
      <xdr:rowOff>475193</xdr:rowOff>
    </xdr:from>
    <xdr:to>
      <xdr:col>0</xdr:col>
      <xdr:colOff>1572374</xdr:colOff>
      <xdr:row>16</xdr:row>
      <xdr:rowOff>1351493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DC5C835-5CEB-4DD5-A2F1-AB57F1ADF8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378" t="19853" r="11520" b="14828"/>
        <a:stretch/>
      </xdr:blipFill>
      <xdr:spPr>
        <a:xfrm>
          <a:off x="551394" y="25621193"/>
          <a:ext cx="1020980" cy="876300"/>
        </a:xfrm>
        <a:prstGeom prst="rect">
          <a:avLst/>
        </a:prstGeom>
      </xdr:spPr>
    </xdr:pic>
    <xdr:clientData/>
  </xdr:twoCellAnchor>
  <xdr:twoCellAnchor editAs="oneCell">
    <xdr:from>
      <xdr:col>0</xdr:col>
      <xdr:colOff>709083</xdr:colOff>
      <xdr:row>18</xdr:row>
      <xdr:rowOff>528263</xdr:rowOff>
    </xdr:from>
    <xdr:to>
      <xdr:col>0</xdr:col>
      <xdr:colOff>1513417</xdr:colOff>
      <xdr:row>18</xdr:row>
      <xdr:rowOff>1513416</xdr:rowOff>
    </xdr:to>
    <xdr:pic>
      <xdr:nvPicPr>
        <xdr:cNvPr id="16" name="Picture 15" descr="ถ่านชาร์จ 3.7V 2200mA 18650 - ดีอาร์ คอมพิวเตอร์ : Inspired by LnwShop.com">
          <a:extLst>
            <a:ext uri="{FF2B5EF4-FFF2-40B4-BE49-F238E27FC236}">
              <a16:creationId xmlns:a16="http://schemas.microsoft.com/office/drawing/2014/main" id="{B11276FE-A435-40FD-9324-328B23DA673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178" t="5312" r="12473" b="1431"/>
        <a:stretch/>
      </xdr:blipFill>
      <xdr:spPr bwMode="auto">
        <a:xfrm>
          <a:off x="709083" y="33294263"/>
          <a:ext cx="804334" cy="9851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635003</xdr:colOff>
      <xdr:row>1</xdr:row>
      <xdr:rowOff>370416</xdr:rowOff>
    </xdr:from>
    <xdr:to>
      <xdr:col>0</xdr:col>
      <xdr:colOff>1750789</xdr:colOff>
      <xdr:row>1</xdr:row>
      <xdr:rowOff>1164166</xdr:rowOff>
    </xdr:to>
    <xdr:pic>
      <xdr:nvPicPr>
        <xdr:cNvPr id="18" name="Picture 17" descr="A000066 | Arduino, Uno Rev 3 | RS Components">
          <a:extLst>
            <a:ext uri="{FF2B5EF4-FFF2-40B4-BE49-F238E27FC236}">
              <a16:creationId xmlns:a16="http://schemas.microsoft.com/office/drawing/2014/main" id="{B56039E9-C91B-49C6-95FE-FC4646706E0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088" t="11731" r="17886" b="7118"/>
        <a:stretch/>
      </xdr:blipFill>
      <xdr:spPr bwMode="auto">
        <a:xfrm>
          <a:off x="635003" y="370416"/>
          <a:ext cx="1115786" cy="793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624418</xdr:colOff>
      <xdr:row>2</xdr:row>
      <xdr:rowOff>253999</xdr:rowOff>
    </xdr:from>
    <xdr:to>
      <xdr:col>0</xdr:col>
      <xdr:colOff>1644768</xdr:colOff>
      <xdr:row>2</xdr:row>
      <xdr:rowOff>984250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BE8AB4-E48D-48D3-B104-9120C2BFB2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/>
        <a:srcRect l="2143" t="8760" r="4207" b="4035"/>
        <a:stretch/>
      </xdr:blipFill>
      <xdr:spPr>
        <a:xfrm>
          <a:off x="624418" y="1523999"/>
          <a:ext cx="1020350" cy="730251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476250</xdr:colOff>
      <xdr:row>3</xdr:row>
      <xdr:rowOff>793750</xdr:rowOff>
    </xdr:from>
    <xdr:to>
      <xdr:col>0</xdr:col>
      <xdr:colOff>1615386</xdr:colOff>
      <xdr:row>3</xdr:row>
      <xdr:rowOff>1312334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3D31907-0C2B-4CA8-8BB2-ED239DAAE4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l="6198" t="19331" r="4053" b="14498"/>
        <a:stretch/>
      </xdr:blipFill>
      <xdr:spPr>
        <a:xfrm>
          <a:off x="476250" y="3524250"/>
          <a:ext cx="1139136" cy="518584"/>
        </a:xfrm>
        <a:prstGeom prst="rect">
          <a:avLst/>
        </a:prstGeom>
      </xdr:spPr>
    </xdr:pic>
    <xdr:clientData/>
  </xdr:twoCellAnchor>
  <xdr:twoCellAnchor editAs="oneCell">
    <xdr:from>
      <xdr:col>0</xdr:col>
      <xdr:colOff>402168</xdr:colOff>
      <xdr:row>4</xdr:row>
      <xdr:rowOff>444499</xdr:rowOff>
    </xdr:from>
    <xdr:to>
      <xdr:col>0</xdr:col>
      <xdr:colOff>1551309</xdr:colOff>
      <xdr:row>4</xdr:row>
      <xdr:rowOff>1301750</xdr:rowOff>
    </xdr:to>
    <xdr:pic>
      <xdr:nvPicPr>
        <xdr:cNvPr id="20" name="Picture 19" descr="Breadboard 456 Points - BB456P">
          <a:extLst>
            <a:ext uri="{FF2B5EF4-FFF2-40B4-BE49-F238E27FC236}">
              <a16:creationId xmlns:a16="http://schemas.microsoft.com/office/drawing/2014/main" id="{E780EB34-3F82-4F2C-9603-82D798CABA9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68" t="16000" r="4271" b="16778"/>
        <a:stretch/>
      </xdr:blipFill>
      <xdr:spPr bwMode="auto">
        <a:xfrm>
          <a:off x="402168" y="4635499"/>
          <a:ext cx="1149141" cy="857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550334</xdr:colOff>
      <xdr:row>20</xdr:row>
      <xdr:rowOff>433541</xdr:rowOff>
    </xdr:from>
    <xdr:to>
      <xdr:col>0</xdr:col>
      <xdr:colOff>1449917</xdr:colOff>
      <xdr:row>20</xdr:row>
      <xdr:rowOff>1397000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2538EE2-25A0-47FE-A61C-143B555003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l="3918" r="1497" b="2149"/>
        <a:stretch/>
      </xdr:blipFill>
      <xdr:spPr>
        <a:xfrm>
          <a:off x="550334" y="35104541"/>
          <a:ext cx="899583" cy="963459"/>
        </a:xfrm>
        <a:prstGeom prst="rect">
          <a:avLst/>
        </a:prstGeom>
      </xdr:spPr>
    </xdr:pic>
    <xdr:clientData/>
  </xdr:twoCellAnchor>
  <xdr:twoCellAnchor editAs="oneCell">
    <xdr:from>
      <xdr:col>0</xdr:col>
      <xdr:colOff>433916</xdr:colOff>
      <xdr:row>17</xdr:row>
      <xdr:rowOff>518584</xdr:rowOff>
    </xdr:from>
    <xdr:to>
      <xdr:col>0</xdr:col>
      <xdr:colOff>1596416</xdr:colOff>
      <xdr:row>17</xdr:row>
      <xdr:rowOff>1555751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8CDB58AF-A089-47AD-A1AF-CAB04D976E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5899" t="2415" r="2669" b="3210"/>
        <a:stretch/>
      </xdr:blipFill>
      <xdr:spPr>
        <a:xfrm rot="10800000" flipV="1">
          <a:off x="433916" y="29919084"/>
          <a:ext cx="1162500" cy="1037167"/>
        </a:xfrm>
        <a:prstGeom prst="rect">
          <a:avLst/>
        </a:prstGeom>
      </xdr:spPr>
    </xdr:pic>
    <xdr:clientData/>
  </xdr:twoCellAnchor>
  <xdr:twoCellAnchor editAs="oneCell">
    <xdr:from>
      <xdr:col>0</xdr:col>
      <xdr:colOff>402167</xdr:colOff>
      <xdr:row>19</xdr:row>
      <xdr:rowOff>889000</xdr:rowOff>
    </xdr:from>
    <xdr:to>
      <xdr:col>0</xdr:col>
      <xdr:colOff>1709961</xdr:colOff>
      <xdr:row>19</xdr:row>
      <xdr:rowOff>1756834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B7C9DB-DA5C-49C8-94C8-50CB217584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l="3955" t="8623" r="3006" b="2945"/>
        <a:stretch/>
      </xdr:blipFill>
      <xdr:spPr>
        <a:xfrm>
          <a:off x="402167" y="36004500"/>
          <a:ext cx="1307794" cy="867834"/>
        </a:xfrm>
        <a:prstGeom prst="rect">
          <a:avLst/>
        </a:prstGeom>
      </xdr:spPr>
    </xdr:pic>
    <xdr:clientData/>
  </xdr:twoCellAnchor>
  <xdr:twoCellAnchor editAs="oneCell">
    <xdr:from>
      <xdr:col>0</xdr:col>
      <xdr:colOff>105832</xdr:colOff>
      <xdr:row>5</xdr:row>
      <xdr:rowOff>433916</xdr:rowOff>
    </xdr:from>
    <xdr:to>
      <xdr:col>0</xdr:col>
      <xdr:colOff>1991984</xdr:colOff>
      <xdr:row>5</xdr:row>
      <xdr:rowOff>1619250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D4980B5-E047-42E0-A014-1743D122F3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/>
        <a:srcRect l="2717" t="12944" r="8462" b="13173"/>
        <a:stretch/>
      </xdr:blipFill>
      <xdr:spPr>
        <a:xfrm>
          <a:off x="105832" y="6974416"/>
          <a:ext cx="1886152" cy="11853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548215</xdr:colOff>
      <xdr:row>6</xdr:row>
      <xdr:rowOff>609601</xdr:rowOff>
    </xdr:from>
    <xdr:to>
      <xdr:col>0</xdr:col>
      <xdr:colOff>1586441</xdr:colOff>
      <xdr:row>6</xdr:row>
      <xdr:rowOff>1257301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8DF660-7391-4C2C-A725-4142039E4A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543" r="15365"/>
        <a:stretch/>
      </xdr:blipFill>
      <xdr:spPr>
        <a:xfrm>
          <a:off x="548215" y="7143751"/>
          <a:ext cx="1038226" cy="647700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444500</xdr:colOff>
      <xdr:row>7</xdr:row>
      <xdr:rowOff>457200</xdr:rowOff>
    </xdr:from>
    <xdr:to>
      <xdr:col>0</xdr:col>
      <xdr:colOff>1549400</xdr:colOff>
      <xdr:row>7</xdr:row>
      <xdr:rowOff>1520826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9F91CD-A727-456C-8463-2924CAB98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0" y="8896350"/>
          <a:ext cx="1104900" cy="1063626"/>
        </a:xfrm>
        <a:prstGeom prst="rect">
          <a:avLst/>
        </a:prstGeom>
      </xdr:spPr>
    </xdr:pic>
    <xdr:clientData/>
  </xdr:twoCellAnchor>
  <xdr:twoCellAnchor editAs="oneCell">
    <xdr:from>
      <xdr:col>0</xdr:col>
      <xdr:colOff>584203</xdr:colOff>
      <xdr:row>8</xdr:row>
      <xdr:rowOff>533400</xdr:rowOff>
    </xdr:from>
    <xdr:to>
      <xdr:col>0</xdr:col>
      <xdr:colOff>1336677</xdr:colOff>
      <xdr:row>8</xdr:row>
      <xdr:rowOff>1712660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1145D1E-FB71-483B-8F53-EEB14A7A57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400" t="8400" r="13400" b="8000"/>
        <a:stretch/>
      </xdr:blipFill>
      <xdr:spPr>
        <a:xfrm>
          <a:off x="584203" y="10877550"/>
          <a:ext cx="752474" cy="1179260"/>
        </a:xfrm>
        <a:prstGeom prst="rect">
          <a:avLst/>
        </a:prstGeom>
      </xdr:spPr>
    </xdr:pic>
    <xdr:clientData/>
  </xdr:twoCellAnchor>
  <xdr:twoCellAnchor editAs="oneCell">
    <xdr:from>
      <xdr:col>0</xdr:col>
      <xdr:colOff>592666</xdr:colOff>
      <xdr:row>9</xdr:row>
      <xdr:rowOff>571499</xdr:rowOff>
    </xdr:from>
    <xdr:to>
      <xdr:col>0</xdr:col>
      <xdr:colOff>1572359</xdr:colOff>
      <xdr:row>9</xdr:row>
      <xdr:rowOff>1371600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A8CC0AD-D334-4AA5-8CB7-27AAF911F6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068" t="13507" r="25123" b="20915"/>
        <a:stretch/>
      </xdr:blipFill>
      <xdr:spPr>
        <a:xfrm>
          <a:off x="592666" y="12820649"/>
          <a:ext cx="979693" cy="800101"/>
        </a:xfrm>
        <a:prstGeom prst="rect">
          <a:avLst/>
        </a:prstGeom>
      </xdr:spPr>
    </xdr:pic>
    <xdr:clientData/>
  </xdr:twoCellAnchor>
  <xdr:twoCellAnchor editAs="oneCell">
    <xdr:from>
      <xdr:col>0</xdr:col>
      <xdr:colOff>607483</xdr:colOff>
      <xdr:row>10</xdr:row>
      <xdr:rowOff>600075</xdr:rowOff>
    </xdr:from>
    <xdr:to>
      <xdr:col>0</xdr:col>
      <xdr:colOff>1352550</xdr:colOff>
      <xdr:row>10</xdr:row>
      <xdr:rowOff>1510458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F02F124-493C-4A82-998F-622136DBD0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80" t="14159" r="14590" b="4300"/>
        <a:stretch/>
      </xdr:blipFill>
      <xdr:spPr>
        <a:xfrm>
          <a:off x="607483" y="14754225"/>
          <a:ext cx="745067" cy="910383"/>
        </a:xfrm>
        <a:prstGeom prst="rect">
          <a:avLst/>
        </a:prstGeom>
      </xdr:spPr>
    </xdr:pic>
    <xdr:clientData/>
  </xdr:twoCellAnchor>
  <xdr:twoCellAnchor editAs="oneCell">
    <xdr:from>
      <xdr:col>0</xdr:col>
      <xdr:colOff>633943</xdr:colOff>
      <xdr:row>11</xdr:row>
      <xdr:rowOff>561974</xdr:rowOff>
    </xdr:from>
    <xdr:to>
      <xdr:col>0</xdr:col>
      <xdr:colOff>1533525</xdr:colOff>
      <xdr:row>11</xdr:row>
      <xdr:rowOff>1373325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C2ABA9E-4D7D-443D-92C1-78C876340F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60" t="16054" r="12378" b="13358"/>
        <a:stretch/>
      </xdr:blipFill>
      <xdr:spPr>
        <a:xfrm>
          <a:off x="633943" y="16621124"/>
          <a:ext cx="899582" cy="811351"/>
        </a:xfrm>
        <a:prstGeom prst="rect">
          <a:avLst/>
        </a:prstGeom>
      </xdr:spPr>
    </xdr:pic>
    <xdr:clientData/>
  </xdr:twoCellAnchor>
  <xdr:twoCellAnchor editAs="oneCell">
    <xdr:from>
      <xdr:col>0</xdr:col>
      <xdr:colOff>651934</xdr:colOff>
      <xdr:row>12</xdr:row>
      <xdr:rowOff>457200</xdr:rowOff>
    </xdr:from>
    <xdr:to>
      <xdr:col>0</xdr:col>
      <xdr:colOff>1373580</xdr:colOff>
      <xdr:row>12</xdr:row>
      <xdr:rowOff>1657350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1F9B1D-AEC3-4A0A-8D2B-04B110B8FB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902" b="4156"/>
        <a:stretch/>
      </xdr:blipFill>
      <xdr:spPr>
        <a:xfrm>
          <a:off x="651934" y="18421350"/>
          <a:ext cx="721646" cy="1200150"/>
        </a:xfrm>
        <a:prstGeom prst="rect">
          <a:avLst/>
        </a:prstGeom>
      </xdr:spPr>
    </xdr:pic>
    <xdr:clientData/>
  </xdr:twoCellAnchor>
  <xdr:twoCellAnchor editAs="oneCell">
    <xdr:from>
      <xdr:col>0</xdr:col>
      <xdr:colOff>488951</xdr:colOff>
      <xdr:row>13</xdr:row>
      <xdr:rowOff>643395</xdr:rowOff>
    </xdr:from>
    <xdr:to>
      <xdr:col>0</xdr:col>
      <xdr:colOff>1552575</xdr:colOff>
      <xdr:row>13</xdr:row>
      <xdr:rowOff>1466847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EB886D7-4A13-409A-8CBA-5F2640336E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32" t="14543" r="4534" b="9477"/>
        <a:stretch/>
      </xdr:blipFill>
      <xdr:spPr>
        <a:xfrm>
          <a:off x="488951" y="22417545"/>
          <a:ext cx="1063624" cy="823452"/>
        </a:xfrm>
        <a:prstGeom prst="rect">
          <a:avLst/>
        </a:prstGeom>
      </xdr:spPr>
    </xdr:pic>
    <xdr:clientData/>
  </xdr:twoCellAnchor>
  <xdr:twoCellAnchor editAs="oneCell">
    <xdr:from>
      <xdr:col>0</xdr:col>
      <xdr:colOff>542924</xdr:colOff>
      <xdr:row>14</xdr:row>
      <xdr:rowOff>733424</xdr:rowOff>
    </xdr:from>
    <xdr:to>
      <xdr:col>0</xdr:col>
      <xdr:colOff>1447799</xdr:colOff>
      <xdr:row>14</xdr:row>
      <xdr:rowOff>1257299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5A274E2-C205-4FE9-B8E8-DBAC764A13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74" t="28000" r="3876" b="25125"/>
        <a:stretch/>
      </xdr:blipFill>
      <xdr:spPr>
        <a:xfrm>
          <a:off x="542924" y="24412574"/>
          <a:ext cx="904875" cy="523875"/>
        </a:xfrm>
        <a:prstGeom prst="rect">
          <a:avLst/>
        </a:prstGeom>
      </xdr:spPr>
    </xdr:pic>
    <xdr:clientData/>
  </xdr:twoCellAnchor>
  <xdr:twoCellAnchor editAs="oneCell">
    <xdr:from>
      <xdr:col>0</xdr:col>
      <xdr:colOff>705908</xdr:colOff>
      <xdr:row>15</xdr:row>
      <xdr:rowOff>556564</xdr:rowOff>
    </xdr:from>
    <xdr:to>
      <xdr:col>0</xdr:col>
      <xdr:colOff>1533525</xdr:colOff>
      <xdr:row>15</xdr:row>
      <xdr:rowOff>1368425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C8C5FF0-3CDD-4C5C-B2C7-24DC20A84A8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636" t="23455" r="15273" b="24182"/>
        <a:stretch/>
      </xdr:blipFill>
      <xdr:spPr>
        <a:xfrm>
          <a:off x="705908" y="24235714"/>
          <a:ext cx="827617" cy="811861"/>
        </a:xfrm>
        <a:prstGeom prst="rect">
          <a:avLst/>
        </a:prstGeom>
      </xdr:spPr>
    </xdr:pic>
    <xdr:clientData/>
  </xdr:twoCellAnchor>
  <xdr:twoCellAnchor editAs="oneCell">
    <xdr:from>
      <xdr:col>0</xdr:col>
      <xdr:colOff>541869</xdr:colOff>
      <xdr:row>16</xdr:row>
      <xdr:rowOff>581025</xdr:rowOff>
    </xdr:from>
    <xdr:to>
      <xdr:col>0</xdr:col>
      <xdr:colOff>1562849</xdr:colOff>
      <xdr:row>16</xdr:row>
      <xdr:rowOff>1504950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B7B6AF7-F9D0-409B-BFD8-69287B1264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378" t="19853" r="11520" b="14828"/>
        <a:stretch/>
      </xdr:blipFill>
      <xdr:spPr>
        <a:xfrm>
          <a:off x="541869" y="28070175"/>
          <a:ext cx="1020980" cy="923925"/>
        </a:xfrm>
        <a:prstGeom prst="rect">
          <a:avLst/>
        </a:prstGeom>
      </xdr:spPr>
    </xdr:pic>
    <xdr:clientData/>
  </xdr:twoCellAnchor>
  <xdr:twoCellAnchor editAs="oneCell">
    <xdr:from>
      <xdr:col>0</xdr:col>
      <xdr:colOff>728133</xdr:colOff>
      <xdr:row>18</xdr:row>
      <xdr:rowOff>514350</xdr:rowOff>
    </xdr:from>
    <xdr:to>
      <xdr:col>0</xdr:col>
      <xdr:colOff>1532467</xdr:colOff>
      <xdr:row>18</xdr:row>
      <xdr:rowOff>1532466</xdr:rowOff>
    </xdr:to>
    <xdr:pic>
      <xdr:nvPicPr>
        <xdr:cNvPr id="16" name="Picture 15" descr="ถ่านชาร์จ 3.7V 2200mA 18650 - ดีอาร์ คอมพิวเตอร์ : Inspired by LnwShop.com">
          <a:extLst>
            <a:ext uri="{FF2B5EF4-FFF2-40B4-BE49-F238E27FC236}">
              <a16:creationId xmlns:a16="http://schemas.microsoft.com/office/drawing/2014/main" id="{04A8A091-6AC9-42EA-A416-E5C7B3B91CF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178" t="5312" r="12473" b="1431"/>
        <a:stretch/>
      </xdr:blipFill>
      <xdr:spPr bwMode="auto">
        <a:xfrm>
          <a:off x="728133" y="33718500"/>
          <a:ext cx="804334" cy="1018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1111253</xdr:colOff>
      <xdr:row>1</xdr:row>
      <xdr:rowOff>476249</xdr:rowOff>
    </xdr:from>
    <xdr:to>
      <xdr:col>0</xdr:col>
      <xdr:colOff>1851462</xdr:colOff>
      <xdr:row>1</xdr:row>
      <xdr:rowOff>990600</xdr:rowOff>
    </xdr:to>
    <xdr:pic>
      <xdr:nvPicPr>
        <xdr:cNvPr id="17" name="Picture 16" descr="A000066 | Arduino, Uno Rev 3 | RS Components">
          <a:extLst>
            <a:ext uri="{FF2B5EF4-FFF2-40B4-BE49-F238E27FC236}">
              <a16:creationId xmlns:a16="http://schemas.microsoft.com/office/drawing/2014/main" id="{7E79BBFA-7850-4742-93FB-1820E93EF25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088" t="11731" r="17886" b="7118"/>
        <a:stretch/>
      </xdr:blipFill>
      <xdr:spPr bwMode="auto">
        <a:xfrm>
          <a:off x="1111253" y="666749"/>
          <a:ext cx="740209" cy="5143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1100668</xdr:colOff>
      <xdr:row>2</xdr:row>
      <xdr:rowOff>331985</xdr:rowOff>
    </xdr:from>
    <xdr:to>
      <xdr:col>0</xdr:col>
      <xdr:colOff>1905000</xdr:colOff>
      <xdr:row>2</xdr:row>
      <xdr:rowOff>965199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8173DCD-0CE8-49D8-9143-6D674C769E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/>
        <a:srcRect l="2143" t="8760" r="4207" b="4035"/>
        <a:stretch/>
      </xdr:blipFill>
      <xdr:spPr>
        <a:xfrm>
          <a:off x="1100668" y="1789310"/>
          <a:ext cx="804332" cy="633214"/>
        </a:xfrm>
        <a:prstGeom prst="rect">
          <a:avLst/>
        </a:prstGeom>
      </xdr:spPr>
    </xdr:pic>
    <xdr:clientData/>
  </xdr:twoCellAnchor>
  <xdr:twoCellAnchor editAs="oneCell">
    <xdr:from>
      <xdr:col>0</xdr:col>
      <xdr:colOff>771525</xdr:colOff>
      <xdr:row>3</xdr:row>
      <xdr:rowOff>771525</xdr:rowOff>
    </xdr:from>
    <xdr:to>
      <xdr:col>0</xdr:col>
      <xdr:colOff>1474611</xdr:colOff>
      <xdr:row>3</xdr:row>
      <xdr:rowOff>1455209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F2B6DDC-9D69-4E2A-A02E-09C1F65AAE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l="6198" t="19331" r="4053" b="14498"/>
        <a:stretch/>
      </xdr:blipFill>
      <xdr:spPr>
        <a:xfrm>
          <a:off x="771525" y="3495675"/>
          <a:ext cx="703086" cy="683684"/>
        </a:xfrm>
        <a:prstGeom prst="rect">
          <a:avLst/>
        </a:prstGeom>
      </xdr:spPr>
    </xdr:pic>
    <xdr:clientData/>
  </xdr:twoCellAnchor>
  <xdr:twoCellAnchor editAs="oneCell">
    <xdr:from>
      <xdr:col>0</xdr:col>
      <xdr:colOff>516468</xdr:colOff>
      <xdr:row>4</xdr:row>
      <xdr:rowOff>666750</xdr:rowOff>
    </xdr:from>
    <xdr:to>
      <xdr:col>0</xdr:col>
      <xdr:colOff>1665609</xdr:colOff>
      <xdr:row>4</xdr:row>
      <xdr:rowOff>1482724</xdr:rowOff>
    </xdr:to>
    <xdr:pic>
      <xdr:nvPicPr>
        <xdr:cNvPr id="20" name="Picture 19" descr="Breadboard 456 Points - BB456P">
          <a:extLst>
            <a:ext uri="{FF2B5EF4-FFF2-40B4-BE49-F238E27FC236}">
              <a16:creationId xmlns:a16="http://schemas.microsoft.com/office/drawing/2014/main" id="{D9265F33-15D3-4BB8-8BFE-F43E99C68D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68" t="16000" r="4271" b="16778"/>
        <a:stretch/>
      </xdr:blipFill>
      <xdr:spPr bwMode="auto">
        <a:xfrm>
          <a:off x="516468" y="5295900"/>
          <a:ext cx="1149141" cy="815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559860</xdr:colOff>
      <xdr:row>20</xdr:row>
      <xdr:rowOff>571500</xdr:rowOff>
    </xdr:from>
    <xdr:to>
      <xdr:col>0</xdr:col>
      <xdr:colOff>1447800</xdr:colOff>
      <xdr:row>20</xdr:row>
      <xdr:rowOff>1587500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CEF48C7-6908-4FAE-83A0-205C9133E6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l="3918" r="1497" b="2149"/>
        <a:stretch/>
      </xdr:blipFill>
      <xdr:spPr>
        <a:xfrm>
          <a:off x="559860" y="35680650"/>
          <a:ext cx="88794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433916</xdr:colOff>
      <xdr:row>17</xdr:row>
      <xdr:rowOff>518584</xdr:rowOff>
    </xdr:from>
    <xdr:to>
      <xdr:col>0</xdr:col>
      <xdr:colOff>1596416</xdr:colOff>
      <xdr:row>17</xdr:row>
      <xdr:rowOff>1555751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5DA1411-D385-428B-8E41-F5B5C549F4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5899" t="2415" r="2669" b="3210"/>
        <a:stretch/>
      </xdr:blipFill>
      <xdr:spPr>
        <a:xfrm rot="10800000" flipV="1">
          <a:off x="433916" y="29912734"/>
          <a:ext cx="1162500" cy="1037167"/>
        </a:xfrm>
        <a:prstGeom prst="rect">
          <a:avLst/>
        </a:prstGeom>
      </xdr:spPr>
    </xdr:pic>
    <xdr:clientData/>
  </xdr:twoCellAnchor>
  <xdr:twoCellAnchor editAs="oneCell">
    <xdr:from>
      <xdr:col>0</xdr:col>
      <xdr:colOff>402167</xdr:colOff>
      <xdr:row>19</xdr:row>
      <xdr:rowOff>889000</xdr:rowOff>
    </xdr:from>
    <xdr:to>
      <xdr:col>0</xdr:col>
      <xdr:colOff>1709961</xdr:colOff>
      <xdr:row>19</xdr:row>
      <xdr:rowOff>1756834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0B39A13-706B-4E27-8841-D80146371B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l="3955" t="8623" r="3006" b="2945"/>
        <a:stretch/>
      </xdr:blipFill>
      <xdr:spPr>
        <a:xfrm>
          <a:off x="402167" y="35998150"/>
          <a:ext cx="1307794" cy="867834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5</xdr:row>
      <xdr:rowOff>371475</xdr:rowOff>
    </xdr:from>
    <xdr:to>
      <xdr:col>0</xdr:col>
      <xdr:colOff>1962352</xdr:colOff>
      <xdr:row>5</xdr:row>
      <xdr:rowOff>1556809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1BAD3E07-792C-4B55-BEB0-4F9EACBF7B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/>
        <a:srcRect l="2717" t="12944" r="8462" b="13173"/>
        <a:stretch/>
      </xdr:blipFill>
      <xdr:spPr>
        <a:xfrm>
          <a:off x="76200" y="6905625"/>
          <a:ext cx="1886152" cy="11853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it.ly/3dBZLbC" TargetMode="External"/><Relationship Id="rId13" Type="http://schemas.openxmlformats.org/officeDocument/2006/relationships/hyperlink" Target="https://bit.ly/32o5OtM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bit.ly/3e7QMhn" TargetMode="External"/><Relationship Id="rId7" Type="http://schemas.openxmlformats.org/officeDocument/2006/relationships/hyperlink" Target="https://bit.ly/2Qxm6Ov" TargetMode="External"/><Relationship Id="rId12" Type="http://schemas.openxmlformats.org/officeDocument/2006/relationships/hyperlink" Target="https://bit.ly/32oPzwx" TargetMode="External"/><Relationship Id="rId17" Type="http://schemas.openxmlformats.org/officeDocument/2006/relationships/hyperlink" Target="https://bit.ly/3eioL6J" TargetMode="External"/><Relationship Id="rId2" Type="http://schemas.openxmlformats.org/officeDocument/2006/relationships/hyperlink" Target="https://bit.ly/3txCayo" TargetMode="External"/><Relationship Id="rId16" Type="http://schemas.openxmlformats.org/officeDocument/2006/relationships/hyperlink" Target="https://bit.ly/3tBHn8l" TargetMode="External"/><Relationship Id="rId1" Type="http://schemas.openxmlformats.org/officeDocument/2006/relationships/hyperlink" Target="https://bit.ly/3dsjDO0" TargetMode="External"/><Relationship Id="rId6" Type="http://schemas.openxmlformats.org/officeDocument/2006/relationships/hyperlink" Target="https://bit.ly/3dp3bOx" TargetMode="External"/><Relationship Id="rId11" Type="http://schemas.openxmlformats.org/officeDocument/2006/relationships/hyperlink" Target="https://bit.ly/3gwS4FB" TargetMode="External"/><Relationship Id="rId5" Type="http://schemas.openxmlformats.org/officeDocument/2006/relationships/hyperlink" Target="https://bit.ly/3ectqHl" TargetMode="External"/><Relationship Id="rId15" Type="http://schemas.openxmlformats.org/officeDocument/2006/relationships/hyperlink" Target="https://bit.ly/3gjKT3o" TargetMode="External"/><Relationship Id="rId10" Type="http://schemas.openxmlformats.org/officeDocument/2006/relationships/hyperlink" Target="https://bit.ly/2Q379DX" TargetMode="External"/><Relationship Id="rId19" Type="http://schemas.openxmlformats.org/officeDocument/2006/relationships/drawing" Target="../drawings/drawing1.xml"/><Relationship Id="rId4" Type="http://schemas.openxmlformats.org/officeDocument/2006/relationships/hyperlink" Target="https://bit.ly/3ttscxF" TargetMode="External"/><Relationship Id="rId9" Type="http://schemas.openxmlformats.org/officeDocument/2006/relationships/hyperlink" Target="https://bit.ly/32rA5rA" TargetMode="External"/><Relationship Id="rId14" Type="http://schemas.openxmlformats.org/officeDocument/2006/relationships/hyperlink" Target="https://bit.ly/3v0I4bp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it.ly/32rA5rA" TargetMode="External"/><Relationship Id="rId13" Type="http://schemas.openxmlformats.org/officeDocument/2006/relationships/hyperlink" Target="https://bit.ly/3v0I4bp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bit.ly/3e7QMhn" TargetMode="External"/><Relationship Id="rId7" Type="http://schemas.openxmlformats.org/officeDocument/2006/relationships/hyperlink" Target="https://bit.ly/3dBZLbC" TargetMode="External"/><Relationship Id="rId12" Type="http://schemas.openxmlformats.org/officeDocument/2006/relationships/hyperlink" Target="https://bit.ly/32o5OtM" TargetMode="External"/><Relationship Id="rId17" Type="http://schemas.openxmlformats.org/officeDocument/2006/relationships/hyperlink" Target="https://bit.ly/3eioL6J" TargetMode="External"/><Relationship Id="rId2" Type="http://schemas.openxmlformats.org/officeDocument/2006/relationships/hyperlink" Target="https://bit.ly/3txCayo" TargetMode="External"/><Relationship Id="rId16" Type="http://schemas.openxmlformats.org/officeDocument/2006/relationships/hyperlink" Target="https://bit.ly/3tBHn8l" TargetMode="External"/><Relationship Id="rId1" Type="http://schemas.openxmlformats.org/officeDocument/2006/relationships/hyperlink" Target="https://bit.ly/3dsjDO0" TargetMode="External"/><Relationship Id="rId6" Type="http://schemas.openxmlformats.org/officeDocument/2006/relationships/hyperlink" Target="https://bit.ly/3dp3bOx" TargetMode="External"/><Relationship Id="rId11" Type="http://schemas.openxmlformats.org/officeDocument/2006/relationships/hyperlink" Target="https://bit.ly/32oPzwx" TargetMode="External"/><Relationship Id="rId5" Type="http://schemas.openxmlformats.org/officeDocument/2006/relationships/hyperlink" Target="https://bit.ly/3ectqHl" TargetMode="External"/><Relationship Id="rId15" Type="http://schemas.openxmlformats.org/officeDocument/2006/relationships/hyperlink" Target="https://bit.ly/3gjKT3o" TargetMode="External"/><Relationship Id="rId10" Type="http://schemas.openxmlformats.org/officeDocument/2006/relationships/hyperlink" Target="https://bit.ly/3gwS4FB" TargetMode="External"/><Relationship Id="rId19" Type="http://schemas.openxmlformats.org/officeDocument/2006/relationships/drawing" Target="../drawings/drawing2.xml"/><Relationship Id="rId4" Type="http://schemas.openxmlformats.org/officeDocument/2006/relationships/hyperlink" Target="https://bit.ly/3ttscxF" TargetMode="External"/><Relationship Id="rId9" Type="http://schemas.openxmlformats.org/officeDocument/2006/relationships/hyperlink" Target="https://bit.ly/2Q379DX" TargetMode="External"/><Relationship Id="rId14" Type="http://schemas.openxmlformats.org/officeDocument/2006/relationships/hyperlink" Target="https://bit.ly/2Qxm6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CFD89-5F8B-4FE3-8AAA-180C1FD3495E}">
  <dimension ref="A1:V22"/>
  <sheetViews>
    <sheetView tabSelected="1" zoomScale="90" zoomScaleNormal="90" workbookViewId="0">
      <pane ySplit="1" topLeftCell="A20" activePane="bottomLeft" state="frozen"/>
      <selection pane="bottomLeft" activeCell="H20" sqref="H20"/>
    </sheetView>
  </sheetViews>
  <sheetFormatPr defaultRowHeight="15" x14ac:dyDescent="0.25"/>
  <cols>
    <col min="1" max="1" width="30.7109375" style="5" customWidth="1"/>
    <col min="2" max="5" width="20.7109375" style="2" customWidth="1"/>
    <col min="6" max="22" width="21.7109375" style="2" customWidth="1"/>
    <col min="23" max="16384" width="9.140625" style="2"/>
  </cols>
  <sheetData>
    <row r="1" spans="1:22" s="6" customFormat="1" x14ac:dyDescent="0.25">
      <c r="A1" s="4" t="s">
        <v>23</v>
      </c>
      <c r="B1" s="6" t="s">
        <v>24</v>
      </c>
      <c r="C1" s="6" t="s">
        <v>25</v>
      </c>
      <c r="D1" s="6" t="s">
        <v>26</v>
      </c>
      <c r="E1" s="6" t="s">
        <v>35</v>
      </c>
    </row>
    <row r="2" spans="1:22" ht="99.95" customHeight="1" x14ac:dyDescent="0.25">
      <c r="A2" s="11" t="s">
        <v>29</v>
      </c>
      <c r="D2" s="2">
        <v>14</v>
      </c>
      <c r="E2" s="2">
        <v>0</v>
      </c>
      <c r="F2" s="2">
        <f>0</f>
        <v>0</v>
      </c>
    </row>
    <row r="3" spans="1:22" ht="99.95" customHeight="1" x14ac:dyDescent="0.25">
      <c r="A3" s="11"/>
      <c r="D3" s="2">
        <v>11</v>
      </c>
      <c r="E3" s="2">
        <v>0</v>
      </c>
      <c r="F3" s="2">
        <f>0</f>
        <v>0</v>
      </c>
      <c r="I3" s="1"/>
      <c r="L3" s="1"/>
      <c r="M3" s="1"/>
      <c r="N3" s="1"/>
      <c r="O3" s="1"/>
      <c r="P3" s="1"/>
      <c r="Q3" s="1"/>
      <c r="S3" s="1"/>
      <c r="V3" s="1"/>
    </row>
    <row r="4" spans="1:22" ht="150" customHeight="1" x14ac:dyDescent="0.25">
      <c r="A4" s="5" t="s">
        <v>30</v>
      </c>
      <c r="B4" s="1" t="s">
        <v>36</v>
      </c>
      <c r="C4" s="2">
        <f>30</f>
        <v>30</v>
      </c>
      <c r="D4" s="2">
        <v>16</v>
      </c>
      <c r="E4" s="2">
        <f>22-D4</f>
        <v>6</v>
      </c>
      <c r="F4" s="2">
        <f>C4*E4</f>
        <v>180</v>
      </c>
    </row>
    <row r="5" spans="1:22" ht="150" customHeight="1" x14ac:dyDescent="0.25">
      <c r="A5" s="5" t="s">
        <v>31</v>
      </c>
      <c r="B5" s="1" t="s">
        <v>47</v>
      </c>
      <c r="C5" s="2">
        <f>35</f>
        <v>35</v>
      </c>
      <c r="D5" s="2">
        <v>16</v>
      </c>
      <c r="E5" s="2">
        <f>22-D5</f>
        <v>6</v>
      </c>
      <c r="F5" s="2">
        <f>C5*E5</f>
        <v>210</v>
      </c>
    </row>
    <row r="6" spans="1:22" ht="150" customHeight="1" x14ac:dyDescent="0.25">
      <c r="A6" s="8" t="s">
        <v>45</v>
      </c>
      <c r="B6" s="1" t="s">
        <v>46</v>
      </c>
      <c r="C6" s="2">
        <f>398</f>
        <v>398</v>
      </c>
      <c r="E6" s="2">
        <v>2</v>
      </c>
      <c r="F6" s="2">
        <f>C6*E6</f>
        <v>796</v>
      </c>
    </row>
    <row r="7" spans="1:22" ht="150" customHeight="1" x14ac:dyDescent="0.25">
      <c r="A7" s="5" t="s">
        <v>43</v>
      </c>
      <c r="B7" s="1" t="s">
        <v>19</v>
      </c>
      <c r="D7" s="2" t="s">
        <v>27</v>
      </c>
      <c r="E7" s="2">
        <v>0</v>
      </c>
      <c r="F7" s="2">
        <f>0</f>
        <v>0</v>
      </c>
      <c r="T7" s="3"/>
    </row>
    <row r="8" spans="1:22" ht="150" customHeight="1" x14ac:dyDescent="0.25">
      <c r="A8" s="5" t="s">
        <v>42</v>
      </c>
      <c r="B8" s="1" t="s">
        <v>20</v>
      </c>
      <c r="C8" s="2">
        <f>5</f>
        <v>5</v>
      </c>
      <c r="D8" s="2" t="s">
        <v>37</v>
      </c>
      <c r="E8" s="2">
        <f>(22*5)/10</f>
        <v>11</v>
      </c>
      <c r="F8" s="2">
        <f>C8*E8</f>
        <v>55</v>
      </c>
    </row>
    <row r="9" spans="1:22" ht="150" customHeight="1" x14ac:dyDescent="0.25">
      <c r="A9" s="5" t="s">
        <v>34</v>
      </c>
      <c r="D9" s="2" t="s">
        <v>27</v>
      </c>
      <c r="E9" s="2">
        <v>0</v>
      </c>
      <c r="F9" s="2">
        <f>0</f>
        <v>0</v>
      </c>
    </row>
    <row r="10" spans="1:22" ht="150" customHeight="1" x14ac:dyDescent="0.25">
      <c r="A10" s="5" t="s">
        <v>0</v>
      </c>
      <c r="B10" s="1" t="s">
        <v>16</v>
      </c>
      <c r="C10" s="2">
        <f>10</f>
        <v>10</v>
      </c>
      <c r="D10" s="2">
        <v>11</v>
      </c>
      <c r="E10" s="2">
        <f>22-11</f>
        <v>11</v>
      </c>
      <c r="F10" s="2">
        <f>C10*E10</f>
        <v>110</v>
      </c>
    </row>
    <row r="11" spans="1:22" ht="150" customHeight="1" x14ac:dyDescent="0.25">
      <c r="A11" s="5" t="s">
        <v>1</v>
      </c>
      <c r="B11" s="1" t="s">
        <v>21</v>
      </c>
      <c r="C11" s="2">
        <f>6</f>
        <v>6</v>
      </c>
      <c r="D11" s="2">
        <v>14</v>
      </c>
      <c r="E11" s="2">
        <f>22-D11</f>
        <v>8</v>
      </c>
      <c r="F11" s="2">
        <f t="shared" ref="F11:F14" si="0">C11*E11</f>
        <v>48</v>
      </c>
    </row>
    <row r="12" spans="1:22" ht="150" customHeight="1" x14ac:dyDescent="0.25">
      <c r="A12" s="5" t="s">
        <v>2</v>
      </c>
      <c r="B12" s="1" t="s">
        <v>18</v>
      </c>
      <c r="C12" s="2">
        <f>30</f>
        <v>30</v>
      </c>
      <c r="D12" s="2">
        <v>11</v>
      </c>
      <c r="E12" s="2">
        <f>22-D12</f>
        <v>11</v>
      </c>
      <c r="F12" s="2">
        <f t="shared" si="0"/>
        <v>330</v>
      </c>
    </row>
    <row r="13" spans="1:22" ht="150" customHeight="1" x14ac:dyDescent="0.25">
      <c r="A13" s="5" t="s">
        <v>7</v>
      </c>
      <c r="B13" s="1" t="s">
        <v>11</v>
      </c>
      <c r="C13" s="2">
        <f>150</f>
        <v>150</v>
      </c>
      <c r="D13" s="2">
        <v>11</v>
      </c>
      <c r="E13" s="2">
        <f>22-D13</f>
        <v>11</v>
      </c>
      <c r="F13" s="2">
        <f>C13*E13</f>
        <v>1650</v>
      </c>
    </row>
    <row r="14" spans="1:22" ht="150" customHeight="1" x14ac:dyDescent="0.25">
      <c r="A14" s="5" t="s">
        <v>3</v>
      </c>
      <c r="B14" s="1" t="s">
        <v>9</v>
      </c>
      <c r="C14" s="2">
        <f>40</f>
        <v>40</v>
      </c>
      <c r="D14" s="2">
        <v>11</v>
      </c>
      <c r="E14" s="2">
        <f>22-D14</f>
        <v>11</v>
      </c>
      <c r="F14" s="2">
        <f t="shared" si="0"/>
        <v>440</v>
      </c>
    </row>
    <row r="15" spans="1:22" ht="150" customHeight="1" x14ac:dyDescent="0.25">
      <c r="A15" s="5" t="s">
        <v>4</v>
      </c>
      <c r="B15" s="1" t="s">
        <v>12</v>
      </c>
      <c r="C15" s="2">
        <f>120</f>
        <v>120</v>
      </c>
      <c r="D15" s="2">
        <v>23</v>
      </c>
      <c r="E15" s="2">
        <v>0</v>
      </c>
      <c r="F15" s="2">
        <f>0</f>
        <v>0</v>
      </c>
    </row>
    <row r="16" spans="1:22" ht="150" customHeight="1" x14ac:dyDescent="0.25">
      <c r="A16" s="5" t="s">
        <v>5</v>
      </c>
      <c r="B16" s="1" t="s">
        <v>22</v>
      </c>
      <c r="C16" s="2">
        <f>60</f>
        <v>60</v>
      </c>
      <c r="D16" s="2">
        <v>3</v>
      </c>
      <c r="E16" s="2">
        <f>22-D16</f>
        <v>19</v>
      </c>
      <c r="F16" s="2">
        <f t="shared" ref="F16:F19" si="1">C16*E16</f>
        <v>1140</v>
      </c>
    </row>
    <row r="17" spans="1:7" ht="150" customHeight="1" x14ac:dyDescent="0.25">
      <c r="A17" s="5" t="s">
        <v>6</v>
      </c>
      <c r="B17" s="1" t="s">
        <v>13</v>
      </c>
      <c r="C17" s="2">
        <f>20</f>
        <v>20</v>
      </c>
      <c r="D17" s="2">
        <v>16</v>
      </c>
      <c r="E17" s="2">
        <f>22-D17</f>
        <v>6</v>
      </c>
      <c r="F17" s="2">
        <f t="shared" si="1"/>
        <v>120</v>
      </c>
    </row>
    <row r="18" spans="1:7" ht="150" customHeight="1" x14ac:dyDescent="0.25">
      <c r="A18" s="5" t="s">
        <v>14</v>
      </c>
      <c r="B18" s="1" t="s">
        <v>15</v>
      </c>
      <c r="C18" s="2">
        <v>150</v>
      </c>
      <c r="D18" s="2">
        <v>3</v>
      </c>
      <c r="E18" s="2">
        <f t="shared" ref="E18" si="2">22-D18</f>
        <v>19</v>
      </c>
      <c r="F18" s="2">
        <f t="shared" si="1"/>
        <v>2850</v>
      </c>
    </row>
    <row r="19" spans="1:7" ht="150" customHeight="1" x14ac:dyDescent="0.25">
      <c r="A19" s="5" t="s">
        <v>41</v>
      </c>
      <c r="B19" s="1" t="s">
        <v>28</v>
      </c>
      <c r="C19" s="2">
        <f>70</f>
        <v>70</v>
      </c>
      <c r="D19" s="2">
        <v>14</v>
      </c>
      <c r="E19" s="2">
        <f>44-D19</f>
        <v>30</v>
      </c>
      <c r="F19" s="2">
        <f t="shared" si="1"/>
        <v>2100</v>
      </c>
    </row>
    <row r="20" spans="1:7" ht="150" customHeight="1" x14ac:dyDescent="0.25">
      <c r="A20" s="5" t="s">
        <v>40</v>
      </c>
      <c r="B20" s="1" t="s">
        <v>44</v>
      </c>
      <c r="C20" s="2">
        <v>20</v>
      </c>
      <c r="D20" s="2">
        <v>13</v>
      </c>
      <c r="E20" s="2">
        <f>22-D20</f>
        <v>9</v>
      </c>
      <c r="F20" s="2">
        <f>C20*E20</f>
        <v>180</v>
      </c>
    </row>
    <row r="21" spans="1:7" ht="150" customHeight="1" thickBot="1" x14ac:dyDescent="0.3">
      <c r="A21" s="5" t="s">
        <v>10</v>
      </c>
      <c r="B21" s="1" t="s">
        <v>17</v>
      </c>
      <c r="D21" s="2" t="s">
        <v>27</v>
      </c>
      <c r="E21" s="2">
        <v>0</v>
      </c>
      <c r="F21" s="2">
        <f>0</f>
        <v>0</v>
      </c>
    </row>
    <row r="22" spans="1:7" ht="39.950000000000003" customHeight="1" thickBot="1" x14ac:dyDescent="0.3">
      <c r="E22" s="2" t="s">
        <v>38</v>
      </c>
      <c r="F22" s="10">
        <f>SUM(F2:F21)</f>
        <v>10209</v>
      </c>
      <c r="G22" s="2" t="s">
        <v>39</v>
      </c>
    </row>
  </sheetData>
  <mergeCells count="1">
    <mergeCell ref="A2:A3"/>
  </mergeCells>
  <hyperlinks>
    <hyperlink ref="B10" r:id="rId1" xr:uid="{A3197F21-8D8D-485B-A0FB-E4A8CB1FE9D5}"/>
    <hyperlink ref="B13" r:id="rId2" xr:uid="{84BDEC96-FD6D-4585-B1DE-DD3AA9723193}"/>
    <hyperlink ref="B14" r:id="rId3" xr:uid="{3A6FF403-F0CB-4107-A3EB-8936ECCDF352}"/>
    <hyperlink ref="B15" r:id="rId4" xr:uid="{34603B2A-9EC7-4EA6-9FF1-3ACCE85823D1}"/>
    <hyperlink ref="B16" r:id="rId5" xr:uid="{6268A3B9-1926-4572-8119-9A30635E6493}"/>
    <hyperlink ref="B17" r:id="rId6" xr:uid="{CAFAB51A-14C6-4D10-9F2C-8D594A4DFB74}"/>
    <hyperlink ref="B21" r:id="rId7" xr:uid="{8320A888-7FE8-48A0-B6E7-C239E70DD484}"/>
    <hyperlink ref="B5" r:id="rId8" xr:uid="{ECA0CCB4-AE0D-4E3E-B730-2E70C27E0956}"/>
    <hyperlink ref="B12" r:id="rId9" xr:uid="{68512FFA-3EF6-4126-A63E-5731D397C7E4}"/>
    <hyperlink ref="B7" r:id="rId10" xr:uid="{2FC738BA-0985-4567-86D8-EC52842085E2}"/>
    <hyperlink ref="B8" r:id="rId11" xr:uid="{D00D12A4-F4AE-47E8-941D-94AEEDFA89A9}"/>
    <hyperlink ref="B11" r:id="rId12" xr:uid="{2542EE48-5817-4FD9-AB09-AF7984B787E1}"/>
    <hyperlink ref="B19" r:id="rId13" xr:uid="{04C46F23-3319-45C5-AB3A-32CC8A1A9D20}"/>
    <hyperlink ref="B4" r:id="rId14" xr:uid="{00CBA182-0A59-436B-921B-090C578013AE}"/>
    <hyperlink ref="B18" r:id="rId15" xr:uid="{CCF20FE5-FCC6-4D67-A4D8-FCE54D268F4F}"/>
    <hyperlink ref="B20" r:id="rId16" xr:uid="{611BFFDE-2CD0-4CAF-9416-7DF32903021D}"/>
    <hyperlink ref="B6" r:id="rId17" xr:uid="{CBFBDAF1-F981-48CC-A989-6BDF9CD17958}"/>
  </hyperlinks>
  <pageMargins left="0.7" right="0.7" top="0.75" bottom="0.75" header="0.3" footer="0.3"/>
  <pageSetup orientation="portrait" r:id="rId18"/>
  <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24A65-806A-4B24-ADEC-B88D34BE18DA}">
  <dimension ref="A1:V22"/>
  <sheetViews>
    <sheetView workbookViewId="0">
      <pane ySplit="1" topLeftCell="A20" activePane="bottomLeft" state="frozen"/>
      <selection pane="bottomLeft" activeCell="G17" sqref="G17"/>
    </sheetView>
  </sheetViews>
  <sheetFormatPr defaultRowHeight="15" x14ac:dyDescent="0.25"/>
  <cols>
    <col min="1" max="1" width="30.7109375" style="5" customWidth="1"/>
    <col min="2" max="5" width="20.7109375" style="2" customWidth="1"/>
    <col min="6" max="22" width="21.7109375" style="2" customWidth="1"/>
    <col min="23" max="16384" width="9.140625" style="2"/>
  </cols>
  <sheetData>
    <row r="1" spans="1:22" s="6" customFormat="1" x14ac:dyDescent="0.25">
      <c r="A1" s="4" t="s">
        <v>23</v>
      </c>
      <c r="B1" s="6" t="s">
        <v>24</v>
      </c>
      <c r="C1" s="6" t="s">
        <v>25</v>
      </c>
      <c r="D1" s="6" t="s">
        <v>26</v>
      </c>
      <c r="E1" s="6" t="s">
        <v>35</v>
      </c>
    </row>
    <row r="2" spans="1:22" ht="99.95" customHeight="1" x14ac:dyDescent="0.25">
      <c r="A2" s="11" t="s">
        <v>29</v>
      </c>
      <c r="D2" s="2">
        <v>14</v>
      </c>
      <c r="E2" s="2">
        <v>0</v>
      </c>
      <c r="F2" s="2">
        <f>0</f>
        <v>0</v>
      </c>
    </row>
    <row r="3" spans="1:22" ht="99.95" customHeight="1" x14ac:dyDescent="0.25">
      <c r="A3" s="11"/>
      <c r="D3" s="2">
        <v>11</v>
      </c>
      <c r="E3" s="2">
        <v>0</v>
      </c>
      <c r="F3" s="2">
        <f>0</f>
        <v>0</v>
      </c>
      <c r="I3" s="1"/>
      <c r="L3" s="1"/>
      <c r="M3" s="1"/>
      <c r="N3" s="1"/>
      <c r="O3" s="1"/>
      <c r="P3" s="1"/>
      <c r="Q3" s="1"/>
      <c r="S3" s="1"/>
      <c r="V3" s="1"/>
    </row>
    <row r="4" spans="1:22" ht="150" customHeight="1" x14ac:dyDescent="0.25">
      <c r="A4" s="5" t="s">
        <v>30</v>
      </c>
      <c r="B4" s="1" t="s">
        <v>36</v>
      </c>
      <c r="C4" s="2">
        <f>30</f>
        <v>30</v>
      </c>
      <c r="D4" s="2">
        <v>16</v>
      </c>
      <c r="E4" s="2">
        <v>0</v>
      </c>
      <c r="F4" s="2">
        <f>C4*E4</f>
        <v>0</v>
      </c>
    </row>
    <row r="5" spans="1:22" ht="150" customHeight="1" x14ac:dyDescent="0.25">
      <c r="A5" s="5" t="s">
        <v>31</v>
      </c>
      <c r="B5" s="1" t="s">
        <v>47</v>
      </c>
      <c r="C5" s="2">
        <f>35</f>
        <v>35</v>
      </c>
      <c r="D5" s="2">
        <v>16</v>
      </c>
      <c r="E5" s="2">
        <v>0</v>
      </c>
      <c r="F5" s="2">
        <f>C5*E5</f>
        <v>0</v>
      </c>
    </row>
    <row r="6" spans="1:22" ht="150" customHeight="1" x14ac:dyDescent="0.25">
      <c r="A6" s="8" t="s">
        <v>45</v>
      </c>
      <c r="B6" s="1" t="s">
        <v>46</v>
      </c>
      <c r="C6" s="2">
        <f>398</f>
        <v>398</v>
      </c>
      <c r="E6" s="2">
        <v>2</v>
      </c>
      <c r="F6" s="2">
        <f>C6*E6</f>
        <v>796</v>
      </c>
    </row>
    <row r="7" spans="1:22" ht="150" customHeight="1" x14ac:dyDescent="0.25">
      <c r="A7" s="5" t="s">
        <v>32</v>
      </c>
      <c r="B7" s="1" t="s">
        <v>19</v>
      </c>
      <c r="D7" s="2" t="s">
        <v>27</v>
      </c>
      <c r="E7" s="2">
        <v>0</v>
      </c>
      <c r="F7" s="2">
        <f>0</f>
        <v>0</v>
      </c>
      <c r="T7" s="3"/>
    </row>
    <row r="8" spans="1:22" ht="150" customHeight="1" x14ac:dyDescent="0.25">
      <c r="A8" s="5" t="s">
        <v>33</v>
      </c>
      <c r="B8" s="1" t="s">
        <v>20</v>
      </c>
      <c r="C8" s="2">
        <f>5</f>
        <v>5</v>
      </c>
      <c r="D8" s="2" t="s">
        <v>37</v>
      </c>
      <c r="E8" s="2">
        <f>(22*5)/10</f>
        <v>11</v>
      </c>
      <c r="F8" s="2">
        <f>C8*E8</f>
        <v>55</v>
      </c>
    </row>
    <row r="9" spans="1:22" ht="150" customHeight="1" x14ac:dyDescent="0.25">
      <c r="A9" s="5" t="s">
        <v>34</v>
      </c>
      <c r="D9" s="2" t="s">
        <v>27</v>
      </c>
      <c r="E9" s="2">
        <v>0</v>
      </c>
      <c r="F9" s="2">
        <f>0</f>
        <v>0</v>
      </c>
    </row>
    <row r="10" spans="1:22" ht="150" customHeight="1" x14ac:dyDescent="0.25">
      <c r="A10" s="5" t="s">
        <v>0</v>
      </c>
      <c r="B10" s="1" t="s">
        <v>16</v>
      </c>
      <c r="C10" s="2">
        <f>10</f>
        <v>10</v>
      </c>
      <c r="D10" s="2">
        <v>11</v>
      </c>
      <c r="E10" s="2">
        <f>15-11</f>
        <v>4</v>
      </c>
      <c r="F10" s="2">
        <f>C10*E10</f>
        <v>40</v>
      </c>
    </row>
    <row r="11" spans="1:22" ht="150" customHeight="1" x14ac:dyDescent="0.25">
      <c r="A11" s="5" t="s">
        <v>1</v>
      </c>
      <c r="B11" s="1" t="s">
        <v>21</v>
      </c>
      <c r="C11" s="2">
        <f>6</f>
        <v>6</v>
      </c>
      <c r="D11" s="2">
        <v>14</v>
      </c>
      <c r="E11" s="2">
        <f>15-D11</f>
        <v>1</v>
      </c>
      <c r="F11" s="2">
        <f t="shared" ref="F11:F14" si="0">C11*E11</f>
        <v>6</v>
      </c>
    </row>
    <row r="12" spans="1:22" ht="150" customHeight="1" x14ac:dyDescent="0.25">
      <c r="A12" s="5" t="s">
        <v>2</v>
      </c>
      <c r="B12" s="1" t="s">
        <v>18</v>
      </c>
      <c r="C12" s="2">
        <f>30</f>
        <v>30</v>
      </c>
      <c r="D12" s="2">
        <v>11</v>
      </c>
      <c r="E12" s="2">
        <f>15-D12</f>
        <v>4</v>
      </c>
      <c r="F12" s="2">
        <f t="shared" si="0"/>
        <v>120</v>
      </c>
    </row>
    <row r="13" spans="1:22" ht="150" customHeight="1" x14ac:dyDescent="0.25">
      <c r="A13" s="5" t="s">
        <v>7</v>
      </c>
      <c r="B13" s="1" t="s">
        <v>11</v>
      </c>
      <c r="C13" s="2">
        <f>150</f>
        <v>150</v>
      </c>
      <c r="D13" s="2">
        <v>11</v>
      </c>
      <c r="E13" s="2">
        <f>15-D13</f>
        <v>4</v>
      </c>
      <c r="F13" s="2">
        <f>C13*E13</f>
        <v>600</v>
      </c>
    </row>
    <row r="14" spans="1:22" ht="150" customHeight="1" x14ac:dyDescent="0.25">
      <c r="A14" s="5" t="s">
        <v>3</v>
      </c>
      <c r="B14" s="1" t="s">
        <v>9</v>
      </c>
      <c r="C14" s="2">
        <f>40</f>
        <v>40</v>
      </c>
      <c r="D14" s="2">
        <v>11</v>
      </c>
      <c r="E14" s="2">
        <f>15-D14</f>
        <v>4</v>
      </c>
      <c r="F14" s="2">
        <f t="shared" si="0"/>
        <v>160</v>
      </c>
    </row>
    <row r="15" spans="1:22" ht="150" customHeight="1" x14ac:dyDescent="0.25">
      <c r="A15" s="5" t="s">
        <v>4</v>
      </c>
      <c r="B15" s="1" t="s">
        <v>12</v>
      </c>
      <c r="C15" s="2">
        <f>120</f>
        <v>120</v>
      </c>
      <c r="D15" s="2">
        <v>23</v>
      </c>
      <c r="E15" s="2">
        <v>0</v>
      </c>
      <c r="F15" s="2">
        <f>0</f>
        <v>0</v>
      </c>
    </row>
    <row r="16" spans="1:22" ht="150" customHeight="1" x14ac:dyDescent="0.25">
      <c r="A16" s="5" t="s">
        <v>5</v>
      </c>
      <c r="B16" s="1" t="s">
        <v>22</v>
      </c>
      <c r="C16" s="2">
        <f>60</f>
        <v>60</v>
      </c>
      <c r="D16" s="2">
        <v>3</v>
      </c>
      <c r="E16" s="2">
        <f>22-D16</f>
        <v>19</v>
      </c>
      <c r="F16" s="2">
        <f t="shared" ref="F16:F19" si="1">C16*E16</f>
        <v>1140</v>
      </c>
    </row>
    <row r="17" spans="1:7" ht="150" customHeight="1" x14ac:dyDescent="0.25">
      <c r="A17" s="5" t="s">
        <v>6</v>
      </c>
      <c r="B17" s="1" t="s">
        <v>13</v>
      </c>
      <c r="C17" s="2">
        <f>20</f>
        <v>20</v>
      </c>
      <c r="D17" s="2">
        <v>16</v>
      </c>
      <c r="E17" s="2">
        <v>0</v>
      </c>
      <c r="F17" s="2">
        <f t="shared" si="1"/>
        <v>0</v>
      </c>
    </row>
    <row r="18" spans="1:7" ht="150" customHeight="1" x14ac:dyDescent="0.25">
      <c r="A18" s="5" t="s">
        <v>14</v>
      </c>
      <c r="B18" s="1" t="s">
        <v>15</v>
      </c>
      <c r="C18" s="2">
        <v>150</v>
      </c>
      <c r="D18" s="2">
        <v>3</v>
      </c>
      <c r="E18" s="2">
        <f>15-D18</f>
        <v>12</v>
      </c>
      <c r="F18" s="2">
        <f t="shared" si="1"/>
        <v>1800</v>
      </c>
    </row>
    <row r="19" spans="1:7" ht="150" customHeight="1" x14ac:dyDescent="0.25">
      <c r="A19" s="5" t="s">
        <v>8</v>
      </c>
      <c r="B19" s="1" t="s">
        <v>28</v>
      </c>
      <c r="C19" s="2">
        <f>70</f>
        <v>70</v>
      </c>
      <c r="D19" s="2">
        <v>14</v>
      </c>
      <c r="E19" s="2">
        <f>44-D19</f>
        <v>30</v>
      </c>
      <c r="F19" s="2">
        <f t="shared" si="1"/>
        <v>2100</v>
      </c>
    </row>
    <row r="20" spans="1:7" ht="150" customHeight="1" x14ac:dyDescent="0.25">
      <c r="A20" s="5" t="s">
        <v>40</v>
      </c>
      <c r="B20" s="1" t="s">
        <v>44</v>
      </c>
      <c r="C20" s="2">
        <v>20</v>
      </c>
      <c r="D20" s="2">
        <v>13</v>
      </c>
      <c r="E20" s="2">
        <f>15-D20</f>
        <v>2</v>
      </c>
      <c r="F20" s="2">
        <f>C20*E20</f>
        <v>40</v>
      </c>
    </row>
    <row r="21" spans="1:7" ht="150" customHeight="1" thickBot="1" x14ac:dyDescent="0.3">
      <c r="A21" s="5" t="s">
        <v>10</v>
      </c>
      <c r="B21" s="7" t="s">
        <v>17</v>
      </c>
      <c r="C21" s="1"/>
      <c r="D21" s="2" t="s">
        <v>27</v>
      </c>
      <c r="E21" s="2">
        <v>0</v>
      </c>
      <c r="F21" s="2">
        <f>0</f>
        <v>0</v>
      </c>
    </row>
    <row r="22" spans="1:7" ht="39.950000000000003" customHeight="1" thickBot="1" x14ac:dyDescent="0.3">
      <c r="E22" s="2" t="s">
        <v>38</v>
      </c>
      <c r="F22" s="9">
        <f>SUM(F2:F21)</f>
        <v>6857</v>
      </c>
      <c r="G22" s="2" t="s">
        <v>39</v>
      </c>
    </row>
  </sheetData>
  <mergeCells count="1">
    <mergeCell ref="A2:A3"/>
  </mergeCells>
  <hyperlinks>
    <hyperlink ref="B10" r:id="rId1" xr:uid="{032913AE-83F5-4FCC-9DF1-03DA956A311D}"/>
    <hyperlink ref="B13" r:id="rId2" xr:uid="{FAEAF149-D845-4C47-8A27-66AC150A281F}"/>
    <hyperlink ref="B14" r:id="rId3" xr:uid="{99A7BBC2-B807-4DF5-83ED-B9D6756C4397}"/>
    <hyperlink ref="B15" r:id="rId4" xr:uid="{E346F203-E591-4FC5-8783-250330D91A6A}"/>
    <hyperlink ref="B16" r:id="rId5" xr:uid="{A815186D-295F-4862-B97F-FF7ECB6D17E8}"/>
    <hyperlink ref="B17" r:id="rId6" xr:uid="{92A80306-9D66-4EA5-85E2-B21646BE03CB}"/>
    <hyperlink ref="B5" r:id="rId7" xr:uid="{ECEA7360-08D5-488F-9A49-D8C97C60C542}"/>
    <hyperlink ref="B12" r:id="rId8" xr:uid="{308F7ED5-F7E6-4D52-AC3F-5C69AD925945}"/>
    <hyperlink ref="B7" r:id="rId9" xr:uid="{31A124B0-D870-4BB6-9F9A-4DAE49F299D7}"/>
    <hyperlink ref="B8" r:id="rId10" xr:uid="{22EFF90F-CD05-4C8F-A952-5DEFA139EF79}"/>
    <hyperlink ref="B11" r:id="rId11" xr:uid="{CF3BCC7F-4943-497A-B9D6-00B61FDFB06B}"/>
    <hyperlink ref="B19" r:id="rId12" xr:uid="{D8A074C3-2B15-4C65-9039-9AD0200575DF}"/>
    <hyperlink ref="B4" r:id="rId13" xr:uid="{B8AB65A6-54EE-44FA-98A3-415BE532C2A0}"/>
    <hyperlink ref="B21" r:id="rId14" xr:uid="{D096B97F-90C9-4AA9-A9C2-9951CD6020EC}"/>
    <hyperlink ref="B18" r:id="rId15" xr:uid="{725121CC-D8A9-4B52-B8F3-0B6A4C7EE64F}"/>
    <hyperlink ref="B20" r:id="rId16" xr:uid="{5254459C-399A-46C4-B7C1-C31E5A1B088D}"/>
    <hyperlink ref="B6" r:id="rId17" xr:uid="{2F514FF7-370B-4DFF-9A7F-7B4EE5F966E0}"/>
  </hyperlinks>
  <pageMargins left="0.7" right="0.7" top="0.75" bottom="0.75" header="0.3" footer="0.3"/>
  <pageSetup orientation="portrait" r:id="rId18"/>
  <drawing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แบ่ง 22 Group</vt:lpstr>
      <vt:lpstr>แบ่ง 15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nonthanadol</dc:creator>
  <cp:lastModifiedBy>nonthanadol</cp:lastModifiedBy>
  <dcterms:created xsi:type="dcterms:W3CDTF">2021-04-15T07:52:19Z</dcterms:created>
  <dcterms:modified xsi:type="dcterms:W3CDTF">2021-04-23T09:32:07Z</dcterms:modified>
</cp:coreProperties>
</file>