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<sst xmlns="http://schemas.openxmlformats.org/spreadsheetml/2006/main" count="55" uniqueCount="55">
  <si>
    <t>公司代号</t>
  </si>
  <si>
    <t>净利润</t>
  </si>
  <si>
    <t>作废发票比例</t>
  </si>
  <si>
    <t>负数发票比例</t>
  </si>
  <si>
    <t>信誉评级</t>
  </si>
  <si>
    <t>违规记录</t>
  </si>
  <si>
    <t>企业前景</t>
  </si>
  <si>
    <t>SCORE</t>
  </si>
  <si>
    <t>E3</t>
  </si>
  <si>
    <t>E4</t>
  </si>
  <si>
    <t>E7</t>
  </si>
  <si>
    <t>E9</t>
  </si>
  <si>
    <t>E10</t>
  </si>
  <si>
    <t>E15</t>
  </si>
  <si>
    <t>E16</t>
  </si>
  <si>
    <t>E28</t>
  </si>
  <si>
    <t>E29</t>
  </si>
  <si>
    <t>E31</t>
  </si>
  <si>
    <t>E32</t>
  </si>
  <si>
    <t>E39</t>
  </si>
  <si>
    <t>E40</t>
  </si>
  <si>
    <t>E41</t>
  </si>
  <si>
    <t>E42</t>
  </si>
  <si>
    <t>E43</t>
  </si>
  <si>
    <t>E50</t>
  </si>
  <si>
    <t>E61</t>
  </si>
  <si>
    <t>E62</t>
  </si>
  <si>
    <t>E64</t>
  </si>
  <si>
    <t>E68</t>
  </si>
  <si>
    <t>E69</t>
  </si>
  <si>
    <t>E73</t>
  </si>
  <si>
    <t>E74</t>
  </si>
  <si>
    <t>E77</t>
  </si>
  <si>
    <t>E85</t>
  </si>
  <si>
    <t>E92</t>
  </si>
  <si>
    <t>E93</t>
  </si>
  <si>
    <t>E94</t>
  </si>
  <si>
    <t>E95</t>
  </si>
  <si>
    <t>E97</t>
  </si>
  <si>
    <t>E98</t>
  </si>
  <si>
    <t>E100</t>
  </si>
  <si>
    <t>E101</t>
  </si>
  <si>
    <t>E104</t>
  </si>
  <si>
    <t>E105</t>
  </si>
  <si>
    <t>E106</t>
  </si>
  <si>
    <t>E107</t>
  </si>
  <si>
    <t>E109</t>
  </si>
  <si>
    <t>E110</t>
  </si>
  <si>
    <t>E115</t>
  </si>
  <si>
    <t>E116</t>
  </si>
  <si>
    <t>E117</t>
  </si>
  <si>
    <t>E120</t>
  </si>
  <si>
    <t>E123</t>
  </si>
  <si>
    <t>max</t>
  </si>
  <si>
    <t>min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</si>
</sst>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abSelected="1" workbookViewId="0">
      <selection activeCell="J2" sqref="J2"/>
    </sheetView>
  </sheetViews>
  <sheetFormatPr defaultColWidth="9" defaultRowHeight="14.4"/>
  <cols>
    <col min="1" max="1" width="10.1111111111111" customWidth="1"/>
    <col min="2" max="2" width="9.66666666666667" customWidth="1"/>
    <col min="3" max="4" width="14.8888888888889" customWidth="1"/>
    <col min="5" max="7" width="10.1111111111111" customWidth="1"/>
    <col min="9" max="11" width="12.8888888888889"/>
    <col min="12" max="12" width="12.8888888888889" style="1"/>
    <col min="14" max="14" width="12.8888888888889"/>
    <col min="16" max="16" width="12.8888888888889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L1" s="3" t="s">
        <v>7</v>
      </c>
    </row>
    <row r="2" spans="1:16">
      <c r="A2" t="s">
        <v>8</v>
      </c>
      <c r="B2">
        <v>1.62521</v>
      </c>
      <c r="C2">
        <v>0.020220716630579</v>
      </c>
      <c r="D2">
        <v>0.183026627341835</v>
      </c>
      <c r="E2">
        <v>0.5</v>
      </c>
      <c r="F2">
        <v>1</v>
      </c>
      <c r="G2">
        <v>1</v>
      </c>
      <c r="I2">
        <f>(B2-$B$81)*(B2-$B$81)*$P$2+(C2-$C$81)*(C2-$C$81)*$P$3+(D2-$D$81)*(D2-$D$81)*$P$4+(E2-$E$81)*(E2-$E$81)*$P$5+(F2-$F$81)*(F2-$F$81)*$P$6+(G2-$G$81)*(G2-$G$81)*$P$7</f>
        <v>8.8507391062365</v>
      </c>
      <c r="J2">
        <f>(B2-$B$82)*(B2-$B$82)*$P$2+(C2-$C$82)*(C2-$C$82)*$P$3+(D2-$D$82)*(D2-$D$82)*$P$4+(E2-$E$82)*(E2-$E$82)*$P$5+(F2-$F$82)*(F2-$F$82)*$P$6+(G2-$G$82)*(G2-$G$82)*$P$7</f>
        <v>2.18389209439916</v>
      </c>
      <c r="K2">
        <f>I2+J2</f>
        <v>11.0346312006357</v>
      </c>
      <c r="L2" s="1">
        <f>J2/K2</f>
        <v>0.197912558624828</v>
      </c>
      <c r="P2" s="4">
        <v>0.5</v>
      </c>
    </row>
    <row r="3" spans="1:16">
      <c r="A3" t="s">
        <v>9</v>
      </c>
      <c r="B3">
        <v>5.82014</v>
      </c>
      <c r="C3">
        <v>0.0813911796342775</v>
      </c>
      <c r="D3">
        <v>0.00403406544150605</v>
      </c>
      <c r="E3">
        <v>0.5</v>
      </c>
      <c r="F3">
        <v>1</v>
      </c>
      <c r="G3">
        <v>0.6</v>
      </c>
      <c r="I3">
        <f t="shared" ref="I3:I46" si="0">(B3-$B$81)*(B3-$B$81)*$P$2+(C3-$C$81)*(C3-$C$81)*$P$3+(D3-$D$81)*(D3-$D$81)*$P$4+(E3-$E$81)*(E3-$E$81)*$P$5+(F3-$F$81)*(F3-$F$81)*$P$6+(G3-$G$81)*(G3-$G$81)*$P$7</f>
        <v>0.056476583451668</v>
      </c>
      <c r="J3">
        <f t="shared" ref="J3:J46" si="1">(B3-$B$82)*(B3-$B$82)*$P$2+(C3-$C$82)*(C3-$C$82)*$P$3+(D3-$D$82)*(D3-$D$82)*$P$4+(E3-$E$82)*(E3-$E$82)*$P$5+(F3-$F$82)*(F3-$F$82)*$P$6+(G3-$G$82)*(G3-$G$82)*$P$7</f>
        <v>19.2463175821189</v>
      </c>
      <c r="K3">
        <f t="shared" ref="K3:K46" si="2">I3+J3</f>
        <v>19.3027941655705</v>
      </c>
      <c r="L3" s="1">
        <f t="shared" ref="L3:L46" si="3">J3/K3</f>
        <v>0.997074175740194</v>
      </c>
      <c r="P3" s="4">
        <v>0.0761666666666667</v>
      </c>
    </row>
    <row r="4" spans="1:16">
      <c r="A4" t="s">
        <v>10</v>
      </c>
      <c r="B4">
        <v>1.37806</v>
      </c>
      <c r="C4">
        <v>0.0268756471806458</v>
      </c>
      <c r="D4">
        <v>0.233034728187508</v>
      </c>
      <c r="E4">
        <v>1</v>
      </c>
      <c r="F4">
        <v>1</v>
      </c>
      <c r="G4">
        <v>1</v>
      </c>
      <c r="I4">
        <f t="shared" si="0"/>
        <v>9.88103312210144</v>
      </c>
      <c r="J4">
        <f t="shared" si="1"/>
        <v>1.83755590084746</v>
      </c>
      <c r="K4">
        <f t="shared" si="2"/>
        <v>11.7185890229489</v>
      </c>
      <c r="L4" s="1">
        <f t="shared" si="3"/>
        <v>0.156806924216637</v>
      </c>
      <c r="P4" s="4">
        <v>0.0618333333333333</v>
      </c>
    </row>
    <row r="5" spans="1:16">
      <c r="A5" t="s">
        <v>11</v>
      </c>
      <c r="B5">
        <v>0.77592</v>
      </c>
      <c r="C5">
        <v>0.0235317187959604</v>
      </c>
      <c r="D5">
        <v>0.0206569590247206</v>
      </c>
      <c r="E5">
        <v>1</v>
      </c>
      <c r="F5">
        <v>1</v>
      </c>
      <c r="G5">
        <v>0.6</v>
      </c>
      <c r="I5">
        <f t="shared" si="0"/>
        <v>12.7453692885788</v>
      </c>
      <c r="J5">
        <f t="shared" si="1"/>
        <v>0.968853482554051</v>
      </c>
      <c r="K5">
        <f t="shared" si="2"/>
        <v>13.7142227711328</v>
      </c>
      <c r="L5" s="1">
        <f t="shared" si="3"/>
        <v>0.0706458906729586</v>
      </c>
      <c r="P5" s="4">
        <v>0.145666666666667</v>
      </c>
    </row>
    <row r="6" spans="1:16">
      <c r="A6" t="s">
        <v>12</v>
      </c>
      <c r="B6">
        <v>0.96513</v>
      </c>
      <c r="C6">
        <v>0.0619506966773848</v>
      </c>
      <c r="D6">
        <v>0.00352112676056338</v>
      </c>
      <c r="E6">
        <v>0.75</v>
      </c>
      <c r="F6">
        <v>1</v>
      </c>
      <c r="G6">
        <v>0.5</v>
      </c>
      <c r="I6">
        <f t="shared" si="0"/>
        <v>11.8188910431405</v>
      </c>
      <c r="J6">
        <f t="shared" si="1"/>
        <v>1.13534946838828</v>
      </c>
      <c r="K6">
        <f t="shared" si="2"/>
        <v>12.9542405115288</v>
      </c>
      <c r="L6" s="1">
        <f t="shared" si="3"/>
        <v>0.0876430746656177</v>
      </c>
      <c r="P6" s="4">
        <v>0.192333333333333</v>
      </c>
    </row>
    <row r="7" spans="1:16">
      <c r="A7" t="s">
        <v>13</v>
      </c>
      <c r="B7">
        <v>0.46429</v>
      </c>
      <c r="C7">
        <v>0.060702875399361</v>
      </c>
      <c r="D7">
        <v>0</v>
      </c>
      <c r="E7">
        <v>1</v>
      </c>
      <c r="F7">
        <v>1</v>
      </c>
      <c r="G7">
        <v>0.6</v>
      </c>
      <c r="I7">
        <f t="shared" si="0"/>
        <v>14.3639989394563</v>
      </c>
      <c r="J7">
        <f t="shared" si="1"/>
        <v>0.667650585467396</v>
      </c>
      <c r="K7">
        <f t="shared" si="2"/>
        <v>15.0316495249237</v>
      </c>
      <c r="L7" s="1">
        <f t="shared" si="3"/>
        <v>0.0444163219984857</v>
      </c>
      <c r="P7" s="4">
        <v>0.033</v>
      </c>
    </row>
    <row r="8" spans="1:13">
      <c r="A8" t="s">
        <v>14</v>
      </c>
      <c r="B8">
        <v>0.47034</v>
      </c>
      <c r="C8">
        <v>0.0685871056241427</v>
      </c>
      <c r="D8">
        <v>0</v>
      </c>
      <c r="E8">
        <v>1</v>
      </c>
      <c r="F8">
        <v>1</v>
      </c>
      <c r="G8">
        <v>0.6</v>
      </c>
      <c r="I8">
        <f t="shared" si="0"/>
        <v>14.3311267977563</v>
      </c>
      <c r="J8">
        <f t="shared" si="1"/>
        <v>0.672647181980147</v>
      </c>
      <c r="K8">
        <f t="shared" si="2"/>
        <v>15.0037739797365</v>
      </c>
      <c r="L8" s="1">
        <f t="shared" si="3"/>
        <v>0.0448318658284642</v>
      </c>
      <c r="M8" s="4"/>
    </row>
    <row r="9" spans="1:13">
      <c r="A9" t="s">
        <v>15</v>
      </c>
      <c r="B9">
        <v>-0.1606</v>
      </c>
      <c r="C9">
        <v>0.0772357723577236</v>
      </c>
      <c r="D9">
        <v>0</v>
      </c>
      <c r="E9">
        <v>0.75</v>
      </c>
      <c r="F9">
        <v>1</v>
      </c>
      <c r="G9">
        <v>0.8</v>
      </c>
      <c r="I9">
        <f t="shared" si="0"/>
        <v>17.910192486905</v>
      </c>
      <c r="J9">
        <f t="shared" si="1"/>
        <v>0.29499582529923</v>
      </c>
      <c r="K9">
        <f t="shared" si="2"/>
        <v>18.2051883122042</v>
      </c>
      <c r="L9" s="1">
        <f t="shared" si="3"/>
        <v>0.0162039425377146</v>
      </c>
      <c r="M9" s="4"/>
    </row>
    <row r="10" spans="1:13">
      <c r="A10" t="s">
        <v>16</v>
      </c>
      <c r="B10">
        <v>-0.16645</v>
      </c>
      <c r="C10">
        <v>0.0152380952380952</v>
      </c>
      <c r="D10">
        <v>0</v>
      </c>
      <c r="E10">
        <v>0.5</v>
      </c>
      <c r="F10">
        <v>0</v>
      </c>
      <c r="G10">
        <v>0.6</v>
      </c>
      <c r="I10">
        <f t="shared" si="0"/>
        <v>18.1728104669229</v>
      </c>
      <c r="J10">
        <f t="shared" si="1"/>
        <v>0.0530518086748818</v>
      </c>
      <c r="K10">
        <f t="shared" si="2"/>
        <v>18.2258622755978</v>
      </c>
      <c r="L10" s="1">
        <f t="shared" si="3"/>
        <v>0.00291079828612069</v>
      </c>
      <c r="M10" s="4"/>
    </row>
    <row r="11" spans="1:12">
      <c r="A11" t="s">
        <v>17</v>
      </c>
      <c r="B11">
        <v>-0.17971</v>
      </c>
      <c r="C11">
        <v>0.0380794701986755</v>
      </c>
      <c r="D11">
        <v>0.00230061349693252</v>
      </c>
      <c r="E11">
        <v>1</v>
      </c>
      <c r="F11">
        <v>1</v>
      </c>
      <c r="G11">
        <v>0.5</v>
      </c>
      <c r="I11">
        <f t="shared" si="0"/>
        <v>18.0248899371042</v>
      </c>
      <c r="J11">
        <f t="shared" si="1"/>
        <v>0.352069886951676</v>
      </c>
      <c r="K11">
        <f t="shared" si="2"/>
        <v>18.3769598240559</v>
      </c>
      <c r="L11" s="1">
        <f t="shared" si="3"/>
        <v>0.0191582225962538</v>
      </c>
    </row>
    <row r="12" spans="1:12">
      <c r="A12" t="s">
        <v>18</v>
      </c>
      <c r="B12">
        <v>-0.17936</v>
      </c>
      <c r="C12">
        <v>0.0293072824156306</v>
      </c>
      <c r="D12">
        <v>0.0036231884057971</v>
      </c>
      <c r="E12">
        <v>0.75</v>
      </c>
      <c r="F12">
        <v>1</v>
      </c>
      <c r="G12">
        <v>0.6</v>
      </c>
      <c r="I12">
        <f t="shared" si="0"/>
        <v>18.0294704082874</v>
      </c>
      <c r="J12">
        <f t="shared" si="1"/>
        <v>0.288693304577837</v>
      </c>
      <c r="K12">
        <f t="shared" si="2"/>
        <v>18.3181637128653</v>
      </c>
      <c r="L12" s="1">
        <f t="shared" si="3"/>
        <v>0.0157599478366427</v>
      </c>
    </row>
    <row r="13" spans="1:12">
      <c r="A13" t="s">
        <v>19</v>
      </c>
      <c r="B13">
        <v>-0.21283</v>
      </c>
      <c r="C13">
        <v>0.0567765567765568</v>
      </c>
      <c r="D13">
        <v>0.0227272727272727</v>
      </c>
      <c r="E13">
        <v>0.5</v>
      </c>
      <c r="F13">
        <v>1</v>
      </c>
      <c r="G13">
        <v>0.6</v>
      </c>
      <c r="I13">
        <f t="shared" si="0"/>
        <v>18.2558378055986</v>
      </c>
      <c r="J13">
        <f t="shared" si="1"/>
        <v>0.238306263420586</v>
      </c>
      <c r="K13">
        <f t="shared" si="2"/>
        <v>18.4941440690192</v>
      </c>
      <c r="L13" s="1">
        <f t="shared" si="3"/>
        <v>0.0128854983789052</v>
      </c>
    </row>
    <row r="14" spans="1:12">
      <c r="A14" t="s">
        <v>20</v>
      </c>
      <c r="B14">
        <v>-0.22556</v>
      </c>
      <c r="C14">
        <v>0.040436616224262</v>
      </c>
      <c r="D14">
        <v>0.0475651189127973</v>
      </c>
      <c r="E14">
        <v>0.5</v>
      </c>
      <c r="F14">
        <v>1</v>
      </c>
      <c r="G14">
        <v>0.7</v>
      </c>
      <c r="I14">
        <f t="shared" si="0"/>
        <v>18.3308510649859</v>
      </c>
      <c r="J14">
        <f t="shared" si="1"/>
        <v>0.237672128047074</v>
      </c>
      <c r="K14">
        <f t="shared" si="2"/>
        <v>18.568523193033</v>
      </c>
      <c r="L14" s="1">
        <f t="shared" si="3"/>
        <v>0.0127997324060887</v>
      </c>
    </row>
    <row r="15" spans="1:12">
      <c r="A15" t="s">
        <v>21</v>
      </c>
      <c r="B15">
        <v>-0.24277</v>
      </c>
      <c r="C15">
        <v>0.0456231454005935</v>
      </c>
      <c r="D15">
        <v>0.0271493212669683</v>
      </c>
      <c r="E15">
        <v>0.5</v>
      </c>
      <c r="F15">
        <v>1</v>
      </c>
      <c r="G15">
        <v>0.7</v>
      </c>
      <c r="I15">
        <f t="shared" si="0"/>
        <v>18.4352018856861</v>
      </c>
      <c r="J15">
        <f t="shared" si="1"/>
        <v>0.235664884657981</v>
      </c>
      <c r="K15">
        <f t="shared" si="2"/>
        <v>18.6708667703441</v>
      </c>
      <c r="L15" s="1">
        <f t="shared" si="3"/>
        <v>0.0126220645006315</v>
      </c>
    </row>
    <row r="16" spans="1:12">
      <c r="A16" t="s">
        <v>22</v>
      </c>
      <c r="B16">
        <v>-0.21183</v>
      </c>
      <c r="C16">
        <v>0.0882352941176471</v>
      </c>
      <c r="D16">
        <v>0.018348623853211</v>
      </c>
      <c r="E16">
        <v>1</v>
      </c>
      <c r="F16">
        <v>1</v>
      </c>
      <c r="G16">
        <v>0.8</v>
      </c>
      <c r="I16">
        <f t="shared" si="0"/>
        <v>18.2076360386854</v>
      </c>
      <c r="J16">
        <f t="shared" si="1"/>
        <v>0.350636752543416</v>
      </c>
      <c r="K16">
        <f t="shared" si="2"/>
        <v>18.5582727912288</v>
      </c>
      <c r="L16" s="1">
        <f t="shared" si="3"/>
        <v>0.0188938246833583</v>
      </c>
    </row>
    <row r="17" spans="1:12">
      <c r="A17" t="s">
        <v>23</v>
      </c>
      <c r="B17">
        <v>-0.25317</v>
      </c>
      <c r="C17">
        <v>0.126934984520124</v>
      </c>
      <c r="D17">
        <v>0.0204081632653061</v>
      </c>
      <c r="E17">
        <v>0.75</v>
      </c>
      <c r="F17">
        <v>1</v>
      </c>
      <c r="G17">
        <v>0.5</v>
      </c>
      <c r="I17">
        <f t="shared" si="0"/>
        <v>18.4716919304266</v>
      </c>
      <c r="J17">
        <f t="shared" si="1"/>
        <v>0.279805783700082</v>
      </c>
      <c r="K17">
        <f t="shared" si="2"/>
        <v>18.7514977141267</v>
      </c>
      <c r="L17" s="1">
        <f t="shared" si="3"/>
        <v>0.0149217832071774</v>
      </c>
    </row>
    <row r="18" spans="1:12">
      <c r="A18" t="s">
        <v>24</v>
      </c>
      <c r="B18">
        <v>-0.26335</v>
      </c>
      <c r="C18">
        <v>0.0850622406639004</v>
      </c>
      <c r="D18">
        <v>0.0631578947368421</v>
      </c>
      <c r="E18">
        <v>0.5</v>
      </c>
      <c r="F18">
        <v>1</v>
      </c>
      <c r="G18">
        <v>0.6</v>
      </c>
      <c r="I18">
        <f t="shared" si="0"/>
        <v>18.5592270255647</v>
      </c>
      <c r="J18">
        <f t="shared" si="1"/>
        <v>0.233296976023675</v>
      </c>
      <c r="K18">
        <f t="shared" si="2"/>
        <v>18.7925240015884</v>
      </c>
      <c r="L18" s="1">
        <f t="shared" si="3"/>
        <v>0.0124143503024903</v>
      </c>
    </row>
    <row r="19" spans="1:12">
      <c r="A19" t="s">
        <v>25</v>
      </c>
      <c r="B19">
        <v>-0.28457</v>
      </c>
      <c r="C19">
        <v>0.0181488203266788</v>
      </c>
      <c r="D19">
        <v>0.0200803212851406</v>
      </c>
      <c r="E19">
        <v>0.75</v>
      </c>
      <c r="F19">
        <v>1</v>
      </c>
      <c r="G19">
        <v>0.5</v>
      </c>
      <c r="I19">
        <f t="shared" si="0"/>
        <v>18.6694917995219</v>
      </c>
      <c r="J19">
        <f t="shared" si="1"/>
        <v>0.27625508661517</v>
      </c>
      <c r="K19">
        <f t="shared" si="2"/>
        <v>18.945746886137</v>
      </c>
      <c r="L19" s="1">
        <f t="shared" si="3"/>
        <v>0.0145813774603582</v>
      </c>
    </row>
    <row r="20" spans="1:12">
      <c r="A20" t="s">
        <v>26</v>
      </c>
      <c r="B20">
        <v>-0.31567</v>
      </c>
      <c r="C20">
        <v>0.041388518024032</v>
      </c>
      <c r="D20">
        <v>0.105022831050228</v>
      </c>
      <c r="E20">
        <v>0.75</v>
      </c>
      <c r="F20">
        <v>1</v>
      </c>
      <c r="G20">
        <v>0.7</v>
      </c>
      <c r="I20">
        <f t="shared" si="0"/>
        <v>18.8512004546439</v>
      </c>
      <c r="J20">
        <f t="shared" si="1"/>
        <v>0.27685703275948</v>
      </c>
      <c r="K20">
        <f t="shared" si="2"/>
        <v>19.1280574874034</v>
      </c>
      <c r="L20" s="1">
        <f t="shared" si="3"/>
        <v>0.0144738708016641</v>
      </c>
    </row>
    <row r="21" spans="1:12">
      <c r="A21" t="s">
        <v>27</v>
      </c>
      <c r="B21">
        <v>-0.31292</v>
      </c>
      <c r="C21">
        <v>0.0653873489694385</v>
      </c>
      <c r="D21">
        <v>0</v>
      </c>
      <c r="E21">
        <v>1</v>
      </c>
      <c r="F21">
        <v>1</v>
      </c>
      <c r="G21">
        <v>0.7</v>
      </c>
      <c r="I21">
        <f t="shared" si="0"/>
        <v>18.826045986633</v>
      </c>
      <c r="J21">
        <f t="shared" si="1"/>
        <v>0.340166020470052</v>
      </c>
      <c r="K21">
        <f t="shared" si="2"/>
        <v>19.1662120071031</v>
      </c>
      <c r="L21" s="1">
        <f t="shared" si="3"/>
        <v>0.0177482133842611</v>
      </c>
    </row>
    <row r="22" spans="1:12">
      <c r="A22" t="s">
        <v>28</v>
      </c>
      <c r="B22">
        <v>-0.31042</v>
      </c>
      <c r="C22">
        <v>0.105263157894737</v>
      </c>
      <c r="D22">
        <v>0</v>
      </c>
      <c r="E22">
        <v>0.5</v>
      </c>
      <c r="F22">
        <v>1</v>
      </c>
      <c r="G22">
        <v>0.8</v>
      </c>
      <c r="I22">
        <f t="shared" si="0"/>
        <v>18.8431428811049</v>
      </c>
      <c r="J22">
        <f t="shared" si="1"/>
        <v>0.233133955919525</v>
      </c>
      <c r="K22">
        <f t="shared" si="2"/>
        <v>19.0762768370245</v>
      </c>
      <c r="L22" s="1">
        <f t="shared" si="3"/>
        <v>0.012221145557452</v>
      </c>
    </row>
    <row r="23" spans="1:12">
      <c r="A23" t="s">
        <v>29</v>
      </c>
      <c r="B23">
        <v>-0.31964</v>
      </c>
      <c r="C23">
        <v>0.108843537414966</v>
      </c>
      <c r="D23">
        <v>0.0664395229982964</v>
      </c>
      <c r="E23">
        <v>0.5</v>
      </c>
      <c r="F23">
        <v>1</v>
      </c>
      <c r="G23">
        <v>0.6</v>
      </c>
      <c r="I23">
        <f t="shared" si="0"/>
        <v>18.9018291219554</v>
      </c>
      <c r="J23">
        <f t="shared" si="1"/>
        <v>0.230527051984005</v>
      </c>
      <c r="K23">
        <f t="shared" si="2"/>
        <v>19.1323561739394</v>
      </c>
      <c r="L23" s="1">
        <f t="shared" si="3"/>
        <v>0.0120490675527989</v>
      </c>
    </row>
    <row r="24" spans="1:12">
      <c r="A24" t="s">
        <v>30</v>
      </c>
      <c r="B24">
        <v>-0.3269</v>
      </c>
      <c r="C24">
        <v>0.0225653206650831</v>
      </c>
      <c r="D24">
        <v>0.0254237288135593</v>
      </c>
      <c r="E24">
        <v>0.5</v>
      </c>
      <c r="F24">
        <v>1</v>
      </c>
      <c r="G24">
        <v>0.6</v>
      </c>
      <c r="I24">
        <f t="shared" si="0"/>
        <v>18.9527007265464</v>
      </c>
      <c r="J24">
        <f t="shared" si="1"/>
        <v>0.2293419510118</v>
      </c>
      <c r="K24">
        <f t="shared" si="2"/>
        <v>19.1820426775582</v>
      </c>
      <c r="L24" s="1">
        <f t="shared" si="3"/>
        <v>0.011956075526832</v>
      </c>
    </row>
    <row r="25" spans="1:12">
      <c r="A25" t="s">
        <v>31</v>
      </c>
      <c r="B25">
        <v>-0.32911</v>
      </c>
      <c r="C25">
        <v>0.0749128919860627</v>
      </c>
      <c r="D25">
        <v>0.0252252252252252</v>
      </c>
      <c r="E25">
        <v>0.75</v>
      </c>
      <c r="F25">
        <v>1</v>
      </c>
      <c r="G25">
        <v>0.5</v>
      </c>
      <c r="I25">
        <f t="shared" si="0"/>
        <v>18.9385867828399</v>
      </c>
      <c r="J25">
        <f t="shared" si="1"/>
        <v>0.274828051412611</v>
      </c>
      <c r="K25">
        <f t="shared" si="2"/>
        <v>19.2134148342525</v>
      </c>
      <c r="L25" s="1">
        <f t="shared" si="3"/>
        <v>0.0143039669826242</v>
      </c>
    </row>
    <row r="26" spans="1:12">
      <c r="A26" t="s">
        <v>32</v>
      </c>
      <c r="B26">
        <v>-0.33321</v>
      </c>
      <c r="C26">
        <v>0.0224358974358974</v>
      </c>
      <c r="D26">
        <v>0.0232558139534884</v>
      </c>
      <c r="E26">
        <v>0.5</v>
      </c>
      <c r="F26">
        <v>1</v>
      </c>
      <c r="G26">
        <v>0.6</v>
      </c>
      <c r="I26">
        <f t="shared" si="0"/>
        <v>18.9915732421238</v>
      </c>
      <c r="J26">
        <f t="shared" si="1"/>
        <v>0.229228184564322</v>
      </c>
      <c r="K26">
        <f t="shared" si="2"/>
        <v>19.2208014266882</v>
      </c>
      <c r="L26" s="1">
        <f t="shared" si="3"/>
        <v>0.0119260471754335</v>
      </c>
    </row>
    <row r="27" spans="1:12">
      <c r="A27" t="s">
        <v>33</v>
      </c>
      <c r="B27">
        <v>-0.33852</v>
      </c>
      <c r="C27">
        <v>0.0900383141762452</v>
      </c>
      <c r="D27">
        <v>0</v>
      </c>
      <c r="E27">
        <v>0.75</v>
      </c>
      <c r="F27">
        <v>1</v>
      </c>
      <c r="G27">
        <v>1</v>
      </c>
      <c r="I27">
        <f t="shared" si="0"/>
        <v>18.9880388578451</v>
      </c>
      <c r="J27">
        <f t="shared" si="1"/>
        <v>0.283089991967393</v>
      </c>
      <c r="K27">
        <f t="shared" si="2"/>
        <v>19.2711288498125</v>
      </c>
      <c r="L27" s="1">
        <f t="shared" si="3"/>
        <v>0.0146898499913329</v>
      </c>
    </row>
    <row r="28" spans="1:12">
      <c r="A28" t="s">
        <v>34</v>
      </c>
      <c r="B28">
        <v>-0.33926</v>
      </c>
      <c r="C28">
        <v>0.0158730158730159</v>
      </c>
      <c r="D28">
        <v>0.0512820512820513</v>
      </c>
      <c r="E28">
        <v>0.5</v>
      </c>
      <c r="F28">
        <v>1</v>
      </c>
      <c r="G28">
        <v>0.5</v>
      </c>
      <c r="I28">
        <f t="shared" si="0"/>
        <v>19.0315621229262</v>
      </c>
      <c r="J28">
        <f t="shared" si="1"/>
        <v>0.228949445353163</v>
      </c>
      <c r="K28">
        <f t="shared" si="2"/>
        <v>19.2605115682793</v>
      </c>
      <c r="L28" s="1">
        <f t="shared" si="3"/>
        <v>0.0118869867262626</v>
      </c>
    </row>
    <row r="29" spans="1:12">
      <c r="A29" t="s">
        <v>35</v>
      </c>
      <c r="B29">
        <v>-0.34267</v>
      </c>
      <c r="C29">
        <v>0.0332409972299169</v>
      </c>
      <c r="D29">
        <v>0.0337837837837838</v>
      </c>
      <c r="E29">
        <v>0.75</v>
      </c>
      <c r="F29">
        <v>1</v>
      </c>
      <c r="G29">
        <v>1</v>
      </c>
      <c r="I29">
        <f t="shared" si="0"/>
        <v>19.0162411529746</v>
      </c>
      <c r="J29">
        <f t="shared" si="1"/>
        <v>0.282655779415905</v>
      </c>
      <c r="K29">
        <f t="shared" si="2"/>
        <v>19.2988969323905</v>
      </c>
      <c r="L29" s="1">
        <f t="shared" si="3"/>
        <v>0.0146462142580547</v>
      </c>
    </row>
    <row r="30" spans="1:12">
      <c r="A30" t="s">
        <v>36</v>
      </c>
      <c r="B30">
        <v>-0.34277</v>
      </c>
      <c r="C30">
        <v>0.09</v>
      </c>
      <c r="D30">
        <v>0.0459183673469388</v>
      </c>
      <c r="E30">
        <v>0.5</v>
      </c>
      <c r="F30">
        <v>1</v>
      </c>
      <c r="G30">
        <v>0.7</v>
      </c>
      <c r="I30">
        <f t="shared" si="0"/>
        <v>19.0433139863115</v>
      </c>
      <c r="J30">
        <f t="shared" si="1"/>
        <v>0.23074203702465</v>
      </c>
      <c r="K30">
        <f t="shared" si="2"/>
        <v>19.2740560233362</v>
      </c>
      <c r="L30" s="1">
        <f t="shared" si="3"/>
        <v>0.0119716388053079</v>
      </c>
    </row>
    <row r="31" spans="1:12">
      <c r="A31" t="s">
        <v>37</v>
      </c>
      <c r="B31">
        <v>-0.33829</v>
      </c>
      <c r="C31">
        <v>0.0534351145038168</v>
      </c>
      <c r="D31">
        <v>0</v>
      </c>
      <c r="E31">
        <v>0.75</v>
      </c>
      <c r="F31">
        <v>1</v>
      </c>
      <c r="G31">
        <v>0.8</v>
      </c>
      <c r="I31">
        <f t="shared" si="0"/>
        <v>18.9901663436719</v>
      </c>
      <c r="J31">
        <f t="shared" si="1"/>
        <v>0.27744748818106</v>
      </c>
      <c r="K31">
        <f t="shared" si="2"/>
        <v>19.267613831853</v>
      </c>
      <c r="L31" s="1">
        <f t="shared" si="3"/>
        <v>0.0143996807597621</v>
      </c>
    </row>
    <row r="32" spans="1:12">
      <c r="A32" t="s">
        <v>38</v>
      </c>
      <c r="B32">
        <v>-0.34043</v>
      </c>
      <c r="C32">
        <v>0.032967032967033</v>
      </c>
      <c r="D32">
        <v>0.0151515151515152</v>
      </c>
      <c r="E32">
        <v>0.75</v>
      </c>
      <c r="F32">
        <v>1</v>
      </c>
      <c r="G32">
        <v>0.5</v>
      </c>
      <c r="I32">
        <f t="shared" si="0"/>
        <v>19.0111878035853</v>
      </c>
      <c r="J32">
        <f t="shared" si="1"/>
        <v>0.274360493550766</v>
      </c>
      <c r="K32">
        <f t="shared" si="2"/>
        <v>19.2855482971361</v>
      </c>
      <c r="L32" s="1">
        <f t="shared" si="3"/>
        <v>0.0142262221080595</v>
      </c>
    </row>
    <row r="33" spans="1:12">
      <c r="A33" t="s">
        <v>39</v>
      </c>
      <c r="B33">
        <v>-0.34261</v>
      </c>
      <c r="C33">
        <v>0.102941176470588</v>
      </c>
      <c r="D33">
        <v>0.0392156862745098</v>
      </c>
      <c r="E33">
        <v>0.75</v>
      </c>
      <c r="F33">
        <v>1</v>
      </c>
      <c r="G33">
        <v>0.7</v>
      </c>
      <c r="I33">
        <f t="shared" si="0"/>
        <v>19.0144357865918</v>
      </c>
      <c r="J33">
        <f t="shared" si="1"/>
        <v>0.276405899181359</v>
      </c>
      <c r="K33">
        <f t="shared" si="2"/>
        <v>19.2908416857731</v>
      </c>
      <c r="L33" s="1">
        <f t="shared" si="3"/>
        <v>0.0143283483263048</v>
      </c>
    </row>
    <row r="34" spans="1:12">
      <c r="A34" t="s">
        <v>40</v>
      </c>
      <c r="B34">
        <v>-0.34478</v>
      </c>
      <c r="C34">
        <v>0.00636942675159236</v>
      </c>
      <c r="D34">
        <v>0.151515151515151</v>
      </c>
      <c r="E34">
        <v>0</v>
      </c>
      <c r="F34">
        <v>0</v>
      </c>
      <c r="G34">
        <v>0.5</v>
      </c>
      <c r="I34">
        <f t="shared" si="0"/>
        <v>19.3661940612766</v>
      </c>
      <c r="J34">
        <f t="shared" si="1"/>
        <v>0.0014219622104071</v>
      </c>
      <c r="K34">
        <f t="shared" si="2"/>
        <v>19.367616023487</v>
      </c>
      <c r="L34" s="1">
        <f t="shared" si="3"/>
        <v>7.34195787794787e-5</v>
      </c>
    </row>
    <row r="35" spans="1:12">
      <c r="A35" t="s">
        <v>41</v>
      </c>
      <c r="B35">
        <v>-0.34466</v>
      </c>
      <c r="C35">
        <v>0.392405063291139</v>
      </c>
      <c r="D35">
        <v>0</v>
      </c>
      <c r="E35">
        <v>0</v>
      </c>
      <c r="F35">
        <v>0</v>
      </c>
      <c r="G35">
        <v>0.5</v>
      </c>
      <c r="I35">
        <f t="shared" si="0"/>
        <v>19.3524529675828</v>
      </c>
      <c r="J35">
        <f t="shared" si="1"/>
        <v>0.0113533620156786</v>
      </c>
      <c r="K35">
        <f t="shared" si="2"/>
        <v>19.3638063295984</v>
      </c>
      <c r="L35" s="1">
        <f t="shared" si="3"/>
        <v>0.000586318713502336</v>
      </c>
    </row>
    <row r="36" spans="1:12">
      <c r="A36" t="s">
        <v>42</v>
      </c>
      <c r="B36">
        <v>-0.34479</v>
      </c>
      <c r="C36">
        <v>0.0909090909090909</v>
      </c>
      <c r="D36">
        <v>0.0476190476190476</v>
      </c>
      <c r="E36">
        <v>0.5</v>
      </c>
      <c r="F36">
        <v>1</v>
      </c>
      <c r="G36">
        <v>0.7</v>
      </c>
      <c r="I36">
        <f t="shared" si="0"/>
        <v>19.0556732869587</v>
      </c>
      <c r="J36">
        <f t="shared" si="1"/>
        <v>0.230757013415353</v>
      </c>
      <c r="K36">
        <f t="shared" si="2"/>
        <v>19.286430300374</v>
      </c>
      <c r="L36" s="1">
        <f t="shared" si="3"/>
        <v>0.0119647342624559</v>
      </c>
    </row>
    <row r="37" spans="1:12">
      <c r="A37" t="s">
        <v>43</v>
      </c>
      <c r="B37">
        <v>-0.3429</v>
      </c>
      <c r="C37">
        <v>0.0078125</v>
      </c>
      <c r="D37">
        <v>0.0327868852459016</v>
      </c>
      <c r="E37">
        <v>0.5</v>
      </c>
      <c r="F37">
        <v>1</v>
      </c>
      <c r="G37">
        <v>0.5</v>
      </c>
      <c r="I37">
        <f t="shared" si="0"/>
        <v>19.0549891131133</v>
      </c>
      <c r="J37">
        <f t="shared" si="1"/>
        <v>0.228825033201096</v>
      </c>
      <c r="K37">
        <f t="shared" si="2"/>
        <v>19.2838141463144</v>
      </c>
      <c r="L37" s="1">
        <f t="shared" si="3"/>
        <v>0.0118661708448808</v>
      </c>
    </row>
    <row r="38" spans="1:12">
      <c r="A38" t="s">
        <v>44</v>
      </c>
      <c r="B38">
        <v>-0.34497</v>
      </c>
      <c r="C38">
        <v>0.0846560846560847</v>
      </c>
      <c r="D38">
        <v>0.0261437908496732</v>
      </c>
      <c r="E38">
        <v>0.75</v>
      </c>
      <c r="F38">
        <v>1</v>
      </c>
      <c r="G38">
        <v>0.7</v>
      </c>
      <c r="I38">
        <f t="shared" si="0"/>
        <v>19.0303560674867</v>
      </c>
      <c r="J38">
        <f t="shared" si="1"/>
        <v>0.276101967058679</v>
      </c>
      <c r="K38">
        <f t="shared" si="2"/>
        <v>19.3064580345453</v>
      </c>
      <c r="L38" s="1">
        <f t="shared" si="3"/>
        <v>0.0143010160934049</v>
      </c>
    </row>
    <row r="39" spans="1:12">
      <c r="A39" t="s">
        <v>45</v>
      </c>
      <c r="B39">
        <v>-0.34414</v>
      </c>
      <c r="C39">
        <v>0.317460317460317</v>
      </c>
      <c r="D39">
        <v>0</v>
      </c>
      <c r="E39">
        <v>0</v>
      </c>
      <c r="F39">
        <v>0</v>
      </c>
      <c r="G39">
        <v>1</v>
      </c>
      <c r="I39">
        <f t="shared" si="0"/>
        <v>19.3423177979047</v>
      </c>
      <c r="J39">
        <f t="shared" si="1"/>
        <v>0.0156253126038084</v>
      </c>
      <c r="K39">
        <f t="shared" si="2"/>
        <v>19.3579431105086</v>
      </c>
      <c r="L39" s="1">
        <f t="shared" si="3"/>
        <v>0.000807178351264298</v>
      </c>
    </row>
    <row r="40" spans="1:12">
      <c r="A40" t="s">
        <v>46</v>
      </c>
      <c r="B40">
        <v>-0.34478</v>
      </c>
      <c r="C40">
        <v>0.232558139534884</v>
      </c>
      <c r="D40">
        <v>0</v>
      </c>
      <c r="E40">
        <v>0</v>
      </c>
      <c r="F40">
        <v>0</v>
      </c>
      <c r="G40">
        <v>0.5</v>
      </c>
      <c r="I40">
        <f t="shared" si="0"/>
        <v>19.3570426496449</v>
      </c>
      <c r="J40">
        <f t="shared" si="1"/>
        <v>0.00389925245704782</v>
      </c>
      <c r="K40">
        <f t="shared" si="2"/>
        <v>19.360941902102</v>
      </c>
      <c r="L40" s="1">
        <f t="shared" si="3"/>
        <v>0.000201397869833207</v>
      </c>
    </row>
    <row r="41" spans="1:12">
      <c r="A41" t="s">
        <v>47</v>
      </c>
      <c r="B41">
        <v>-0.34627</v>
      </c>
      <c r="C41">
        <v>0.244186046511628</v>
      </c>
      <c r="D41">
        <v>0</v>
      </c>
      <c r="E41">
        <v>0.5</v>
      </c>
      <c r="F41">
        <v>1</v>
      </c>
      <c r="G41">
        <v>1</v>
      </c>
      <c r="I41">
        <f t="shared" si="0"/>
        <v>19.0559848285685</v>
      </c>
      <c r="J41">
        <f t="shared" si="1"/>
        <v>0.241308005166296</v>
      </c>
      <c r="K41">
        <f t="shared" si="2"/>
        <v>19.2972928337348</v>
      </c>
      <c r="L41" s="1">
        <f t="shared" si="3"/>
        <v>0.0125047594626564</v>
      </c>
    </row>
    <row r="42" spans="1:12">
      <c r="A42" t="s">
        <v>48</v>
      </c>
      <c r="B42">
        <v>-0.347</v>
      </c>
      <c r="C42">
        <v>0.25</v>
      </c>
      <c r="D42">
        <v>0</v>
      </c>
      <c r="E42">
        <v>0</v>
      </c>
      <c r="F42">
        <v>0</v>
      </c>
      <c r="G42">
        <v>0.5</v>
      </c>
      <c r="I42">
        <f t="shared" si="0"/>
        <v>19.3701219671249</v>
      </c>
      <c r="J42">
        <f t="shared" si="1"/>
        <v>0.00452093771552598</v>
      </c>
      <c r="K42">
        <f t="shared" si="2"/>
        <v>19.3746429048404</v>
      </c>
      <c r="L42" s="1">
        <f t="shared" si="3"/>
        <v>0.000233343021480747</v>
      </c>
    </row>
    <row r="43" spans="1:12">
      <c r="A43" t="s">
        <v>49</v>
      </c>
      <c r="B43">
        <v>-0.3461</v>
      </c>
      <c r="C43">
        <v>0.0701754385964912</v>
      </c>
      <c r="D43">
        <v>0</v>
      </c>
      <c r="E43">
        <v>0</v>
      </c>
      <c r="F43">
        <v>0</v>
      </c>
      <c r="G43">
        <v>0.5</v>
      </c>
      <c r="I43">
        <f t="shared" si="0"/>
        <v>19.3730775721018</v>
      </c>
      <c r="J43">
        <f t="shared" si="1"/>
        <v>0.000310495277738496</v>
      </c>
      <c r="K43">
        <f t="shared" si="2"/>
        <v>19.3733880673795</v>
      </c>
      <c r="L43" s="1">
        <f t="shared" si="3"/>
        <v>1.60268961040068e-5</v>
      </c>
    </row>
    <row r="44" spans="1:12">
      <c r="A44" t="s">
        <v>50</v>
      </c>
      <c r="B44">
        <v>-0.34317</v>
      </c>
      <c r="C44">
        <v>0.375</v>
      </c>
      <c r="D44">
        <v>0</v>
      </c>
      <c r="E44">
        <v>0</v>
      </c>
      <c r="F44">
        <v>0</v>
      </c>
      <c r="G44">
        <v>0.6</v>
      </c>
      <c r="I44">
        <f t="shared" si="0"/>
        <v>19.3405288918945</v>
      </c>
      <c r="J44">
        <f t="shared" si="1"/>
        <v>0.0106875084977977</v>
      </c>
      <c r="K44">
        <f t="shared" si="2"/>
        <v>19.3512164003923</v>
      </c>
      <c r="L44" s="1">
        <f t="shared" si="3"/>
        <v>0.000552291301831604</v>
      </c>
    </row>
    <row r="45" spans="1:12">
      <c r="A45" t="s">
        <v>51</v>
      </c>
      <c r="B45">
        <v>-0.34643</v>
      </c>
      <c r="C45">
        <v>0.323076923076923</v>
      </c>
      <c r="D45">
        <v>0</v>
      </c>
      <c r="E45">
        <v>0</v>
      </c>
      <c r="F45">
        <v>0</v>
      </c>
      <c r="G45">
        <v>0.8</v>
      </c>
      <c r="I45">
        <f t="shared" si="0"/>
        <v>19.357628008255</v>
      </c>
      <c r="J45">
        <f t="shared" si="1"/>
        <v>0.0106099562284162</v>
      </c>
      <c r="K45">
        <f t="shared" si="2"/>
        <v>19.3682379644834</v>
      </c>
      <c r="L45" s="1">
        <f t="shared" si="3"/>
        <v>0.000547801831424845</v>
      </c>
    </row>
    <row r="46" spans="1:12">
      <c r="A46" t="s">
        <v>52</v>
      </c>
      <c r="B46">
        <v>-0.34647</v>
      </c>
      <c r="C46">
        <v>0.470588235294118</v>
      </c>
      <c r="D46">
        <v>0</v>
      </c>
      <c r="E46">
        <v>0</v>
      </c>
      <c r="F46">
        <v>0</v>
      </c>
      <c r="G46">
        <v>1</v>
      </c>
      <c r="I46">
        <f t="shared" si="0"/>
        <v>19.3548973166275</v>
      </c>
      <c r="J46">
        <f t="shared" si="1"/>
        <v>0.0246639887345869</v>
      </c>
      <c r="K46">
        <f t="shared" si="2"/>
        <v>19.3795613053621</v>
      </c>
      <c r="L46" s="1">
        <f t="shared" si="3"/>
        <v>0.00127268044647443</v>
      </c>
    </row>
    <row r="81" spans="1:7">
      <c r="A81" t="s">
        <v>53</v>
      </c>
      <c r="B81">
        <f t="shared" ref="B81:G81" si="4">MAX(B2:B46)</f>
        <v>5.82014</v>
      </c>
      <c r="C81">
        <f t="shared" si="4"/>
        <v>0.470588235294118</v>
      </c>
      <c r="D81">
        <f t="shared" si="4"/>
        <v>0.233034728187508</v>
      </c>
      <c r="E81">
        <f t="shared" si="4"/>
        <v>1</v>
      </c>
      <c r="F81">
        <f t="shared" si="4"/>
        <v>1</v>
      </c>
      <c r="G81">
        <f t="shared" si="4"/>
        <v>1</v>
      </c>
    </row>
    <row r="82" spans="1:7">
      <c r="A82" t="s">
        <v>54</v>
      </c>
      <c r="B82">
        <f t="shared" ref="B82:G82" si="5">MIN(B2:B46)</f>
        <v>-0.347</v>
      </c>
      <c r="C82">
        <f t="shared" si="5"/>
        <v>0.00636942675159236</v>
      </c>
      <c r="D82">
        <f t="shared" si="5"/>
        <v>0</v>
      </c>
      <c r="E82">
        <f t="shared" si="5"/>
        <v>0</v>
      </c>
      <c r="F82">
        <f t="shared" si="5"/>
        <v>0</v>
      </c>
      <c r="G82">
        <f t="shared" si="5"/>
        <v>0.5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bryce18373631</cp:lastModifiedBy>
  <dcterms:created xsi:type="dcterms:W3CDTF">2020-09-12T16:10:00Z</dcterms:created>
  <dcterms:modified xsi:type="dcterms:W3CDTF">2020-09-12T18:14:35Z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