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<sst xmlns="http://schemas.openxmlformats.org/spreadsheetml/2006/main" count="112" uniqueCount="112">
  <si>
    <t>公司代号</t>
  </si>
  <si>
    <t>净利润</t>
  </si>
  <si>
    <t>作废发票比例</t>
  </si>
  <si>
    <t>负数发票比例</t>
  </si>
  <si>
    <t>信誉评级</t>
  </si>
  <si>
    <t>违规记录</t>
  </si>
  <si>
    <t>企业前景</t>
  </si>
  <si>
    <t>SCORE</t>
  </si>
  <si>
    <t>归一化</t>
  </si>
  <si>
    <t>E126</t>
  </si>
  <si>
    <t>E127</t>
  </si>
  <si>
    <t>E128</t>
  </si>
  <si>
    <t>E134</t>
  </si>
  <si>
    <t>E135</t>
  </si>
  <si>
    <t>E138</t>
  </si>
  <si>
    <t>E139</t>
  </si>
  <si>
    <t>E140</t>
  </si>
  <si>
    <t>E144</t>
  </si>
  <si>
    <t>E149</t>
  </si>
  <si>
    <t>E151</t>
  </si>
  <si>
    <t>E152</t>
  </si>
  <si>
    <t>E153</t>
  </si>
  <si>
    <t>E156</t>
  </si>
  <si>
    <t>E161</t>
  </si>
  <si>
    <t>E166</t>
  </si>
  <si>
    <t>E168</t>
  </si>
  <si>
    <t>E176</t>
  </si>
  <si>
    <t>E185</t>
  </si>
  <si>
    <t>E186</t>
  </si>
  <si>
    <t>E190</t>
  </si>
  <si>
    <t>E193</t>
  </si>
  <si>
    <t>E194</t>
  </si>
  <si>
    <t>E199</t>
  </si>
  <si>
    <t>E202</t>
  </si>
  <si>
    <t>E210</t>
  </si>
  <si>
    <t>E212</t>
  </si>
  <si>
    <t>E215</t>
  </si>
  <si>
    <t>E230</t>
  </si>
  <si>
    <t>E233</t>
  </si>
  <si>
    <t>E234</t>
  </si>
  <si>
    <t>E236</t>
  </si>
  <si>
    <t>E241</t>
  </si>
  <si>
    <t>E243</t>
  </si>
  <si>
    <t>E245</t>
  </si>
  <si>
    <t>E246</t>
  </si>
  <si>
    <t>E254</t>
  </si>
  <si>
    <t>E258</t>
  </si>
  <si>
    <t>E266</t>
  </si>
  <si>
    <t>E267</t>
  </si>
  <si>
    <t>E268</t>
  </si>
  <si>
    <t>E269</t>
  </si>
  <si>
    <t>E274</t>
  </si>
  <si>
    <t>E275</t>
  </si>
  <si>
    <t>E294</t>
  </si>
  <si>
    <t>E303</t>
  </si>
  <si>
    <t>E311</t>
  </si>
  <si>
    <t>E315</t>
  </si>
  <si>
    <t>E318</t>
  </si>
  <si>
    <t>E329</t>
  </si>
  <si>
    <t>E331</t>
  </si>
  <si>
    <t>E333</t>
  </si>
  <si>
    <t>E336</t>
  </si>
  <si>
    <t>E337</t>
  </si>
  <si>
    <t>E338</t>
  </si>
  <si>
    <t>E340</t>
  </si>
  <si>
    <t>E343</t>
  </si>
  <si>
    <t>E349</t>
  </si>
  <si>
    <t>E353</t>
  </si>
  <si>
    <t>E356</t>
  </si>
  <si>
    <t>E357</t>
  </si>
  <si>
    <t>E358</t>
  </si>
  <si>
    <t>E359</t>
  </si>
  <si>
    <t>E360</t>
  </si>
  <si>
    <t>E362</t>
  </si>
  <si>
    <t>E363</t>
  </si>
  <si>
    <t>E364</t>
  </si>
  <si>
    <t>E367</t>
  </si>
  <si>
    <t>E370</t>
  </si>
  <si>
    <t>E371</t>
  </si>
  <si>
    <t>E374</t>
  </si>
  <si>
    <t>E375</t>
  </si>
  <si>
    <t>E376</t>
  </si>
  <si>
    <t>E380</t>
  </si>
  <si>
    <t>E382</t>
  </si>
  <si>
    <t>E385</t>
  </si>
  <si>
    <t>E386</t>
  </si>
  <si>
    <t>E387</t>
  </si>
  <si>
    <t>E388</t>
  </si>
  <si>
    <t>E389</t>
  </si>
  <si>
    <t>E390</t>
  </si>
  <si>
    <t>E391</t>
  </si>
  <si>
    <t>E392</t>
  </si>
  <si>
    <t>E395</t>
  </si>
  <si>
    <t>E398</t>
  </si>
  <si>
    <t>E399</t>
  </si>
  <si>
    <t>E400</t>
  </si>
  <si>
    <t>E403</t>
  </si>
  <si>
    <t>E405</t>
  </si>
  <si>
    <t>E406</t>
  </si>
  <si>
    <t>E407</t>
  </si>
  <si>
    <t>E408</t>
  </si>
  <si>
    <t>E409</t>
  </si>
  <si>
    <t>E410</t>
  </si>
  <si>
    <t>E412</t>
  </si>
  <si>
    <t>E413</t>
  </si>
  <si>
    <t>E414</t>
  </si>
  <si>
    <t>E415</t>
  </si>
  <si>
    <t>E418</t>
  </si>
  <si>
    <t>E421</t>
  </si>
  <si>
    <t>E422</t>
  </si>
  <si>
    <t>max</t>
  </si>
  <si>
    <t>min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</si>
</sst>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176" fontId="0" fillId="0" borderId="0" xfId="0" applyNumberFormat="1" applyFill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1"/>
  <sheetViews>
    <sheetView tabSelected="1" workbookViewId="0">
      <selection activeCell="P8" sqref="P8"/>
    </sheetView>
  </sheetViews>
  <sheetFormatPr defaultColWidth="9" defaultRowHeight="14.4"/>
  <cols>
    <col min="1" max="1" width="10.1111111111111" customWidth="1"/>
    <col min="2" max="2" width="14.1111111111111" customWidth="1"/>
    <col min="3" max="4" width="14.8888888888889" customWidth="1"/>
    <col min="5" max="7" width="10.1111111111111" customWidth="1"/>
    <col min="9" max="9" width="14.1111111111111"/>
    <col min="10" max="13" width="12.8888888888889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L1" s="5" t="s">
        <v>7</v>
      </c>
      <c r="M1" s="5" t="s">
        <v>8</v>
      </c>
    </row>
    <row r="2" spans="1:16">
      <c r="A2" s="3" t="s">
        <v>9</v>
      </c>
      <c r="B2" s="3">
        <v>4.08396858155589</v>
      </c>
      <c r="C2" s="3">
        <v>0.868228404099561</v>
      </c>
      <c r="D2" s="3">
        <v>0.978891820580475</v>
      </c>
      <c r="E2" s="3">
        <v>0.5</v>
      </c>
      <c r="F2" s="3">
        <v>1</v>
      </c>
      <c r="G2" s="3">
        <v>0.4</v>
      </c>
      <c r="I2">
        <f>(B2-$B$130)*(B2-$B$130)*$P$2+(C2-$C$130)*(C2-$C$130)*$P$3+(D2-$D$130)*(D2-$D$130)*$P$4+(E2-$E$130)*(E2-$E$130)*$P$5+(F2-$F$130)*(F2-$F$130)*$P$6+(G2-$G$130)*(G2-$G$130)*$P$7</f>
        <v>3.79539241295005</v>
      </c>
      <c r="J2">
        <f>(B2-$B$131)*(B2-$B$131)*$P$2+(C2-$C$131)*(C2-$C$131)*$P$3+(D2-$D$131)*(D2-$D$131)*$P$4+(E2-$E$131)*(E2-$E$131)*$P$5+(F2-$F$131)*(F2-$F$131)*$P$6+(G2-$G$131)*(G2-$G$131)*$P$7</f>
        <v>10.8405932889698</v>
      </c>
      <c r="K2">
        <f>I2+J2</f>
        <v>14.6359857019199</v>
      </c>
      <c r="L2">
        <f>J2/K2</f>
        <v>0.740680778852346</v>
      </c>
      <c r="M2">
        <f>L2/$L$130</f>
        <v>0.741252806988764</v>
      </c>
      <c r="O2" s="6"/>
      <c r="P2" s="6">
        <v>0.5</v>
      </c>
    </row>
    <row r="3" spans="1:16">
      <c r="A3" s="3" t="s">
        <v>10</v>
      </c>
      <c r="B3" s="3">
        <v>6.82102746177529</v>
      </c>
      <c r="C3" s="3">
        <v>0.972972972972973</v>
      </c>
      <c r="D3" s="3">
        <v>0.999006458022851</v>
      </c>
      <c r="E3" s="3">
        <v>0.75</v>
      </c>
      <c r="F3" s="3">
        <v>1</v>
      </c>
      <c r="G3" s="3">
        <v>0.4</v>
      </c>
      <c r="I3">
        <f t="shared" ref="I3:I12" si="0">(B3-$B$130)*(B3-$B$130)*$P$2+(C3-$C$130)*(C3-$C$130)*$P$3+(D3-$D$130)*(D3-$D$130)*$P$4+(E3-$E$130)*(E3-$E$130)*$P$5+(F3-$F$130)*(F3-$F$130)*$P$6+(G3-$G$130)*(G3-$G$130)*$P$7</f>
        <v>0.0210398644217356</v>
      </c>
      <c r="J3">
        <f t="shared" ref="J3:J12" si="1">(B3-$B$131)*(B3-$B$131)*$P$2+(C3-$C$131)*(C3-$C$131)*$P$3+(D3-$D$131)*(D3-$D$131)*$P$4+(E3-$E$131)*(E3-$E$131)*$P$5+(F3-$F$131)*(F3-$F$131)*$P$6+(G3-$G$131)*(G3-$G$131)*$P$7</f>
        <v>27.2431060199937</v>
      </c>
      <c r="K3">
        <f t="shared" ref="K3:K12" si="2">I3+J3</f>
        <v>27.2641458844155</v>
      </c>
      <c r="L3">
        <f t="shared" ref="L3:L12" si="3">J3/K3</f>
        <v>0.999228295487013</v>
      </c>
      <c r="M3">
        <f t="shared" ref="M3:M34" si="4">L3/$L$130</f>
        <v>1</v>
      </c>
      <c r="O3" s="6"/>
      <c r="P3" s="6">
        <v>0.0761666666666667</v>
      </c>
    </row>
    <row r="4" spans="1:16">
      <c r="A4" s="3" t="s">
        <v>11</v>
      </c>
      <c r="B4" s="3">
        <v>2.1138902608597</v>
      </c>
      <c r="C4" s="3">
        <v>0.959347777529596</v>
      </c>
      <c r="D4" s="3">
        <v>1</v>
      </c>
      <c r="E4" s="3">
        <v>0.75</v>
      </c>
      <c r="F4" s="3">
        <v>1</v>
      </c>
      <c r="G4" s="3">
        <v>0.4</v>
      </c>
      <c r="I4">
        <f t="shared" si="0"/>
        <v>11.0996803540649</v>
      </c>
      <c r="J4">
        <f t="shared" si="1"/>
        <v>3.75642595418047</v>
      </c>
      <c r="K4">
        <f t="shared" si="2"/>
        <v>14.8561063082453</v>
      </c>
      <c r="L4">
        <f t="shared" si="3"/>
        <v>0.252854003346462</v>
      </c>
      <c r="M4">
        <f t="shared" si="4"/>
        <v>0.253049282619868</v>
      </c>
      <c r="O4" s="6"/>
      <c r="P4" s="6">
        <v>0.0618333333333333</v>
      </c>
    </row>
    <row r="5" spans="1:16">
      <c r="A5" s="3" t="s">
        <v>12</v>
      </c>
      <c r="B5" s="3">
        <v>0.783736446944777</v>
      </c>
      <c r="C5" s="3">
        <v>0.944176285414481</v>
      </c>
      <c r="D5" s="3">
        <v>0.981107491856677</v>
      </c>
      <c r="E5" s="3">
        <v>0.5</v>
      </c>
      <c r="F5" s="3">
        <v>1</v>
      </c>
      <c r="G5" s="3">
        <v>0.7</v>
      </c>
      <c r="I5">
        <f t="shared" si="0"/>
        <v>18.2640874927226</v>
      </c>
      <c r="J5">
        <f t="shared" si="1"/>
        <v>1.09136680484805</v>
      </c>
      <c r="K5">
        <f t="shared" si="2"/>
        <v>19.3554542975707</v>
      </c>
      <c r="L5">
        <f t="shared" si="3"/>
        <v>0.056385491555475</v>
      </c>
      <c r="M5">
        <f t="shared" si="4"/>
        <v>0.0564290380988394</v>
      </c>
      <c r="O5" s="6"/>
      <c r="P5" s="6">
        <v>0.145666666666667</v>
      </c>
    </row>
    <row r="6" spans="1:16">
      <c r="A6" s="3" t="s">
        <v>13</v>
      </c>
      <c r="B6" s="3">
        <v>0.696776341760766</v>
      </c>
      <c r="C6" s="3">
        <v>0.972760290556901</v>
      </c>
      <c r="D6" s="3">
        <v>0.966101694915254</v>
      </c>
      <c r="E6" s="3">
        <v>0.5</v>
      </c>
      <c r="F6" s="3">
        <v>1</v>
      </c>
      <c r="G6" s="3">
        <v>0.5</v>
      </c>
      <c r="I6">
        <f t="shared" si="0"/>
        <v>18.7980201253474</v>
      </c>
      <c r="J6">
        <f t="shared" si="1"/>
        <v>0.979975659431455</v>
      </c>
      <c r="K6">
        <f t="shared" si="2"/>
        <v>19.7779957847788</v>
      </c>
      <c r="L6">
        <f t="shared" si="3"/>
        <v>0.0495487849272192</v>
      </c>
      <c r="M6">
        <f t="shared" si="4"/>
        <v>0.049587051478631</v>
      </c>
      <c r="O6" s="6"/>
      <c r="P6" s="6">
        <v>0.192333333333333</v>
      </c>
    </row>
    <row r="7" spans="1:16">
      <c r="A7" s="3" t="s">
        <v>14</v>
      </c>
      <c r="B7" s="3">
        <v>0.460454029031998</v>
      </c>
      <c r="C7" s="3">
        <v>0.969681908548708</v>
      </c>
      <c r="D7" s="3">
        <v>0.991957104557641</v>
      </c>
      <c r="E7" s="3">
        <v>1</v>
      </c>
      <c r="F7" s="3">
        <v>1</v>
      </c>
      <c r="G7" s="3">
        <v>0.4</v>
      </c>
      <c r="I7">
        <f t="shared" si="0"/>
        <v>20.2404012079296</v>
      </c>
      <c r="J7">
        <f t="shared" si="1"/>
        <v>0.829110076961853</v>
      </c>
      <c r="K7">
        <f t="shared" si="2"/>
        <v>21.0695112848914</v>
      </c>
      <c r="L7">
        <f t="shared" si="3"/>
        <v>0.0393511774312674</v>
      </c>
      <c r="M7">
        <f t="shared" si="4"/>
        <v>0.0393815683653034</v>
      </c>
      <c r="O7" s="6"/>
      <c r="P7" s="6">
        <v>0.033</v>
      </c>
    </row>
    <row r="8" spans="1:13">
      <c r="A8" s="3" t="s">
        <v>15</v>
      </c>
      <c r="B8" s="3">
        <v>1.58359424152912</v>
      </c>
      <c r="C8" s="3">
        <v>0.952760643899504</v>
      </c>
      <c r="D8" s="3">
        <v>0.997504289502418</v>
      </c>
      <c r="E8" s="3">
        <v>1</v>
      </c>
      <c r="F8" s="3">
        <v>1</v>
      </c>
      <c r="G8" s="3">
        <v>0.4</v>
      </c>
      <c r="I8">
        <f t="shared" si="0"/>
        <v>13.7274037236427</v>
      </c>
      <c r="J8">
        <f t="shared" si="1"/>
        <v>2.56261803624156</v>
      </c>
      <c r="K8">
        <f t="shared" si="2"/>
        <v>16.2900217598842</v>
      </c>
      <c r="L8">
        <f t="shared" si="3"/>
        <v>0.1573121309483</v>
      </c>
      <c r="M8">
        <f t="shared" si="4"/>
        <v>0.157433623185808</v>
      </c>
    </row>
    <row r="9" spans="1:13">
      <c r="A9" s="3" t="s">
        <v>16</v>
      </c>
      <c r="B9" s="3">
        <v>1.40580337296777</v>
      </c>
      <c r="C9" s="3">
        <v>0.941760877012676</v>
      </c>
      <c r="D9" s="3">
        <v>0.97396449704142</v>
      </c>
      <c r="E9" s="3">
        <v>0.5</v>
      </c>
      <c r="F9" s="3">
        <v>1</v>
      </c>
      <c r="G9" s="3">
        <v>0.5</v>
      </c>
      <c r="I9">
        <f t="shared" si="0"/>
        <v>14.7072928879856</v>
      </c>
      <c r="J9">
        <f t="shared" si="1"/>
        <v>2.09424056554666</v>
      </c>
      <c r="K9">
        <f t="shared" si="2"/>
        <v>16.8015334535322</v>
      </c>
      <c r="L9">
        <f t="shared" si="3"/>
        <v>0.124645799226521</v>
      </c>
      <c r="M9">
        <f t="shared" si="4"/>
        <v>0.124742063239682</v>
      </c>
    </row>
    <row r="10" spans="1:13">
      <c r="A10" s="3" t="s">
        <v>17</v>
      </c>
      <c r="B10" s="3">
        <v>0.771695694718396</v>
      </c>
      <c r="C10" s="3">
        <v>0.958572173006774</v>
      </c>
      <c r="D10" s="3">
        <v>0.957352941176471</v>
      </c>
      <c r="E10" s="3">
        <v>0.5</v>
      </c>
      <c r="F10" s="3">
        <v>1</v>
      </c>
      <c r="G10" s="3">
        <v>0.6</v>
      </c>
      <c r="I10">
        <f t="shared" si="0"/>
        <v>18.3391472635134</v>
      </c>
      <c r="J10">
        <f t="shared" si="1"/>
        <v>1.07429983133135</v>
      </c>
      <c r="K10">
        <f t="shared" si="2"/>
        <v>19.4134470948448</v>
      </c>
      <c r="L10">
        <f t="shared" si="3"/>
        <v>0.0553379225277631</v>
      </c>
      <c r="M10">
        <f t="shared" si="4"/>
        <v>0.0553806600330428</v>
      </c>
    </row>
    <row r="11" spans="1:13">
      <c r="A11" s="3" t="s">
        <v>18</v>
      </c>
      <c r="B11" s="3">
        <v>0.646830325496195</v>
      </c>
      <c r="C11" s="3">
        <v>0.942725477287689</v>
      </c>
      <c r="D11" s="3">
        <v>0.973898858075041</v>
      </c>
      <c r="E11" s="3">
        <v>0.5</v>
      </c>
      <c r="F11" s="3">
        <v>1</v>
      </c>
      <c r="G11" s="3">
        <v>0.6</v>
      </c>
      <c r="I11">
        <f t="shared" si="0"/>
        <v>19.1023437855769</v>
      </c>
      <c r="J11">
        <f t="shared" si="1"/>
        <v>0.920137386078408</v>
      </c>
      <c r="K11">
        <f t="shared" si="2"/>
        <v>20.0224811716553</v>
      </c>
      <c r="L11">
        <f t="shared" si="3"/>
        <v>0.0459552129523785</v>
      </c>
      <c r="M11">
        <f t="shared" si="4"/>
        <v>0.0459907041863546</v>
      </c>
    </row>
    <row r="12" spans="1:13">
      <c r="A12" s="3" t="s">
        <v>19</v>
      </c>
      <c r="B12" s="3">
        <v>0.547605393212229</v>
      </c>
      <c r="C12" s="3">
        <v>0.970495258166491</v>
      </c>
      <c r="D12" s="3">
        <v>1</v>
      </c>
      <c r="E12" s="3">
        <v>0.75</v>
      </c>
      <c r="F12" s="3">
        <v>1</v>
      </c>
      <c r="G12" s="3">
        <v>0.5</v>
      </c>
      <c r="I12">
        <f t="shared" si="0"/>
        <v>19.6953326971861</v>
      </c>
      <c r="J12">
        <f t="shared" si="1"/>
        <v>0.855327841691303</v>
      </c>
      <c r="K12">
        <f t="shared" si="2"/>
        <v>20.5506605388774</v>
      </c>
      <c r="L12">
        <f t="shared" si="3"/>
        <v>0.0416204549762869</v>
      </c>
      <c r="M12">
        <f t="shared" si="4"/>
        <v>0.0416525984745073</v>
      </c>
    </row>
    <row r="13" spans="1:13">
      <c r="A13" s="3" t="s">
        <v>20</v>
      </c>
      <c r="B13" s="3">
        <v>0.722454667115237</v>
      </c>
      <c r="C13" s="3">
        <v>0.97620024620435</v>
      </c>
      <c r="D13" s="3">
        <v>0.994098360655738</v>
      </c>
      <c r="E13" s="3">
        <v>1</v>
      </c>
      <c r="F13" s="3">
        <v>1</v>
      </c>
      <c r="G13" s="3">
        <v>0.7</v>
      </c>
      <c r="I13">
        <f>(B13-$B$130)*(B13-$B$130)*$P$2+(C13-$C$130)*(C13-$C$130)*$P$3+(D13-$D$130)*(D13-$D$130)*$P$4+(E13-$E$130)*(E13-$E$130)*$P$5+(F13-$F$130)*(F13-$F$130)*$P$6+(G13-$G$130)*(G13-$G$130)*$P$7</f>
        <v>18.5993103624526</v>
      </c>
      <c r="J13">
        <f t="shared" ref="J13:J44" si="5">(B13-$B$131)*(B13-$B$131)*$P$2+(C13-$C$131)*(C13-$C$131)*$P$3+(D13-$D$131)*(D13-$D$131)*$P$4+(E13-$E$131)*(E13-$E$131)*$P$5+(F13-$F$131)*(F13-$F$131)*$P$6+(G13-$G$131)*(G13-$G$131)*$P$7</f>
        <v>1.12415217805962</v>
      </c>
      <c r="K13">
        <f t="shared" ref="K13:K44" si="6">I13+J13</f>
        <v>19.7234625405122</v>
      </c>
      <c r="L13">
        <f t="shared" ref="L13:L44" si="7">J13/K13</f>
        <v>0.0569956809434756</v>
      </c>
      <c r="M13">
        <f t="shared" si="4"/>
        <v>0.0570396987364099</v>
      </c>
    </row>
    <row r="14" spans="1:13">
      <c r="A14" s="3" t="s">
        <v>21</v>
      </c>
      <c r="B14" s="3">
        <v>2.19828907482408</v>
      </c>
      <c r="C14" s="3">
        <v>0.823943661971831</v>
      </c>
      <c r="D14" s="3">
        <v>0.997183098591549</v>
      </c>
      <c r="E14" s="3">
        <v>0.5</v>
      </c>
      <c r="F14" s="3">
        <v>1</v>
      </c>
      <c r="G14" s="3">
        <v>0.4</v>
      </c>
      <c r="I14">
        <f>(B14-$B$130)*(B14-$B$130)*$P$2+(C14-$C$130)*(C14-$C$130)*$P$3+(D14-$D$130)*(D14-$D$130)*$P$4+(E14-$E$130)*(E14-$E$130)*$P$5+(F14-$F$130)*(F14-$F$130)*$P$6+(G14-$G$130)*(G14-$G$130)*$P$7</f>
        <v>10.7355131037747</v>
      </c>
      <c r="J14">
        <f t="shared" si="5"/>
        <v>3.93223568566347</v>
      </c>
      <c r="K14">
        <f t="shared" si="6"/>
        <v>14.6677487894382</v>
      </c>
      <c r="L14">
        <f t="shared" si="7"/>
        <v>0.268087198800061</v>
      </c>
      <c r="M14">
        <f t="shared" si="4"/>
        <v>0.268294242677944</v>
      </c>
    </row>
    <row r="15" spans="1:13">
      <c r="A15" s="3" t="s">
        <v>22</v>
      </c>
      <c r="B15" s="3">
        <v>1.1908614829452</v>
      </c>
      <c r="C15" s="3">
        <v>0.925118483412322</v>
      </c>
      <c r="D15" s="3">
        <v>0.936936936936937</v>
      </c>
      <c r="E15" s="3">
        <v>0.5</v>
      </c>
      <c r="F15" s="3">
        <v>1</v>
      </c>
      <c r="G15" s="3">
        <v>0.4</v>
      </c>
      <c r="I15">
        <f t="shared" ref="I15:I46" si="8">(B15-$B$130)*(B15-$B$130)*$P$2+(C15-$C$130)*(C15-$C$130)*$P$3+(D15-$D$130)*(D15-$D$130)*$P$4+(E15-$E$130)*(E15-$E$130)*$P$5+(F15-$F$130)*(F15-$F$130)*$P$6+(G15-$G$130)*(G15-$G$130)*$P$7</f>
        <v>15.8983541342211</v>
      </c>
      <c r="J15">
        <f t="shared" si="5"/>
        <v>1.70142051105645</v>
      </c>
      <c r="K15">
        <f t="shared" si="6"/>
        <v>17.5997746452775</v>
      </c>
      <c r="L15">
        <f t="shared" si="7"/>
        <v>0.0966728577694021</v>
      </c>
      <c r="M15">
        <f t="shared" si="4"/>
        <v>0.0967475182658681</v>
      </c>
    </row>
    <row r="16" spans="1:13">
      <c r="A16" s="3" t="s">
        <v>23</v>
      </c>
      <c r="B16" s="3">
        <v>1.15877938911452</v>
      </c>
      <c r="C16" s="3">
        <v>0.901303538175046</v>
      </c>
      <c r="D16" s="3">
        <v>0.98961937716263</v>
      </c>
      <c r="E16" s="3">
        <v>0.5</v>
      </c>
      <c r="F16" s="3">
        <v>1</v>
      </c>
      <c r="G16" s="3">
        <v>0.6</v>
      </c>
      <c r="I16">
        <f t="shared" si="8"/>
        <v>16.0729718866953</v>
      </c>
      <c r="J16">
        <f t="shared" si="5"/>
        <v>1.64823848750273</v>
      </c>
      <c r="K16">
        <f t="shared" si="6"/>
        <v>17.7212103741981</v>
      </c>
      <c r="L16">
        <f t="shared" si="7"/>
        <v>0.0930093629441109</v>
      </c>
      <c r="M16">
        <f t="shared" si="4"/>
        <v>0.0930811941216888</v>
      </c>
    </row>
    <row r="17" s="1" customFormat="1" spans="1:13">
      <c r="A17" s="3" t="s">
        <v>24</v>
      </c>
      <c r="B17" s="3">
        <v>0.298135503046481</v>
      </c>
      <c r="C17" s="3">
        <v>0.897877223178428</v>
      </c>
      <c r="D17" s="3">
        <v>0.83587786259542</v>
      </c>
      <c r="E17" s="3">
        <v>0.5</v>
      </c>
      <c r="F17" s="3">
        <v>1</v>
      </c>
      <c r="G17" s="3">
        <v>0.5</v>
      </c>
      <c r="H17" s="4"/>
      <c r="I17">
        <f t="shared" si="8"/>
        <v>21.3211863135107</v>
      </c>
      <c r="J17">
        <f t="shared" si="5"/>
        <v>0.569464803212387</v>
      </c>
      <c r="K17">
        <f t="shared" si="6"/>
        <v>21.8906511167231</v>
      </c>
      <c r="L17">
        <f t="shared" si="7"/>
        <v>0.0260140641854801</v>
      </c>
      <c r="M17">
        <f t="shared" si="4"/>
        <v>0.0260341548602776</v>
      </c>
    </row>
    <row r="18" s="1" customFormat="1" spans="1:13">
      <c r="A18" s="3" t="s">
        <v>25</v>
      </c>
      <c r="B18" s="3">
        <v>0.572019186609052</v>
      </c>
      <c r="C18" s="3">
        <v>0.981735159817352</v>
      </c>
      <c r="D18" s="3">
        <v>1</v>
      </c>
      <c r="E18" s="3">
        <v>1</v>
      </c>
      <c r="F18" s="3">
        <v>1</v>
      </c>
      <c r="G18" s="3">
        <v>0.5</v>
      </c>
      <c r="H18" s="4"/>
      <c r="I18">
        <f t="shared" si="8"/>
        <v>19.5333276210822</v>
      </c>
      <c r="J18">
        <f t="shared" si="5"/>
        <v>0.945998049239506</v>
      </c>
      <c r="K18">
        <f t="shared" si="6"/>
        <v>20.4793256703217</v>
      </c>
      <c r="L18">
        <f t="shared" si="7"/>
        <v>0.0461928319549324</v>
      </c>
      <c r="M18">
        <f t="shared" si="4"/>
        <v>0.0462285067021832</v>
      </c>
    </row>
    <row r="19" s="1" customFormat="1" spans="1:13">
      <c r="A19" s="3" t="s">
        <v>26</v>
      </c>
      <c r="B19" s="3">
        <v>0.324817646085533</v>
      </c>
      <c r="C19" s="3">
        <v>0.94477390659748</v>
      </c>
      <c r="D19" s="3">
        <v>0.969081679741578</v>
      </c>
      <c r="E19" s="3">
        <v>0.5</v>
      </c>
      <c r="F19" s="3">
        <v>1</v>
      </c>
      <c r="G19" s="3">
        <v>1</v>
      </c>
      <c r="H19" s="4"/>
      <c r="I19">
        <f t="shared" si="8"/>
        <v>21.1370790628577</v>
      </c>
      <c r="J19">
        <f t="shared" si="5"/>
        <v>0.606170197069425</v>
      </c>
      <c r="K19">
        <f t="shared" si="6"/>
        <v>21.7432492599271</v>
      </c>
      <c r="L19">
        <f t="shared" si="7"/>
        <v>0.0278785470296106</v>
      </c>
      <c r="M19">
        <f t="shared" si="4"/>
        <v>0.0279000776454423</v>
      </c>
    </row>
    <row r="20" s="1" customFormat="1" spans="1:13">
      <c r="A20" s="3" t="s">
        <v>27</v>
      </c>
      <c r="B20" s="3">
        <v>0.528137658413635</v>
      </c>
      <c r="C20" s="3">
        <v>0.993149450153236</v>
      </c>
      <c r="D20" s="3">
        <v>0.998539879540062</v>
      </c>
      <c r="E20" s="3">
        <v>1</v>
      </c>
      <c r="F20" s="3">
        <v>1</v>
      </c>
      <c r="G20" s="3">
        <v>0.5</v>
      </c>
      <c r="H20" s="4"/>
      <c r="I20">
        <f t="shared" si="8"/>
        <v>19.8084847449564</v>
      </c>
      <c r="J20">
        <f t="shared" si="5"/>
        <v>0.899481759797391</v>
      </c>
      <c r="K20">
        <f t="shared" si="6"/>
        <v>20.7079665047538</v>
      </c>
      <c r="L20">
        <f t="shared" si="7"/>
        <v>0.0434365083404448</v>
      </c>
      <c r="M20">
        <f t="shared" si="4"/>
        <v>0.0434700543775877</v>
      </c>
    </row>
    <row r="21" s="1" customFormat="1" spans="1:13">
      <c r="A21" s="3" t="s">
        <v>28</v>
      </c>
      <c r="B21" s="3">
        <v>0.387914270964834</v>
      </c>
      <c r="C21" s="3">
        <v>0.965021562050791</v>
      </c>
      <c r="D21" s="3">
        <v>1</v>
      </c>
      <c r="E21" s="3">
        <v>0.75</v>
      </c>
      <c r="F21" s="3">
        <v>1</v>
      </c>
      <c r="G21" s="3">
        <v>0.6</v>
      </c>
      <c r="H21" s="4"/>
      <c r="I21">
        <f t="shared" si="8"/>
        <v>20.7069500187968</v>
      </c>
      <c r="J21">
        <f t="shared" si="5"/>
        <v>0.698010547489838</v>
      </c>
      <c r="K21">
        <f t="shared" si="6"/>
        <v>21.4049605662867</v>
      </c>
      <c r="L21">
        <f t="shared" si="7"/>
        <v>0.0326097562912226</v>
      </c>
      <c r="M21">
        <f t="shared" si="4"/>
        <v>0.0326349408223362</v>
      </c>
    </row>
    <row r="22" s="1" customFormat="1" spans="1:13">
      <c r="A22" s="3" t="s">
        <v>29</v>
      </c>
      <c r="B22" s="3">
        <v>0.778434505666272</v>
      </c>
      <c r="C22" s="3">
        <v>0.880907372400756</v>
      </c>
      <c r="D22" s="3">
        <v>0.965087281795511</v>
      </c>
      <c r="E22" s="3">
        <v>0.5</v>
      </c>
      <c r="F22" s="3">
        <v>1</v>
      </c>
      <c r="G22" s="3">
        <v>0.6</v>
      </c>
      <c r="H22" s="4"/>
      <c r="I22">
        <f t="shared" si="8"/>
        <v>18.2993171277379</v>
      </c>
      <c r="J22">
        <f t="shared" si="5"/>
        <v>1.08016631891701</v>
      </c>
      <c r="K22">
        <f t="shared" si="6"/>
        <v>19.3794834466549</v>
      </c>
      <c r="L22">
        <f t="shared" si="7"/>
        <v>0.0557376217942203</v>
      </c>
      <c r="M22">
        <f t="shared" si="4"/>
        <v>0.0557806679874436</v>
      </c>
    </row>
    <row r="23" s="1" customFormat="1" spans="1:13">
      <c r="A23" s="3" t="s">
        <v>30</v>
      </c>
      <c r="B23" s="3">
        <v>0.665862045054039</v>
      </c>
      <c r="C23" s="3">
        <v>0.931883160904294</v>
      </c>
      <c r="D23" s="3">
        <v>0.988641639070286</v>
      </c>
      <c r="E23" s="3">
        <v>0.5</v>
      </c>
      <c r="F23" s="3">
        <v>1</v>
      </c>
      <c r="G23" s="3">
        <v>0.4</v>
      </c>
      <c r="H23" s="4"/>
      <c r="I23">
        <f t="shared" si="8"/>
        <v>18.9916887035355</v>
      </c>
      <c r="J23">
        <f t="shared" si="5"/>
        <v>0.941061465602989</v>
      </c>
      <c r="K23">
        <f t="shared" si="6"/>
        <v>19.9327501691385</v>
      </c>
      <c r="L23">
        <f t="shared" si="7"/>
        <v>0.0472118226344912</v>
      </c>
      <c r="M23">
        <f t="shared" si="4"/>
        <v>0.047248284348754</v>
      </c>
    </row>
    <row r="24" s="1" customFormat="1" spans="1:13">
      <c r="A24" s="3" t="s">
        <v>31</v>
      </c>
      <c r="B24" s="3">
        <v>0.411814370160766</v>
      </c>
      <c r="C24" s="3">
        <v>0.952983725135624</v>
      </c>
      <c r="D24" s="3">
        <v>0.966697896260966</v>
      </c>
      <c r="E24" s="3">
        <v>0.5</v>
      </c>
      <c r="F24" s="3">
        <v>1</v>
      </c>
      <c r="G24" s="3">
        <v>0.7</v>
      </c>
      <c r="H24" s="4"/>
      <c r="I24">
        <f t="shared" si="8"/>
        <v>20.5786298372663</v>
      </c>
      <c r="J24">
        <f t="shared" si="5"/>
        <v>0.675029005197362</v>
      </c>
      <c r="K24">
        <f t="shared" si="6"/>
        <v>21.2536588424637</v>
      </c>
      <c r="L24">
        <f t="shared" si="7"/>
        <v>0.0317606022662173</v>
      </c>
      <c r="M24">
        <f t="shared" si="4"/>
        <v>0.0317851309952522</v>
      </c>
    </row>
    <row r="25" s="1" customFormat="1" spans="1:13">
      <c r="A25" s="3" t="s">
        <v>32</v>
      </c>
      <c r="B25" s="3">
        <v>0.443649983352801</v>
      </c>
      <c r="C25" s="3">
        <v>0.985023041474654</v>
      </c>
      <c r="D25" s="3">
        <v>0.890243902439024</v>
      </c>
      <c r="E25" s="3">
        <v>0.5</v>
      </c>
      <c r="F25" s="3">
        <v>1</v>
      </c>
      <c r="G25" s="3">
        <v>0.6</v>
      </c>
      <c r="H25" s="4"/>
      <c r="I25">
        <f t="shared" si="8"/>
        <v>20.3779303718281</v>
      </c>
      <c r="J25">
        <f t="shared" si="5"/>
        <v>0.704214538538439</v>
      </c>
      <c r="K25">
        <f t="shared" si="6"/>
        <v>21.0821449103665</v>
      </c>
      <c r="L25">
        <f t="shared" si="7"/>
        <v>0.033403362965794</v>
      </c>
      <c r="M25">
        <f t="shared" si="4"/>
        <v>0.0334291603997399</v>
      </c>
    </row>
    <row r="26" s="1" customFormat="1" spans="1:13">
      <c r="A26" s="3" t="s">
        <v>33</v>
      </c>
      <c r="B26" s="3">
        <v>0.48119203040448</v>
      </c>
      <c r="C26" s="3">
        <v>0.966887417218543</v>
      </c>
      <c r="D26" s="3">
        <v>1</v>
      </c>
      <c r="E26" s="3">
        <v>0.75</v>
      </c>
      <c r="F26" s="3">
        <v>1</v>
      </c>
      <c r="G26" s="3">
        <v>0.4</v>
      </c>
      <c r="H26" s="4"/>
      <c r="I26">
        <f t="shared" si="8"/>
        <v>20.1178243275181</v>
      </c>
      <c r="J26">
        <f t="shared" si="5"/>
        <v>0.786000969903019</v>
      </c>
      <c r="K26">
        <f t="shared" si="6"/>
        <v>20.9038252974211</v>
      </c>
      <c r="L26">
        <f t="shared" si="7"/>
        <v>0.0376008198843868</v>
      </c>
      <c r="M26">
        <f t="shared" si="4"/>
        <v>0.0376298590164128</v>
      </c>
    </row>
    <row r="27" s="1" customFormat="1" spans="1:13">
      <c r="A27" s="3" t="s">
        <v>34</v>
      </c>
      <c r="B27" s="3">
        <v>0.00297432661675907</v>
      </c>
      <c r="C27" s="3">
        <v>0.952920662598082</v>
      </c>
      <c r="D27" s="3">
        <v>1</v>
      </c>
      <c r="E27" s="3">
        <v>0.75</v>
      </c>
      <c r="F27" s="3">
        <v>1</v>
      </c>
      <c r="G27" s="3">
        <v>0.5</v>
      </c>
      <c r="H27" s="4"/>
      <c r="I27">
        <f t="shared" si="8"/>
        <v>23.2604472642647</v>
      </c>
      <c r="J27">
        <f t="shared" si="5"/>
        <v>0.420307843421571</v>
      </c>
      <c r="K27">
        <f t="shared" si="6"/>
        <v>23.6807551076862</v>
      </c>
      <c r="L27">
        <f t="shared" si="7"/>
        <v>0.0177489206535119</v>
      </c>
      <c r="M27">
        <f t="shared" si="4"/>
        <v>0.0177626281538207</v>
      </c>
    </row>
    <row r="28" spans="1:13">
      <c r="A28" s="3" t="s">
        <v>35</v>
      </c>
      <c r="B28" s="3">
        <v>0.298478270743817</v>
      </c>
      <c r="C28" s="3">
        <v>0.896096756459593</v>
      </c>
      <c r="D28" s="3">
        <v>0.988102320047591</v>
      </c>
      <c r="E28" s="3">
        <v>0.5</v>
      </c>
      <c r="F28" s="3">
        <v>1</v>
      </c>
      <c r="G28" s="3">
        <v>0.7</v>
      </c>
      <c r="I28">
        <f t="shared" si="8"/>
        <v>21.3120416806832</v>
      </c>
      <c r="J28">
        <f t="shared" si="5"/>
        <v>0.573756329877375</v>
      </c>
      <c r="K28">
        <f t="shared" si="6"/>
        <v>21.8857980105605</v>
      </c>
      <c r="L28">
        <f t="shared" si="7"/>
        <v>0.0262159200044029</v>
      </c>
      <c r="M28">
        <f t="shared" si="4"/>
        <v>0.0262361665725504</v>
      </c>
    </row>
    <row r="29" spans="1:13">
      <c r="A29" s="3" t="s">
        <v>36</v>
      </c>
      <c r="B29" s="3">
        <v>0.21677567572438</v>
      </c>
      <c r="C29" s="3">
        <v>0.919722497522299</v>
      </c>
      <c r="D29" s="3">
        <v>1</v>
      </c>
      <c r="E29" s="3">
        <v>0.75</v>
      </c>
      <c r="F29" s="3">
        <v>1</v>
      </c>
      <c r="G29" s="3">
        <v>0.5</v>
      </c>
      <c r="I29">
        <f t="shared" si="8"/>
        <v>21.8259158478073</v>
      </c>
      <c r="J29">
        <f t="shared" si="5"/>
        <v>0.554040381354985</v>
      </c>
      <c r="K29">
        <f t="shared" si="6"/>
        <v>22.3799562291623</v>
      </c>
      <c r="L29">
        <f t="shared" si="7"/>
        <v>0.0247560976295852</v>
      </c>
      <c r="M29">
        <f t="shared" si="4"/>
        <v>0.0247752167761816</v>
      </c>
    </row>
    <row r="30" spans="1:13">
      <c r="A30" s="3" t="s">
        <v>37</v>
      </c>
      <c r="B30" s="3">
        <v>0.017925704386922</v>
      </c>
      <c r="C30" s="3">
        <v>0.888157894736842</v>
      </c>
      <c r="D30" s="3">
        <v>0.970414201183432</v>
      </c>
      <c r="E30" s="3">
        <v>0.5</v>
      </c>
      <c r="F30" s="3">
        <v>1</v>
      </c>
      <c r="G30" s="3">
        <v>0.6</v>
      </c>
      <c r="I30">
        <f t="shared" si="8"/>
        <v>23.1838002939498</v>
      </c>
      <c r="J30">
        <f t="shared" si="5"/>
        <v>0.38068695693065</v>
      </c>
      <c r="K30">
        <f t="shared" si="6"/>
        <v>23.5644872508804</v>
      </c>
      <c r="L30">
        <f t="shared" si="7"/>
        <v>0.0161551131105739</v>
      </c>
      <c r="M30">
        <f t="shared" si="4"/>
        <v>0.0161675897125192</v>
      </c>
    </row>
    <row r="31" spans="1:13">
      <c r="A31" s="3" t="s">
        <v>38</v>
      </c>
      <c r="B31" s="3">
        <v>-0.216264551789834</v>
      </c>
      <c r="C31" s="3">
        <v>0.975129533678757</v>
      </c>
      <c r="D31" s="3">
        <v>1</v>
      </c>
      <c r="E31" s="3">
        <v>1</v>
      </c>
      <c r="F31" s="3">
        <v>1</v>
      </c>
      <c r="G31" s="3">
        <v>0.6</v>
      </c>
      <c r="I31">
        <f t="shared" si="8"/>
        <v>24.767066554231</v>
      </c>
      <c r="J31">
        <f t="shared" si="5"/>
        <v>0.394970560577285</v>
      </c>
      <c r="K31">
        <f t="shared" si="6"/>
        <v>25.1620371148083</v>
      </c>
      <c r="L31">
        <f t="shared" si="7"/>
        <v>0.0156970820277838</v>
      </c>
      <c r="M31">
        <f t="shared" si="4"/>
        <v>0.0157092048920944</v>
      </c>
    </row>
    <row r="32" spans="1:13">
      <c r="A32" s="3" t="s">
        <v>39</v>
      </c>
      <c r="B32" s="3">
        <v>-0.0279046668879446</v>
      </c>
      <c r="C32" s="3">
        <v>0.967096774193548</v>
      </c>
      <c r="D32" s="3">
        <v>0.993377483443709</v>
      </c>
      <c r="E32" s="3">
        <v>0.75</v>
      </c>
      <c r="F32" s="3">
        <v>1</v>
      </c>
      <c r="G32" s="3">
        <v>0.6</v>
      </c>
      <c r="I32">
        <f t="shared" si="8"/>
        <v>23.4684049897833</v>
      </c>
      <c r="J32">
        <f t="shared" si="5"/>
        <v>0.406065616573245</v>
      </c>
      <c r="K32">
        <f t="shared" si="6"/>
        <v>23.8744706063565</v>
      </c>
      <c r="L32">
        <f t="shared" si="7"/>
        <v>0.0170083610760831</v>
      </c>
      <c r="M32">
        <f t="shared" si="4"/>
        <v>0.0170214966418595</v>
      </c>
    </row>
    <row r="33" spans="1:13">
      <c r="A33" s="3" t="s">
        <v>40</v>
      </c>
      <c r="B33" s="3">
        <v>-0.0745890420550862</v>
      </c>
      <c r="C33" s="3">
        <v>0.82089552238806</v>
      </c>
      <c r="D33" s="3">
        <v>0.980509745127436</v>
      </c>
      <c r="E33" s="3">
        <v>0.5</v>
      </c>
      <c r="F33" s="3">
        <v>1</v>
      </c>
      <c r="G33" s="3">
        <v>0.4</v>
      </c>
      <c r="I33">
        <f t="shared" si="8"/>
        <v>23.8255269451049</v>
      </c>
      <c r="J33">
        <f t="shared" si="5"/>
        <v>0.331944535354919</v>
      </c>
      <c r="K33">
        <f t="shared" si="6"/>
        <v>24.1574714804598</v>
      </c>
      <c r="L33">
        <f t="shared" si="7"/>
        <v>0.0137408642135175</v>
      </c>
      <c r="M33">
        <f t="shared" si="4"/>
        <v>0.0137514762898306</v>
      </c>
    </row>
    <row r="34" spans="1:13">
      <c r="A34" s="3" t="s">
        <v>41</v>
      </c>
      <c r="B34" s="3">
        <v>-0.162108790913282</v>
      </c>
      <c r="C34" s="3">
        <v>0.93038493038493</v>
      </c>
      <c r="D34" s="3">
        <v>0.993702770780856</v>
      </c>
      <c r="E34" s="3">
        <v>0.75</v>
      </c>
      <c r="F34" s="3">
        <v>1</v>
      </c>
      <c r="G34" s="3">
        <v>0.4</v>
      </c>
      <c r="I34">
        <f t="shared" si="8"/>
        <v>24.4034517037915</v>
      </c>
      <c r="J34">
        <f t="shared" si="5"/>
        <v>0.345869901353824</v>
      </c>
      <c r="K34">
        <f t="shared" si="6"/>
        <v>24.7493216051454</v>
      </c>
      <c r="L34">
        <f t="shared" si="7"/>
        <v>0.0139749245200288</v>
      </c>
      <c r="M34">
        <f t="shared" si="4"/>
        <v>0.0139857173612338</v>
      </c>
    </row>
    <row r="35" spans="1:13">
      <c r="A35" s="3" t="s">
        <v>42</v>
      </c>
      <c r="B35" s="3">
        <v>-0.19368873622399</v>
      </c>
      <c r="C35" s="3">
        <v>0.964488636363636</v>
      </c>
      <c r="D35" s="3">
        <v>1</v>
      </c>
      <c r="E35" s="3">
        <v>0.75</v>
      </c>
      <c r="F35" s="3">
        <v>1</v>
      </c>
      <c r="G35" s="3">
        <v>1</v>
      </c>
      <c r="I35">
        <f t="shared" si="8"/>
        <v>24.6123218864076</v>
      </c>
      <c r="J35">
        <f t="shared" si="5"/>
        <v>0.348467125358489</v>
      </c>
      <c r="K35">
        <f t="shared" si="6"/>
        <v>24.9607890117661</v>
      </c>
      <c r="L35">
        <f t="shared" si="7"/>
        <v>0.0139605813419691</v>
      </c>
      <c r="M35">
        <f t="shared" ref="M35:M66" si="9">L35/$L$130</f>
        <v>0.0139713631059305</v>
      </c>
    </row>
    <row r="36" spans="1:13">
      <c r="A36" s="3" t="s">
        <v>43</v>
      </c>
      <c r="B36" s="3">
        <v>-0.22315562812491</v>
      </c>
      <c r="C36" s="3">
        <v>0.927184466019418</v>
      </c>
      <c r="D36" s="3">
        <v>0.949008498583569</v>
      </c>
      <c r="E36" s="3">
        <v>0.5</v>
      </c>
      <c r="F36" s="3">
        <v>1</v>
      </c>
      <c r="G36" s="3">
        <v>0.6</v>
      </c>
      <c r="I36">
        <f t="shared" si="8"/>
        <v>24.8525189870234</v>
      </c>
      <c r="J36">
        <f t="shared" si="5"/>
        <v>0.280685457817168</v>
      </c>
      <c r="K36">
        <f t="shared" si="6"/>
        <v>25.1332044448405</v>
      </c>
      <c r="L36">
        <f t="shared" si="7"/>
        <v>0.0111679136829999</v>
      </c>
      <c r="M36">
        <f t="shared" si="9"/>
        <v>0.0111765386683298</v>
      </c>
    </row>
    <row r="37" spans="1:13">
      <c r="A37" s="3" t="s">
        <v>44</v>
      </c>
      <c r="B37" s="3">
        <v>-0.249459149827241</v>
      </c>
      <c r="C37" s="3">
        <v>0.931725079654074</v>
      </c>
      <c r="D37" s="3">
        <v>0.983112183353438</v>
      </c>
      <c r="E37" s="3">
        <v>0.5</v>
      </c>
      <c r="F37" s="3">
        <v>1</v>
      </c>
      <c r="G37" s="3">
        <v>0.7</v>
      </c>
      <c r="I37">
        <f t="shared" si="8"/>
        <v>25.0356498120884</v>
      </c>
      <c r="J37">
        <f t="shared" si="5"/>
        <v>0.275551484062392</v>
      </c>
      <c r="K37">
        <f t="shared" si="6"/>
        <v>25.3112012961508</v>
      </c>
      <c r="L37">
        <f t="shared" si="7"/>
        <v>0.0108865431094453</v>
      </c>
      <c r="M37">
        <f t="shared" si="9"/>
        <v>0.0108949507921403</v>
      </c>
    </row>
    <row r="38" spans="1:13">
      <c r="A38" s="3" t="s">
        <v>45</v>
      </c>
      <c r="B38" s="3">
        <v>-0.149189906024988</v>
      </c>
      <c r="C38" s="3">
        <v>0.947945205479452</v>
      </c>
      <c r="D38" s="3">
        <v>0.995943204868154</v>
      </c>
      <c r="E38" s="3">
        <v>0.75</v>
      </c>
      <c r="F38" s="3">
        <v>1</v>
      </c>
      <c r="G38" s="3">
        <v>0.6</v>
      </c>
      <c r="I38">
        <f t="shared" si="8"/>
        <v>24.3065566504275</v>
      </c>
      <c r="J38">
        <f t="shared" si="5"/>
        <v>0.352695749626661</v>
      </c>
      <c r="K38">
        <f t="shared" si="6"/>
        <v>24.6592524000541</v>
      </c>
      <c r="L38">
        <f t="shared" si="7"/>
        <v>0.0143027754412331</v>
      </c>
      <c r="M38">
        <f t="shared" si="9"/>
        <v>0.0143138214818687</v>
      </c>
    </row>
    <row r="39" spans="1:13">
      <c r="A39" s="3" t="s">
        <v>46</v>
      </c>
      <c r="B39" s="3">
        <v>0.0428641821759171</v>
      </c>
      <c r="C39" s="3">
        <v>0.958445875753169</v>
      </c>
      <c r="D39" s="3">
        <v>0.979158316633266</v>
      </c>
      <c r="E39" s="3">
        <v>0.5</v>
      </c>
      <c r="F39" s="3">
        <v>1</v>
      </c>
      <c r="G39" s="3">
        <v>0.7</v>
      </c>
      <c r="I39">
        <f t="shared" si="8"/>
        <v>23.0112937684521</v>
      </c>
      <c r="J39">
        <f t="shared" si="5"/>
        <v>0.399010959539297</v>
      </c>
      <c r="K39">
        <f t="shared" si="6"/>
        <v>23.4103047279914</v>
      </c>
      <c r="L39">
        <f t="shared" si="7"/>
        <v>0.0170442445826946</v>
      </c>
      <c r="M39">
        <f t="shared" si="9"/>
        <v>0.017057407861321</v>
      </c>
    </row>
    <row r="40" spans="1:13">
      <c r="A40" s="3" t="s">
        <v>47</v>
      </c>
      <c r="B40" s="3">
        <v>-0.239468684662474</v>
      </c>
      <c r="C40" s="3">
        <v>0.948652118100128</v>
      </c>
      <c r="D40" s="3">
        <v>0.981404958677686</v>
      </c>
      <c r="E40" s="3">
        <v>0.5</v>
      </c>
      <c r="F40" s="3">
        <v>1</v>
      </c>
      <c r="G40" s="3">
        <v>0.6</v>
      </c>
      <c r="I40">
        <f t="shared" si="8"/>
        <v>24.9672217854658</v>
      </c>
      <c r="J40">
        <f t="shared" si="5"/>
        <v>0.277348607942617</v>
      </c>
      <c r="K40">
        <f t="shared" si="6"/>
        <v>25.2445703934084</v>
      </c>
      <c r="L40">
        <f t="shared" si="7"/>
        <v>0.0109864657477013</v>
      </c>
      <c r="M40">
        <f t="shared" si="9"/>
        <v>0.0109949506007</v>
      </c>
    </row>
    <row r="41" spans="1:13">
      <c r="A41" s="3" t="s">
        <v>48</v>
      </c>
      <c r="B41" s="3">
        <v>-0.170347135464596</v>
      </c>
      <c r="C41" s="3">
        <v>0.933174224343675</v>
      </c>
      <c r="D41" s="3">
        <v>0.977973568281938</v>
      </c>
      <c r="E41" s="3">
        <v>0.5</v>
      </c>
      <c r="F41" s="3">
        <v>1</v>
      </c>
      <c r="G41" s="3">
        <v>0.8</v>
      </c>
      <c r="I41">
        <f t="shared" si="8"/>
        <v>24.4777661817076</v>
      </c>
      <c r="J41">
        <f t="shared" si="5"/>
        <v>0.302519023546283</v>
      </c>
      <c r="K41">
        <f t="shared" si="6"/>
        <v>24.7802852052539</v>
      </c>
      <c r="L41">
        <f t="shared" si="7"/>
        <v>0.0122080525321049</v>
      </c>
      <c r="M41">
        <f t="shared" si="9"/>
        <v>0.0122174808171889</v>
      </c>
    </row>
    <row r="42" spans="1:13">
      <c r="A42" s="3" t="s">
        <v>49</v>
      </c>
      <c r="B42" s="3">
        <v>-0.305665947193106</v>
      </c>
      <c r="C42" s="3">
        <v>0.943488943488944</v>
      </c>
      <c r="D42" s="3">
        <v>0.975</v>
      </c>
      <c r="E42" s="3">
        <v>0.5</v>
      </c>
      <c r="F42" s="3">
        <v>1</v>
      </c>
      <c r="G42" s="3">
        <v>0.6</v>
      </c>
      <c r="I42">
        <f t="shared" si="8"/>
        <v>25.4368580234293</v>
      </c>
      <c r="J42">
        <f t="shared" si="5"/>
        <v>0.260504200334601</v>
      </c>
      <c r="K42">
        <f t="shared" si="6"/>
        <v>25.6973622237639</v>
      </c>
      <c r="L42">
        <f t="shared" si="7"/>
        <v>0.0101373906810442</v>
      </c>
      <c r="M42">
        <f t="shared" si="9"/>
        <v>0.0101452197929436</v>
      </c>
    </row>
    <row r="43" spans="1:13">
      <c r="A43" s="3" t="s">
        <v>50</v>
      </c>
      <c r="B43" s="3">
        <v>-0.193631833373247</v>
      </c>
      <c r="C43" s="3">
        <v>0.923664122137405</v>
      </c>
      <c r="D43" s="3">
        <v>0.959641255605381</v>
      </c>
      <c r="E43" s="3">
        <v>0.5</v>
      </c>
      <c r="F43" s="3">
        <v>1</v>
      </c>
      <c r="G43" s="3">
        <v>0.7</v>
      </c>
      <c r="I43">
        <f t="shared" si="8"/>
        <v>24.6426537318829</v>
      </c>
      <c r="J43">
        <f t="shared" si="5"/>
        <v>0.291611359979873</v>
      </c>
      <c r="K43">
        <f t="shared" si="6"/>
        <v>24.9342650918628</v>
      </c>
      <c r="L43">
        <f t="shared" si="7"/>
        <v>0.0116952057301676</v>
      </c>
      <c r="M43">
        <f t="shared" si="9"/>
        <v>0.0117042379434096</v>
      </c>
    </row>
    <row r="44" spans="1:13">
      <c r="A44" s="3" t="s">
        <v>51</v>
      </c>
      <c r="B44" s="3">
        <v>-0.296070023939037</v>
      </c>
      <c r="C44" s="3">
        <v>0.891566265060241</v>
      </c>
      <c r="D44" s="3">
        <v>0.987012987012987</v>
      </c>
      <c r="E44" s="3">
        <v>0.5</v>
      </c>
      <c r="F44" s="3">
        <v>1</v>
      </c>
      <c r="G44" s="3">
        <v>0.6</v>
      </c>
      <c r="I44">
        <f t="shared" si="8"/>
        <v>25.3691409643484</v>
      </c>
      <c r="J44">
        <f t="shared" si="5"/>
        <v>0.260857594536087</v>
      </c>
      <c r="K44">
        <f t="shared" si="6"/>
        <v>25.6299985588845</v>
      </c>
      <c r="L44">
        <f t="shared" si="7"/>
        <v>0.0101778232229226</v>
      </c>
      <c r="M44">
        <f t="shared" si="9"/>
        <v>0.0101856835608944</v>
      </c>
    </row>
    <row r="45" spans="1:13">
      <c r="A45" s="3" t="s">
        <v>52</v>
      </c>
      <c r="B45" s="3">
        <v>-0.318873167272928</v>
      </c>
      <c r="C45" s="3">
        <v>0.879268292682927</v>
      </c>
      <c r="D45" s="3">
        <v>0.945578231292517</v>
      </c>
      <c r="E45" s="3">
        <v>0.5</v>
      </c>
      <c r="F45" s="3">
        <v>1</v>
      </c>
      <c r="G45" s="3">
        <v>1</v>
      </c>
      <c r="I45">
        <f t="shared" si="8"/>
        <v>25.5268005129682</v>
      </c>
      <c r="J45">
        <f t="shared" ref="J45:J76" si="10">(B45-$B$131)*(B45-$B$131)*$P$2+(C45-$C$131)*(C45-$C$131)*$P$3+(D45-$D$131)*(D45-$D$131)*$P$4+(E45-$E$131)*(E45-$E$131)*$P$5+(F45-$F$131)*(F45-$F$131)*$P$6+(G45-$G$131)*(G45-$G$131)*$P$7</f>
        <v>0.265447539872641</v>
      </c>
      <c r="K45">
        <f t="shared" ref="K45:K76" si="11">I45+J45</f>
        <v>25.7922480528408</v>
      </c>
      <c r="L45">
        <f t="shared" ref="L45:L76" si="12">J45/K45</f>
        <v>0.0102917566289226</v>
      </c>
      <c r="M45">
        <f t="shared" si="9"/>
        <v>0.0102997049577209</v>
      </c>
    </row>
    <row r="46" spans="1:13">
      <c r="A46" s="3" t="s">
        <v>53</v>
      </c>
      <c r="B46" s="3">
        <v>-0.313032913640048</v>
      </c>
      <c r="C46" s="3">
        <v>0.942088091353997</v>
      </c>
      <c r="D46" s="3">
        <v>0.997214484679666</v>
      </c>
      <c r="E46" s="3">
        <v>0.75</v>
      </c>
      <c r="F46" s="3">
        <v>1</v>
      </c>
      <c r="G46" s="3">
        <v>0.4</v>
      </c>
      <c r="I46">
        <f t="shared" si="8"/>
        <v>25.4686488134143</v>
      </c>
      <c r="J46">
        <f t="shared" si="10"/>
        <v>0.303492212047322</v>
      </c>
      <c r="K46">
        <f t="shared" si="11"/>
        <v>25.7721410254616</v>
      </c>
      <c r="L46">
        <f t="shared" si="12"/>
        <v>0.0117759797972348</v>
      </c>
      <c r="M46">
        <f t="shared" si="9"/>
        <v>0.0117850743923292</v>
      </c>
    </row>
    <row r="47" spans="1:13">
      <c r="A47" s="3" t="s">
        <v>54</v>
      </c>
      <c r="B47" s="3">
        <v>-0.370930862482625</v>
      </c>
      <c r="C47" s="3">
        <v>0.94681861348528</v>
      </c>
      <c r="D47" s="3">
        <v>0.997222222222222</v>
      </c>
      <c r="E47" s="3">
        <v>0.75</v>
      </c>
      <c r="F47" s="3">
        <v>1</v>
      </c>
      <c r="G47" s="3">
        <v>0.7</v>
      </c>
      <c r="I47">
        <f t="shared" ref="I47:I78" si="13">(B47-$B$130)*(B47-$B$130)*$P$2+(C47-$C$130)*(C47-$C$130)*$P$3+(D47-$D$130)*(D47-$D$130)*$P$4+(E47-$E$130)*(E47-$E$130)*$P$5+(F47-$F$130)*(F47-$F$130)*$P$6+(G47-$G$130)*(G47-$G$130)*$P$7</f>
        <v>25.874422331834</v>
      </c>
      <c r="J47">
        <f t="shared" si="10"/>
        <v>0.296239727669864</v>
      </c>
      <c r="K47">
        <f t="shared" si="11"/>
        <v>26.1706620595039</v>
      </c>
      <c r="L47">
        <f t="shared" si="12"/>
        <v>0.011319535096067</v>
      </c>
      <c r="M47">
        <f t="shared" si="9"/>
        <v>0.0113282771786902</v>
      </c>
    </row>
    <row r="48" spans="1:13">
      <c r="A48" s="3" t="s">
        <v>55</v>
      </c>
      <c r="B48" s="3">
        <v>-0.391920653519653</v>
      </c>
      <c r="C48" s="3">
        <v>0.971438060445035</v>
      </c>
      <c r="D48" s="3">
        <v>0.961456102783726</v>
      </c>
      <c r="E48" s="3">
        <v>0.5</v>
      </c>
      <c r="F48" s="3">
        <v>1</v>
      </c>
      <c r="G48" s="3">
        <v>0.7</v>
      </c>
      <c r="I48">
        <f t="shared" si="13"/>
        <v>26.0528509207924</v>
      </c>
      <c r="J48">
        <f t="shared" si="10"/>
        <v>0.248230517651598</v>
      </c>
      <c r="K48">
        <f t="shared" si="11"/>
        <v>26.301081438444</v>
      </c>
      <c r="L48">
        <f t="shared" si="12"/>
        <v>0.0094380346387112</v>
      </c>
      <c r="M48">
        <f t="shared" si="9"/>
        <v>0.00944532363758895</v>
      </c>
    </row>
    <row r="49" spans="1:13">
      <c r="A49" s="3" t="s">
        <v>56</v>
      </c>
      <c r="B49" s="3">
        <v>-0.423046110761449</v>
      </c>
      <c r="C49" s="3">
        <v>0.970020325203252</v>
      </c>
      <c r="D49" s="3">
        <v>0.998101265822785</v>
      </c>
      <c r="E49" s="3">
        <v>0.75</v>
      </c>
      <c r="F49" s="3">
        <v>1</v>
      </c>
      <c r="G49" s="3">
        <v>0.7</v>
      </c>
      <c r="I49">
        <f t="shared" si="13"/>
        <v>26.2504438088956</v>
      </c>
      <c r="J49">
        <f t="shared" si="10"/>
        <v>0.290773355020778</v>
      </c>
      <c r="K49">
        <f t="shared" si="11"/>
        <v>26.5412171639164</v>
      </c>
      <c r="L49">
        <f t="shared" si="12"/>
        <v>0.0109555395754831</v>
      </c>
      <c r="M49">
        <f t="shared" si="9"/>
        <v>0.0109640005441835</v>
      </c>
    </row>
    <row r="50" spans="1:13">
      <c r="A50" s="3" t="s">
        <v>57</v>
      </c>
      <c r="B50" s="3">
        <v>-0.416093577493218</v>
      </c>
      <c r="C50" s="3">
        <v>0.91114245416079</v>
      </c>
      <c r="D50" s="3">
        <v>0.995110024449878</v>
      </c>
      <c r="E50" s="3">
        <v>0.75</v>
      </c>
      <c r="F50" s="3">
        <v>1</v>
      </c>
      <c r="G50" s="3">
        <v>0.6</v>
      </c>
      <c r="I50">
        <f t="shared" si="13"/>
        <v>26.2029475000945</v>
      </c>
      <c r="J50">
        <f t="shared" si="10"/>
        <v>0.287319306382069</v>
      </c>
      <c r="K50">
        <f t="shared" si="11"/>
        <v>26.4902668064766</v>
      </c>
      <c r="L50">
        <f t="shared" si="12"/>
        <v>0.0108462216889345</v>
      </c>
      <c r="M50">
        <f t="shared" si="9"/>
        <v>0.0108545982313764</v>
      </c>
    </row>
    <row r="51" spans="1:13">
      <c r="A51" s="3" t="s">
        <v>58</v>
      </c>
      <c r="B51" s="3">
        <v>-0.372529663579556</v>
      </c>
      <c r="C51" s="3">
        <v>0.962686567164179</v>
      </c>
      <c r="D51" s="3">
        <v>1</v>
      </c>
      <c r="E51" s="3">
        <v>0.5</v>
      </c>
      <c r="F51" s="3">
        <v>1</v>
      </c>
      <c r="G51" s="3">
        <v>0.8</v>
      </c>
      <c r="I51">
        <f t="shared" si="13"/>
        <v>25.9114747707997</v>
      </c>
      <c r="J51">
        <f t="shared" si="10"/>
        <v>0.253540907580012</v>
      </c>
      <c r="K51">
        <f t="shared" si="11"/>
        <v>26.1650156783797</v>
      </c>
      <c r="L51">
        <f t="shared" si="12"/>
        <v>0.00969007283223281</v>
      </c>
      <c r="M51">
        <f t="shared" si="9"/>
        <v>0.00969755648033363</v>
      </c>
    </row>
    <row r="52" spans="1:13">
      <c r="A52" s="3" t="s">
        <v>59</v>
      </c>
      <c r="B52" s="3">
        <v>-0.469330672473964</v>
      </c>
      <c r="C52" s="3">
        <v>0.949790794979079</v>
      </c>
      <c r="D52" s="3">
        <v>0.968421052631579</v>
      </c>
      <c r="E52" s="3">
        <v>0.75</v>
      </c>
      <c r="F52" s="3">
        <v>1</v>
      </c>
      <c r="G52" s="3">
        <v>0.8</v>
      </c>
      <c r="I52">
        <f t="shared" si="13"/>
        <v>26.5853387049688</v>
      </c>
      <c r="J52">
        <f t="shared" si="10"/>
        <v>0.288129720746302</v>
      </c>
      <c r="K52">
        <f t="shared" si="11"/>
        <v>26.8734684257151</v>
      </c>
      <c r="L52">
        <f t="shared" si="12"/>
        <v>0.0107217169061286</v>
      </c>
      <c r="M52">
        <f t="shared" si="9"/>
        <v>0.0107299972934643</v>
      </c>
    </row>
    <row r="53" spans="1:13">
      <c r="A53" s="3" t="s">
        <v>60</v>
      </c>
      <c r="B53" s="3">
        <v>-0.455085470003995</v>
      </c>
      <c r="C53" s="3">
        <v>0.984787018255578</v>
      </c>
      <c r="D53" s="3">
        <v>0.992700729927007</v>
      </c>
      <c r="E53" s="3">
        <v>0.75</v>
      </c>
      <c r="F53" s="3">
        <v>1</v>
      </c>
      <c r="G53" s="3">
        <v>0.8</v>
      </c>
      <c r="I53">
        <f t="shared" si="13"/>
        <v>26.4813547867273</v>
      </c>
      <c r="J53">
        <f t="shared" si="10"/>
        <v>0.291018570531229</v>
      </c>
      <c r="K53">
        <f t="shared" si="11"/>
        <v>26.7723733572585</v>
      </c>
      <c r="L53">
        <f t="shared" si="12"/>
        <v>0.0108701072799109</v>
      </c>
      <c r="M53">
        <f t="shared" si="9"/>
        <v>0.0108785022692066</v>
      </c>
    </row>
    <row r="54" spans="1:13">
      <c r="A54" s="3" t="s">
        <v>61</v>
      </c>
      <c r="B54" s="3">
        <v>-0.485877865070919</v>
      </c>
      <c r="C54" s="3">
        <v>0.916666666666667</v>
      </c>
      <c r="D54" s="3">
        <v>1</v>
      </c>
      <c r="E54" s="3">
        <v>0.75</v>
      </c>
      <c r="F54" s="3">
        <v>1</v>
      </c>
      <c r="G54" s="3">
        <v>0.5</v>
      </c>
      <c r="I54">
        <f t="shared" si="13"/>
        <v>26.7133158295986</v>
      </c>
      <c r="J54">
        <f t="shared" si="10"/>
        <v>0.281679287102168</v>
      </c>
      <c r="K54">
        <f t="shared" si="11"/>
        <v>26.9949951167008</v>
      </c>
      <c r="L54">
        <f t="shared" si="12"/>
        <v>0.0104345003910708</v>
      </c>
      <c r="M54">
        <f t="shared" si="9"/>
        <v>0.0104425589609481</v>
      </c>
    </row>
    <row r="55" spans="1:13">
      <c r="A55" s="3" t="s">
        <v>62</v>
      </c>
      <c r="B55" s="3">
        <v>-0.398057763021764</v>
      </c>
      <c r="C55" s="3">
        <v>0.904009720534629</v>
      </c>
      <c r="D55" s="3">
        <v>0.990716180371353</v>
      </c>
      <c r="E55" s="3">
        <v>0.75</v>
      </c>
      <c r="F55" s="3">
        <v>1</v>
      </c>
      <c r="G55" s="3">
        <v>0.4</v>
      </c>
      <c r="I55">
        <f t="shared" si="13"/>
        <v>26.0792870473345</v>
      </c>
      <c r="J55">
        <f t="shared" si="10"/>
        <v>0.28772501348543</v>
      </c>
      <c r="K55">
        <f t="shared" si="11"/>
        <v>26.3670120608199</v>
      </c>
      <c r="L55">
        <f t="shared" si="12"/>
        <v>0.01091231015565</v>
      </c>
      <c r="M55">
        <f t="shared" si="9"/>
        <v>0.0109207377382477</v>
      </c>
    </row>
    <row r="56" spans="1:13">
      <c r="A56" s="3" t="s">
        <v>63</v>
      </c>
      <c r="B56" s="3">
        <v>-0.447957962751535</v>
      </c>
      <c r="C56" s="3">
        <v>0.976539589442815</v>
      </c>
      <c r="D56" s="3">
        <v>1</v>
      </c>
      <c r="E56" s="3">
        <v>1</v>
      </c>
      <c r="F56" s="3">
        <v>1</v>
      </c>
      <c r="G56" s="3">
        <v>0.6</v>
      </c>
      <c r="I56">
        <f t="shared" si="13"/>
        <v>26.4243964724292</v>
      </c>
      <c r="J56">
        <f t="shared" si="10"/>
        <v>0.351040450982255</v>
      </c>
      <c r="K56">
        <f t="shared" si="11"/>
        <v>26.7754369234114</v>
      </c>
      <c r="L56">
        <f t="shared" si="12"/>
        <v>0.0131105405296045</v>
      </c>
      <c r="M56">
        <f t="shared" si="9"/>
        <v>0.0131206658066209</v>
      </c>
    </row>
    <row r="57" spans="1:13">
      <c r="A57" s="3" t="s">
        <v>64</v>
      </c>
      <c r="B57" s="3">
        <v>-0.445764691886483</v>
      </c>
      <c r="C57" s="3">
        <v>0.84</v>
      </c>
      <c r="D57" s="3">
        <v>0.932926829268293</v>
      </c>
      <c r="E57" s="3">
        <v>0.5</v>
      </c>
      <c r="F57" s="3">
        <v>1</v>
      </c>
      <c r="G57" s="3">
        <v>0.7</v>
      </c>
      <c r="I57">
        <f t="shared" si="13"/>
        <v>26.4447488120262</v>
      </c>
      <c r="J57">
        <f t="shared" si="10"/>
        <v>0.237496853933292</v>
      </c>
      <c r="K57">
        <f t="shared" si="11"/>
        <v>26.6822456659595</v>
      </c>
      <c r="L57">
        <f t="shared" si="12"/>
        <v>0.00890093198700604</v>
      </c>
      <c r="M57">
        <f t="shared" si="9"/>
        <v>0.00890780618123691</v>
      </c>
    </row>
    <row r="58" spans="1:13">
      <c r="A58" s="3" t="s">
        <v>65</v>
      </c>
      <c r="B58" s="3">
        <v>-0.494502486909379</v>
      </c>
      <c r="C58" s="3">
        <v>0.926605504587156</v>
      </c>
      <c r="D58" s="3">
        <v>0.976905311778291</v>
      </c>
      <c r="E58" s="3">
        <v>0.5</v>
      </c>
      <c r="F58" s="3">
        <v>1</v>
      </c>
      <c r="G58" s="3">
        <v>0.6</v>
      </c>
      <c r="I58">
        <f t="shared" si="13"/>
        <v>26.8006291523712</v>
      </c>
      <c r="J58">
        <f t="shared" si="10"/>
        <v>0.236824353342958</v>
      </c>
      <c r="K58">
        <f t="shared" si="11"/>
        <v>27.0374535057141</v>
      </c>
      <c r="L58">
        <f t="shared" si="12"/>
        <v>0.00875912198213885</v>
      </c>
      <c r="M58">
        <f t="shared" si="9"/>
        <v>0.00876588665643195</v>
      </c>
    </row>
    <row r="59" spans="1:13">
      <c r="A59" s="3" t="s">
        <v>66</v>
      </c>
      <c r="B59" s="3">
        <v>-0.482809983444979</v>
      </c>
      <c r="C59" s="3">
        <v>1</v>
      </c>
      <c r="D59" s="3">
        <v>1</v>
      </c>
      <c r="E59" s="3">
        <v>1</v>
      </c>
      <c r="F59" s="3">
        <v>1</v>
      </c>
      <c r="G59" s="3">
        <v>0.8</v>
      </c>
      <c r="I59">
        <f t="shared" si="13"/>
        <v>26.6743407131009</v>
      </c>
      <c r="J59">
        <f t="shared" si="10"/>
        <v>0.35417653170265</v>
      </c>
      <c r="K59">
        <f t="shared" si="11"/>
        <v>27.0285172448035</v>
      </c>
      <c r="L59">
        <f t="shared" si="12"/>
        <v>0.0131038091544124</v>
      </c>
      <c r="M59">
        <f t="shared" si="9"/>
        <v>0.0131139292327843</v>
      </c>
    </row>
    <row r="60" spans="1:13">
      <c r="A60" s="3" t="s">
        <v>67</v>
      </c>
      <c r="B60" s="3">
        <v>-0.493648437007518</v>
      </c>
      <c r="C60" s="3">
        <v>0.929936305732484</v>
      </c>
      <c r="D60" s="3">
        <v>0.95</v>
      </c>
      <c r="E60" s="3">
        <v>0.5</v>
      </c>
      <c r="F60" s="3">
        <v>1</v>
      </c>
      <c r="G60" s="3">
        <v>0.7</v>
      </c>
      <c r="I60">
        <f t="shared" si="13"/>
        <v>26.7921568982859</v>
      </c>
      <c r="J60">
        <f t="shared" si="10"/>
        <v>0.238206461857591</v>
      </c>
      <c r="K60">
        <f t="shared" si="11"/>
        <v>27.0303633601435</v>
      </c>
      <c r="L60">
        <f t="shared" si="12"/>
        <v>0.00881255122929009</v>
      </c>
      <c r="M60">
        <f t="shared" si="9"/>
        <v>0.00881935716701752</v>
      </c>
    </row>
    <row r="61" spans="1:13">
      <c r="A61" s="3" t="s">
        <v>68</v>
      </c>
      <c r="B61" s="3">
        <v>-0.500072181696722</v>
      </c>
      <c r="C61" s="3">
        <v>0.989690721649484</v>
      </c>
      <c r="D61" s="3">
        <v>1</v>
      </c>
      <c r="E61" s="3">
        <v>1</v>
      </c>
      <c r="F61" s="3">
        <v>1</v>
      </c>
      <c r="G61" s="3">
        <v>0.5</v>
      </c>
      <c r="I61">
        <f t="shared" si="13"/>
        <v>26.8075080899093</v>
      </c>
      <c r="J61">
        <f t="shared" si="10"/>
        <v>0.348183589632702</v>
      </c>
      <c r="K61">
        <f t="shared" si="11"/>
        <v>27.155691679542</v>
      </c>
      <c r="L61">
        <f t="shared" si="12"/>
        <v>0.012821753676597</v>
      </c>
      <c r="M61">
        <f t="shared" si="9"/>
        <v>0.0128316559233822</v>
      </c>
    </row>
    <row r="62" spans="1:13">
      <c r="A62" s="3" t="s">
        <v>69</v>
      </c>
      <c r="B62" s="3">
        <v>-0.507808917201946</v>
      </c>
      <c r="C62" s="3">
        <v>0.939024390243902</v>
      </c>
      <c r="D62" s="3">
        <v>1</v>
      </c>
      <c r="E62" s="3">
        <v>1</v>
      </c>
      <c r="F62" s="3">
        <v>1</v>
      </c>
      <c r="G62" s="3">
        <v>0.6</v>
      </c>
      <c r="I62">
        <f t="shared" si="13"/>
        <v>26.8614845244798</v>
      </c>
      <c r="J62">
        <f t="shared" si="10"/>
        <v>0.346736220911809</v>
      </c>
      <c r="K62">
        <f t="shared" si="11"/>
        <v>27.2082207453916</v>
      </c>
      <c r="L62">
        <f t="shared" si="12"/>
        <v>0.0127438035789436</v>
      </c>
      <c r="M62">
        <f t="shared" si="9"/>
        <v>0.0127536456248293</v>
      </c>
    </row>
    <row r="63" spans="1:13">
      <c r="A63" s="3" t="s">
        <v>70</v>
      </c>
      <c r="B63" s="3">
        <v>-0.500051523806565</v>
      </c>
      <c r="C63" s="3">
        <v>0.861386138613861</v>
      </c>
      <c r="D63" s="3">
        <v>0.887043189368771</v>
      </c>
      <c r="E63" s="3">
        <v>0.5</v>
      </c>
      <c r="F63" s="3">
        <v>1</v>
      </c>
      <c r="G63" s="3">
        <v>0.6</v>
      </c>
      <c r="I63">
        <f t="shared" si="13"/>
        <v>26.8430478209325</v>
      </c>
      <c r="J63">
        <f t="shared" si="10"/>
        <v>0.233360703022391</v>
      </c>
      <c r="K63">
        <f t="shared" si="11"/>
        <v>27.0764085239549</v>
      </c>
      <c r="L63">
        <f t="shared" si="12"/>
        <v>0.00861859883728426</v>
      </c>
      <c r="M63">
        <f t="shared" si="9"/>
        <v>0.00862525498548222</v>
      </c>
    </row>
    <row r="64" spans="1:13">
      <c r="A64" s="3" t="s">
        <v>71</v>
      </c>
      <c r="B64" s="3">
        <v>-0.502371959053718</v>
      </c>
      <c r="C64" s="3">
        <v>0.922448979591837</v>
      </c>
      <c r="D64" s="3">
        <v>0.987654320987654</v>
      </c>
      <c r="E64" s="3">
        <v>0.5</v>
      </c>
      <c r="F64" s="3">
        <v>1</v>
      </c>
      <c r="G64" s="3">
        <v>0.6</v>
      </c>
      <c r="I64">
        <f t="shared" si="13"/>
        <v>26.8582537081208</v>
      </c>
      <c r="J64">
        <f t="shared" si="10"/>
        <v>0.236670247910768</v>
      </c>
      <c r="K64">
        <f t="shared" si="11"/>
        <v>27.0949239560315</v>
      </c>
      <c r="L64">
        <f t="shared" si="12"/>
        <v>0.00873485558751986</v>
      </c>
      <c r="M64">
        <f t="shared" si="9"/>
        <v>0.00874160152086424</v>
      </c>
    </row>
    <row r="65" spans="1:13">
      <c r="A65" s="3" t="s">
        <v>72</v>
      </c>
      <c r="B65" s="3">
        <v>-0.474310994125642</v>
      </c>
      <c r="C65" s="3">
        <v>0.842105263157895</v>
      </c>
      <c r="D65" s="3">
        <v>1</v>
      </c>
      <c r="E65" s="3">
        <v>0.5</v>
      </c>
      <c r="F65" s="3">
        <v>1</v>
      </c>
      <c r="G65" s="3">
        <v>0.6</v>
      </c>
      <c r="I65">
        <f t="shared" si="13"/>
        <v>26.654577151707</v>
      </c>
      <c r="J65">
        <f t="shared" si="10"/>
        <v>0.235217091849239</v>
      </c>
      <c r="K65">
        <f t="shared" si="11"/>
        <v>26.8897942435562</v>
      </c>
      <c r="L65">
        <f t="shared" si="12"/>
        <v>0.00874744855682955</v>
      </c>
      <c r="M65">
        <f t="shared" si="9"/>
        <v>0.00875420421573044</v>
      </c>
    </row>
    <row r="66" spans="1:13">
      <c r="A66" s="3" t="s">
        <v>73</v>
      </c>
      <c r="B66" s="3">
        <v>-0.480827487371313</v>
      </c>
      <c r="C66" s="3">
        <v>0.939393939393939</v>
      </c>
      <c r="D66" s="3">
        <v>0.961904761904762</v>
      </c>
      <c r="E66" s="3">
        <v>0.5</v>
      </c>
      <c r="F66" s="3">
        <v>1</v>
      </c>
      <c r="G66" s="3">
        <v>0.5</v>
      </c>
      <c r="I66">
        <f t="shared" si="13"/>
        <v>26.7035790186755</v>
      </c>
      <c r="J66">
        <f t="shared" si="10"/>
        <v>0.236575059707827</v>
      </c>
      <c r="K66">
        <f t="shared" si="11"/>
        <v>26.9401540783833</v>
      </c>
      <c r="L66">
        <f t="shared" si="12"/>
        <v>0.00878150358826842</v>
      </c>
      <c r="M66">
        <f t="shared" si="9"/>
        <v>0.00878828554788714</v>
      </c>
    </row>
    <row r="67" spans="1:13">
      <c r="A67" s="3" t="s">
        <v>74</v>
      </c>
      <c r="B67" s="3">
        <v>-0.511108317218882</v>
      </c>
      <c r="C67" s="3">
        <v>0.891304347826087</v>
      </c>
      <c r="D67" s="3">
        <v>1</v>
      </c>
      <c r="E67" s="3">
        <v>0.75</v>
      </c>
      <c r="F67" s="3">
        <v>1</v>
      </c>
      <c r="G67" s="3">
        <v>0.5</v>
      </c>
      <c r="I67">
        <f t="shared" si="13"/>
        <v>26.898361597199</v>
      </c>
      <c r="J67">
        <f t="shared" si="10"/>
        <v>0.280169249854345</v>
      </c>
      <c r="K67">
        <f t="shared" si="11"/>
        <v>27.1785308470533</v>
      </c>
      <c r="L67">
        <f t="shared" si="12"/>
        <v>0.0103084766218966</v>
      </c>
      <c r="M67">
        <f t="shared" ref="M67:M98" si="14">L67/$L$130</f>
        <v>0.0103164378635539</v>
      </c>
    </row>
    <row r="68" spans="1:13">
      <c r="A68" s="3" t="s">
        <v>75</v>
      </c>
      <c r="B68" s="3">
        <v>-0.5054624857567</v>
      </c>
      <c r="C68" s="3">
        <v>0.943157894736842</v>
      </c>
      <c r="D68" s="3">
        <v>0.982089552238806</v>
      </c>
      <c r="E68" s="3">
        <v>0.75</v>
      </c>
      <c r="F68" s="3">
        <v>1</v>
      </c>
      <c r="G68" s="3">
        <v>0.8</v>
      </c>
      <c r="I68">
        <f t="shared" si="13"/>
        <v>26.8494175738618</v>
      </c>
      <c r="J68">
        <f t="shared" si="10"/>
        <v>0.286832224934892</v>
      </c>
      <c r="K68">
        <f t="shared" si="11"/>
        <v>27.1362497987967</v>
      </c>
      <c r="L68">
        <f t="shared" si="12"/>
        <v>0.0105700760813166</v>
      </c>
      <c r="M68">
        <f t="shared" si="14"/>
        <v>0.0105782393563673</v>
      </c>
    </row>
    <row r="69" spans="1:13">
      <c r="A69" s="3" t="s">
        <v>76</v>
      </c>
      <c r="B69" s="3">
        <v>-0.50074653285414</v>
      </c>
      <c r="C69" s="3">
        <v>0.920833333333333</v>
      </c>
      <c r="D69" s="3">
        <v>0.953488372093023</v>
      </c>
      <c r="E69" s="3">
        <v>0.5</v>
      </c>
      <c r="F69" s="3">
        <v>1</v>
      </c>
      <c r="G69" s="3">
        <v>0.8</v>
      </c>
      <c r="I69">
        <f t="shared" si="13"/>
        <v>26.8425350108869</v>
      </c>
      <c r="J69">
        <f t="shared" si="10"/>
        <v>0.240031617762642</v>
      </c>
      <c r="K69">
        <f t="shared" si="11"/>
        <v>27.0825666286495</v>
      </c>
      <c r="L69">
        <f t="shared" si="12"/>
        <v>0.00886295678891537</v>
      </c>
      <c r="M69">
        <f t="shared" si="14"/>
        <v>0.00886980165488174</v>
      </c>
    </row>
    <row r="70" spans="1:13">
      <c r="A70" s="3" t="s">
        <v>77</v>
      </c>
      <c r="B70" s="3">
        <v>-0.494211091652083</v>
      </c>
      <c r="C70" s="3">
        <v>0.942231075697211</v>
      </c>
      <c r="D70" s="3">
        <v>0.981927710843373</v>
      </c>
      <c r="E70" s="3">
        <v>0.5</v>
      </c>
      <c r="F70" s="3">
        <v>1</v>
      </c>
      <c r="G70" s="3">
        <v>0.6</v>
      </c>
      <c r="I70">
        <f t="shared" si="13"/>
        <v>26.7983285957834</v>
      </c>
      <c r="J70">
        <f t="shared" si="10"/>
        <v>0.237558889407854</v>
      </c>
      <c r="K70">
        <f t="shared" si="11"/>
        <v>27.0358874851913</v>
      </c>
      <c r="L70">
        <f t="shared" si="12"/>
        <v>0.00878679827092695</v>
      </c>
      <c r="M70">
        <f t="shared" si="14"/>
        <v>0.00879358431963174</v>
      </c>
    </row>
    <row r="71" spans="1:13">
      <c r="A71" s="3" t="s">
        <v>78</v>
      </c>
      <c r="B71" s="3">
        <v>-0.508749586095811</v>
      </c>
      <c r="C71" s="3">
        <v>0.938053097345133</v>
      </c>
      <c r="D71" s="3">
        <v>1</v>
      </c>
      <c r="E71" s="3">
        <v>1</v>
      </c>
      <c r="F71" s="3">
        <v>1</v>
      </c>
      <c r="G71" s="3">
        <v>1</v>
      </c>
      <c r="I71">
        <f t="shared" si="13"/>
        <v>26.8631080691437</v>
      </c>
      <c r="J71">
        <f t="shared" si="10"/>
        <v>0.357243085736235</v>
      </c>
      <c r="K71">
        <f t="shared" si="11"/>
        <v>27.2203511548799</v>
      </c>
      <c r="L71">
        <f t="shared" si="12"/>
        <v>0.0131241174554866</v>
      </c>
      <c r="M71">
        <f t="shared" si="14"/>
        <v>0.0131342532179696</v>
      </c>
    </row>
    <row r="72" spans="1:13">
      <c r="A72" s="3" t="s">
        <v>79</v>
      </c>
      <c r="B72" s="3">
        <v>-0.50184718251809</v>
      </c>
      <c r="C72" s="3">
        <v>0.821428571428571</v>
      </c>
      <c r="D72" s="3">
        <v>1</v>
      </c>
      <c r="E72" s="3">
        <v>0</v>
      </c>
      <c r="F72" s="3">
        <v>1</v>
      </c>
      <c r="G72" s="3">
        <v>0.6</v>
      </c>
      <c r="I72">
        <f t="shared" si="13"/>
        <v>26.9656219786977</v>
      </c>
      <c r="J72">
        <f t="shared" si="10"/>
        <v>0.197346283042147</v>
      </c>
      <c r="K72">
        <f t="shared" si="11"/>
        <v>27.1629682617399</v>
      </c>
      <c r="L72">
        <f t="shared" si="12"/>
        <v>0.00726526943375761</v>
      </c>
      <c r="M72">
        <f t="shared" si="14"/>
        <v>0.00727088040497952</v>
      </c>
    </row>
    <row r="73" spans="1:13">
      <c r="A73" s="3" t="s">
        <v>80</v>
      </c>
      <c r="B73" s="3">
        <v>-0.509610340113238</v>
      </c>
      <c r="C73" s="3">
        <v>0.947229551451187</v>
      </c>
      <c r="D73" s="3">
        <v>1</v>
      </c>
      <c r="E73" s="3">
        <v>1</v>
      </c>
      <c r="F73" s="3">
        <v>1</v>
      </c>
      <c r="G73" s="3">
        <v>0.6</v>
      </c>
      <c r="I73">
        <f t="shared" si="13"/>
        <v>26.8746173940968</v>
      </c>
      <c r="J73">
        <f t="shared" si="10"/>
        <v>0.34705782821353</v>
      </c>
      <c r="K73">
        <f t="shared" si="11"/>
        <v>27.2216752223104</v>
      </c>
      <c r="L73">
        <f t="shared" si="12"/>
        <v>0.0127493192604505</v>
      </c>
      <c r="M73">
        <f t="shared" si="14"/>
        <v>0.0127591655660998</v>
      </c>
    </row>
    <row r="74" spans="1:13">
      <c r="A74" s="3" t="s">
        <v>81</v>
      </c>
      <c r="B74" s="3">
        <v>-0.513045634777881</v>
      </c>
      <c r="C74" s="3">
        <v>0.857142857142857</v>
      </c>
      <c r="D74" s="3">
        <v>1</v>
      </c>
      <c r="E74" s="3">
        <v>0.75</v>
      </c>
      <c r="F74" s="3">
        <v>1</v>
      </c>
      <c r="G74" s="3">
        <v>0.5</v>
      </c>
      <c r="I74">
        <f t="shared" si="13"/>
        <v>26.9132226812279</v>
      </c>
      <c r="J74">
        <f t="shared" si="10"/>
        <v>0.279069908681707</v>
      </c>
      <c r="K74">
        <f t="shared" si="11"/>
        <v>27.1922925899096</v>
      </c>
      <c r="L74">
        <f t="shared" si="12"/>
        <v>0.0102628311959714</v>
      </c>
      <c r="M74">
        <f t="shared" si="14"/>
        <v>0.0102707571856434</v>
      </c>
    </row>
    <row r="75" spans="1:13">
      <c r="A75" s="3" t="s">
        <v>82</v>
      </c>
      <c r="B75" s="3">
        <v>-0.509062098600255</v>
      </c>
      <c r="C75" s="3">
        <v>0.884210526315789</v>
      </c>
      <c r="D75" s="3">
        <v>0.914893617021277</v>
      </c>
      <c r="E75" s="3">
        <v>0.5</v>
      </c>
      <c r="F75" s="3">
        <v>1</v>
      </c>
      <c r="G75" s="3">
        <v>0.5</v>
      </c>
      <c r="I75">
        <f t="shared" si="13"/>
        <v>26.9112421949276</v>
      </c>
      <c r="J75">
        <f t="shared" si="10"/>
        <v>0.233154393708984</v>
      </c>
      <c r="K75">
        <f t="shared" si="11"/>
        <v>27.1443965886366</v>
      </c>
      <c r="L75">
        <f t="shared" si="12"/>
        <v>0.00858941155489119</v>
      </c>
      <c r="M75">
        <f t="shared" si="14"/>
        <v>0.00859604516173634</v>
      </c>
    </row>
    <row r="76" spans="1:13">
      <c r="A76" s="3" t="s">
        <v>83</v>
      </c>
      <c r="B76" s="3">
        <v>-0.514767790930209</v>
      </c>
      <c r="C76" s="3">
        <v>1</v>
      </c>
      <c r="D76" s="3">
        <v>1</v>
      </c>
      <c r="E76" s="3">
        <v>1</v>
      </c>
      <c r="F76" s="3">
        <v>1</v>
      </c>
      <c r="G76" s="3">
        <v>0.6</v>
      </c>
      <c r="I76">
        <f t="shared" si="13"/>
        <v>26.9122259948083</v>
      </c>
      <c r="J76">
        <f t="shared" si="10"/>
        <v>0.349474679856986</v>
      </c>
      <c r="K76">
        <f t="shared" si="11"/>
        <v>27.2617006746653</v>
      </c>
      <c r="L76">
        <f t="shared" si="12"/>
        <v>0.0128192545295517</v>
      </c>
      <c r="M76">
        <f t="shared" si="14"/>
        <v>0.0128291548462444</v>
      </c>
    </row>
    <row r="77" spans="1:13">
      <c r="A77" s="3" t="s">
        <v>84</v>
      </c>
      <c r="B77" s="3">
        <v>-0.516712649299752</v>
      </c>
      <c r="C77" s="3">
        <v>0.694915254237288</v>
      </c>
      <c r="D77" s="3">
        <v>0.964285714285714</v>
      </c>
      <c r="E77" s="3">
        <v>0</v>
      </c>
      <c r="F77" s="3">
        <v>0</v>
      </c>
      <c r="G77" s="3">
        <v>0.5</v>
      </c>
      <c r="I77">
        <f t="shared" si="13"/>
        <v>27.2746331800305</v>
      </c>
      <c r="J77">
        <f t="shared" ref="J77:J102" si="15">(B77-$B$131)*(B77-$B$131)*$P$2+(C77-$C$131)*(C77-$C$131)*$P$3+(D77-$D$131)*(D77-$D$131)*$P$4+(E77-$E$131)*(E77-$E$131)*$P$5+(F77-$F$131)*(F77-$F$131)*$P$6+(G77-$G$131)*(G77-$G$131)*$P$7</f>
        <v>0.00142431386607898</v>
      </c>
      <c r="K77">
        <f t="shared" ref="K77:K102" si="16">I77+J77</f>
        <v>27.2760574938966</v>
      </c>
      <c r="L77">
        <f t="shared" ref="L77:L102" si="17">J77/K77</f>
        <v>5.22184654581291e-5</v>
      </c>
      <c r="M77">
        <f t="shared" si="14"/>
        <v>5.22587938051517e-5</v>
      </c>
    </row>
    <row r="78" spans="1:13">
      <c r="A78" s="3" t="s">
        <v>85</v>
      </c>
      <c r="B78" s="3">
        <v>-0.475153448997536</v>
      </c>
      <c r="C78" s="3">
        <v>0.967880085653105</v>
      </c>
      <c r="D78" s="3">
        <v>0.939393939393939</v>
      </c>
      <c r="E78" s="3">
        <v>0.5</v>
      </c>
      <c r="F78" s="3">
        <v>1</v>
      </c>
      <c r="G78" s="3">
        <v>0.4</v>
      </c>
      <c r="I78">
        <f t="shared" si="13"/>
        <v>26.6657303080156</v>
      </c>
      <c r="J78">
        <f t="shared" si="15"/>
        <v>0.237420555761978</v>
      </c>
      <c r="K78">
        <f t="shared" si="16"/>
        <v>26.9031508637776</v>
      </c>
      <c r="L78">
        <f t="shared" si="17"/>
        <v>0.00882500926988598</v>
      </c>
      <c r="M78">
        <f t="shared" si="14"/>
        <v>0.0088318248289644</v>
      </c>
    </row>
    <row r="79" spans="1:13">
      <c r="A79" s="3" t="s">
        <v>86</v>
      </c>
      <c r="B79" s="3">
        <v>-0.51098375935122</v>
      </c>
      <c r="C79" s="3">
        <v>0.917525773195876</v>
      </c>
      <c r="D79" s="3">
        <v>1</v>
      </c>
      <c r="E79" s="3">
        <v>1</v>
      </c>
      <c r="F79" s="3">
        <v>1</v>
      </c>
      <c r="G79" s="3">
        <v>0.6</v>
      </c>
      <c r="I79">
        <f t="shared" ref="I79:I102" si="18">(B79-$B$130)*(B79-$B$130)*$P$2+(C79-$C$130)*(C79-$C$130)*$P$3+(D79-$D$130)*(D79-$D$130)*$P$4+(E79-$E$130)*(E79-$E$130)*$P$5+(F79-$F$130)*(F79-$F$130)*$P$6+(G79-$G$130)*(G79-$G$130)*$P$7</f>
        <v>26.8849923588835</v>
      </c>
      <c r="J79">
        <f t="shared" si="15"/>
        <v>0.345839442720019</v>
      </c>
      <c r="K79">
        <f t="shared" si="16"/>
        <v>27.2308318016035</v>
      </c>
      <c r="L79">
        <f t="shared" si="17"/>
        <v>0.0127002893352547</v>
      </c>
      <c r="M79">
        <f t="shared" si="14"/>
        <v>0.0127100977750682</v>
      </c>
    </row>
    <row r="80" spans="1:13">
      <c r="A80" s="3" t="s">
        <v>87</v>
      </c>
      <c r="B80" s="3">
        <v>-0.512223108305279</v>
      </c>
      <c r="C80" s="3">
        <v>0.944272445820433</v>
      </c>
      <c r="D80" s="3">
        <v>1</v>
      </c>
      <c r="E80" s="3">
        <v>1</v>
      </c>
      <c r="F80" s="3">
        <v>1</v>
      </c>
      <c r="G80" s="3">
        <v>0.6</v>
      </c>
      <c r="I80">
        <f t="shared" si="18"/>
        <v>26.8937985019693</v>
      </c>
      <c r="J80">
        <f t="shared" si="15"/>
        <v>0.34690314606957</v>
      </c>
      <c r="K80">
        <f t="shared" si="16"/>
        <v>27.2407016480389</v>
      </c>
      <c r="L80">
        <f t="shared" si="17"/>
        <v>0.0127347360780828</v>
      </c>
      <c r="M80">
        <f t="shared" si="14"/>
        <v>0.012744571121133</v>
      </c>
    </row>
    <row r="81" spans="1:13">
      <c r="A81" s="3" t="s">
        <v>88</v>
      </c>
      <c r="B81" s="3">
        <v>-0.511562171735575</v>
      </c>
      <c r="C81" s="3">
        <v>0.984848484848485</v>
      </c>
      <c r="D81" s="3">
        <v>1</v>
      </c>
      <c r="E81" s="3">
        <v>1</v>
      </c>
      <c r="F81" s="3">
        <v>1</v>
      </c>
      <c r="G81" s="3">
        <v>0.6</v>
      </c>
      <c r="I81">
        <f t="shared" si="18"/>
        <v>26.8887328521962</v>
      </c>
      <c r="J81">
        <f t="shared" si="15"/>
        <v>0.348751134334071</v>
      </c>
      <c r="K81">
        <f t="shared" si="16"/>
        <v>27.2374839865303</v>
      </c>
      <c r="L81">
        <f t="shared" si="17"/>
        <v>0.0128040877236142</v>
      </c>
      <c r="M81">
        <f t="shared" si="14"/>
        <v>0.0128139763269751</v>
      </c>
    </row>
    <row r="82" spans="1:13">
      <c r="A82" s="3" t="s">
        <v>89</v>
      </c>
      <c r="B82" s="3">
        <v>-0.511103987292655</v>
      </c>
      <c r="C82" s="3">
        <v>1</v>
      </c>
      <c r="D82" s="3">
        <v>1</v>
      </c>
      <c r="E82" s="3">
        <v>1</v>
      </c>
      <c r="F82" s="3">
        <v>1</v>
      </c>
      <c r="G82" s="3">
        <v>0.5</v>
      </c>
      <c r="I82">
        <f t="shared" si="18"/>
        <v>26.8883257932056</v>
      </c>
      <c r="J82">
        <f t="shared" si="15"/>
        <v>0.348517897643257</v>
      </c>
      <c r="K82">
        <f t="shared" si="16"/>
        <v>27.2368436908489</v>
      </c>
      <c r="L82">
        <f t="shared" si="17"/>
        <v>0.0127958254487598</v>
      </c>
      <c r="M82">
        <f t="shared" si="14"/>
        <v>0.0128057076711616</v>
      </c>
    </row>
    <row r="83" spans="1:13">
      <c r="A83" s="3" t="s">
        <v>90</v>
      </c>
      <c r="B83" s="3">
        <v>-0.508487470452569</v>
      </c>
      <c r="C83" s="3">
        <v>0.909348441926346</v>
      </c>
      <c r="D83" s="3">
        <v>0.991428571428571</v>
      </c>
      <c r="E83" s="3">
        <v>0.5</v>
      </c>
      <c r="F83" s="3">
        <v>1</v>
      </c>
      <c r="G83" s="3">
        <v>0.6</v>
      </c>
      <c r="I83">
        <f t="shared" si="18"/>
        <v>26.9032216955955</v>
      </c>
      <c r="J83">
        <f t="shared" si="15"/>
        <v>0.236143240427969</v>
      </c>
      <c r="K83">
        <f t="shared" si="16"/>
        <v>27.1393649360234</v>
      </c>
      <c r="L83">
        <f t="shared" si="17"/>
        <v>0.0087011336110715</v>
      </c>
      <c r="M83">
        <f t="shared" si="14"/>
        <v>0.00870785350091658</v>
      </c>
    </row>
    <row r="84" spans="1:13">
      <c r="A84" s="3" t="s">
        <v>91</v>
      </c>
      <c r="B84" s="3">
        <v>-0.51213263041362</v>
      </c>
      <c r="C84" s="3">
        <v>0.924829157175399</v>
      </c>
      <c r="D84" s="3">
        <v>0.992307692307692</v>
      </c>
      <c r="E84" s="3">
        <v>0.75</v>
      </c>
      <c r="F84" s="3">
        <v>1</v>
      </c>
      <c r="G84" s="3">
        <v>1</v>
      </c>
      <c r="I84">
        <f t="shared" si="18"/>
        <v>26.8971566858822</v>
      </c>
      <c r="J84">
        <f t="shared" si="15"/>
        <v>0.292788965072609</v>
      </c>
      <c r="K84">
        <f t="shared" si="16"/>
        <v>27.1899456509548</v>
      </c>
      <c r="L84">
        <f t="shared" si="17"/>
        <v>0.0107682806295837</v>
      </c>
      <c r="M84">
        <f t="shared" si="14"/>
        <v>0.0107765969781063</v>
      </c>
    </row>
    <row r="85" spans="1:13">
      <c r="A85" s="3" t="s">
        <v>92</v>
      </c>
      <c r="B85" s="3">
        <v>-0.501973389064273</v>
      </c>
      <c r="C85" s="3">
        <v>0.822463768115942</v>
      </c>
      <c r="D85" s="3">
        <v>0.97841726618705</v>
      </c>
      <c r="E85" s="3">
        <v>0</v>
      </c>
      <c r="F85" s="3">
        <v>1</v>
      </c>
      <c r="G85" s="3">
        <v>1</v>
      </c>
      <c r="I85">
        <f t="shared" si="18"/>
        <v>26.9612669060438</v>
      </c>
      <c r="J85">
        <f t="shared" si="15"/>
        <v>0.207518984331259</v>
      </c>
      <c r="K85">
        <f t="shared" si="16"/>
        <v>27.168785890375</v>
      </c>
      <c r="L85">
        <f t="shared" si="17"/>
        <v>0.00763813978175504</v>
      </c>
      <c r="M85">
        <f t="shared" si="14"/>
        <v>0.00764403872093343</v>
      </c>
    </row>
    <row r="86" spans="1:13">
      <c r="A86" s="3" t="s">
        <v>93</v>
      </c>
      <c r="B86" s="3">
        <v>-0.515866957029388</v>
      </c>
      <c r="C86" s="3">
        <v>0.993865030674847</v>
      </c>
      <c r="D86" s="3">
        <v>1</v>
      </c>
      <c r="E86" s="3">
        <v>1</v>
      </c>
      <c r="F86" s="3">
        <v>1</v>
      </c>
      <c r="G86" s="3">
        <v>0.8</v>
      </c>
      <c r="I86">
        <f t="shared" si="18"/>
        <v>26.9163327230931</v>
      </c>
      <c r="J86">
        <f t="shared" si="15"/>
        <v>0.353118678582208</v>
      </c>
      <c r="K86">
        <f t="shared" si="16"/>
        <v>27.2694514016753</v>
      </c>
      <c r="L86">
        <f t="shared" si="17"/>
        <v>0.0129492402828652</v>
      </c>
      <c r="M86">
        <f t="shared" si="14"/>
        <v>0.0129592409876202</v>
      </c>
    </row>
    <row r="87" spans="1:13">
      <c r="A87" s="3" t="s">
        <v>94</v>
      </c>
      <c r="B87" s="3">
        <v>-0.515903836487106</v>
      </c>
      <c r="C87" s="3">
        <v>0.943661971830986</v>
      </c>
      <c r="D87" s="3">
        <v>1</v>
      </c>
      <c r="E87" s="3">
        <v>1</v>
      </c>
      <c r="F87" s="3">
        <v>1</v>
      </c>
      <c r="G87" s="3">
        <v>0.5</v>
      </c>
      <c r="I87">
        <f t="shared" si="18"/>
        <v>26.9237721886865</v>
      </c>
      <c r="J87">
        <f t="shared" si="15"/>
        <v>0.345858137451875</v>
      </c>
      <c r="K87">
        <f t="shared" si="16"/>
        <v>27.2696303261384</v>
      </c>
      <c r="L87">
        <f t="shared" si="17"/>
        <v>0.0126829052435069</v>
      </c>
      <c r="M87">
        <f t="shared" si="14"/>
        <v>0.0126927002575776</v>
      </c>
    </row>
    <row r="88" spans="1:13">
      <c r="A88" s="3" t="s">
        <v>95</v>
      </c>
      <c r="B88" s="3">
        <v>-0.514268734813692</v>
      </c>
      <c r="C88" s="3">
        <v>0.92</v>
      </c>
      <c r="D88" s="3">
        <v>1</v>
      </c>
      <c r="E88" s="3">
        <v>0.75</v>
      </c>
      <c r="F88" s="3">
        <v>1</v>
      </c>
      <c r="G88" s="3">
        <v>0.6</v>
      </c>
      <c r="I88">
        <f t="shared" si="18"/>
        <v>26.9181567791797</v>
      </c>
      <c r="J88">
        <f t="shared" si="15"/>
        <v>0.282174492621562</v>
      </c>
      <c r="K88">
        <f t="shared" si="16"/>
        <v>27.2003312718013</v>
      </c>
      <c r="L88">
        <f t="shared" si="17"/>
        <v>0.0103739358834241</v>
      </c>
      <c r="M88">
        <f t="shared" si="14"/>
        <v>0.0103819476793018</v>
      </c>
    </row>
    <row r="89" spans="1:13">
      <c r="A89" s="3" t="s">
        <v>96</v>
      </c>
      <c r="B89" s="3">
        <v>-0.510689086719741</v>
      </c>
      <c r="C89" s="3">
        <v>0.938888888888889</v>
      </c>
      <c r="D89" s="3">
        <v>1</v>
      </c>
      <c r="E89" s="3">
        <v>1</v>
      </c>
      <c r="F89" s="3">
        <v>1</v>
      </c>
      <c r="G89" s="3">
        <v>0.6</v>
      </c>
      <c r="I89">
        <f t="shared" si="18"/>
        <v>26.8825982233264</v>
      </c>
      <c r="J89">
        <f t="shared" si="15"/>
        <v>0.346693868626258</v>
      </c>
      <c r="K89">
        <f t="shared" si="16"/>
        <v>27.2292920919527</v>
      </c>
      <c r="L89">
        <f t="shared" si="17"/>
        <v>0.0127323864114969</v>
      </c>
      <c r="M89">
        <f t="shared" si="14"/>
        <v>0.0127422196398984</v>
      </c>
    </row>
    <row r="90" spans="1:13">
      <c r="A90" s="3" t="s">
        <v>97</v>
      </c>
      <c r="B90" s="3">
        <v>-0.515450458627391</v>
      </c>
      <c r="C90" s="3">
        <v>0.666666666666667</v>
      </c>
      <c r="D90" s="3">
        <v>1</v>
      </c>
      <c r="E90" s="3">
        <v>0</v>
      </c>
      <c r="F90" s="3">
        <v>0</v>
      </c>
      <c r="G90" s="3">
        <v>0.6</v>
      </c>
      <c r="I90">
        <f t="shared" si="18"/>
        <v>27.263697101241</v>
      </c>
      <c r="J90">
        <f t="shared" si="15"/>
        <v>0.0030070111017949</v>
      </c>
      <c r="K90">
        <f t="shared" si="16"/>
        <v>27.2667041123428</v>
      </c>
      <c r="L90">
        <f t="shared" si="17"/>
        <v>0.00011028142929947</v>
      </c>
      <c r="M90">
        <f t="shared" si="14"/>
        <v>0.000110366599702544</v>
      </c>
    </row>
    <row r="91" spans="1:13">
      <c r="A91" s="3" t="s">
        <v>98</v>
      </c>
      <c r="B91" s="3">
        <v>-0.514138511252334</v>
      </c>
      <c r="C91" s="3">
        <v>0.91566265060241</v>
      </c>
      <c r="D91" s="3">
        <v>0.967741935483871</v>
      </c>
      <c r="E91" s="3">
        <v>0</v>
      </c>
      <c r="F91" s="3">
        <v>1</v>
      </c>
      <c r="G91" s="3">
        <v>0.6</v>
      </c>
      <c r="I91">
        <f t="shared" si="18"/>
        <v>27.0538826926874</v>
      </c>
      <c r="J91">
        <f t="shared" si="15"/>
        <v>0.19948167686509</v>
      </c>
      <c r="K91">
        <f t="shared" si="16"/>
        <v>27.2533643695525</v>
      </c>
      <c r="L91">
        <f t="shared" si="17"/>
        <v>0.00731952481756531</v>
      </c>
      <c r="M91">
        <f t="shared" si="14"/>
        <v>0.00732517769024731</v>
      </c>
    </row>
    <row r="92" spans="1:13">
      <c r="A92" s="3" t="s">
        <v>99</v>
      </c>
      <c r="B92" s="3">
        <v>-0.503376046571792</v>
      </c>
      <c r="C92" s="3">
        <v>0.927461139896373</v>
      </c>
      <c r="D92" s="3">
        <v>0.954545454545454</v>
      </c>
      <c r="E92" s="3">
        <v>0.5</v>
      </c>
      <c r="F92" s="3">
        <v>1</v>
      </c>
      <c r="G92" s="3">
        <v>0.5</v>
      </c>
      <c r="I92">
        <f t="shared" si="18"/>
        <v>26.8686385783653</v>
      </c>
      <c r="J92">
        <f t="shared" si="15"/>
        <v>0.235304587880121</v>
      </c>
      <c r="K92">
        <f t="shared" si="16"/>
        <v>27.1039431662454</v>
      </c>
      <c r="L92">
        <f t="shared" si="17"/>
        <v>0.00868156291639379</v>
      </c>
      <c r="M92">
        <f t="shared" si="14"/>
        <v>0.00868826769178157</v>
      </c>
    </row>
    <row r="93" spans="1:13">
      <c r="A93" s="3" t="s">
        <v>100</v>
      </c>
      <c r="B93" s="3">
        <v>-0.517169059397364</v>
      </c>
      <c r="C93" s="3">
        <v>0.902777777777778</v>
      </c>
      <c r="D93" s="3">
        <v>1</v>
      </c>
      <c r="E93" s="3">
        <v>0.75</v>
      </c>
      <c r="F93" s="3">
        <v>1</v>
      </c>
      <c r="G93" s="3">
        <v>0.6</v>
      </c>
      <c r="I93">
        <f t="shared" si="18"/>
        <v>26.9396681978995</v>
      </c>
      <c r="J93">
        <f t="shared" si="15"/>
        <v>0.281514235244111</v>
      </c>
      <c r="K93">
        <f t="shared" si="16"/>
        <v>27.2211824331436</v>
      </c>
      <c r="L93">
        <f t="shared" si="17"/>
        <v>0.0103417342701964</v>
      </c>
      <c r="M93">
        <f t="shared" si="14"/>
        <v>0.0103497211967521</v>
      </c>
    </row>
    <row r="94" spans="1:13">
      <c r="A94" s="3" t="s">
        <v>101</v>
      </c>
      <c r="B94" s="3">
        <v>-0.520074354080067</v>
      </c>
      <c r="C94" s="3">
        <v>0.905172413793104</v>
      </c>
      <c r="D94" s="3">
        <v>1</v>
      </c>
      <c r="E94" s="3">
        <v>0.75</v>
      </c>
      <c r="F94" s="3">
        <v>1</v>
      </c>
      <c r="G94" s="3">
        <v>0.5</v>
      </c>
      <c r="I94">
        <f t="shared" si="18"/>
        <v>26.96392701336</v>
      </c>
      <c r="J94">
        <f t="shared" si="15"/>
        <v>0.280600979490214</v>
      </c>
      <c r="K94">
        <f t="shared" si="16"/>
        <v>27.2445279928502</v>
      </c>
      <c r="L94">
        <f t="shared" si="17"/>
        <v>0.0102993518391602</v>
      </c>
      <c r="M94">
        <f t="shared" si="14"/>
        <v>0.0103073060337432</v>
      </c>
    </row>
    <row r="95" spans="1:13">
      <c r="A95" s="3" t="s">
        <v>102</v>
      </c>
      <c r="B95" s="3">
        <v>-0.517726662287355</v>
      </c>
      <c r="C95" s="3">
        <v>0.994152046783626</v>
      </c>
      <c r="D95" s="3">
        <v>0.984848484848485</v>
      </c>
      <c r="E95" s="3">
        <v>0.75</v>
      </c>
      <c r="F95" s="3">
        <v>1</v>
      </c>
      <c r="G95" s="3">
        <v>1</v>
      </c>
      <c r="I95">
        <f t="shared" si="18"/>
        <v>26.9377770131601</v>
      </c>
      <c r="J95">
        <f t="shared" si="15"/>
        <v>0.295700816395635</v>
      </c>
      <c r="K95">
        <f t="shared" si="16"/>
        <v>27.2334778295558</v>
      </c>
      <c r="L95">
        <f t="shared" si="17"/>
        <v>0.0108579895027112</v>
      </c>
      <c r="M95">
        <f t="shared" si="14"/>
        <v>0.0108663751334415</v>
      </c>
    </row>
    <row r="96" spans="1:13">
      <c r="A96" s="3" t="s">
        <v>103</v>
      </c>
      <c r="B96" s="3">
        <v>-0.519657707001317</v>
      </c>
      <c r="C96" s="3">
        <v>0.936170212765957</v>
      </c>
      <c r="D96" s="3">
        <v>1</v>
      </c>
      <c r="E96" s="3">
        <v>1</v>
      </c>
      <c r="F96" s="3">
        <v>1</v>
      </c>
      <c r="G96" s="3">
        <v>0.6</v>
      </c>
      <c r="I96">
        <f t="shared" si="18"/>
        <v>26.9484196949608</v>
      </c>
      <c r="J96">
        <f t="shared" si="15"/>
        <v>0.346520445698624</v>
      </c>
      <c r="K96">
        <f t="shared" si="16"/>
        <v>27.2949401406595</v>
      </c>
      <c r="L96">
        <f t="shared" si="17"/>
        <v>0.0126954096221825</v>
      </c>
      <c r="M96">
        <f t="shared" si="14"/>
        <v>0.0127052142933912</v>
      </c>
    </row>
    <row r="97" spans="1:13">
      <c r="A97" s="3" t="s">
        <v>104</v>
      </c>
      <c r="B97" s="3">
        <v>-0.519198409079004</v>
      </c>
      <c r="C97" s="3">
        <v>0.931372549019608</v>
      </c>
      <c r="D97" s="3">
        <v>1</v>
      </c>
      <c r="E97" s="3">
        <v>1</v>
      </c>
      <c r="F97" s="3">
        <v>1</v>
      </c>
      <c r="G97" s="3">
        <v>0.8</v>
      </c>
      <c r="I97">
        <f t="shared" si="18"/>
        <v>26.941136641788</v>
      </c>
      <c r="J97">
        <f t="shared" si="15"/>
        <v>0.350286416164998</v>
      </c>
      <c r="K97">
        <f t="shared" si="16"/>
        <v>27.291423057953</v>
      </c>
      <c r="L97">
        <f t="shared" si="17"/>
        <v>0.0128350366861108</v>
      </c>
      <c r="M97">
        <f t="shared" si="14"/>
        <v>0.0128449491913709</v>
      </c>
    </row>
    <row r="98" spans="1:13">
      <c r="A98" s="3" t="s">
        <v>105</v>
      </c>
      <c r="B98" s="3">
        <v>-0.517003321710299</v>
      </c>
      <c r="C98" s="3">
        <v>0.85</v>
      </c>
      <c r="D98" s="3">
        <v>1</v>
      </c>
      <c r="E98" s="3">
        <v>0.75</v>
      </c>
      <c r="F98" s="3">
        <v>1</v>
      </c>
      <c r="G98" s="3">
        <v>0.7</v>
      </c>
      <c r="I98">
        <f t="shared" si="18"/>
        <v>26.9371358063578</v>
      </c>
      <c r="J98">
        <f t="shared" si="15"/>
        <v>0.281478922210226</v>
      </c>
      <c r="K98">
        <f t="shared" si="16"/>
        <v>27.218614728568</v>
      </c>
      <c r="L98">
        <f t="shared" si="17"/>
        <v>0.0103414124861686</v>
      </c>
      <c r="M98">
        <f t="shared" si="14"/>
        <v>0.0103493991642103</v>
      </c>
    </row>
    <row r="99" spans="1:13">
      <c r="A99" s="3" t="s">
        <v>106</v>
      </c>
      <c r="B99" s="3">
        <v>-0.521328260279402</v>
      </c>
      <c r="C99" s="3">
        <v>1</v>
      </c>
      <c r="D99" s="3">
        <v>0.966346153846154</v>
      </c>
      <c r="E99" s="3">
        <v>0.75</v>
      </c>
      <c r="F99" s="3">
        <v>1</v>
      </c>
      <c r="G99" s="3">
        <v>0.8</v>
      </c>
      <c r="I99">
        <f t="shared" si="18"/>
        <v>26.9655879725421</v>
      </c>
      <c r="J99">
        <f t="shared" si="15"/>
        <v>0.289066548960207</v>
      </c>
      <c r="K99">
        <f t="shared" si="16"/>
        <v>27.2546545215024</v>
      </c>
      <c r="L99">
        <f t="shared" si="17"/>
        <v>0.0106061351367397</v>
      </c>
      <c r="M99">
        <f>L99/$L$130</f>
        <v>0.010614326260217</v>
      </c>
    </row>
    <row r="100" spans="1:13">
      <c r="A100" s="3" t="s">
        <v>107</v>
      </c>
      <c r="B100" s="3">
        <v>-0.517556177964365</v>
      </c>
      <c r="C100" s="3">
        <v>0.968085106382979</v>
      </c>
      <c r="D100" s="3">
        <v>1</v>
      </c>
      <c r="E100" s="3">
        <v>1</v>
      </c>
      <c r="F100" s="3">
        <v>1</v>
      </c>
      <c r="G100" s="3">
        <v>0.8</v>
      </c>
      <c r="I100">
        <f t="shared" si="18"/>
        <v>26.9288024990804</v>
      </c>
      <c r="J100">
        <f t="shared" si="15"/>
        <v>0.351875407593607</v>
      </c>
      <c r="K100">
        <f t="shared" si="16"/>
        <v>27.280677906674</v>
      </c>
      <c r="L100">
        <f t="shared" si="17"/>
        <v>0.0128983381130541</v>
      </c>
      <c r="M100">
        <f>L100/$L$130</f>
        <v>0.0129082995060379</v>
      </c>
    </row>
    <row r="101" spans="1:13">
      <c r="A101" s="3" t="s">
        <v>108</v>
      </c>
      <c r="B101" s="3">
        <v>-0.519959058762682</v>
      </c>
      <c r="C101" s="3">
        <v>0.979166666666667</v>
      </c>
      <c r="D101" s="3">
        <v>1</v>
      </c>
      <c r="E101" s="3">
        <v>1</v>
      </c>
      <c r="F101" s="3">
        <v>1</v>
      </c>
      <c r="G101" s="3">
        <v>0.5</v>
      </c>
      <c r="I101">
        <f t="shared" si="18"/>
        <v>26.9533246058092</v>
      </c>
      <c r="J101">
        <f t="shared" si="15"/>
        <v>0.34743578595641</v>
      </c>
      <c r="K101">
        <f t="shared" si="16"/>
        <v>27.3007603917656</v>
      </c>
      <c r="L101">
        <f t="shared" si="17"/>
        <v>0.0127262311001859</v>
      </c>
      <c r="M101">
        <f>L101/$L$130</f>
        <v>0.0127360595748374</v>
      </c>
    </row>
    <row r="102" spans="1:13">
      <c r="A102" s="3" t="s">
        <v>109</v>
      </c>
      <c r="B102" s="3">
        <v>-0.522002364708105</v>
      </c>
      <c r="C102" s="3">
        <v>0.909090909090909</v>
      </c>
      <c r="D102" s="3">
        <v>1</v>
      </c>
      <c r="E102" s="3">
        <v>0.75</v>
      </c>
      <c r="F102" s="3">
        <v>1</v>
      </c>
      <c r="G102" s="3">
        <v>0.5</v>
      </c>
      <c r="I102">
        <f t="shared" si="18"/>
        <v>26.9780271595631</v>
      </c>
      <c r="J102">
        <f t="shared" si="15"/>
        <v>0.280742658629306</v>
      </c>
      <c r="K102">
        <f t="shared" si="16"/>
        <v>27.2587698181924</v>
      </c>
      <c r="L102">
        <f t="shared" si="17"/>
        <v>0.0102991683227737</v>
      </c>
      <c r="M102">
        <f>L102/$L$130</f>
        <v>0.0103071223756268</v>
      </c>
    </row>
    <row r="130" spans="1:12">
      <c r="A130" t="s">
        <v>110</v>
      </c>
      <c r="B130">
        <f>MAX(B2:B102)</f>
        <v>6.82102746177529</v>
      </c>
      <c r="C130">
        <f>MAX(C2:C102)</f>
        <v>1</v>
      </c>
      <c r="D130">
        <f>MAX(D2:D102)</f>
        <v>1</v>
      </c>
      <c r="E130">
        <f>MAX(E2:E102)</f>
        <v>1</v>
      </c>
      <c r="F130">
        <f>MAX(F2:F102)</f>
        <v>1</v>
      </c>
      <c r="G130">
        <f>MAX(G2:G102)</f>
        <v>1</v>
      </c>
      <c r="L130">
        <f>MAX(L2:L102)</f>
        <v>0.999228295487013</v>
      </c>
    </row>
    <row r="131" spans="1:7">
      <c r="A131" t="s">
        <v>111</v>
      </c>
      <c r="B131">
        <f>MIN(B2:B102)</f>
        <v>-0.522002364708105</v>
      </c>
      <c r="C131">
        <f>MIN(C2:C102)</f>
        <v>0.666666666666667</v>
      </c>
      <c r="D131">
        <f>MIN(D2:D102)</f>
        <v>0.83587786259542</v>
      </c>
      <c r="E131">
        <f>MIN(E2:E102)</f>
        <v>0</v>
      </c>
      <c r="F131">
        <f>MIN(F2:F102)</f>
        <v>0</v>
      </c>
      <c r="G131">
        <f>MIN(G2:G102)</f>
        <v>0.4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bryce18373631</cp:lastModifiedBy>
  <dcterms:created xsi:type="dcterms:W3CDTF">2020-09-13T00:48:00Z</dcterms:created>
  <dcterms:modified xsi:type="dcterms:W3CDTF">2020-09-13T00:05:00Z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